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8214"/>
  <workbookPr filterPrivacy="1" defaultThemeVersion="124226"/>
  <xr:revisionPtr revIDLastSave="0" documentId="A03D7FB380ADD09B8A13CFE74E34425044E163B4" xr6:coauthVersionLast="19" xr6:coauthVersionMax="19" xr10:uidLastSave="{00000000-0000-0000-0000-000000000000}"/>
  <bookViews>
    <workbookView xWindow="240" yWindow="105" windowWidth="14805" windowHeight="8010" firstSheet="1" activeTab="1" xr2:uid="{00000000-000D-0000-FFFF-FFFF00000000}"/>
  </bookViews>
  <sheets>
    <sheet name="BCE" sheetId="2" r:id="rId1"/>
    <sheet name="Analisis de Cuentas" sheetId="3" r:id="rId2"/>
    <sheet name="AF" sheetId="19" r:id="rId3"/>
    <sheet name="Apertura" sheetId="1" r:id="rId4"/>
    <sheet name="F29" sheetId="11" r:id="rId5"/>
    <sheet name="Cot prev" sheetId="13" r:id="rId6"/>
    <sheet name="LH" sheetId="5" r:id="rId7"/>
    <sheet name="LC" sheetId="8" r:id="rId8"/>
    <sheet name="LR" sheetId="14" r:id="rId9"/>
    <sheet name="Servel" sheetId="15" r:id="rId10"/>
    <sheet name="Inv Bce" sheetId="16" r:id="rId11"/>
    <sheet name="LM" sheetId="17" r:id="rId12"/>
    <sheet name="LD" sheetId="18" r:id="rId13"/>
  </sheets>
  <definedNames>
    <definedName name="_xlnm._FilterDatabase" localSheetId="11" hidden="1">LM!$A$14:$L$9387</definedName>
    <definedName name="_xlnm.Print_Area" localSheetId="1">'Analisis de Cuentas'!$A$248:$K$282</definedName>
    <definedName name="_xlnm.Print_Area" localSheetId="3">Apertura!$A$47:$F$62</definedName>
    <definedName name="_xlnm.Print_Titles" localSheetId="1">'Analisis de Cuentas'!$1:$7</definedName>
    <definedName name="_xlnm.Print_Titles" localSheetId="0">BCE!$1:$8</definedName>
  </definedNames>
  <calcPr calcId="171026"/>
</workbook>
</file>

<file path=xl/calcChain.xml><?xml version="1.0" encoding="utf-8"?>
<calcChain xmlns="http://schemas.openxmlformats.org/spreadsheetml/2006/main">
  <c r="A1" i="19" l="1"/>
  <c r="M28" i="2"/>
  <c r="K120" i="2"/>
  <c r="K118" i="2"/>
  <c r="K119" i="2"/>
  <c r="K121" i="2"/>
  <c r="K122" i="2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M235" i="3"/>
  <c r="K235" i="3"/>
  <c r="H235" i="3"/>
  <c r="G235" i="3"/>
  <c r="M360" i="3"/>
  <c r="K360" i="3"/>
  <c r="H360" i="3"/>
  <c r="G360" i="3"/>
  <c r="M279" i="3"/>
  <c r="K279" i="3"/>
  <c r="K275" i="3"/>
  <c r="M275" i="3"/>
  <c r="H279" i="3"/>
  <c r="G279" i="3"/>
  <c r="H275" i="3"/>
  <c r="G275" i="3"/>
  <c r="K270" i="3"/>
  <c r="N235" i="3"/>
  <c r="N360" i="3"/>
  <c r="N279" i="3"/>
  <c r="N275" i="3"/>
  <c r="K188" i="3"/>
  <c r="K306" i="3"/>
  <c r="K324" i="3"/>
  <c r="M324" i="3"/>
  <c r="H324" i="3"/>
  <c r="G324" i="3"/>
  <c r="O2" i="3"/>
  <c r="M340" i="3"/>
  <c r="B6" i="11"/>
  <c r="K354" i="3"/>
  <c r="K379" i="3"/>
  <c r="G379" i="3"/>
  <c r="H379" i="3"/>
  <c r="M379" i="3"/>
  <c r="I3" i="13"/>
  <c r="B5" i="11"/>
  <c r="K102" i="3"/>
  <c r="H3" i="13"/>
  <c r="H7" i="13"/>
  <c r="H6" i="13"/>
  <c r="H5" i="13"/>
  <c r="H4" i="13"/>
  <c r="J59" i="1"/>
  <c r="I59" i="1"/>
  <c r="H59" i="1"/>
  <c r="J58" i="1"/>
  <c r="I58" i="1"/>
  <c r="H58" i="1"/>
  <c r="J57" i="1"/>
  <c r="I57" i="1"/>
  <c r="H57" i="1"/>
  <c r="J56" i="1"/>
  <c r="I56" i="1"/>
  <c r="H56" i="1"/>
  <c r="J55" i="1"/>
  <c r="I55" i="1"/>
  <c r="H55" i="1"/>
  <c r="J54" i="1"/>
  <c r="I54" i="1"/>
  <c r="H54" i="1"/>
  <c r="J53" i="1"/>
  <c r="I53" i="1"/>
  <c r="H53" i="1"/>
  <c r="I9" i="13"/>
  <c r="AH18" i="13"/>
  <c r="AH17" i="13"/>
  <c r="AC14" i="13"/>
  <c r="AE6" i="13"/>
  <c r="AH12" i="13"/>
  <c r="AG11" i="13"/>
  <c r="AH11" i="13"/>
  <c r="AF11" i="13"/>
  <c r="AA11" i="13"/>
  <c r="AA15" i="13"/>
  <c r="AG10" i="13"/>
  <c r="AH10" i="13"/>
  <c r="AF10" i="13"/>
  <c r="AG9" i="13"/>
  <c r="AH9" i="13"/>
  <c r="AF9" i="13"/>
  <c r="AE8" i="13"/>
  <c r="AB8" i="13"/>
  <c r="AG7" i="13"/>
  <c r="AH7" i="13"/>
  <c r="AF7" i="13"/>
  <c r="AG6" i="13"/>
  <c r="AF6" i="13"/>
  <c r="AB6" i="13"/>
  <c r="AH5" i="13"/>
  <c r="AE5" i="13"/>
  <c r="AB5" i="13"/>
  <c r="A6" i="11"/>
  <c r="B8" i="11"/>
  <c r="A5" i="11"/>
  <c r="A1" i="11"/>
  <c r="F63" i="1"/>
  <c r="E59" i="1"/>
  <c r="C59" i="1"/>
  <c r="D59" i="1"/>
  <c r="E58" i="1"/>
  <c r="D58" i="1"/>
  <c r="E57" i="1"/>
  <c r="D57" i="1"/>
  <c r="E56" i="1"/>
  <c r="D56" i="1"/>
  <c r="E55" i="1"/>
  <c r="C55" i="1"/>
  <c r="E54" i="1"/>
  <c r="C54" i="1"/>
  <c r="D54" i="1"/>
  <c r="E53" i="1"/>
  <c r="C53" i="1"/>
  <c r="D53" i="1"/>
  <c r="A50" i="1"/>
  <c r="A47" i="1"/>
  <c r="D45" i="1"/>
  <c r="C45" i="1"/>
  <c r="B2" i="1"/>
  <c r="B1" i="1"/>
  <c r="M375" i="3"/>
  <c r="H375" i="3"/>
  <c r="G375" i="3"/>
  <c r="M371" i="3"/>
  <c r="K371" i="3"/>
  <c r="H371" i="3"/>
  <c r="G371" i="3"/>
  <c r="M367" i="3"/>
  <c r="K367" i="3"/>
  <c r="H367" i="3"/>
  <c r="G367" i="3"/>
  <c r="K358" i="3"/>
  <c r="K356" i="3"/>
  <c r="M356" i="3"/>
  <c r="H356" i="3"/>
  <c r="G356" i="3"/>
  <c r="K352" i="3"/>
  <c r="M352" i="3"/>
  <c r="H352" i="3"/>
  <c r="G352" i="3"/>
  <c r="M348" i="3"/>
  <c r="K348" i="3"/>
  <c r="H348" i="3"/>
  <c r="G348" i="3"/>
  <c r="M344" i="3"/>
  <c r="K344" i="3"/>
  <c r="H344" i="3"/>
  <c r="G344" i="3"/>
  <c r="K340" i="3"/>
  <c r="N340" i="3"/>
  <c r="H340" i="3"/>
  <c r="G340" i="3"/>
  <c r="M336" i="3"/>
  <c r="K336" i="3"/>
  <c r="H336" i="3"/>
  <c r="G336" i="3"/>
  <c r="M332" i="3"/>
  <c r="K332" i="3"/>
  <c r="H332" i="3"/>
  <c r="G332" i="3"/>
  <c r="M328" i="3"/>
  <c r="K328" i="3"/>
  <c r="H328" i="3"/>
  <c r="G328" i="3"/>
  <c r="M306" i="3"/>
  <c r="H306" i="3"/>
  <c r="G306" i="3"/>
  <c r="M302" i="3"/>
  <c r="K302" i="3"/>
  <c r="H302" i="3"/>
  <c r="G302" i="3"/>
  <c r="M298" i="3"/>
  <c r="K298" i="3"/>
  <c r="H298" i="3"/>
  <c r="G298" i="3"/>
  <c r="M294" i="3"/>
  <c r="K294" i="3"/>
  <c r="H294" i="3"/>
  <c r="G294" i="3"/>
  <c r="M288" i="3"/>
  <c r="K288" i="3"/>
  <c r="H288" i="3"/>
  <c r="G288" i="3"/>
  <c r="M284" i="3"/>
  <c r="K284" i="3"/>
  <c r="H284" i="3"/>
  <c r="G284" i="3"/>
  <c r="M270" i="3"/>
  <c r="H270" i="3"/>
  <c r="G270" i="3"/>
  <c r="M266" i="3"/>
  <c r="K266" i="3"/>
  <c r="H266" i="3"/>
  <c r="G266" i="3"/>
  <c r="M262" i="3"/>
  <c r="K262" i="3"/>
  <c r="H262" i="3"/>
  <c r="G262" i="3"/>
  <c r="M256" i="3"/>
  <c r="K256" i="3"/>
  <c r="H256" i="3"/>
  <c r="G256" i="3"/>
  <c r="M252" i="3"/>
  <c r="K252" i="3"/>
  <c r="H252" i="3"/>
  <c r="G252" i="3"/>
  <c r="M248" i="3"/>
  <c r="K248" i="3"/>
  <c r="H248" i="3"/>
  <c r="G248" i="3"/>
  <c r="M244" i="3"/>
  <c r="K244" i="3"/>
  <c r="H244" i="3"/>
  <c r="G244" i="3"/>
  <c r="K240" i="3"/>
  <c r="N240" i="3"/>
  <c r="H240" i="3"/>
  <c r="G240" i="3"/>
  <c r="M231" i="3"/>
  <c r="K231" i="3"/>
  <c r="H231" i="3"/>
  <c r="G231" i="3"/>
  <c r="M226" i="3"/>
  <c r="K226" i="3"/>
  <c r="H226" i="3"/>
  <c r="G226" i="3"/>
  <c r="M216" i="3"/>
  <c r="K216" i="3"/>
  <c r="H216" i="3"/>
  <c r="G216" i="3"/>
  <c r="M202" i="3"/>
  <c r="K202" i="3"/>
  <c r="H202" i="3"/>
  <c r="G202" i="3"/>
  <c r="M197" i="3"/>
  <c r="K197" i="3"/>
  <c r="H197" i="3"/>
  <c r="G197" i="3"/>
  <c r="M193" i="3"/>
  <c r="K193" i="3"/>
  <c r="H193" i="3"/>
  <c r="G193" i="3"/>
  <c r="M186" i="3"/>
  <c r="K186" i="3"/>
  <c r="H186" i="3"/>
  <c r="G186" i="3"/>
  <c r="K177" i="3"/>
  <c r="K173" i="3"/>
  <c r="K169" i="3"/>
  <c r="K166" i="3"/>
  <c r="K162" i="3"/>
  <c r="M162" i="3"/>
  <c r="H162" i="3"/>
  <c r="G162" i="3"/>
  <c r="K152" i="3"/>
  <c r="K147" i="3"/>
  <c r="K143" i="3"/>
  <c r="K140" i="3"/>
  <c r="K136" i="3"/>
  <c r="M136" i="3"/>
  <c r="H136" i="3"/>
  <c r="G136" i="3"/>
  <c r="K128" i="3"/>
  <c r="K125" i="3"/>
  <c r="K122" i="3"/>
  <c r="K98" i="3"/>
  <c r="H98" i="3"/>
  <c r="G98" i="3"/>
  <c r="K89" i="3"/>
  <c r="K86" i="3"/>
  <c r="K83" i="3"/>
  <c r="K78" i="3"/>
  <c r="K74" i="3"/>
  <c r="H74" i="3"/>
  <c r="G74" i="3"/>
  <c r="K63" i="3"/>
  <c r="K59" i="3"/>
  <c r="K55" i="3"/>
  <c r="K51" i="3"/>
  <c r="K47" i="3"/>
  <c r="M47" i="3"/>
  <c r="H47" i="3"/>
  <c r="G47" i="3"/>
  <c r="G41" i="3"/>
  <c r="K34" i="3"/>
  <c r="K30" i="3"/>
  <c r="K25" i="3"/>
  <c r="K21" i="3"/>
  <c r="K17" i="3"/>
  <c r="M17" i="3"/>
  <c r="H17" i="3"/>
  <c r="G17" i="3"/>
  <c r="M13" i="3"/>
  <c r="K13" i="3"/>
  <c r="H13" i="3"/>
  <c r="G13" i="3"/>
  <c r="M8" i="3"/>
  <c r="K8" i="3"/>
  <c r="H8" i="3"/>
  <c r="G8" i="3"/>
  <c r="A1" i="3"/>
  <c r="C122" i="2"/>
  <c r="N336" i="3"/>
  <c r="C60" i="1"/>
  <c r="D55" i="1"/>
  <c r="F55" i="1"/>
  <c r="C46" i="1"/>
  <c r="F56" i="1"/>
  <c r="F57" i="1"/>
  <c r="K123" i="2"/>
  <c r="AE11" i="13"/>
  <c r="AB11" i="13"/>
  <c r="AG20" i="13"/>
  <c r="AH6" i="13"/>
  <c r="AH14" i="13"/>
  <c r="AC20" i="13"/>
  <c r="AC21" i="13"/>
  <c r="F59" i="1"/>
  <c r="F54" i="1"/>
  <c r="E60" i="1"/>
  <c r="F58" i="1"/>
  <c r="F53" i="1"/>
  <c r="N248" i="3"/>
  <c r="N13" i="3"/>
  <c r="K92" i="3"/>
  <c r="K95" i="3"/>
  <c r="N74" i="3"/>
  <c r="N216" i="3"/>
  <c r="N252" i="3"/>
  <c r="N256" i="3"/>
  <c r="N262" i="3"/>
  <c r="N266" i="3"/>
  <c r="N288" i="3"/>
  <c r="N294" i="3"/>
  <c r="N193" i="3"/>
  <c r="N197" i="3"/>
  <c r="N202" i="3"/>
  <c r="N226" i="3"/>
  <c r="N231" i="3"/>
  <c r="N244" i="3"/>
  <c r="K131" i="3"/>
  <c r="K134" i="3"/>
  <c r="N98" i="3"/>
  <c r="N298" i="3"/>
  <c r="N302" i="3"/>
  <c r="N328" i="3"/>
  <c r="N332" i="3"/>
  <c r="N344" i="3"/>
  <c r="N348" i="3"/>
  <c r="N367" i="3"/>
  <c r="N371" i="3"/>
  <c r="K156" i="3"/>
  <c r="K159" i="3"/>
  <c r="N136" i="3"/>
  <c r="K181" i="3"/>
  <c r="K184" i="3"/>
  <c r="N162" i="3"/>
  <c r="N284" i="3"/>
  <c r="K68" i="3"/>
  <c r="K71" i="3"/>
  <c r="N47" i="3"/>
  <c r="N352" i="3"/>
  <c r="N186" i="3"/>
  <c r="K39" i="3"/>
  <c r="K42" i="3"/>
  <c r="N17" i="3"/>
  <c r="M98" i="3"/>
  <c r="N356" i="3"/>
  <c r="N8" i="3"/>
  <c r="M74" i="3"/>
  <c r="M2" i="3"/>
  <c r="O3" i="3"/>
  <c r="D60" i="1"/>
  <c r="F60" i="1"/>
  <c r="F62" i="1"/>
  <c r="F64" i="1"/>
  <c r="K375" i="3"/>
  <c r="N375" i="3"/>
  <c r="N379" i="3"/>
  <c r="N324" i="3"/>
  <c r="N306" i="3"/>
  <c r="N270" i="3"/>
  <c r="N2" i="3"/>
</calcChain>
</file>

<file path=xl/sharedStrings.xml><?xml version="1.0" encoding="utf-8"?>
<sst xmlns="http://schemas.openxmlformats.org/spreadsheetml/2006/main" count="84439" uniqueCount="5301">
  <si>
    <t>Razón Social</t>
  </si>
  <si>
    <t>PARTIDO DEMOCRATA CRISTIANO</t>
  </si>
  <si>
    <t>Rut</t>
  </si>
  <si>
    <t>71468400-0</t>
  </si>
  <si>
    <t>Dirección</t>
  </si>
  <si>
    <t>AVDA LIB. BDO O'HIGGINS Nº 1460</t>
  </si>
  <si>
    <t>Giro</t>
  </si>
  <si>
    <t>PARTIDO POLITICO</t>
  </si>
  <si>
    <t>BALANCE GENERAL</t>
  </si>
  <si>
    <t>Desde Enero 2016 hasta Diciembre 2016</t>
  </si>
  <si>
    <t>Cuenta</t>
  </si>
  <si>
    <t>Descripción</t>
  </si>
  <si>
    <t>Suma Débitos</t>
  </si>
  <si>
    <t>Suma Créditos</t>
  </si>
  <si>
    <t>Saldo Deudor</t>
  </si>
  <si>
    <t>Saldo Acreedor</t>
  </si>
  <si>
    <t>Inventarios Activos</t>
  </si>
  <si>
    <t>Inventarios Pasivos</t>
  </si>
  <si>
    <t>Resultado Pérdida</t>
  </si>
  <si>
    <t>Resultado Ganancia</t>
  </si>
  <si>
    <t>Fondo Fijo</t>
  </si>
  <si>
    <t>Caja</t>
  </si>
  <si>
    <t>Banco Santander 9992322-9</t>
  </si>
  <si>
    <t>Banco Santander 6549350-0</t>
  </si>
  <si>
    <t>Banco Santander 6626084-4</t>
  </si>
  <si>
    <t>Cuenta Unica 0-000-7030524-0</t>
  </si>
  <si>
    <t>Banco Estado Alcaldes 820046-7</t>
  </si>
  <si>
    <t>Banco Estado Concejales 821851-0</t>
  </si>
  <si>
    <t>Fondo por Rendir</t>
  </si>
  <si>
    <t>Otros Documentos por Cobrar</t>
  </si>
  <si>
    <t>Vale Vista</t>
  </si>
  <si>
    <t>Anticipo Proveedores</t>
  </si>
  <si>
    <t>Anticipo de Sueldos</t>
  </si>
  <si>
    <t>Deudores Varios</t>
  </si>
  <si>
    <t>Anticipo Honorarios</t>
  </si>
  <si>
    <t>Préstamos al Personal</t>
  </si>
  <si>
    <t>Cuentas por cobrar SERVEL</t>
  </si>
  <si>
    <t>Gastos Anticipados</t>
  </si>
  <si>
    <t>Activos disponibles para la venta</t>
  </si>
  <si>
    <t>Terrenos</t>
  </si>
  <si>
    <t>Construcciones</t>
  </si>
  <si>
    <t>Maquinarias</t>
  </si>
  <si>
    <t>Equipos Computacionales</t>
  </si>
  <si>
    <t>Muebles y Útiles</t>
  </si>
  <si>
    <t>Depreciación Maquinarias y Equipos</t>
  </si>
  <si>
    <t>Licencias</t>
  </si>
  <si>
    <t>Amortización del Ejercicio</t>
  </si>
  <si>
    <t>Proveedores nacionales</t>
  </si>
  <si>
    <t>Honorarios por pagar</t>
  </si>
  <si>
    <t>Remuneraciones por pagar</t>
  </si>
  <si>
    <t>Otras cuentas por pagar</t>
  </si>
  <si>
    <t>Cuotas sindicato por pagar</t>
  </si>
  <si>
    <t>Facturas por Recibir</t>
  </si>
  <si>
    <t>Provisión Vacaciones</t>
  </si>
  <si>
    <t>AFP</t>
  </si>
  <si>
    <t>ISAPRE</t>
  </si>
  <si>
    <t>Mutual de Seguridad CCHC por pagar</t>
  </si>
  <si>
    <t>CCAF Los Andes por pagar</t>
  </si>
  <si>
    <t>INP por pagar</t>
  </si>
  <si>
    <t>Cotizaciones previsionales por pagar</t>
  </si>
  <si>
    <t>Retenciones Honorarios y Dietas</t>
  </si>
  <si>
    <t>Retenciones Impto. Unico 2º Categ.</t>
  </si>
  <si>
    <t>Ingresos anticipados SERVEL</t>
  </si>
  <si>
    <t>Capital Pagado</t>
  </si>
  <si>
    <t>Reservas Revalorizacion del Capital</t>
  </si>
  <si>
    <t>Pérdidas Acumuladas (Menos)</t>
  </si>
  <si>
    <t>Convergencia IFRS</t>
  </si>
  <si>
    <t>Gastos Primarias</t>
  </si>
  <si>
    <t>Otros Gastos de Administración</t>
  </si>
  <si>
    <t>Gastos de Investigación</t>
  </si>
  <si>
    <t>Fomento Participación Femenina</t>
  </si>
  <si>
    <t>Gastos de Preparación de Candidatos</t>
  </si>
  <si>
    <t>Gastos Camapañas Electorales</t>
  </si>
  <si>
    <t>APORTES CONCEJALES</t>
  </si>
  <si>
    <t>APORTE ALCALDES</t>
  </si>
  <si>
    <t>Sueldo Fijo</t>
  </si>
  <si>
    <t>Sueldo Variable</t>
  </si>
  <si>
    <t>Gratificación</t>
  </si>
  <si>
    <t>Asignaciones</t>
  </si>
  <si>
    <t>Aporte Patronal</t>
  </si>
  <si>
    <t>Vacaciones</t>
  </si>
  <si>
    <t>Otros Beneficios al Personal</t>
  </si>
  <si>
    <t>Arriendos de Sedes</t>
  </si>
  <si>
    <t>Contribuciones</t>
  </si>
  <si>
    <t>Gastos Comunes</t>
  </si>
  <si>
    <t>Servicios Básicos</t>
  </si>
  <si>
    <t>Gastos de conectividad</t>
  </si>
  <si>
    <t>Artículos de Oficina</t>
  </si>
  <si>
    <t>Artículos de Aseo</t>
  </si>
  <si>
    <t>Mantención y Reparación</t>
  </si>
  <si>
    <t>Asesoría Contable-Tributaria</t>
  </si>
  <si>
    <t>Asesoría Legal</t>
  </si>
  <si>
    <t>Capacitaciones</t>
  </si>
  <si>
    <t>Asesorías Tecnológicas</t>
  </si>
  <si>
    <t>Asesorías Técnicas</t>
  </si>
  <si>
    <t>Honorarios Partido</t>
  </si>
  <si>
    <t>Seminarios y Capacitación</t>
  </si>
  <si>
    <t>Congresos y Reuniones</t>
  </si>
  <si>
    <t>Servicios Administrativos</t>
  </si>
  <si>
    <t>Honorarios Profesionales</t>
  </si>
  <si>
    <t>Gastos Notariales y Judiciales</t>
  </si>
  <si>
    <t>Gastos de Viaje y Traslados</t>
  </si>
  <si>
    <t>Gastos de Hospedaje</t>
  </si>
  <si>
    <t>Gastos de Alimentación</t>
  </si>
  <si>
    <t>Gastos actividad de Fomento (Publicidad y difusión</t>
  </si>
  <si>
    <t>Gastos menores</t>
  </si>
  <si>
    <t>Comisión Banco</t>
  </si>
  <si>
    <t>Depreciación Activo Fijo</t>
  </si>
  <si>
    <t>Amortizacion software y licencias</t>
  </si>
  <si>
    <t>Multas</t>
  </si>
  <si>
    <t>Costo por venta de Activo Fijo</t>
  </si>
  <si>
    <t>Multas Fiscales</t>
  </si>
  <si>
    <t>Gastos ejercicios anteriores</t>
  </si>
  <si>
    <t>Cotizaciones Ordinarias</t>
  </si>
  <si>
    <t>Cotizaciones Extraordinarias</t>
  </si>
  <si>
    <t>Cotizaciones via Transbank</t>
  </si>
  <si>
    <t>Cotizaciones Senadores</t>
  </si>
  <si>
    <t>Otros Ingresos</t>
  </si>
  <si>
    <t>Arriendos percibidos Linares</t>
  </si>
  <si>
    <t>Aporte SERVEL</t>
  </si>
  <si>
    <t>Aporte SERVEL no utilizado en el año</t>
  </si>
  <si>
    <t>Diferencias de cambios</t>
  </si>
  <si>
    <t>Utilidad en Vta. Activo Fijo</t>
  </si>
  <si>
    <t>Total General</t>
  </si>
  <si>
    <t>PERDIDA DEL EJERCICIO</t>
  </si>
  <si>
    <t>SUMAS IGUALES</t>
  </si>
  <si>
    <t>ResumenEstado de resultado por centros de costos</t>
  </si>
  <si>
    <t>SERVEL</t>
  </si>
  <si>
    <t>ALCALDES</t>
  </si>
  <si>
    <t>CONCEJALES</t>
  </si>
  <si>
    <t>OTROS CENTROS DE COSTOS</t>
  </si>
  <si>
    <t>Saldo Contable</t>
  </si>
  <si>
    <t>Diferencia</t>
  </si>
  <si>
    <t>Resultado ejercicio</t>
  </si>
  <si>
    <t>Saldo Contable al</t>
  </si>
  <si>
    <t>Análisis de Cuentas</t>
  </si>
  <si>
    <t>Desde el   01/01/2016 Hasta el  31/12/2016</t>
  </si>
  <si>
    <t>ok</t>
  </si>
  <si>
    <t>Día</t>
  </si>
  <si>
    <t>Mes</t>
  </si>
  <si>
    <t>Número</t>
  </si>
  <si>
    <t>Tipo</t>
  </si>
  <si>
    <t>TD</t>
  </si>
  <si>
    <t>Documento</t>
  </si>
  <si>
    <t xml:space="preserve"> Glosa</t>
  </si>
  <si>
    <t>Saldo</t>
  </si>
  <si>
    <t>Octubre</t>
  </si>
  <si>
    <t xml:space="preserve">  Egreso</t>
  </si>
  <si>
    <t>ANITA LUQUE - FDO FIJO - ALOJAMIENTO Y VUELO</t>
  </si>
  <si>
    <t xml:space="preserve">ok </t>
  </si>
  <si>
    <t>11010200</t>
  </si>
  <si>
    <t>11010301</t>
  </si>
  <si>
    <t>Conciliación bancaria</t>
  </si>
  <si>
    <t>CHEQUES GIRADOS Y NO COBRADOS</t>
  </si>
  <si>
    <t>GIROS PENDIENTES DE CONTABILIZAR</t>
  </si>
  <si>
    <t>DEPOSITOS PENDIENTES DE CONTABILIZAR</t>
  </si>
  <si>
    <t>DEPOSITOS EN TRÁNSITO</t>
  </si>
  <si>
    <t>SALDO CONCILIACION</t>
  </si>
  <si>
    <t>SALDO BANCO igual cartola</t>
  </si>
  <si>
    <t>CARTOLA AL</t>
  </si>
  <si>
    <t>DIFERENCIA</t>
  </si>
  <si>
    <t>11010302</t>
  </si>
  <si>
    <t>CARTOLA AL 31/10/2016</t>
  </si>
  <si>
    <t>11010303</t>
  </si>
  <si>
    <t>Noviembre</t>
  </si>
  <si>
    <t>Cancela Docto 0 Nº 1 ROMERO ESCOBAR GUILLERMINA DE</t>
  </si>
  <si>
    <t>Diciembre</t>
  </si>
  <si>
    <t>GUILLERMINA ROMERO - AGUINALDO NAVIDAD 2016</t>
  </si>
  <si>
    <t>Cancela Docto 0 Nº 201662 LUQUE ZAPATA ANITA MARIA</t>
  </si>
  <si>
    <t>Cancela Docto 34 Nº 1 PROVEEDORES INTEGRALES SA</t>
  </si>
  <si>
    <t>REMUNERACION  201612 ROMERO E. GUILLERMINA</t>
  </si>
  <si>
    <t>REMUNERACION  201612 -OLGUIN ROBERTO</t>
  </si>
  <si>
    <t>REMUNERACION  201612 - GALLARDO MANUEL</t>
  </si>
  <si>
    <t>Cancela Docto 11 Nº 32 VERONICA ANDREA DAVILA VALE</t>
  </si>
  <si>
    <t>Cancela Docto 11 Nº 52 WALDO ANDRES CHACON MACCARI</t>
  </si>
  <si>
    <t>Cancela Docto 11 Nº 1 GONZALO ALEJANDRO DUARTE LEI</t>
  </si>
  <si>
    <t>PAGO IMPOSICIONES 201612</t>
  </si>
  <si>
    <t>Cancela Docto 34 Nº 1 OSSANDON - AUDITORIA BALANCE</t>
  </si>
  <si>
    <t>Cancela Docto 34 Nº 1 INGENIERIA E INFORMATICA NAV</t>
  </si>
  <si>
    <t>Cancela Docto 34 Nº 407 MAPOCHE.CL-MATERIAL PDC</t>
  </si>
  <si>
    <t>Cancela Docto 34 Nº 207 BOUTIQUE CREATIVA CARCAVIL</t>
  </si>
  <si>
    <t>CARTOLA 5 AL 30/11/2016</t>
  </si>
  <si>
    <t>11010400</t>
  </si>
  <si>
    <t>ANITA MARIA LUQUE ZAPATA</t>
  </si>
  <si>
    <t>Diferencia Rendición</t>
  </si>
  <si>
    <t>por rendir</t>
  </si>
  <si>
    <t>Rendición noviembre</t>
  </si>
  <si>
    <t>TAMAHI CARO</t>
  </si>
  <si>
    <t>RENDICION DE GASTOS TAMAHI CARO CHQ 4531640</t>
  </si>
  <si>
    <t>JEANNETTE SANHUEZA</t>
  </si>
  <si>
    <t>Saldo Rencion por depositar</t>
  </si>
  <si>
    <t>depositar en enero</t>
  </si>
  <si>
    <t>P.D.C. VALE VISTA N°20349557283 (resguardo consejo Administración)</t>
  </si>
  <si>
    <t>cobrado enero 2017</t>
  </si>
  <si>
    <t>17211936-0</t>
  </si>
  <si>
    <t>ZAPATA HENRIQUEZ NICOLAS ALEJANDRO</t>
  </si>
  <si>
    <t>Egr</t>
  </si>
  <si>
    <t>Cancela Docto 11 Nº 7 NICOLAS ALEJANDRO ZAPATA HEN</t>
  </si>
  <si>
    <t>desconta proximo pago</t>
  </si>
  <si>
    <t>76911530-7</t>
  </si>
  <si>
    <t>COMERCIAL JUAN CORDOVA Y CIA. LTDA.</t>
  </si>
  <si>
    <t>Cancela Docto 34 Nº 22 COMERCIAL JUAN CORDOVA Y CI</t>
  </si>
  <si>
    <t>81821100-7</t>
  </si>
  <si>
    <t>TURISMO COCHA</t>
  </si>
  <si>
    <t>Tra</t>
  </si>
  <si>
    <t>SALDO PAGADO POR ALEJANDRA PARADA</t>
  </si>
  <si>
    <t>RESERVA HOTEL CAROLINA GOIC</t>
  </si>
  <si>
    <t>Cancela Docto 34 Nº 6458499 TURISMO COCHA</t>
  </si>
  <si>
    <t>76248289-4</t>
  </si>
  <si>
    <t>INGENIERIA E INFORMATICA NAVIS SPA</t>
  </si>
  <si>
    <t>76448420-7</t>
  </si>
  <si>
    <t>OSSANDON</t>
  </si>
  <si>
    <t>87161100-9</t>
  </si>
  <si>
    <t>DIRECTV CHILE TELEVISION  LTDA.</t>
  </si>
  <si>
    <t>Cancela Docto 0 Nº 1 DIRECTV CHILE TELEVISION  LTD</t>
  </si>
  <si>
    <t>96556940-5</t>
  </si>
  <si>
    <t>PROVEEDORES INTEGRALES SA</t>
  </si>
  <si>
    <t>F.9355936</t>
  </si>
  <si>
    <t>11060600</t>
  </si>
  <si>
    <t>99591690-8</t>
  </si>
  <si>
    <t>CIRCULO AZUL</t>
  </si>
  <si>
    <t>96505520-7</t>
  </si>
  <si>
    <t>SANTA LUCIA SAC</t>
  </si>
  <si>
    <t>76500160-9</t>
  </si>
  <si>
    <t>INVERSIONES E INMOBILIARIA SANTA LUCIA S.A.</t>
  </si>
  <si>
    <t>8577610-K</t>
  </si>
  <si>
    <t>LUIS GERARDO SEPULVEDA AEDO</t>
  </si>
  <si>
    <t>77424110-8</t>
  </si>
  <si>
    <t>INMOBILIARIA 4 SEPTIEMBRE LTDA.CPA</t>
  </si>
  <si>
    <t>EMISORA PDTE BALMACEDA</t>
  </si>
  <si>
    <t>11060700</t>
  </si>
  <si>
    <t>6555573-5</t>
  </si>
  <si>
    <t>GONZALO ALEJANDRO DUARTE LEIVA</t>
  </si>
  <si>
    <t>11060800</t>
  </si>
  <si>
    <t xml:space="preserve">  Traspaso</t>
  </si>
  <si>
    <t>AJ APORTES SERVEL DEVENGADOS AÑO 2016</t>
  </si>
  <si>
    <t>cuarta cuota año 2016</t>
  </si>
  <si>
    <t>Otros Gastos</t>
  </si>
  <si>
    <t>11100400</t>
  </si>
  <si>
    <t>12010300</t>
  </si>
  <si>
    <t>Enero</t>
  </si>
  <si>
    <t>SALDO DE APERTURA / TERRENOS</t>
  </si>
  <si>
    <t>12020800</t>
  </si>
  <si>
    <t>SALDO DE APERTURA / CONSTRUCCIONES</t>
  </si>
  <si>
    <t>Julio</t>
  </si>
  <si>
    <t>PF 2196 CEAL LTDA - MAQUINA HACER CARNET</t>
  </si>
  <si>
    <t>manuel gallardo</t>
  </si>
  <si>
    <t>PF2179 CEAL IDENTIFICACIONES LTDA - MAQUINA CARNET</t>
  </si>
  <si>
    <t>12030400</t>
  </si>
  <si>
    <t>EQUIPOS COMPUTACIONALES según auxiliar</t>
  </si>
  <si>
    <t>12030500</t>
  </si>
  <si>
    <t>MUEBLES Y UTILES  según auxiliar</t>
  </si>
  <si>
    <t>12060200</t>
  </si>
  <si>
    <t>SALDO DE APERTURA / DEPRECIACION ACUMULADA</t>
  </si>
  <si>
    <t>DEPRECIACION ACTIVO FIJO AÑO 2016</t>
  </si>
  <si>
    <t>LICENCIAS según auxiliar</t>
  </si>
  <si>
    <t>AMORIZACION LICENCIAS según auxiliar</t>
  </si>
  <si>
    <t>21050100</t>
  </si>
  <si>
    <t>81874400-5</t>
  </si>
  <si>
    <t>CIRCULO ESPAÑOL CENTRO SOCIAL</t>
  </si>
  <si>
    <t>PF/22814 - CIRCULO ESPAÑOL - ALMUERZO G. DUARTE</t>
  </si>
  <si>
    <t>ok pagada en rend</t>
  </si>
  <si>
    <t>21050200</t>
  </si>
  <si>
    <t>EDUARDO JAVIER HERNANDEZ ASTUD</t>
  </si>
  <si>
    <t>BH Nº 28 EDUARDO JAVIER HERNANDEZ AS</t>
  </si>
  <si>
    <t>pagar</t>
  </si>
  <si>
    <t>PABLO PARRA VIVEROS</t>
  </si>
  <si>
    <t>BH 23 PABLO PARRA VIVEROS- MANT.Y</t>
  </si>
  <si>
    <t>21050300</t>
  </si>
  <si>
    <t>SALDO LIBRO REMUNERACIONES 201612</t>
  </si>
  <si>
    <t>PROVISION FACTURAS POR RECIBIR -BH 81 GONZALO DUAR</t>
  </si>
  <si>
    <t>17589218-4</t>
  </si>
  <si>
    <t>DIEGO CALDERON</t>
  </si>
  <si>
    <t>PROVISION FACTURAS POR RECIBIR - GASTOS VIAJE FOND</t>
  </si>
  <si>
    <t>PROVISION FACTURAS POR RECIBIR - MEMO 39 DIEGO CAL</t>
  </si>
  <si>
    <t>60503000-9</t>
  </si>
  <si>
    <t>EMPRESAS DE CORREOS DE CHILE</t>
  </si>
  <si>
    <t>PROVISION FACTURAS POR RECIBIR - F 320628 CORREOS</t>
  </si>
  <si>
    <t>PROVISION FACTURAS POR RECIBIR - F 1907 NAVIS</t>
  </si>
  <si>
    <t>PROVISION FACTURAS POR RECIBIR - OSSANDON AUDITORI</t>
  </si>
  <si>
    <t>76844260-6</t>
  </si>
  <si>
    <t>LGTO PROPIEDADES RECAUDACION Y COBRANZAS LTDA</t>
  </si>
  <si>
    <t>PROVISION FACTURAS POR RECIBIR - ARRIENDO SEDE CON</t>
  </si>
  <si>
    <t>PROVISION FACTURAS POR RECIBIR - BOLETA 26600133 D</t>
  </si>
  <si>
    <t>96697410-9</t>
  </si>
  <si>
    <t>ENTEL TELEFONIA LOCAL S.A.</t>
  </si>
  <si>
    <t>FACTURAS POR RECIBIR F. 6544827 ENETEL TELEFINIA L</t>
  </si>
  <si>
    <t>ENERO</t>
  </si>
  <si>
    <t>FACTURAS POR RECIBIR F. 6544843 ENETEL TELEFONIA L</t>
  </si>
  <si>
    <t>FACTURAS POR RECIBIR F. 6877374 ENTEL TELEFONIA L</t>
  </si>
  <si>
    <t>FEBRERO</t>
  </si>
  <si>
    <t>FACTURAS POR RECIBIR F. 6877390 ENTEL TELEFONIA L</t>
  </si>
  <si>
    <t>96800570-7</t>
  </si>
  <si>
    <t>ENEL S.A.</t>
  </si>
  <si>
    <t>FACTURAS POR RECIBIR F. 16891885 ENEL</t>
  </si>
  <si>
    <t>FACTURAS POR RECIBIR F. 16891886 ENEL</t>
  </si>
  <si>
    <t>PROVISION VACACIONES AÑO 2016</t>
  </si>
  <si>
    <t>21080401</t>
  </si>
  <si>
    <t>LIBRO REMUNERACIONES 201612</t>
  </si>
  <si>
    <t>21080402</t>
  </si>
  <si>
    <t>21080404</t>
  </si>
  <si>
    <t>21080405</t>
  </si>
  <si>
    <t>21080406</t>
  </si>
  <si>
    <t>21080407</t>
  </si>
  <si>
    <t>21080502</t>
  </si>
  <si>
    <t>LIBRO HONORARIOS 201612</t>
  </si>
  <si>
    <t>21080503</t>
  </si>
  <si>
    <t>APORTE SERVEL NO USADO AÑO 2016</t>
  </si>
  <si>
    <t>saldo conicliación bancaria a usar en año 2017</t>
  </si>
  <si>
    <t>23010000</t>
  </si>
  <si>
    <t>23020000</t>
  </si>
  <si>
    <t>23070300</t>
  </si>
  <si>
    <t>Cancela Docto 0 Nº 201607 ANITA MARIA LUQUE ZAPATA</t>
  </si>
  <si>
    <t>CUADRO DETALLE ACTIVO FIJO AÑO 2016</t>
  </si>
  <si>
    <t>CUADRO PROPIEDAD PLANTA Y EQUIPO AL 31 DE DICIEMBRE DE 2016</t>
  </si>
  <si>
    <t>UF</t>
  </si>
  <si>
    <t>01.01.2015</t>
  </si>
  <si>
    <t xml:space="preserve">Vida util inicial </t>
  </si>
  <si>
    <t>Depreciación</t>
  </si>
  <si>
    <t xml:space="preserve">Diferencia </t>
  </si>
  <si>
    <t>N° cuenta</t>
  </si>
  <si>
    <t>N° bien</t>
  </si>
  <si>
    <t>Detalle del bien</t>
  </si>
  <si>
    <t>Fecha de compra</t>
  </si>
  <si>
    <t>Tip</t>
  </si>
  <si>
    <t>Valor UF</t>
  </si>
  <si>
    <t>Valor Inicial</t>
  </si>
  <si>
    <t>Saldo inicial IFRS</t>
  </si>
  <si>
    <t>Credito AF</t>
  </si>
  <si>
    <t>Valor residual</t>
  </si>
  <si>
    <t>Deterioro</t>
  </si>
  <si>
    <t>Valor a depreciar</t>
  </si>
  <si>
    <t>Vida util inicial IFRS</t>
  </si>
  <si>
    <t>Consumo del ejercicio</t>
  </si>
  <si>
    <t>Saldo IFRS vida util</t>
  </si>
  <si>
    <t>Depreciacion acumulada inicial IFRS</t>
  </si>
  <si>
    <t>Depreciacion del ejercicio</t>
  </si>
  <si>
    <t>Depreciacion acumulada final 2015</t>
  </si>
  <si>
    <t>Valor libro</t>
  </si>
  <si>
    <t xml:space="preserve">Valor Libro </t>
  </si>
  <si>
    <t>Meses a depreciar</t>
  </si>
  <si>
    <t>Depreciacion acumulada 2015</t>
  </si>
  <si>
    <t>Depreciación del ejercicio</t>
  </si>
  <si>
    <t>Depreciacion acumulada 2016</t>
  </si>
  <si>
    <t>Valor neto</t>
  </si>
  <si>
    <t xml:space="preserve">ARTICULOS DE OFICINA </t>
  </si>
  <si>
    <t>Trituradora de papel Rexel Mercury 1630 16 HJS</t>
  </si>
  <si>
    <t>pf 2196 ceal ltda maquina hacer carnet</t>
  </si>
  <si>
    <t>IDP-651106K-IDP dual sised card prunter smart 30d/no encoding option/usb/kit s/n 3DIA000000EC07737</t>
  </si>
  <si>
    <t>EDIFICACION</t>
  </si>
  <si>
    <t>Calle chañarcillo N°399 - Copiapó</t>
  </si>
  <si>
    <t>Calle Arturo Prat N° 1735 - Vallenar</t>
  </si>
  <si>
    <t>Calle Colon N° 256 - La Serena</t>
  </si>
  <si>
    <t>Calle Nueva York N° 53 - Oficina N°83 - Santiago</t>
  </si>
  <si>
    <t>Calle Severino Casorzo N°1341 - Independencia</t>
  </si>
  <si>
    <t>Calle Patagonia N°12537 - La Pintana</t>
  </si>
  <si>
    <t>Calle Federico Errázuriz N° 347 - Buin</t>
  </si>
  <si>
    <t>Calle Ortiz de Rozas N° 474 - Florida (Bio Bio)</t>
  </si>
  <si>
    <t>Calle Valdivia N°370 - Talcahuano</t>
  </si>
  <si>
    <t>Calle Urizar N° 394 - Yumbel</t>
  </si>
  <si>
    <t>Calle General Urrutia N° 474 - Nueva Imperial</t>
  </si>
  <si>
    <t>Calle O´Carrol N° 1152 - Collipulli</t>
  </si>
  <si>
    <t>Calle Cochrane N° 239 - Valdivia</t>
  </si>
  <si>
    <t>Calle Esmeralda N° 956 - La Unión</t>
  </si>
  <si>
    <t>Calle Arturo Prat N° 130 - Puerto Natales</t>
  </si>
  <si>
    <t>Manuel Rodríguez 688, Los Andes</t>
  </si>
  <si>
    <t>EQUIPOS COMPUTACIONALES</t>
  </si>
  <si>
    <t>Multifuncional Brother Laser MFC-7460DN</t>
  </si>
  <si>
    <t>CPU A4 5000 1.5 HD 8330</t>
  </si>
  <si>
    <t>CPU HP AIO 19-205OLA PENTIUM QUAD CORE</t>
  </si>
  <si>
    <t xml:space="preserve">Proyector EPSON S18 </t>
  </si>
  <si>
    <t>MULTIFUNCION HP OFFICEJET PRO X476DW</t>
  </si>
  <si>
    <t>ET 2232 BK PC ALL IN ONE ASUS</t>
  </si>
  <si>
    <t>DIS-CCU BK CONTROL  CONFERENCIA UNIDAD DE CONTROL SHURE</t>
  </si>
  <si>
    <t>ANI4IN-BLOCK BK CONTROL CONFERENCIA INTERFAZ DE AUDIO POR RED SHURE</t>
  </si>
  <si>
    <t>GM 5923 BK MICROFONO CONFERENCIA GOOSENECK 50 CM SHURE</t>
  </si>
  <si>
    <t>DC 6990 P SV UNIDAD PRESIDENTE CONFERENICA PORTABLE TOUCCH SCREEN SHURE</t>
  </si>
  <si>
    <t>IMPRESORA HP LASERJET PRO  MFP M477FDW (CF379A#A)</t>
  </si>
  <si>
    <t xml:space="preserve">OTRAS PROPIEDADES,PLANTA Y EQUIPO </t>
  </si>
  <si>
    <t>Esc prima 150x80x75  negr0</t>
  </si>
  <si>
    <t>cajonera 2cj1kdx prima48x49x68n</t>
  </si>
  <si>
    <t>archivador prima 89x40x113 ng</t>
  </si>
  <si>
    <t xml:space="preserve">silla visita malla 58x82 negro </t>
  </si>
  <si>
    <t xml:space="preserve">silla pc malla resp alto ng </t>
  </si>
  <si>
    <t>SOFTWARE</t>
  </si>
  <si>
    <t>DANTE VIRTUAL SOUNDCARD SOFWARE CONFERENCIA PC ALL IN ONE SHURE</t>
  </si>
  <si>
    <t>SW 6008 CUA SOFTWARE USUARIO DE CONFERENCIA SHURE</t>
  </si>
  <si>
    <t>SW 6012 SOFTWARE CONFERENCIA SHURE</t>
  </si>
  <si>
    <t>SW 6010 SOFTWARE CONFERENCIA SHURE</t>
  </si>
  <si>
    <t>SW 6005 CUA SOFTWARE CONFERENCIA ADMINISTRADOR DE COMFERENCIA SHURE</t>
  </si>
  <si>
    <t>FL 6000FTWARE CONFERENCIA SISTEMA DIS-CCU SHURE</t>
  </si>
  <si>
    <t>SW 6000 SOFTWARE CONFERENCIA SOFTWARE SHURE</t>
  </si>
  <si>
    <t>SW 6060 SOFTWARE CONFERENCIA INTERFAZ DE AUDIO POR RED SHURE</t>
  </si>
  <si>
    <t>INTANGIBLE (LICENCIAS)</t>
  </si>
  <si>
    <t xml:space="preserve">20 LICENCIAS OFFICE 2016 HOGAR Y EMPRESAS- NUEVO PACKAGING </t>
  </si>
  <si>
    <t>20 licencias AIO C20-00 CELERON J3060 4GB ITB 19,5 HD WINDOWS 10 BLANCO</t>
  </si>
  <si>
    <t>TERRENOS</t>
  </si>
  <si>
    <t>Calle Jose Joaquín Pérez N°366 al 370 - La Calera</t>
  </si>
  <si>
    <t>Calle Maipú N°282 - Linares</t>
  </si>
  <si>
    <t>Calle Manuel Bulnes N° 232 - Lebu</t>
  </si>
  <si>
    <t>Eleuterio Ramírez s/n, Lote 2 - Coihueco</t>
  </si>
  <si>
    <t>Totales</t>
  </si>
  <si>
    <t>Saldos al cierre de 31.12.2015</t>
  </si>
  <si>
    <t>Validados</t>
  </si>
  <si>
    <t>CUENTA</t>
  </si>
  <si>
    <t>Debe</t>
  </si>
  <si>
    <t>Haber</t>
  </si>
  <si>
    <t>CAJA</t>
  </si>
  <si>
    <t>BCO. SANTANDER 9992322-9</t>
  </si>
  <si>
    <t>BCO. SANTANDER 6549350-0</t>
  </si>
  <si>
    <t>BCO. SANTANDER 6626084-4</t>
  </si>
  <si>
    <t>FONDOS POR RENDIR</t>
  </si>
  <si>
    <t>DEUDORES VARIOS</t>
  </si>
  <si>
    <t>ANT. HONORARIOS</t>
  </si>
  <si>
    <t>PRESTAMOS AL PERSONAL</t>
  </si>
  <si>
    <t>LEYES SOCIALES - ASIG. FLIAR.</t>
  </si>
  <si>
    <t>ANTICIPO DE SUELDOS</t>
  </si>
  <si>
    <t>INDEMNIZACIONES POR COBRAR</t>
  </si>
  <si>
    <t>PROMESA DE COMPRAVENTA</t>
  </si>
  <si>
    <t>SALDO DE PRECIO POR COBRAR</t>
  </si>
  <si>
    <t>VALE VISTA</t>
  </si>
  <si>
    <t>CLIENTES</t>
  </si>
  <si>
    <t>GASTOS ANTICIPADOS</t>
  </si>
  <si>
    <t>ACTIVOS DISPONIBLES PARA LA VENTA</t>
  </si>
  <si>
    <t>CONSTRUCCIONES</t>
  </si>
  <si>
    <t>MUEBLES</t>
  </si>
  <si>
    <t>PROVISION VACACIONES</t>
  </si>
  <si>
    <t>PROVEEDORES</t>
  </si>
  <si>
    <t>A.F.P. POR PAGAR</t>
  </si>
  <si>
    <t>ISAPRES POR PAGAR</t>
  </si>
  <si>
    <t>I.N.P. POR PAGAR</t>
  </si>
  <si>
    <t>C.C.A.F. LOS ANDES POR PAGAR</t>
  </si>
  <si>
    <t>MUTUAL DE SEGURIDAD C.CH.C.</t>
  </si>
  <si>
    <t>IMPUESTO UNICO AL TRABAJADOR</t>
  </si>
  <si>
    <t>IMPUESTO RETENIDO 2A. CATEGORIA</t>
  </si>
  <si>
    <t>HONORARIOS POR PAGAR</t>
  </si>
  <si>
    <t>PATRIMONIO</t>
  </si>
  <si>
    <t>REVALORIZACION CAPITAL PROPIO</t>
  </si>
  <si>
    <t>DEPRECIACION ACUMULADA</t>
  </si>
  <si>
    <t>DEFICIT AÑOS ANTERIORES</t>
  </si>
  <si>
    <t>CONVERGENCIA IFRS</t>
  </si>
  <si>
    <t>RESULTADO EJERCICIO AÑO 2015</t>
  </si>
  <si>
    <t>Resumen movimiento flujos</t>
  </si>
  <si>
    <t>Banco</t>
  </si>
  <si>
    <t>Saldo apertura</t>
  </si>
  <si>
    <t>entradas</t>
  </si>
  <si>
    <t>salidas</t>
  </si>
  <si>
    <t>saldo</t>
  </si>
  <si>
    <t>Total movimientos del año</t>
  </si>
  <si>
    <t>Resultado del ejercicio</t>
  </si>
  <si>
    <t>Activado</t>
  </si>
  <si>
    <t>Impuestos según Análisis</t>
  </si>
  <si>
    <t>Total F.29</t>
  </si>
  <si>
    <t>Cotizaciones previsionales según Análisis</t>
  </si>
  <si>
    <t>real</t>
  </si>
  <si>
    <t>pagado</t>
  </si>
  <si>
    <t>multas</t>
  </si>
  <si>
    <t>afp</t>
  </si>
  <si>
    <t>Total Cot Prev</t>
  </si>
  <si>
    <t>Pagadas con cheque N° 440 del 27-12-2016</t>
  </si>
  <si>
    <t>isapre</t>
  </si>
  <si>
    <t>mutual</t>
  </si>
  <si>
    <t>inp</t>
  </si>
  <si>
    <t>real a pagar</t>
  </si>
  <si>
    <t>caja</t>
  </si>
  <si>
    <t xml:space="preserve"> Razón Social</t>
  </si>
  <si>
    <t>R.U.T.</t>
  </si>
  <si>
    <t>LIBRO DE HONORARIOS</t>
  </si>
  <si>
    <t>Correspondiente a Todas las Sucursales</t>
  </si>
  <si>
    <t>Mes de Diciembre  del 2016</t>
  </si>
  <si>
    <t>Boletas eléctronicas</t>
  </si>
  <si>
    <t>Profesionales</t>
  </si>
  <si>
    <t>Bruto</t>
  </si>
  <si>
    <t>%</t>
  </si>
  <si>
    <t>Retención</t>
  </si>
  <si>
    <t xml:space="preserve">Fecha </t>
  </si>
  <si>
    <t>Correl</t>
  </si>
  <si>
    <t xml:space="preserve">Nº </t>
  </si>
  <si>
    <t>Nombre</t>
  </si>
  <si>
    <t>Glosa</t>
  </si>
  <si>
    <t>Total</t>
  </si>
  <si>
    <t>Hon</t>
  </si>
  <si>
    <t xml:space="preserve"> 11.583.997-7</t>
  </si>
  <si>
    <t>ELADIO GALLARDO VILLEGAS</t>
  </si>
  <si>
    <t>BH 99 ELADIO GALLARDO - LIMPIEZA CANALETAS</t>
  </si>
  <si>
    <t xml:space="preserve"> 10.819.114-7</t>
  </si>
  <si>
    <t>CARLOS SOTO ZUBICUETA</t>
  </si>
  <si>
    <t>BH/43-CARLOS SOTO-TASACION PROP.PDC</t>
  </si>
  <si>
    <t xml:space="preserve"> 8.398.749-9</t>
  </si>
  <si>
    <t>YURI BASCUÑAN CRUZ</t>
  </si>
  <si>
    <t>BH/800-YURI BASCUÑAN-CONFIG. NOTEBOOK</t>
  </si>
  <si>
    <t xml:space="preserve"> 13.916.723-6</t>
  </si>
  <si>
    <t>ROBERTO LUIS MORENO ARANEDA</t>
  </si>
  <si>
    <t>BH/148-R. MORENO- SERV. PRESTADOS 201612</t>
  </si>
  <si>
    <t xml:space="preserve"> 17.552.346-4</t>
  </si>
  <si>
    <t>CONSTANZA BELEN ZEGARRA BORI</t>
  </si>
  <si>
    <t>BH/17-C. ZEGARRA-ASESORIA ELECTORAL 201612</t>
  </si>
  <si>
    <t xml:space="preserve"> 17.961.554-1</t>
  </si>
  <si>
    <t>ROSARIO PAZ HERNANDEZ MORALES</t>
  </si>
  <si>
    <t>BH/11-R. HERNANDEZ- ASESORIAS ELECTORALES</t>
  </si>
  <si>
    <t>BH/801-Y. BASCUÑAN-INST. Y CONF PC</t>
  </si>
  <si>
    <t xml:space="preserve"> 16.745.624-3</t>
  </si>
  <si>
    <t>FELIPE ENRIQUE AHUMADA CALDERO</t>
  </si>
  <si>
    <t>BH/81-F. AHUMADA-DISEÑO GRAF. JDC</t>
  </si>
  <si>
    <t xml:space="preserve"> 13.028.937-1</t>
  </si>
  <si>
    <t>VERONICA ANDREA DAVILA VALENZUELA</t>
  </si>
  <si>
    <t>BH/32-V. DAVILA-ASISTENTE SECR. EJEC.PROGR. PDC</t>
  </si>
  <si>
    <t xml:space="preserve"> 12.474.188-2</t>
  </si>
  <si>
    <t>CAROLINA PINO VALDES</t>
  </si>
  <si>
    <t>BH/374-CAROLINA PINO-REMODELACION OFICINAS PDC</t>
  </si>
  <si>
    <t xml:space="preserve"> 10.586.919-3</t>
  </si>
  <si>
    <t>WALDO ANDRES CHACON MACCARINI</t>
  </si>
  <si>
    <t>BH/53-W. CHACON- ASESORIA DE DICIEMBRE</t>
  </si>
  <si>
    <t xml:space="preserve"> 5.758.542-0</t>
  </si>
  <si>
    <t>IRIS REBOLLEDO SAAVEDRA</t>
  </si>
  <si>
    <t>BH/29-IRIS REBOLLEDO-ADMIN. PDC SEDE CONCE.</t>
  </si>
  <si>
    <t>Total General Profesionales</t>
  </si>
  <si>
    <t xml:space="preserve">Total Boletas eléctronicas </t>
  </si>
  <si>
    <t>Total general:</t>
  </si>
  <si>
    <t xml:space="preserve">Razón Social </t>
  </si>
  <si>
    <t>LIBRO DE COMPRAS</t>
  </si>
  <si>
    <t>Correspondiente al Mes de Diciembre de 2016</t>
  </si>
  <si>
    <t>SUCURSAL : Todas las Sucursales</t>
  </si>
  <si>
    <t>DOCUMENTOS CON DERECHO A CREDITO FISCAL</t>
  </si>
  <si>
    <t>Compras Normales</t>
  </si>
  <si>
    <t>- Factura Exenta o no Gravadas Electróni</t>
  </si>
  <si>
    <t>Fecha</t>
  </si>
  <si>
    <t>Fecha Venc.</t>
  </si>
  <si>
    <t>Proveedores</t>
  </si>
  <si>
    <t>Exento</t>
  </si>
  <si>
    <t>Afecto</t>
  </si>
  <si>
    <t>Iva</t>
  </si>
  <si>
    <t>Otr. Impt</t>
  </si>
  <si>
    <t>78885550-8</t>
  </si>
  <si>
    <t>PC FACTORY S.A.</t>
  </si>
  <si>
    <t>96775870-1</t>
  </si>
  <si>
    <t>WEI CHILE S.A.</t>
  </si>
  <si>
    <t>65024827-9</t>
  </si>
  <si>
    <t>CENTRO DEMOCRACIA Y COMUNIDAD</t>
  </si>
  <si>
    <t>76199624-K</t>
  </si>
  <si>
    <t>ASESORIAS E INVERSIONES SAN JORGE LTDA.</t>
  </si>
  <si>
    <t>7570221-3</t>
  </si>
  <si>
    <t>JOSE LUIS GONZALEZ YAÑEZ</t>
  </si>
  <si>
    <t>CHILECTRA</t>
  </si>
  <si>
    <t>ENTEL.CL</t>
  </si>
  <si>
    <t>92580000-7</t>
  </si>
  <si>
    <t>ENTEL S.A.</t>
  </si>
  <si>
    <t>76371751-8</t>
  </si>
  <si>
    <t>SOC. GASTRONOMICA A&amp;M LTDA.</t>
  </si>
  <si>
    <t>10495809-5</t>
  </si>
  <si>
    <t>MAPOCHE.CL</t>
  </si>
  <si>
    <t>97036000-K</t>
  </si>
  <si>
    <t>BANCO SANTANDER CHILE</t>
  </si>
  <si>
    <t>78464300-K</t>
  </si>
  <si>
    <t>COMERCIAL SERVICOPIER LTDA</t>
  </si>
  <si>
    <t>76201330-4</t>
  </si>
  <si>
    <t>SOCIEDAD TEMPLATE LTDA.</t>
  </si>
  <si>
    <t>79904570-2</t>
  </si>
  <si>
    <t>QUEILIN BUS LTDA.</t>
  </si>
  <si>
    <t>76065803-0</t>
  </si>
  <si>
    <t>CEAL IDENTIFICACIONES</t>
  </si>
  <si>
    <t>6272155-3</t>
  </si>
  <si>
    <t>JOSE AICON BAHAMONDES</t>
  </si>
  <si>
    <t xml:space="preserve">TOTAL  </t>
  </si>
  <si>
    <t>TOTAL - Factura Exenta o no Gravadas Electróni</t>
  </si>
  <si>
    <t xml:space="preserve">TOTAL Compras Normales </t>
  </si>
  <si>
    <t>DOCUMENTOS SIN DERECHO A CREDITO FISCAL</t>
  </si>
  <si>
    <t>96936740-8</t>
  </si>
  <si>
    <t>BOUTIQUE CREATIVA CARCAVILLA LTDA.</t>
  </si>
  <si>
    <t>Documentos de Meses Anteriores</t>
  </si>
  <si>
    <t>76359310-K</t>
  </si>
  <si>
    <t>LIBRERIA Y DISTRIBUIDORA MUNDO</t>
  </si>
  <si>
    <t>RESUMEN GENERAL DE TOTALES POR TIPO DE DOCUMENTO</t>
  </si>
  <si>
    <t>DOCUMENTOS</t>
  </si>
  <si>
    <t>EXENTO</t>
  </si>
  <si>
    <t>AFECTO</t>
  </si>
  <si>
    <t>IVA</t>
  </si>
  <si>
    <t>OTROS</t>
  </si>
  <si>
    <t>TOTAL</t>
  </si>
  <si>
    <t>- Factura Exenta o no Gravadas Electróni  (30)</t>
  </si>
  <si>
    <t>TOTAL DOCUMENTOS CON DERECHO A CREDITO FISCAL</t>
  </si>
  <si>
    <t>- Factura Exenta o no Gravadas Electróni Sin Crédito (6)</t>
  </si>
  <si>
    <t>TOTAL DOCUMENTOS SIN DERECHO A CREDITO FISCAL</t>
  </si>
  <si>
    <t>DETALLE DE IMPUESTOS</t>
  </si>
  <si>
    <t>Total de Imptos.(Con Derecho a Créd. Fiscal)</t>
  </si>
  <si>
    <t>Créd.Fiscal Proporcional ( : Ventas Afectas / Total de Ventas) (Compras Normales)</t>
  </si>
  <si>
    <t>Total Crédito Fiscal del Mes</t>
  </si>
  <si>
    <t>IMPTO</t>
  </si>
  <si>
    <t>INFORME DE SALDOS POR CENTROS DE RESULTADOS</t>
  </si>
  <si>
    <t>Analizado por cada Mes</t>
  </si>
  <si>
    <t>Desde Enero 2016  Hasta el Diciembre 2016</t>
  </si>
  <si>
    <t>Nivel 2</t>
  </si>
  <si>
    <t>100001000</t>
  </si>
  <si>
    <t>(+) Ingreso de Explotación</t>
  </si>
  <si>
    <t>Cuenta Contable</t>
  </si>
  <si>
    <t>Febrero</t>
  </si>
  <si>
    <t>Marzo</t>
  </si>
  <si>
    <t>Abril</t>
  </si>
  <si>
    <t>Mayo</t>
  </si>
  <si>
    <t>Junio</t>
  </si>
  <si>
    <t>Agosto</t>
  </si>
  <si>
    <t>Septiembre</t>
  </si>
  <si>
    <t>Total Concepto</t>
  </si>
  <si>
    <t>(-) Gastos de Administración y Ventas</t>
  </si>
  <si>
    <t>(+) Ingresos Financieros</t>
  </si>
  <si>
    <t>Total Centro</t>
  </si>
  <si>
    <t>100002000</t>
  </si>
  <si>
    <t>Alcaldes</t>
  </si>
  <si>
    <t>100003000</t>
  </si>
  <si>
    <t>Concejales</t>
  </si>
  <si>
    <t>700001000</t>
  </si>
  <si>
    <t>General</t>
  </si>
  <si>
    <t>(+) Otros Ingresos Fuera de Explotación</t>
  </si>
  <si>
    <t>(-) Amortización Menor Valor de Inversiones</t>
  </si>
  <si>
    <t>(-) Gastos Financieros</t>
  </si>
  <si>
    <t>(-) Otros Egresos Fuera de Explotación</t>
  </si>
  <si>
    <t xml:space="preserve">Total </t>
  </si>
  <si>
    <t>LIBRO INVENTARIO Y BALANCE</t>
  </si>
  <si>
    <t>Al 31/12/2016</t>
  </si>
  <si>
    <t>DETALLE DE ACTIVOS</t>
  </si>
  <si>
    <t>11010100 Fondo Fijo</t>
  </si>
  <si>
    <t>DESCRIPCION</t>
  </si>
  <si>
    <t>SALDO CONTABLE AL 31/12/2016</t>
  </si>
  <si>
    <t>11010301 Banco Santander 9992322-9</t>
  </si>
  <si>
    <t>11010302 Banco Santander 6549350-0</t>
  </si>
  <si>
    <t>11010303 Banco Santander 6626084-4</t>
  </si>
  <si>
    <t>11010304 Cuenta Unica 0-000-7030524-0</t>
  </si>
  <si>
    <t>11010305 Banco Estado Alcaldes 820046-7</t>
  </si>
  <si>
    <t>11010306 Banco Estado Concejales 821851-0</t>
  </si>
  <si>
    <t>11010400 Fondo por Rendir</t>
  </si>
  <si>
    <t>8714526-3</t>
  </si>
  <si>
    <t>JEANNETTE SANHUEZA PEREIRA</t>
  </si>
  <si>
    <t xml:space="preserve">DOCUMENTO </t>
  </si>
  <si>
    <t>CANCELACION</t>
  </si>
  <si>
    <t>NUMERO</t>
  </si>
  <si>
    <t>FECHA</t>
  </si>
  <si>
    <t>VENC.</t>
  </si>
  <si>
    <t>GLOSA</t>
  </si>
  <si>
    <t>DEBITO</t>
  </si>
  <si>
    <t>CREDITO</t>
  </si>
  <si>
    <t>0</t>
  </si>
  <si>
    <t>Cancela Docto 0 Nº 201660 J. SANHUEZA - TERCN. IMP</t>
  </si>
  <si>
    <t>Cancela Docto 0 Nº 201660 JEANNETTE SANHUEZA</t>
  </si>
  <si>
    <t>10951268-0</t>
  </si>
  <si>
    <t>CARO PINTO TAMAHI PAOLA DEL CARMEN</t>
  </si>
  <si>
    <t>Cancela Docto 0 Nº 201605 TAMAHI CARO</t>
  </si>
  <si>
    <t>APLICA DIFERENCIAS RENDICIONES TAMAHI CARO</t>
  </si>
  <si>
    <t>13453599-7</t>
  </si>
  <si>
    <t>LUQUE ZAPATA ANITA MARIA</t>
  </si>
  <si>
    <t>Cancela Docto 0 Nº 201604 ANITA MARIA LUQUE ZAPATA</t>
  </si>
  <si>
    <t>RENDICION DE GASTOS ANITA LUQUE CHQ 4531619</t>
  </si>
  <si>
    <t>Cancela Docto 0 Nº 201616 ANITA MARIA LUQUE ZAPATA</t>
  </si>
  <si>
    <t>RENDICION DE GASTOS ANITA LUQUE CHQ 4531712</t>
  </si>
  <si>
    <t>Cancela Docto 0 Nº 201625 ANITA MARIA LUQUE ZAPATA</t>
  </si>
  <si>
    <t>Cancela Docto 0 Nº 201625 LUQUE ZAPATA ANITA MARIA</t>
  </si>
  <si>
    <t>Cancela Docto 0 Nº 201643 LUQUE ZAPATA ANITA MARIA</t>
  </si>
  <si>
    <t>Ing</t>
  </si>
  <si>
    <t>RECLASIFICA CORRELATIVO FONDO POR RENDIR</t>
  </si>
  <si>
    <t>Cancela Docto 0 Nº 2160902 LUQUE ZAPATA ANITA MARI</t>
  </si>
  <si>
    <t>Cancela Docto 0 Nº 20160902 LUQUE ZAPATA ANITA MAR</t>
  </si>
  <si>
    <t>17603412-2</t>
  </si>
  <si>
    <t>FIGUERAS DIAZ CRISTIAN ANDRES</t>
  </si>
  <si>
    <t>Cancela Docto 0 Nº 201502 CRISTIAN ANDRES FIGUERAS</t>
  </si>
  <si>
    <t>Cancela Docto 0 Nº 201503 CRISTIAN ANDRES FIGUERAS</t>
  </si>
  <si>
    <t>Detalle de Apertura</t>
  </si>
  <si>
    <t>11050400 Vale Vista</t>
  </si>
  <si>
    <t>11060200 Anticipo Proveedores</t>
  </si>
  <si>
    <t>11</t>
  </si>
  <si>
    <t>34</t>
  </si>
  <si>
    <t>Cancela Docto 34 Nº 1 TURISMO COCHA</t>
  </si>
  <si>
    <t>DIRECTV CHILE TELEVISION  LTDA</t>
  </si>
  <si>
    <t>IVA BANCO SANTANDER</t>
  </si>
  <si>
    <t>COMISION BANCO SANTANDER</t>
  </si>
  <si>
    <t>Cancela Docto 0 Nº 4 COMISION BANCO SANTANDER</t>
  </si>
  <si>
    <t>Cancela Docto 0 Nº 816 COMISION BANCO SANTANDER</t>
  </si>
  <si>
    <t>11060600 Deudores Varios</t>
  </si>
  <si>
    <t>PAGO CONTRIBUCIONES 79-008 201609</t>
  </si>
  <si>
    <t>PC D ALMEYDA 2462 ÑUÑOA 3927-080 20160630</t>
  </si>
  <si>
    <t>PC JP ALESSANDRI 3804 MACUL 7939-055 20160630</t>
  </si>
  <si>
    <t>PC D ALAMEYDA 2462 ÑUÑOA 3927-080 20160430</t>
  </si>
  <si>
    <t>Cancela Docto 0 Nº 1 INVERSIONES E INMOBILIARIA SA</t>
  </si>
  <si>
    <t>INMOBILIARIA 4 SEPTIEMBRE LTDA</t>
  </si>
  <si>
    <t>PC ALAMEDA 1460 BX 1 SANTIAGO 390-020 20160630</t>
  </si>
  <si>
    <t>PC ALAMEDA 1460 BX 9 SANTIAGO 390-067 20160630</t>
  </si>
  <si>
    <t>PC ALAMEDA 1460 BX 7 SANTIAGO 390-065 20160630</t>
  </si>
  <si>
    <t>PC SERRANO 712 IQUIQUE 260-020 20160630</t>
  </si>
  <si>
    <t>PC MERCED 113 SAN FELIPE 144-005 20160630</t>
  </si>
  <si>
    <t>PC ALAMEDA 1460 BD 3 SANTIAGO 390-125 20160630</t>
  </si>
  <si>
    <t>PC ALAMEDA 1460 OF 101 SANTIAGO 390-126 20160630</t>
  </si>
  <si>
    <t>PC ALAMEDA 1460 BX 10 SANTIAGO 390-068 20160630</t>
  </si>
  <si>
    <t>PC ALAMEDA 1460 OF 1202B SANTIAGO 390-128 20160630</t>
  </si>
  <si>
    <t>PC F VELASCO 17 SANTIAGO 48-007 20160630</t>
  </si>
  <si>
    <t>PC ALAMEDA 1460 BX 2 SANTIAGO 390-060 20160630</t>
  </si>
  <si>
    <t>PC ALAMEDA 1460 BX 8 SANTIAGO 390-066 20160630</t>
  </si>
  <si>
    <t>PC ALAMEDA 1460 BX 6 SANTIAGO 390-064 20160630</t>
  </si>
  <si>
    <t>PC ALAMEDA 1460 BX 5 SANTIAGO 390-063 20160630</t>
  </si>
  <si>
    <t>PC ALAMEDA 1460 BX 4 SANTIAGO 390-062 20160630</t>
  </si>
  <si>
    <t>PC ALAMEDA 1460 BX 3 SANTIAGO 390-061 20160630</t>
  </si>
  <si>
    <t>PC VIC MACKENNA 1935 CALAMA 988-020 20160630</t>
  </si>
  <si>
    <t>PAGO CONTRIBUCIONES ROL988-020  - 201609</t>
  </si>
  <si>
    <t>Cancela Docto 0 Nº 1 INMOBILIARIA 4 SEPTIEMBRE LTD</t>
  </si>
  <si>
    <t>PAGO CONTRIBUCIONES ROL 144-005- 201609</t>
  </si>
  <si>
    <t>PAGO CONTRIBUCIONES ROL 390-128 - 201609</t>
  </si>
  <si>
    <t>PAGO CONTRIBUCIONES ROL 390-125  - 201609</t>
  </si>
  <si>
    <t>PAGO CONTRIBUCIONES ROL 390-020  - 201609</t>
  </si>
  <si>
    <t>PAGO CONTRIBUCIONES ROL 390-060  - 201609</t>
  </si>
  <si>
    <t>PAGO CONTRIBUCIONES ROL 390-061  - 201609</t>
  </si>
  <si>
    <t>PAGO CONTRIBUCIONES ROL 390-062  - 201609</t>
  </si>
  <si>
    <t>PAGO CONTRIBUCIONES ROL 390-063  - 201609</t>
  </si>
  <si>
    <t>PAGO CONTRIBUCIONES ROL 390-064  - 201609</t>
  </si>
  <si>
    <t>PAGO CONTRIBUCIONES ROL 390-065  - 201609</t>
  </si>
  <si>
    <t>PAGO CONTRIBUCIONES ROL 390-066  - 201609</t>
  </si>
  <si>
    <t>PAGO CONTRIBUCIONES ROL 390-067  - 201609</t>
  </si>
  <si>
    <t>PAGO CONTRIBUCIONES ROL 390-068  - 201609</t>
  </si>
  <si>
    <t>PAGO CONTRIBUCIONES ROL 3927-080 201609</t>
  </si>
  <si>
    <t>PAGO CONTRIBUCIONES ROL 29-040 201609</t>
  </si>
  <si>
    <t>PAGO CONTRIBUCIONES ROL 127-003 -  2016 04-06-09</t>
  </si>
  <si>
    <t>PAGO CONTRIBUCIONES ROL 18-014 - 2013 A 201609</t>
  </si>
  <si>
    <t>PAGO CONTRIBUCIONES ROL 7939-055 201609</t>
  </si>
  <si>
    <t>PAGO CONTRIBUCIONES ROL 284-031 -  201611</t>
  </si>
  <si>
    <t>PAGO CONTRIBUCIONES ROL 5459-030 201609</t>
  </si>
  <si>
    <t>PAGO CONTRIBUCIONES ROL 190-186 201609</t>
  </si>
  <si>
    <t>BH 45 CARLOS BRAVO TOUTIN - PTMO SANTA LUCIA</t>
  </si>
  <si>
    <t>201601 COT PREV CIRCULO AZUL FONASA</t>
  </si>
  <si>
    <t>201601 COT PREV CIRCULO AZUL AFP</t>
  </si>
  <si>
    <t>201602 COT PREV CIRCULO AZUL FONASA</t>
  </si>
  <si>
    <t>201602 COT PREV CIRCULO AZUL AFP</t>
  </si>
  <si>
    <t>201603 COT PREV CIRCULO AZUL FONASA</t>
  </si>
  <si>
    <t>201603 COT PREV CIRCULO AZUL AFP</t>
  </si>
  <si>
    <t>201604 COT PREV CIRCULO AZUL FONASA</t>
  </si>
  <si>
    <t>201604 COT PREV CIRCULO AZUL AFP</t>
  </si>
  <si>
    <t>201605 COT PREV CIRCULO AZUL FONASA</t>
  </si>
  <si>
    <t>201605 COT PREV CIRCULO AZUL AFP</t>
  </si>
  <si>
    <t>Cancela Docto 0 Nº 1 201512 COT PREV CIRCULO AZUL</t>
  </si>
  <si>
    <t>Cancela Docto 0 Nº 1 CIRCULO AZUL</t>
  </si>
  <si>
    <t>Cancela Docto 0 Nº 1 CIRCULO AZUL PREVISIONES 2016</t>
  </si>
  <si>
    <t>FXR TAMAHI CARO DIF CH 4531609 11.01.2016</t>
  </si>
  <si>
    <t>PC SERRANO 389 PTO MONTT 749-011 20160630</t>
  </si>
  <si>
    <t>PREVIRED PAGO FONASA  CIRCULO AZUL S.A. - 201608</t>
  </si>
  <si>
    <t>PREVIRED PAGO AFP  CIRCULO AZUL S.A. - 201608</t>
  </si>
  <si>
    <t>PAGO CONTRIBUCIONES ROL 749-011 201609 CIRCULO AZU</t>
  </si>
  <si>
    <t>CONTRIBUCIONES ROL 749-11 CIRCULO AZUL</t>
  </si>
  <si>
    <t>Cancela Docto 0 Nº 2 CIRCULO AZUL - PREVISIONES 20</t>
  </si>
  <si>
    <t>Cancela Docto 0 Nº 201607 CIRCULO AZUL</t>
  </si>
  <si>
    <t>Cancela Docto 0 Nº 201608 CIRCULO AZUL</t>
  </si>
  <si>
    <t>99999999-9</t>
  </si>
  <si>
    <t>.</t>
  </si>
  <si>
    <t>PC NUEVA YORK 53 OF 72 SANTIAGO 29-038 20160630</t>
  </si>
  <si>
    <t>PC NUEVA YORK 53 OF 74 SANTIAGO 29-040 20160630</t>
  </si>
  <si>
    <t>CONTRIBUCIONES ROL 29-038 EMISORA PDTE BALMACEDA</t>
  </si>
  <si>
    <t>CONTRIBUCIONES ROL 29-040 EMISORA PDTE BALMACEDA</t>
  </si>
  <si>
    <t>CONTRIBUCIONES ROL 29-40 EMISORA BALMACEDA S.A.</t>
  </si>
  <si>
    <t>CONTRIBUCIONES ROL 29-38 EMISORA BALMACEDA S.A.</t>
  </si>
  <si>
    <t>11060700 Anticipo Honorarios</t>
  </si>
  <si>
    <t>11070100 Cuentas por cobrar SERVEL</t>
  </si>
  <si>
    <t>12010300 Terrenos</t>
  </si>
  <si>
    <t>12020800 Construcciones</t>
  </si>
  <si>
    <t>12030100 Maquinarias</t>
  </si>
  <si>
    <t>12030400 Equipos Computacionales</t>
  </si>
  <si>
    <t>12030500 Muebles y Útiles</t>
  </si>
  <si>
    <t>12060200 Depreciación Maquinarias y Equipos</t>
  </si>
  <si>
    <t>13030400 Licencias</t>
  </si>
  <si>
    <t>13040100 Amortización del Ejercicio</t>
  </si>
  <si>
    <t>TOTAL DETALLE DE ACTIVOS</t>
  </si>
  <si>
    <t>DETALLE DE PASIVOS</t>
  </si>
  <si>
    <t>21050100 Proveedores nacionales</t>
  </si>
  <si>
    <t>Cancela Docto 34 Nº 22814 CIRCULO ESPAÑOL CENTRO S</t>
  </si>
  <si>
    <t>21050200 Honorarios por pagar</t>
  </si>
  <si>
    <t>BH 78 GONZALO DUARTE HONORARIOS</t>
  </si>
  <si>
    <t>10586919-3</t>
  </si>
  <si>
    <t>BH 46 - WALDO CHACON - ASESORIA</t>
  </si>
  <si>
    <t>12976505-4</t>
  </si>
  <si>
    <t>PBH/23P. PARRA- REP.SEDE LINARES</t>
  </si>
  <si>
    <t>17238687-3</t>
  </si>
  <si>
    <t>EDUARDO  HERNANDEZ ASTUD</t>
  </si>
  <si>
    <t>APOYO TRABAJO UNIVERSITARIO</t>
  </si>
  <si>
    <t>Cancela Docto 11 Nº 28 EDUARDO JAVIER HERNANDEZ AS</t>
  </si>
  <si>
    <t>21050300 Remuneraciones por pagar</t>
  </si>
  <si>
    <t>4226249-8</t>
  </si>
  <si>
    <t>ROMERO ESCOBAR GUILLERMINA DEL CARMEN</t>
  </si>
  <si>
    <t>Remuneraciones por Pagar  ROMERO ESCOBAR GUILLERMI</t>
  </si>
  <si>
    <t>5071186-2</t>
  </si>
  <si>
    <t>CRUZ OVALLE FRANCISCO JOSE</t>
  </si>
  <si>
    <t>Cancela Docto 0 Nº 1 CRUZ OVALLE FRANCISCO JOSE</t>
  </si>
  <si>
    <t>Remuneraciones por Pagar  CRUZ OVALLE FRANCISCO JO</t>
  </si>
  <si>
    <t>10033645-6</t>
  </si>
  <si>
    <t>OLGUIN SALAZAR ROBERTO MARCELINO</t>
  </si>
  <si>
    <t>Cancela Docto 0 Nº 1 OLGUIN SALAZAR ROBERTO MARCEL</t>
  </si>
  <si>
    <t>Remuneraciones por Pagar  OLGUIN SALAZAR ROBERTO M</t>
  </si>
  <si>
    <t>10855862-8</t>
  </si>
  <si>
    <t>NUÑEZ GUAJARDO ROSA AMELIA</t>
  </si>
  <si>
    <t>Cancela Docto 0 Nº 1 NUÑEZ GUAJARDO ROSA AMELIA</t>
  </si>
  <si>
    <t>Remuneraciones por Pagar  NUÑEZ GUAJARDO ROSA AMEL</t>
  </si>
  <si>
    <t>Cancela Docto 0 Nº 1 CARO PINTO TAMAHI PAOLA DEL C</t>
  </si>
  <si>
    <t>Remuneraciones por Pagar  CARO PINTO TAMAHI PAOLA</t>
  </si>
  <si>
    <t>11478304-8</t>
  </si>
  <si>
    <t>PASTENES MANCILLA MARIA ISABEL</t>
  </si>
  <si>
    <t>Cancela Docto 0 Nº 1 PASTENES MANCILLA MARIA ISABE</t>
  </si>
  <si>
    <t>Remuneraciones por Pagar  PASTENES MANCILLA MARIA</t>
  </si>
  <si>
    <t>12325801-0</t>
  </si>
  <si>
    <t>PARADA CID MIRTA MARCELA</t>
  </si>
  <si>
    <t>Cancela Docto 0 Nº 1 PARADA CID MIRTA MARCELA</t>
  </si>
  <si>
    <t>Remuneraciones por Pagar  PARADA CID MIRTA MARCELA</t>
  </si>
  <si>
    <t>Cancela Docto 0 Nº 1 LUQUE ZAPATA ANITA MARIA</t>
  </si>
  <si>
    <t>Remuneraciones por Pagar  LUQUE ZAPATA ANITA MARIA</t>
  </si>
  <si>
    <t>13672152-6</t>
  </si>
  <si>
    <t>SIME ZEGARRA JUAN MATIAS</t>
  </si>
  <si>
    <t>Cancela Docto 0 Nº 1 SIME ZEGARRA JUAN MATIAS</t>
  </si>
  <si>
    <t>Remuneraciones por Pagar  SIME ZEGARRA JUAN MATIAS</t>
  </si>
  <si>
    <t>MATIAS SIME-FINIQUITO TRABAJO</t>
  </si>
  <si>
    <t>Cancela Docto 0 Nº 1 ZAPATA HENRIQUEZ NICOLAS ALEJ</t>
  </si>
  <si>
    <t>Remuneraciones por Pagar  ZAPATA HENRIQUEZ NICOLAS</t>
  </si>
  <si>
    <t>17588134-4</t>
  </si>
  <si>
    <t>GALLARDO SOTO MANUEL ALFREDO</t>
  </si>
  <si>
    <t>Cancela Docto 0 Nº 1 GALLARDO SOTO MANUEL ALFREDO</t>
  </si>
  <si>
    <t>Remuneraciones por Pagar  GALLARDO SOTO MANUEL ALF</t>
  </si>
  <si>
    <t>Cancela Docto 0 Nº 1 FIGUERAS DIAZ CRISTIAN ANDRES</t>
  </si>
  <si>
    <t>Remuneraciones por Pagar  FIGUERAS DIAZ CRISTIAN A</t>
  </si>
  <si>
    <t>21050600 Cuotas sindicato por pagar</t>
  </si>
  <si>
    <t>Cancela Docto 0 Nº 201607 GUILLERMINA ROMERO ESCOB</t>
  </si>
  <si>
    <t>Descuento cuota Sindicato ROMERO ESCOBAR GUILLERMI</t>
  </si>
  <si>
    <t>Cancela CUOTA SEPTIEMBRE Y OCTUBRE 2016 - SINDICAT</t>
  </si>
  <si>
    <t>Cancela Docto 0 Nº 11 CRUZ OVALLE FRANCISCO JOSE</t>
  </si>
  <si>
    <t>PAGO CUOTA SINDICATO JUN-JUL-AGO 2016</t>
  </si>
  <si>
    <t>Cancela Docto 0 Nº 201607 FRANCISCO CRUZ OVALLE</t>
  </si>
  <si>
    <t>Descuento cuota Sindicato CRUZ OVALLE FRANCISCO JO</t>
  </si>
  <si>
    <t>Cancela Docto 0 Nº 201607 TAMAHI CARO</t>
  </si>
  <si>
    <t>Descuento cuota Sindicato CARO PINTO TAMAHI PAOLA</t>
  </si>
  <si>
    <t>13095436-7</t>
  </si>
  <si>
    <t>TORRES ARAGON RODRIGO ANDRES</t>
  </si>
  <si>
    <t>Descuento cuota Sindicato TORRES ARAGON RODRIGO AN</t>
  </si>
  <si>
    <t>21080101 Facturas por Recibir</t>
  </si>
  <si>
    <t>Lilian Garay y Tirso Ortiz Corredores de Propiedades</t>
  </si>
  <si>
    <t>21080201 Provisión Vacaciones</t>
  </si>
  <si>
    <t>21080502 Retenciones Honorarios y Dietas</t>
  </si>
  <si>
    <t>21080503 Retenciones Impto. Unico 2º Categ.</t>
  </si>
  <si>
    <t>21100200 Ingresos anticipados SERVEL</t>
  </si>
  <si>
    <t>23010000 Capital Pagado</t>
  </si>
  <si>
    <t>23020000 Reservas Revalorizacion del Capital</t>
  </si>
  <si>
    <t>23070300 Pérdidas Acumuladas (Menos)</t>
  </si>
  <si>
    <t>23080000 Convergencia IFRS</t>
  </si>
  <si>
    <t>TOTAL DETALLE DE PASIVOS</t>
  </si>
  <si>
    <t>LIBRO MAYOR</t>
  </si>
  <si>
    <t xml:space="preserve">S A L D O    A N T E R I O R      </t>
  </si>
  <si>
    <t>Debito</t>
  </si>
  <si>
    <t>Crédito</t>
  </si>
  <si>
    <t xml:space="preserve"> DB</t>
  </si>
  <si>
    <t>Total Mes de  Octubre .</t>
  </si>
  <si>
    <t>Total Acumulado</t>
  </si>
  <si>
    <t>DB</t>
  </si>
  <si>
    <t>Total 11010100 Fondo Fijo</t>
  </si>
  <si>
    <t>11010200 Caja</t>
  </si>
  <si>
    <t>COMPRA DE 3.000 DOLARES</t>
  </si>
  <si>
    <t>Total Mes de  Febrero .</t>
  </si>
  <si>
    <t>INSCRIPCION ANUAL EN DC INTERNACIONAL - MEXICO</t>
  </si>
  <si>
    <t>Total Mes de  Julio .</t>
  </si>
  <si>
    <t xml:space="preserve"> CR</t>
  </si>
  <si>
    <t>CC NULO</t>
  </si>
  <si>
    <t>Total Mes de  Noviembre .</t>
  </si>
  <si>
    <t>Total 11010200 Caja</t>
  </si>
  <si>
    <t>CR</t>
  </si>
  <si>
    <t>SALDO DE APERTURA / BCO. SANTANDER 9992322-9</t>
  </si>
  <si>
    <t xml:space="preserve">  Ingreso</t>
  </si>
  <si>
    <t>ARRIENDO LINARES</t>
  </si>
  <si>
    <t>WALDO CHACON MACCARINI</t>
  </si>
  <si>
    <t>ANDREA LEYTON</t>
  </si>
  <si>
    <t>ALVARO VILLANUEVA</t>
  </si>
  <si>
    <t>CLAUDIO TERNICIER</t>
  </si>
  <si>
    <t>CLAUDIO TRONCOSO</t>
  </si>
  <si>
    <t>NEMESIO ARANCIBIA</t>
  </si>
  <si>
    <t>Cancela Docto 0 Nº 201601 ANITA MARIA LUQUE ZAPATA</t>
  </si>
  <si>
    <t>RODRIGO ITURRA BECERRA</t>
  </si>
  <si>
    <t>MINISTRO PABLO BADENIER</t>
  </si>
  <si>
    <t>ARRIENDO SEDE LINARES(deposito)SOC. INV. INMOB. SA</t>
  </si>
  <si>
    <t>JOSE GUZMAN</t>
  </si>
  <si>
    <t>SERGIO MOLINA</t>
  </si>
  <si>
    <t>JOSE LUIZ GOMEZ</t>
  </si>
  <si>
    <t>OSCAR OSORIO</t>
  </si>
  <si>
    <t>ANGELA CORTES</t>
  </si>
  <si>
    <t>JAVIER OSORIO</t>
  </si>
  <si>
    <t>JORGE CORREA</t>
  </si>
  <si>
    <t>TONCI TOMIC</t>
  </si>
  <si>
    <t>PAGOS PREVISIONALES</t>
  </si>
  <si>
    <t>SUBSECRETARIO EDGARDO RIVEROS</t>
  </si>
  <si>
    <t>ISABEL AYLWIN</t>
  </si>
  <si>
    <t>XIEMNA RINCON</t>
  </si>
  <si>
    <t>GUSTAVO PAULSEN</t>
  </si>
  <si>
    <t>Cancela Docto 0 Nº 201602 ANITA MARIA LUQUE ZAPATA</t>
  </si>
  <si>
    <t>Cancela Docto 0 Nº 2016031 TAMAHI CARO</t>
  </si>
  <si>
    <t>MINISTRO JORGE BURGOS</t>
  </si>
  <si>
    <t>CARMEN FERNANDEZ</t>
  </si>
  <si>
    <t>SERGIO CORVALAN</t>
  </si>
  <si>
    <t>Cancela Docto 0 Nº 201603 TAMAHI CARO</t>
  </si>
  <si>
    <t>CHILECTRA S.A.</t>
  </si>
  <si>
    <t>SENADORES</t>
  </si>
  <si>
    <t>JORGE MELENDEZ</t>
  </si>
  <si>
    <t>ENTEL</t>
  </si>
  <si>
    <t>VICTORIA MARTINEZ</t>
  </si>
  <si>
    <t>SUBSECRETARIO RICARDO CIFUENTES</t>
  </si>
  <si>
    <t>HUGO CARDENAS</t>
  </si>
  <si>
    <t>DIPUTADOS</t>
  </si>
  <si>
    <t>ALVARO VILANUEVA</t>
  </si>
  <si>
    <t>GUILLERMO HERRERA</t>
  </si>
  <si>
    <t>MAXIMILIANO MOLINA</t>
  </si>
  <si>
    <t>MINISTRO ALBERTO UNDURRAGA</t>
  </si>
  <si>
    <t>FELIPE DELPIN</t>
  </si>
  <si>
    <t>HECTOR BRAVO</t>
  </si>
  <si>
    <t>RICARDO VIAL</t>
  </si>
  <si>
    <t>SUBSECRETARIA NICOLE SAEZ</t>
  </si>
  <si>
    <t>EDMUNDO PEREZ</t>
  </si>
  <si>
    <t>PAGO PREVIRED ENERO 2016(deposito)</t>
  </si>
  <si>
    <t>ALEXANDER MEDEL DIAZ</t>
  </si>
  <si>
    <t>CRISTIAN BOWEN</t>
  </si>
  <si>
    <t>FRANCISCO CRUZ</t>
  </si>
  <si>
    <t>OSCAR VILLAGRA</t>
  </si>
  <si>
    <t>RODRIGO AZOCAR</t>
  </si>
  <si>
    <t>VERONICA BARAONA</t>
  </si>
  <si>
    <t>ERNESTO MUÑOZ</t>
  </si>
  <si>
    <t>OSCAR BUROTO</t>
  </si>
  <si>
    <t>ROSA NUÑEZ</t>
  </si>
  <si>
    <t>ROBERTO OLGUIN</t>
  </si>
  <si>
    <t>MARIA PASTENES MANSILLA</t>
  </si>
  <si>
    <t>ANITA LUQUE ZAPATA</t>
  </si>
  <si>
    <t>CRISTIAN FIGUERAS DIAZ</t>
  </si>
  <si>
    <t>BENJAMIN BELMAR VILLALON</t>
  </si>
  <si>
    <t>ROBERTO MORENO ARANEDA</t>
  </si>
  <si>
    <t>RODRIGO TORRES</t>
  </si>
  <si>
    <t>GONZALO DUARTE LEIVA</t>
  </si>
  <si>
    <t>Cancela Docto 0 Nº 201606 TAMAHI CARO</t>
  </si>
  <si>
    <t>Total Mes de  Enero .</t>
  </si>
  <si>
    <t>MARCELA PARADA</t>
  </si>
  <si>
    <t>RODRIGO ISRAEL ITURRA BECERRA</t>
  </si>
  <si>
    <t>ARRIENDO SEDE LINARESINMOBILIARIA SAN PRUDENCIO</t>
  </si>
  <si>
    <t>ARRIENDO SEDE LINARESMARIO ARAYA</t>
  </si>
  <si>
    <t>GUILLERMINA ROMERO</t>
  </si>
  <si>
    <t>CLAUDIO PERNICIER</t>
  </si>
  <si>
    <t>JORGE VEGA</t>
  </si>
  <si>
    <t>JOSE GOMEZ</t>
  </si>
  <si>
    <t>APORTES TRANSBANK</t>
  </si>
  <si>
    <t>XIMENA RINCON</t>
  </si>
  <si>
    <t>SEBASTIAN RIVAS</t>
  </si>
  <si>
    <t>MICHEL HERNANDEZ</t>
  </si>
  <si>
    <t>RODRIGO RIVAS</t>
  </si>
  <si>
    <t>MATIAS FERNANDEZ</t>
  </si>
  <si>
    <t>PAULINA GOMEZ</t>
  </si>
  <si>
    <t>CRISTIAN CUITIÑO</t>
  </si>
  <si>
    <t>NICOLAS FARRAN</t>
  </si>
  <si>
    <t>ASTICON SERVICIOS PROFESIONALES</t>
  </si>
  <si>
    <t>MARIA ISABEL PASTENE MANCILLA</t>
  </si>
  <si>
    <t>TAMAHI CARO PINTO</t>
  </si>
  <si>
    <t>CRISTIAN BOWEN GARFIAS</t>
  </si>
  <si>
    <t>JAVIERA BLANCO</t>
  </si>
  <si>
    <t>NICOLE SAEZ PANERO</t>
  </si>
  <si>
    <t>MARIO ARAYASEDE LINARES</t>
  </si>
  <si>
    <t>MIRTA PARADA CID</t>
  </si>
  <si>
    <t>GONZALO DUARTE</t>
  </si>
  <si>
    <t>ROSA NUNEZ GUAJARDO</t>
  </si>
  <si>
    <t>GUILLERMINA ROMERO ESCOBAR</t>
  </si>
  <si>
    <t>COMERCIAL JUAN CORDOVA YCIA. LTDA.</t>
  </si>
  <si>
    <t>SERGIO MELENDEZ</t>
  </si>
  <si>
    <t>INMOBILIARIA SAN PRUDENCIOARRIENDO SEDE LINARES</t>
  </si>
  <si>
    <t>GUARDIA Y CIA. LTDA.</t>
  </si>
  <si>
    <t>Cancela Docto 0 Nº 201609 DIEGO CALDERON</t>
  </si>
  <si>
    <t>OSCRA BURROTTO</t>
  </si>
  <si>
    <t>PAGO COTIZACIONES(C/R)</t>
  </si>
  <si>
    <t>TRANSBANK</t>
  </si>
  <si>
    <t>JOSE LUIS GOMEZ</t>
  </si>
  <si>
    <t>PAGO BOLETA 6059(FLORES)ISAAC JACOBO</t>
  </si>
  <si>
    <t>JUAN MARCHANT</t>
  </si>
  <si>
    <t>JORGE BURGOS VARELA</t>
  </si>
  <si>
    <t>LUIZ RUZ</t>
  </si>
  <si>
    <t>SERV. PROFESIONALES ASTRICON LTDA.</t>
  </si>
  <si>
    <t>ANGELA CONTRERAS</t>
  </si>
  <si>
    <t>KARL DIETERT</t>
  </si>
  <si>
    <t>PAGO GASTOS COMUNES ALAMEDA 1460( FEB. 2016)</t>
  </si>
  <si>
    <t>EDMUNDO PEREZ YOMA</t>
  </si>
  <si>
    <t>HERCTOR BRAVO</t>
  </si>
  <si>
    <t>Cancela Docto 0 Nº 201613 TAMAHI CARO</t>
  </si>
  <si>
    <t>FRANCISCO CRUZ OVALLE</t>
  </si>
  <si>
    <t>MAURICIO GERARDO NARANJO</t>
  </si>
  <si>
    <t>JAVIERA BLANCO SUAREZ</t>
  </si>
  <si>
    <t>RICARDO MORA MUNOZ</t>
  </si>
  <si>
    <t>MARIA ISABEL PASTENES MANCILLA</t>
  </si>
  <si>
    <t>ROBERTO OLGUIN SALAZAR</t>
  </si>
  <si>
    <t>RODRIGO TORRES ARAGON</t>
  </si>
  <si>
    <t>Total Mes de  Marzo .</t>
  </si>
  <si>
    <t>COMERCIAL JUAN CORDOVA Y CIA. LTDA</t>
  </si>
  <si>
    <t>COMERCIAL JUAN CORDOVA Y CIA.</t>
  </si>
  <si>
    <t>TRANSSA CONSULTORES INMOBILIARIOS SPA</t>
  </si>
  <si>
    <t>BORIS ALEXIS ORTEGA GUTIERREZ</t>
  </si>
  <si>
    <t>JORGE ORTEGA</t>
  </si>
  <si>
    <t>MARIO ARAYAINGRESO ARRIENDO LINARES</t>
  </si>
  <si>
    <t>JUNTA NACIONAL</t>
  </si>
  <si>
    <t>MARIA DEL PILAR PEÑA DARDAILLON</t>
  </si>
  <si>
    <t>LUIS PEÑA MALDONADO</t>
  </si>
  <si>
    <t>VICTOR MALDONADO ROLDAN</t>
  </si>
  <si>
    <t>NELIDA VIDAL PAGANINI</t>
  </si>
  <si>
    <t>SERGIO OCRVALAN</t>
  </si>
  <si>
    <t>CRISTIAN ANDRES BOWEN GARFIAS</t>
  </si>
  <si>
    <t>VLADIMIR CORDOVA ORELLANA</t>
  </si>
  <si>
    <t>WALDO CHACON</t>
  </si>
  <si>
    <t>ENTEL TELEFONICA  S.A.</t>
  </si>
  <si>
    <t>GUILLERMINA DEL CARMEN ROMERO ESCOBAR</t>
  </si>
  <si>
    <t>SERGIO PUYOL</t>
  </si>
  <si>
    <t>SOCIEDAD INMOBILIARIA SAN PRUDENCIOLTDA.</t>
  </si>
  <si>
    <t>RICARDO OSCAR CIFUENTES LILLO</t>
  </si>
  <si>
    <t>YERKO PATRICIO COFRE MARTINEZ</t>
  </si>
  <si>
    <t>PAGO PREVISIONAL</t>
  </si>
  <si>
    <t>CLAUDIO TRONCOZO</t>
  </si>
  <si>
    <t>JULIO ANDRES VILLARROEL MARABOLI</t>
  </si>
  <si>
    <t>Cancela Docto 0 Nº 201626 DIEGO CALDERON</t>
  </si>
  <si>
    <t>Cancela Docto 0 Nº 201627 IVONNE BARRIGA</t>
  </si>
  <si>
    <t>GASTOS COMUNESCOMUNIDAD EDIFICIO LA CAÑADA</t>
  </si>
  <si>
    <t>LUIS RUZ</t>
  </si>
  <si>
    <t>VALE VISTA DAVID GUZMAN</t>
  </si>
  <si>
    <t>CARLOS CID TORRES</t>
  </si>
  <si>
    <t>ANGELA CORTEZ</t>
  </si>
  <si>
    <t>CONTRIBUCIONES DEL PARTIDOTESORERIA GENERAL DE LA</t>
  </si>
  <si>
    <t>TRASPASO FONDOS DESDE C - 4</t>
  </si>
  <si>
    <t>JUAN FELIPE RIOS</t>
  </si>
  <si>
    <t>VERONICA BARAHONA DEL PEDREGAL</t>
  </si>
  <si>
    <t>Total Mes de  Abril .</t>
  </si>
  <si>
    <t>ARRIENDO SEDE LINARESMARIO ARAYA Z.</t>
  </si>
  <si>
    <t>ROSARIO HERNANDEZ MORALES</t>
  </si>
  <si>
    <t>CONSTANZA ZEGARRA BORI</t>
  </si>
  <si>
    <t>JORGE PINOCHET JIMENEZ</t>
  </si>
  <si>
    <t>NICOLAS ZAPATA HENRIQUEZ</t>
  </si>
  <si>
    <t>EKHOS S.A.</t>
  </si>
  <si>
    <t>OSCAR BUROTTO</t>
  </si>
  <si>
    <t>RAUL MEDEL ESPINOZA</t>
  </si>
  <si>
    <t>CLAUDIO SALAZAR URZUA</t>
  </si>
  <si>
    <t>Cancela Docto 0 Nº 201623 GONZALO ALEJANDRO DUARTE</t>
  </si>
  <si>
    <t>Cancela Docto 0 Nº 201617 TAMAHI CARO</t>
  </si>
  <si>
    <t>PAGO COTIZACIONES</t>
  </si>
  <si>
    <t>PAGO ARRIENDO LINARESINMOBILIARIA SAN PRUDENCIO LT</t>
  </si>
  <si>
    <t>JOSE GUZMAN CORREA</t>
  </si>
  <si>
    <t>EDGARDO RIVERA</t>
  </si>
  <si>
    <t>JUAN PABLO VALENZUELA VELASQUEZ</t>
  </si>
  <si>
    <t>CACERES Y CIA. LTDA.</t>
  </si>
  <si>
    <t>PAGO GASTOS COMUNES ALAMEDA 1460</t>
  </si>
  <si>
    <t>RICARDO CIFUENTES LILLO</t>
  </si>
  <si>
    <t>ALBERTO UNDURRAGA VICUNA</t>
  </si>
  <si>
    <t>Cancela Docto 0 Nº 201621 ROBERTO LUIS MORENO ARAN</t>
  </si>
  <si>
    <t>Cancela Docto 0 Nº 201624 TAMAHI CARO</t>
  </si>
  <si>
    <t>VERONICA BARAONA DEL PEDREGAL</t>
  </si>
  <si>
    <t>Total Mes de  Mayo .</t>
  </si>
  <si>
    <t>COMERCIAL JUAN CORDOVA Y CIA LTDA</t>
  </si>
  <si>
    <t>MENESIO ARANCIBIA</t>
  </si>
  <si>
    <t>INMOVILIARIA SAN PRUDENCIO LTDA</t>
  </si>
  <si>
    <t>DAVID GUZMAN</t>
  </si>
  <si>
    <t>P.D.C. VALE VISTA Nª203-4955725-9</t>
  </si>
  <si>
    <t>BANCO ESTADO CTA SERVEL</t>
  </si>
  <si>
    <t>PREVIRED S.A.</t>
  </si>
  <si>
    <t>PAGO F.29 MAYO 2016</t>
  </si>
  <si>
    <t>PAULINA HERNANDEZ</t>
  </si>
  <si>
    <t>IGNACIO IMAS</t>
  </si>
  <si>
    <t>ANDREA LEYTON MIRANDA</t>
  </si>
  <si>
    <t>CONSULTORES ASOCIADOS DE MARKETING CADEM</t>
  </si>
  <si>
    <t>OSCAR VILLAGAR</t>
  </si>
  <si>
    <t>KARL DIETTERT</t>
  </si>
  <si>
    <t>COURIER</t>
  </si>
  <si>
    <t>NICOLE ALEJANDRA SAEZ PAÑERO</t>
  </si>
  <si>
    <t>ISAACK JACOBO</t>
  </si>
  <si>
    <t>KARIN MILLER</t>
  </si>
  <si>
    <t>Total Mes de  Junio .</t>
  </si>
  <si>
    <t>JORGE MELENDEZ CORDOVA</t>
  </si>
  <si>
    <t>GUSTAVO PAULSEN BRITO</t>
  </si>
  <si>
    <t>OSCAR BUROTTO TARKY</t>
  </si>
  <si>
    <t>SERGIO CORVALAN VALENZUELA</t>
  </si>
  <si>
    <t>NICOLAS FARRAN FIGUEROA</t>
  </si>
  <si>
    <t>LUIS RUZ OLIVARES</t>
  </si>
  <si>
    <t>OSCAR OSORIO VALENZUELA</t>
  </si>
  <si>
    <t>ALBERTO UNDURRAGA VICUÑA</t>
  </si>
  <si>
    <t>CLAUDIO TERNICIER GONZALEZ</t>
  </si>
  <si>
    <t>MAXIMILIANO MOLINA DUARTE</t>
  </si>
  <si>
    <t>JORGE CORREA SUTIL</t>
  </si>
  <si>
    <t>RODRIGO AZOCAR HIDALGO</t>
  </si>
  <si>
    <t>FELIPE DELPIN AGUILAR</t>
  </si>
  <si>
    <t>JAVIER OSORIO SEPULVEDA</t>
  </si>
  <si>
    <t>TONCI TOMIC JAKAS</t>
  </si>
  <si>
    <t>SERGIO MOLINA SILVA</t>
  </si>
  <si>
    <t>Cancela Docto 34 Nº 69 ASTICON SERVICIOS PROFESION</t>
  </si>
  <si>
    <t>Cancela Docto 34 Nº 72 ASTICON SERVICIOS PROFESION</t>
  </si>
  <si>
    <t>CARMEN FERNANDEZ VALENZUELA</t>
  </si>
  <si>
    <t>Cancela Docto 11 Nº 101 ASTRID PAULINA LANDA GUAJA</t>
  </si>
  <si>
    <t>GUILLERMO HERRERA ESPARZA</t>
  </si>
  <si>
    <t>ANGELA CORTES SAUD</t>
  </si>
  <si>
    <t>SOC INM E INV SAN PRUDENCIO LTDA</t>
  </si>
  <si>
    <t>Cancela Docto 34 Nº 5535 MAPOCHE.CL</t>
  </si>
  <si>
    <t>KARL DIETERT REYES</t>
  </si>
  <si>
    <t>CLAUDIO TRONCOSO REPETTO</t>
  </si>
  <si>
    <t>ALVARO VILLANUEVA ROJAS</t>
  </si>
  <si>
    <t>HUGO CARDENAS VERA</t>
  </si>
  <si>
    <t>ERNESTO MUÑOZ LAMARTINE</t>
  </si>
  <si>
    <t>JORGE VEGA SAAVEDRA</t>
  </si>
  <si>
    <t>NICOLE SAEZ PAÑERO</t>
  </si>
  <si>
    <t>RICARDO VIAL ORTIZ</t>
  </si>
  <si>
    <t>HECTOR BRAVO ROMAN</t>
  </si>
  <si>
    <t>Cancela Docto 0 Nº 201607 RODRIGO TORRES ARAGON</t>
  </si>
  <si>
    <t>APORTE ORDINARIO RICARDO CIFUENTES</t>
  </si>
  <si>
    <t>Cheque N°4531785 Cancela Doc 34 Nº 22 42 COM JUAN</t>
  </si>
  <si>
    <t>Cancela Docto 11 Nº 222 JUAN PABLO VALENZUELA VELA</t>
  </si>
  <si>
    <t>Cancela Docto 0 Nº 1 DEUDORES VARIOS</t>
  </si>
  <si>
    <t>COTIZACION ORDINARIA</t>
  </si>
  <si>
    <t>Cancela Docto 0 Nº 201608 CIRCULO AZUL - RODRIGO T</t>
  </si>
  <si>
    <t>NEMESIO ARANCIBIA TORRES</t>
  </si>
  <si>
    <t>OSCAR VILLAGRA RIVERA</t>
  </si>
  <si>
    <t>MARIO FERNANDEZ BAEZA</t>
  </si>
  <si>
    <t>VICTORIA MARTINES OCAMINA</t>
  </si>
  <si>
    <t>TONIC TOMIC YAKAS</t>
  </si>
  <si>
    <t>PAGO FONASA 201607 CIRCULO AZUL</t>
  </si>
  <si>
    <t>EDGARDO RIVEROS</t>
  </si>
  <si>
    <t>DEVOLUCION FXR TAMAHI CARO - 201631</t>
  </si>
  <si>
    <t>FXR 201629 ANITA LUQUE DEVOLUCION SOBRANTE FXR2016</t>
  </si>
  <si>
    <t>APORTES TRANSBANK 201608</t>
  </si>
  <si>
    <t>APORTE ORDINARIO 201608</t>
  </si>
  <si>
    <t xml:space="preserve"> ARRIENDO LINARES 201608</t>
  </si>
  <si>
    <t xml:space="preserve"> COT EXTRAORDINARIA VERONICA BARAHONA</t>
  </si>
  <si>
    <t xml:space="preserve"> COT ORDINARIA ROCARDO CIFUENTES LILLO</t>
  </si>
  <si>
    <t>Total Mes de  Agosto .</t>
  </si>
  <si>
    <t>ARRIENDO LINARES 201609</t>
  </si>
  <si>
    <t>PAGO CONTRIBUCIONES PDC 201606</t>
  </si>
  <si>
    <t>Cancela Docto 0 Nº 6479 FLORERIA VALENCIA</t>
  </si>
  <si>
    <t>PREVIRED PAGO PREVISIONES  CIRCULO AZUL S.A. - 201</t>
  </si>
  <si>
    <t>APORTE JUNTA NACIONAL PDC - 201609</t>
  </si>
  <si>
    <t>JUNTA NACIONAL PDC - 201609</t>
  </si>
  <si>
    <t>VENTA  PROPIEDAD DE LOS QUEÑES - CURICO 201609</t>
  </si>
  <si>
    <t>APORTE ORDINARIO PDC 201609 RICARDO CIFUENTES</t>
  </si>
  <si>
    <t>APORTE ORDINARIOPDC  RICARDO VIAL  - 201609</t>
  </si>
  <si>
    <t>APORTE ORDINARIO PDC JORGE VEGA SAAVEDRA - 201609</t>
  </si>
  <si>
    <t>APORTE ORDINARIO PDC OSCAR VILLAGRA - 201609</t>
  </si>
  <si>
    <t>APORTE ORDINARIO PDC EDMUNDO PEREZ - 201609</t>
  </si>
  <si>
    <t>APORTE ORDINARIO PDC 201609 -  ERNESTO MUÑOZ</t>
  </si>
  <si>
    <t>APORTE ORDINARIO PDC 201609 - ANGELA CORTES SAUD</t>
  </si>
  <si>
    <t>APORTE ORDINARIO PDC 201609 - LUIS CRUZ OLIVARES</t>
  </si>
  <si>
    <t>APORTE ORDINARIO PDC 201609 - HUGO CARDENAS</t>
  </si>
  <si>
    <t>APORTE ORDINARIO PDC HECTOR BRAVO - 201609</t>
  </si>
  <si>
    <t>APORTE ORDINARIO PDC CARMEN FERNANDEZ - 201609</t>
  </si>
  <si>
    <t>APORTE ORDINARIO PDC NEMESIO ARANCIBIA - 201609</t>
  </si>
  <si>
    <t>APORTE ORDINARIO PDC TONCI TOMIC JAKAS - 201609</t>
  </si>
  <si>
    <t>APORTE ORDINARIO PDC JAVIER OSORIO - 201609</t>
  </si>
  <si>
    <t>APORTE ORDINARIO PDC JORGE CORREA - 201609</t>
  </si>
  <si>
    <t>APORTE ORDINARIO PDC SERGIO CORVALAN - 201609</t>
  </si>
  <si>
    <t>APORTE ORDINARIO PDC JORGE MELENDEZ</t>
  </si>
  <si>
    <t>APORTE ORDINARIO PDC RODRIGO HIDALGO - 201609</t>
  </si>
  <si>
    <t>APORTE ORDINARIO PDC CLAUDIO TERNICIER - 201609</t>
  </si>
  <si>
    <t>APORTE ORDINARIO PDC NICOLAS FARRAN - 201609</t>
  </si>
  <si>
    <t>APORTE ORDINARIO PDC KARL DIETERT - 201609</t>
  </si>
  <si>
    <t>APORTE ORDINARIO PDC MAXIMILIANO MOLINA - 201609</t>
  </si>
  <si>
    <t>APORTE ORDINARIO PDC OSCAR OSORIO - 201609</t>
  </si>
  <si>
    <t>PAGO CONTRIBUCIONES ROL 988-020  - 201609</t>
  </si>
  <si>
    <t>PAGO CONTRIBUCIONES ROL 144-005  - 201609</t>
  </si>
  <si>
    <t>PAGO CONTRIBUCIONES ROL 390-128  - 201609</t>
  </si>
  <si>
    <t>PAGO CONTRIBUCIONES ROL 48-007 - 201609</t>
  </si>
  <si>
    <t>PAGO CONTRIBUCIONES 49-007 201609</t>
  </si>
  <si>
    <t>PAGO CONTRIBUCIONES 83-024 201609</t>
  </si>
  <si>
    <t>PAGO CONTRIBUCIONES 29-043 201609</t>
  </si>
  <si>
    <t>PAGO CONTRIBUCIONES 3049-020 201609</t>
  </si>
  <si>
    <t>PAGO CONTRIBUCIONES 7051-006 201609</t>
  </si>
  <si>
    <t>Cancela Docto 0 Nº 201607 SAN PRUDENCIO - ARRIENDO</t>
  </si>
  <si>
    <t>FDO. POR RENDIR TAMAHI CARO - DEPOSITO DIFERENCIA</t>
  </si>
  <si>
    <t>APORTE EXTRAORDINARIO PDC - VERONICA BARAONA P</t>
  </si>
  <si>
    <t>APORTE ORDINARIO PDC - DOWN TOWN</t>
  </si>
  <si>
    <t>APORTE ORDINARIO - DOWN TOWN</t>
  </si>
  <si>
    <t>APORTE ORDINARIO - ALBERTO UNDURRAGA VICUÑA</t>
  </si>
  <si>
    <t>APORTE ORDINARIO - ALMENDRAL</t>
  </si>
  <si>
    <t>APORTE ORDINARIO PDC - CIFUENTES LILLO</t>
  </si>
  <si>
    <t>APORTES TRANSBANK 201609</t>
  </si>
  <si>
    <t>Total Mes de  Septiembre .</t>
  </si>
  <si>
    <t>APORTES ORDINARIOS PDC - MAXIMILIANO MOLINA</t>
  </si>
  <si>
    <t>APORTES ORDINARIOS PDC - SERGIO CORVALAN V.</t>
  </si>
  <si>
    <t>Cancela Docto 34 Nº 6453646 - COCHA - PJE PRESIDEN</t>
  </si>
  <si>
    <t>APORTE ORDINARIO - MARIO FERNANDEZ B</t>
  </si>
  <si>
    <t>APORTE ORDINARIO - CLAUDIO TERNICIER</t>
  </si>
  <si>
    <t>APORTE ORDINARIO - OSCAR BUROTTO T.</t>
  </si>
  <si>
    <t>APORTE ORDINARIO PDC - NICOLAS FARRAN F</t>
  </si>
  <si>
    <t>COTIZACION ORDINARIA PDC - OSCAR OSORIO V</t>
  </si>
  <si>
    <t>Cancela Docto 34 Nº 6455454 TURISMO COCHA -G DUART</t>
  </si>
  <si>
    <t>APORTE ORDINARIO PDC - JORGE CORREA S</t>
  </si>
  <si>
    <t>APORTE ORDINARIO PDC - SERGIO MOLINA</t>
  </si>
  <si>
    <t>APORTE ORDINARIA PDC - TONCI TOMIC</t>
  </si>
  <si>
    <t>APORTE ORDINARIO PDC - JAVIER OSORIO S</t>
  </si>
  <si>
    <t>APORTE ORDINARIO PDC - RODRIGO AZOCAR H</t>
  </si>
  <si>
    <t>Cancela Docto 34 Nº 26 BOUTIQUE CREATIVA CARCAVILL</t>
  </si>
  <si>
    <t>ARRIENDO LINARES PDC - TERRENO</t>
  </si>
  <si>
    <t>Cancela Docto 34 Nº 290 INV Y SERV PUNTO ACTUAL LT</t>
  </si>
  <si>
    <t>APORTE ORDINARIO PDC - ALEJANDRA SAEZ PANERO</t>
  </si>
  <si>
    <t>APORTE ORDINARIO PDC - SENADORES</t>
  </si>
  <si>
    <t xml:space="preserve"> PARTIDO DEMOCRATA CRISTIANO</t>
  </si>
  <si>
    <t>APORTE ORDINARIO PDC - JORGE MELENDEZ</t>
  </si>
  <si>
    <t>APORTE ORDINARIO PDC - NEMESIO ARANCIBIA</t>
  </si>
  <si>
    <t>APORTE ORDINARIO PDC - GUILLERMO HERRERA</t>
  </si>
  <si>
    <t>APORTE ORDINARIO PDC - ANGELA CORTES SAUD</t>
  </si>
  <si>
    <t>APORTE ORDINARIO PDC - HUGO CARDENAS VERA</t>
  </si>
  <si>
    <t>APORTE ORDINARIO PDC - ALVARO VILLANUEVA ROJAS</t>
  </si>
  <si>
    <t>APORTE ORDINARIO PDC - EDMUNDO PEREZ YOMA</t>
  </si>
  <si>
    <t>APORTE ORDINARIO PDC - JORGE VEGA SAAVEDRA</t>
  </si>
  <si>
    <t>APORTE ORDINARIO PDC - OSCAR VILLAGRA RIVERA</t>
  </si>
  <si>
    <t>APORTE ORDINARIO PDC - HECTOR BRAVO ROMAN</t>
  </si>
  <si>
    <t>APORTE ORDINARIO PDC - RICARDO VIAL ORTIZ</t>
  </si>
  <si>
    <t>APORTE ORDINARIO PDC - MAXIMILIANO MOLINA</t>
  </si>
  <si>
    <t>APORTE ORDINARIO PDC - JOSE GUZMAN CORREA</t>
  </si>
  <si>
    <t>APORTE ORDINARIO PDC - VICTORIA MARTINEZ OCAMICA</t>
  </si>
  <si>
    <t>APORTE EXTRAORDINARIO PDC - DEBORA BARAONA</t>
  </si>
  <si>
    <t>Cancela Docto 34 Nº 6455455 TURISMO COCHA - PJE. M</t>
  </si>
  <si>
    <t>APORTE ORDINARIO PDC - CLAUDIO TERNICIER GONZALEZ</t>
  </si>
  <si>
    <t>APORTE ORDINARIO PDC - OSCAR OSORIO VALENZUELA</t>
  </si>
  <si>
    <t>APORTE ORDINARIO PDC - OSCAR BURROTTO T</t>
  </si>
  <si>
    <t>APORTE ORDINARIO PDC - SERGIO CORVALAN V</t>
  </si>
  <si>
    <t>APORTE ORDINARIO PDC - ERNESTO MUÑOZ LAMARTINE</t>
  </si>
  <si>
    <t>APORTE ORDINARIO PDC - ALBERTO UNDURRAGA</t>
  </si>
  <si>
    <t>APORTE ORDINARIO PDC - CLAUDIO TRONCOSO REPETTO</t>
  </si>
  <si>
    <t>APORTE ORDINARIO PDC - TONCI TOMIC JAKAS</t>
  </si>
  <si>
    <t>APORTE ORDINARIO PDC - NICOLAS FARRAN FIGUEROA</t>
  </si>
  <si>
    <t>APORTE ORDINARIO PDC - JORGE CORREA SUTIL</t>
  </si>
  <si>
    <t>APORTE ORDINARIO PDC - JAVIER OSORIO SEPULVEDA</t>
  </si>
  <si>
    <t xml:space="preserve"> ARRIENDO TERRENO EN LINARES</t>
  </si>
  <si>
    <t>APORTE EXTRAORDINARIO PDC - CECIL LEIVA TRIGO</t>
  </si>
  <si>
    <t>APORTE ORDINARIO PDC - OCTAVIO ARELLANO ZELAYA</t>
  </si>
  <si>
    <t>APORTE ORDINARIO PDC - ELENA NAVARRO SANHUEZA</t>
  </si>
  <si>
    <t>APORTE ORDINARIO PDC - FLORES ARMIJO</t>
  </si>
  <si>
    <t>APORTE ORDINARIO PDC - XIMENA RINCON GONZALEZ</t>
  </si>
  <si>
    <t>APORTE ORDINARIO PDC - SERGIO PUYOL CARREÑO</t>
  </si>
  <si>
    <t>APORTE ORDINARIO PDC - RODRIGO AZOCAR HIDALGO</t>
  </si>
  <si>
    <t>APORTE ORDINARIO PDC - CONGRESO</t>
  </si>
  <si>
    <t>APORTE ORDINARIO PDC - GUILLERMO HERRERA ESPARZA</t>
  </si>
  <si>
    <t>APORTE ORDINARIO PDC - ROCARDO VIAL ORTIZ</t>
  </si>
  <si>
    <t>APORTES EXTRAORDINARIOS PDC - JULIO NUÑEZ</t>
  </si>
  <si>
    <t>PAGO CONTRIBUCIONES EMISORA BALMACEDA S.A.A</t>
  </si>
  <si>
    <t>PAGO CONTRIBUCIONES CIRCULO AZUL</t>
  </si>
  <si>
    <t>APORTE EXTRAORDINARIO PDC-DEVOLUCION</t>
  </si>
  <si>
    <t>APORTE EXTRAORDINARIO PDC-DEVOLUCION-H.ARANEDA</t>
  </si>
  <si>
    <t>APORTE EXTRAORDINARIO PDC-DEVOLUCION-F.OLGUIN G.</t>
  </si>
  <si>
    <t>APORTE EXTRAORDINARIO PDC-DEVOLUCION-B.CORTES G.</t>
  </si>
  <si>
    <t>APORTE EXTRAORDINARIO PDC-DEVOLUCION-R. FARIAS C.</t>
  </si>
  <si>
    <t>DEVOLUCION CANDIDATO - MANUEL CURIÑAO REBOLLEDO</t>
  </si>
  <si>
    <t>DEVOLUCION CANDIDATO - PFAFF ROJAS</t>
  </si>
  <si>
    <t>DEVOLUCION CANDIDATO - ALICIA VILCHES COLLAO</t>
  </si>
  <si>
    <t>DEVOLUCION CANDIDATO - ALEJANDRO RAMOS ARAYA</t>
  </si>
  <si>
    <t>DEVOLUCION CANDIDATO - LUZ VEGA RAMIREZ</t>
  </si>
  <si>
    <t>DEVOLUCION CANDIDATO - JOSE COLIHUIL BINIMELIS</t>
  </si>
  <si>
    <t>DEVOLUCION CANDIDATO - CRISTIAN ESPEJOS JIMENES</t>
  </si>
  <si>
    <t>DEVOLUCION CANDIDATO - ROSA URQUETA GAONA</t>
  </si>
  <si>
    <t>DEVOLUCION CANDIDATO - ALEJANDRO BARRIENTOS GUINAO</t>
  </si>
  <si>
    <t>DEVOLUCION CANDIDATO - HERMOSINA MANQUEZ OLIVARES</t>
  </si>
  <si>
    <t>DEVOLUCION CANDIDATO - RODRIGO JORQUERA GALLARDO</t>
  </si>
  <si>
    <t>DEVOLUCION CANDIDATO - VALESKA DONOSO VILLALOBOS</t>
  </si>
  <si>
    <t>DEVOLUCION CANDIDATO -</t>
  </si>
  <si>
    <t>DEVOLUCION CANDIDATO - JULIO ROJOS ASTORGA</t>
  </si>
  <si>
    <t>DEVOLUCION CANDIDATO - SERGIO PINTO MONTEJO</t>
  </si>
  <si>
    <t>DEVOLUCION CANDIDATO - LOMBARDO TOLEDO ESCOBAR</t>
  </si>
  <si>
    <t>DEVOLUCION - OMAR COVARRUBIAS BELLO</t>
  </si>
  <si>
    <t>DEVOLUCION CANDIDATO</t>
  </si>
  <si>
    <t>DEVOLUCION CANDIDATO-</t>
  </si>
  <si>
    <t>DEVOLUCION CANDIDATO - ROSETTA PARIS AVALOS</t>
  </si>
  <si>
    <t>DEVOLUCION CANDIDATO - MARISOL ANDRADE CARDENAS</t>
  </si>
  <si>
    <t>DEVOLUCION CANDIDATO - JULIO VALDEBENITO CERDA</t>
  </si>
  <si>
    <t>DEVOLUCION CANDIDATO - HENRIQUEZ OLIVARES</t>
  </si>
  <si>
    <t>DEVOLUCION CANDIDATO - LUIS CAMPOS AGUILERA</t>
  </si>
  <si>
    <t>DEVOLUCION CANDIDATO - MARISOL TORRES QUIJADA</t>
  </si>
  <si>
    <t>DEVOLUCION CANDIDATO - ROSSANA GONZALEZ VARGAS</t>
  </si>
  <si>
    <t>DEVOLUCION CANDIDATO - MUÑOZ CORDERO</t>
  </si>
  <si>
    <t>DEVOLUCION CANDIDATO - OCTAVIO ARELLANO ZELAYA</t>
  </si>
  <si>
    <t>DEVOLUCION CANDIDATO - JORGE LOZANO IBACACHE</t>
  </si>
  <si>
    <t>DEVOLUCION CANDIDATO - RAFAEL VERA CASTILLO</t>
  </si>
  <si>
    <t>DEVOLUCION CANDIDATO - TORRES QUIJADA</t>
  </si>
  <si>
    <t>DEVOLUCION CANDIDATO -JOAQUINA MONTOYA MONTOYA</t>
  </si>
  <si>
    <t>DEVOLUCION CANDIDATO - LUIS RECABARREN GALDAMES</t>
  </si>
  <si>
    <t>DEVOLUCION CANDIDATO -FABIOLA OSORIO RIVEROS</t>
  </si>
  <si>
    <t>DEVOLUCION CANDIDATO - LAGOS FUENTES</t>
  </si>
  <si>
    <t>DEVOLUCION CANDIDATO - coyhaique</t>
  </si>
  <si>
    <t>DEVOLUCION CANDIDATO CESAR ROJAS FLORES</t>
  </si>
  <si>
    <t>DEVOLUCION CANDIDATO ISABEL GOIC BOROEVIC</t>
  </si>
  <si>
    <t>DEVOLUCION CANDIDATO JOSE FERRADA TORRES</t>
  </si>
  <si>
    <t>DEVOLUCION CANDIDATO JOSE L. REYES RODRIGUEZ</t>
  </si>
  <si>
    <t>DEVOLUCION CANDIDATO RODRIGO CARREÑO MUÑOZ</t>
  </si>
  <si>
    <t>DEVOLUCION CANDIDATO ANGELICA PUENTES CONTRERAS</t>
  </si>
  <si>
    <t>DEVOLUCION CANDIDATO MONICA MONDACA PIÑA</t>
  </si>
  <si>
    <t>DEVOLUCION CANDIDATO PATRICIO PINO PACHECO</t>
  </si>
  <si>
    <t>DEVOLUCION CANDIDATO CLAUDIO CARVACHO PEDRAZA</t>
  </si>
  <si>
    <t>DEVOLUCION CANDIDATO PABLO YAÑEZ PIZARRO</t>
  </si>
  <si>
    <t>DEVOLUCION CANDIDATO PEDRO CAMPOS RIQUELME</t>
  </si>
  <si>
    <t>DEVOLUCION CANDIDATO LUZ Ma. PACHECO MATTE</t>
  </si>
  <si>
    <t>DEVOLUCION CANDIDATO-MONICA ROSALES GONZALEZ</t>
  </si>
  <si>
    <t>DEVOLUCION CANDIDATO-GUIDO GARCES NAVARRO</t>
  </si>
  <si>
    <t>DEVOLUCION CANDIDATO-CASTRO SALAS</t>
  </si>
  <si>
    <t>DEVOLUCION CANDIDATO-RODRIGO PLAZA MUÑOZ</t>
  </si>
  <si>
    <t>APORTE ORDINARIO PDC- ALBERTO UNDURRAGA VICUÑA</t>
  </si>
  <si>
    <t>DEVOLUCION CANDIDATO-LUIS CAMPOS AGUILERA</t>
  </si>
  <si>
    <t>APORTE ORDINARIO PDC-OSCAR BUROTTO TARKY</t>
  </si>
  <si>
    <t>APORTE ORDINARIO PDC-JORGE CORREA SUTIL</t>
  </si>
  <si>
    <t>DEVOLUCION CANDIDATO-JUAN ABARCA PADILLA</t>
  </si>
  <si>
    <t>DEVOLUCION CANDIDATO-DANIELA SOTO CERPA</t>
  </si>
  <si>
    <t>DEV. JUAN ABARCA P.-ERROR EN DEP. DE EXCEDENTE</t>
  </si>
  <si>
    <t>ARRIENDO TERRENO LINARES-PERIODO 201612</t>
  </si>
  <si>
    <t>DEVOLUCION CANDIDATOS-EXCEDENTES DE ELECCIONES</t>
  </si>
  <si>
    <t>APORTE ORDINARIO PDC-TONCI TOMIC JAKAS</t>
  </si>
  <si>
    <t>APORTE ORDINARIO PDC-NICOLAS FARRAN FIGUEROA</t>
  </si>
  <si>
    <t>APORTE ORDINARIO PDC-JAVIER OSORIO SEPULVEDA</t>
  </si>
  <si>
    <t>APORTE ORDINARIO PDC-SERGIO CORVALAN VALENZUELA</t>
  </si>
  <si>
    <t>APORTE ORDINARIO PDC-KARL DIETERT REYES</t>
  </si>
  <si>
    <t>APORTE ORDINARIO PDC- MARIO FERNANDEZ BAEZA</t>
  </si>
  <si>
    <t>APORTE ORDINARIO PDC-JOSE GUZMAN CORREA</t>
  </si>
  <si>
    <t>DEVOLUCION CANDIDATO- WESTERMEIER ESTRADA JORGE</t>
  </si>
  <si>
    <t>APORTE ORDINARIO PDC- CONGRESO</t>
  </si>
  <si>
    <t>APORTES ORDINARIOS PDC-OSCAR VILLAGRA RIVERA</t>
  </si>
  <si>
    <t>APORTE ORDINARIO PDC-HECTOR BRAVO ROMAN</t>
  </si>
  <si>
    <t>APORTE ORDINARIO PDC-RICARDO VIAL ORTIZ</t>
  </si>
  <si>
    <t>APORTE ORDINARIO PDC-OSCAR OSORIO VALENZUELA</t>
  </si>
  <si>
    <t>APORTE ORDINARIO PDC-GUILLERMO HERRERA ESPARZA</t>
  </si>
  <si>
    <t>APORTE ORDINARIO PDC-OSCAROSORIO VALENZUELA</t>
  </si>
  <si>
    <t>APORTE ORDINARIO PDC-ALVARO VILLANUEVA ROJAS</t>
  </si>
  <si>
    <t>APORTE ORDINARIO PDC-NICOLE SAEZ PAÑERO</t>
  </si>
  <si>
    <t>APORTE ORDINARIO PDC-CLAUDIO TERNICIER GONZALEZ</t>
  </si>
  <si>
    <t>APORTE ORDINARIO PDC-ERNESTO MUÑOZ LAMARTINEZ</t>
  </si>
  <si>
    <t>APORTE ORDINARIO DEBORA BARAONA</t>
  </si>
  <si>
    <t>DEVOLUCION CANDIDATOS - MADRID VIDAL MARGARITA</t>
  </si>
  <si>
    <t>DEVOLUCION CANDIDATOS -GENAR OHERNAN BALLADARES</t>
  </si>
  <si>
    <t>DEVOLUCION CANDIDATOS - VARGAS ARAVENA MARIA PATRI</t>
  </si>
  <si>
    <t>Total Mes de  Diciembre .</t>
  </si>
  <si>
    <t>Total 11010301 Banco Santander 9992322-9</t>
  </si>
  <si>
    <t>SALDO DE APERTURA / BCO. SANTANDER 6549350-0</t>
  </si>
  <si>
    <t>ACUNA CUELLAR</t>
  </si>
  <si>
    <t>ALFREDO PESCE GENNARO</t>
  </si>
  <si>
    <t>JUAN PABLO ELLENBERG VEGA</t>
  </si>
  <si>
    <t>CAMPANA ROJAS</t>
  </si>
  <si>
    <t>RODRIGO ANDRES ALBORNOZ POLLMANN</t>
  </si>
  <si>
    <t>SARTORI AR</t>
  </si>
  <si>
    <t>CRISTOBAL ANDRES MONTIEL GALLARDO</t>
  </si>
  <si>
    <t>EDMUNDO JAIME PEREZ YOMA</t>
  </si>
  <si>
    <t>HECTOR DARIO BRAVO ROMAN</t>
  </si>
  <si>
    <t>EDUARDO ANTONIO BRANDAU LOPEZ</t>
  </si>
  <si>
    <t>LUCERO</t>
  </si>
  <si>
    <t>RICARDO FFRENCH-DAVIS MUNOZ</t>
  </si>
  <si>
    <t>GALLARDO SOTO</t>
  </si>
  <si>
    <t>J.D.C.</t>
  </si>
  <si>
    <t>POR IDENTIFICAR</t>
  </si>
  <si>
    <t>IRENE ANDREA MUNOZ VILCHEZ</t>
  </si>
  <si>
    <t>IGNACIO JOSE</t>
  </si>
  <si>
    <t>CRISTOBAL ACEVEDO FERRER</t>
  </si>
  <si>
    <t>CHRISTIAN RODRIGO SUAREZ PARRAO</t>
  </si>
  <si>
    <t>DIEGO EDUARDO CALDE</t>
  </si>
  <si>
    <t>MASSAD ABUD</t>
  </si>
  <si>
    <t>ROJAS CAMPANA</t>
  </si>
  <si>
    <t>NELSON TEODORO HADAD HERESY</t>
  </si>
  <si>
    <t>FERNANDO ROSSELOT TELLEZ</t>
  </si>
  <si>
    <t>CRISTHIAN ALEXIS LAZO NAVARRO</t>
  </si>
  <si>
    <t>HERNANDEZ ILLANEZ</t>
  </si>
  <si>
    <t>NICOLAS MUNOZ MONTES</t>
  </si>
  <si>
    <t>CIFUENTES LILLO</t>
  </si>
  <si>
    <t>NICOLAS</t>
  </si>
  <si>
    <t>MICHEL ANGELO</t>
  </si>
  <si>
    <t>Cancela Docto 0 Nº 201608 DIEGO CALDERON</t>
  </si>
  <si>
    <t>Cancela Docto 0 Nº 201607 DIEGO CALDERON</t>
  </si>
  <si>
    <t>ISAAC EDUARDO VERGARA CONTRERAS</t>
  </si>
  <si>
    <t>RODOLFO VALDES PHILLIPS</t>
  </si>
  <si>
    <t>JUAN FRANCISCO DIAZ VILLEGAS</t>
  </si>
  <si>
    <t>VALDERAS TELLO</t>
  </si>
  <si>
    <t>J.D.C. ABONO RECAUDACION</t>
  </si>
  <si>
    <t>PABLO ANTONIO BERAZALUCE MATURANA</t>
  </si>
  <si>
    <t xml:space="preserve"> ALFREDO PESCE GENNARO</t>
  </si>
  <si>
    <t>FRANCISCO DAMIAN NOVA DIAZ</t>
  </si>
  <si>
    <t>YANINA JOCELYN</t>
  </si>
  <si>
    <t>ISIDRO CUPERTINO CORTES CORTES</t>
  </si>
  <si>
    <t>JOHANA PAOLA BARRIA RUIZ</t>
  </si>
  <si>
    <t>J.D.C. RECAUDACION</t>
  </si>
  <si>
    <t>Cancela Docto 0 Nº 201611 DIEGO CALDERON</t>
  </si>
  <si>
    <t>DEBORAH FRANCISCA MUNOZ MATUS</t>
  </si>
  <si>
    <t>DELPIN REDONDO</t>
  </si>
  <si>
    <t>ROCIO ALEJANDRA LEIVA VILLARROEL</t>
  </si>
  <si>
    <t>CAMILA PAZ CASTILLO GUERRERO</t>
  </si>
  <si>
    <t>JUAN PABLO DIAZ MORALES</t>
  </si>
  <si>
    <t>JUAN  PABLO ELLENBERG VEGA</t>
  </si>
  <si>
    <t>VICTOR HUGO SAAVEDRA BENAVIDES</t>
  </si>
  <si>
    <t>BORIS CHRISTOPHER NEGRETE CA</t>
  </si>
  <si>
    <t>IGNACIO SEBASTIAN VARGAS ROCO</t>
  </si>
  <si>
    <t>FELIPE ALEJANDRO GONZALEZ ARANCIBIA</t>
  </si>
  <si>
    <t>OSCAR SEBASTIAN VEGA FLORES</t>
  </si>
  <si>
    <t>Cancela Docto 0 Nº 201612 DIEGO CALDERON</t>
  </si>
  <si>
    <t>GERMAN URRA GONZALEZ</t>
  </si>
  <si>
    <t>NATALIA CELEDON HIDALGO</t>
  </si>
  <si>
    <t>SEBASTIAN GAYOSO GONZALEZ</t>
  </si>
  <si>
    <t>IGNACIO SUAREZ EYTEL</t>
  </si>
  <si>
    <t>PAGANO CARES</t>
  </si>
  <si>
    <t>CAMIL</t>
  </si>
  <si>
    <t>MARIO FUENTES ROMERO</t>
  </si>
  <si>
    <t>NICOLAS MORENO NOVOA</t>
  </si>
  <si>
    <t>ISAAC VERGARA CONTRERAS</t>
  </si>
  <si>
    <t>VEGA MONTALVA</t>
  </si>
  <si>
    <t>MUÑOZ VIDAL</t>
  </si>
  <si>
    <t>IGNACIO VARGAS ROCO</t>
  </si>
  <si>
    <t>CRISTIAN GONZALEZ ALVERA</t>
  </si>
  <si>
    <t>MAURICIO ARANEDA REYES</t>
  </si>
  <si>
    <t>BERNARDO BARRIA ANGULO</t>
  </si>
  <si>
    <t>CAMILA CASTILLO GUERRERO</t>
  </si>
  <si>
    <t>FRANCISCO NOVA DIAZ</t>
  </si>
  <si>
    <t>IRENE MUÑOZ VILCHES</t>
  </si>
  <si>
    <t>ISIDRO CORTES CORTES</t>
  </si>
  <si>
    <t>Cancela Docto 0 Nº 201615 DIEGO CALDERON</t>
  </si>
  <si>
    <t>Cancela Docto 0 Nº 201614 DIEGO CALDERON</t>
  </si>
  <si>
    <t>BANCA INSTITUCIONAL</t>
  </si>
  <si>
    <t>YANINA VARGAS VARGAS</t>
  </si>
  <si>
    <t>ROCIO VILLAROEL LEIVA</t>
  </si>
  <si>
    <t>ALFRESO PESCE GENNARO</t>
  </si>
  <si>
    <t>CARLOS ALBERTO PINTO</t>
  </si>
  <si>
    <t>FABIAN ENCINA PEREZ</t>
  </si>
  <si>
    <t>SEBASTIAN MILLAR SANTELICES</t>
  </si>
  <si>
    <t>BORIS NEGRETE CANALES</t>
  </si>
  <si>
    <t>CRISTOBAL MONTIEL GALLARDO</t>
  </si>
  <si>
    <t>FELIPE GONZALEZ ARANCIBIA</t>
  </si>
  <si>
    <t>JUAN DIAZ VILLEGAS</t>
  </si>
  <si>
    <t>JOHANNA BARRIA RUIZ</t>
  </si>
  <si>
    <t>BOCAZ BOCAZ</t>
  </si>
  <si>
    <t>FRANCESCA GONZALEZ HERNANDEZ</t>
  </si>
  <si>
    <t>HERNANDEZ CHAVARRIA</t>
  </si>
  <si>
    <t>Cancela Docto 0 Nº 201620 DIEGO CALDERON</t>
  </si>
  <si>
    <t>Cancela Docto 0 Nº 201619 DIEGO CALDERON</t>
  </si>
  <si>
    <t>IRENE ANDREA MUÑOZ VILCHES</t>
  </si>
  <si>
    <t>ROCIO VILLARROEL LEIVA</t>
  </si>
  <si>
    <t>CALDERON GAJARDO</t>
  </si>
  <si>
    <t>CAROLIN</t>
  </si>
  <si>
    <t>CONGRESO</t>
  </si>
  <si>
    <t>BEAS GODOY</t>
  </si>
  <si>
    <t>PINTO TORRES</t>
  </si>
  <si>
    <t>YANINYA JOCELYN VARGAS VARGAS</t>
  </si>
  <si>
    <t>VILLAVICENCIO PINTO</t>
  </si>
  <si>
    <t>CRISTIAN ADOLFO LANDAETA VERGARA</t>
  </si>
  <si>
    <t>LUIS EDUARDO OSSES REYES</t>
  </si>
  <si>
    <t>Cancela Docto 0 Nº 201622 DIEGO CALDERON</t>
  </si>
  <si>
    <t>AJUSTE SENCILLO Banco Santander 6549350-0</t>
  </si>
  <si>
    <t>Cancela Docto 0 Nº 201628 DIEGO CALDERON</t>
  </si>
  <si>
    <t>COTIZACION EXTRAORDINARIA JDC</t>
  </si>
  <si>
    <t>COTIZACIONES EXTRAORDINARIA</t>
  </si>
  <si>
    <t>COTIZACIONES EXTRAORDINARIAS</t>
  </si>
  <si>
    <t>COTIZACION EXTRAORDINARIA</t>
  </si>
  <si>
    <t>Cancela Docto 0 Nº 30 DIEGO CALDERON</t>
  </si>
  <si>
    <t>PFxR 201608 DIEGO CALDERON JDC CH N°46</t>
  </si>
  <si>
    <t>CE JDC - ROCIO VILLARROEL LEIVA 201608</t>
  </si>
  <si>
    <t>CE JDC - RODOLFO VALDES PHILLIPS 201608</t>
  </si>
  <si>
    <t>CE JDC - FRANCESCA GONZALEZ HERNANDEZ 201608</t>
  </si>
  <si>
    <t>CE JDC - ANTONIO VEGA MONTALVA 201608</t>
  </si>
  <si>
    <t>INGRESO FINANZAS - JDC - 201608</t>
  </si>
  <si>
    <t>CE JDC - JAVIER MUÑOZ VIDAL 201608</t>
  </si>
  <si>
    <t>CE JDC - PAOLA BARRIA RUIZ 201608</t>
  </si>
  <si>
    <t>CE JDC - YANINA VARGAS VARGAS 201608</t>
  </si>
  <si>
    <t>CE JDC - 201608 IGNACIO VARGAS ROCO</t>
  </si>
  <si>
    <t>CE JDC - ALFREDO PESCE JENARO 201608</t>
  </si>
  <si>
    <t>BCO SANTANDER - COMISION SERVICIO 201608</t>
  </si>
  <si>
    <t>CE JDC - HERNAN BOCAZ BOCAZ 201608</t>
  </si>
  <si>
    <t xml:space="preserve"> JDC FINANZAS - 201608</t>
  </si>
  <si>
    <t>CE JDC - CONGRESO 201608</t>
  </si>
  <si>
    <t>CE JDC - OSCAR VEGA FLORES 201608</t>
  </si>
  <si>
    <t>CE JDC - CRISTIAN LANDAETA VERGARA</t>
  </si>
  <si>
    <t>COTIZACION EXTRAORDINARIA JDC 201608</t>
  </si>
  <si>
    <t>COTIZACION EXTTRAORDINA JDC 201608</t>
  </si>
  <si>
    <t>Cancela Docto 0 Nº 32 DIEGO CALDERON - FDO POR REN</t>
  </si>
  <si>
    <t>Cancela Docto 34 Nº 23516361 COMISION BANCO SANTAN</t>
  </si>
  <si>
    <t>APORTE EXTRAORDINARIO JDC - JUAN DIAZ MORALES</t>
  </si>
  <si>
    <t>APORTES EXTRAORDINARIOS JDC - JOHANNA PAOLA B</t>
  </si>
  <si>
    <t>APORTE EXTRAORDINARIO JDC - JUAN DIAZ VILLEGAS</t>
  </si>
  <si>
    <t>APORTES EXTRAORDINARIOS JDC - OSCAR SEBASTIAN V</t>
  </si>
  <si>
    <t>APORTE EXTRAODINARIO JDC - TRANSF OTRO BCO</t>
  </si>
  <si>
    <t>APORTE EXTRAORDINARIO JDC - YANINNA ALIAGA</t>
  </si>
  <si>
    <t>APORTE EXTRAORDINARIO - PAGANO CARES</t>
  </si>
  <si>
    <t>APORTE EXTRAORDINARIO JDC - IGNACIO VARGAS ROCO</t>
  </si>
  <si>
    <t>APORTE EXTRAORDINARIO JDC - VEGA MONTALVA</t>
  </si>
  <si>
    <t>APORTE EXTRAORDINARIO JDC - PAC RECAUDACION FINANZ</t>
  </si>
  <si>
    <t>APORTE EXTRAODINARIO JDC - DEPOSITO OTROS BCO</t>
  </si>
  <si>
    <t>APORTE EXTRAORDINARIO JDC - GALLARDO SOTO</t>
  </si>
  <si>
    <t>APORTE EXTRAORDINARIO JDC - RECAUDACION PAC FINANZ</t>
  </si>
  <si>
    <t>APORTE EXTRAORDINARIO JDC - SEBASTIAN IGNACIO M</t>
  </si>
  <si>
    <t>APORTE EXTRAORDINARIO JDC - IRENE MUÑOZ VILCHES</t>
  </si>
  <si>
    <t>APORTE EXTRAORDINARIO JDC - VALDES PHILLIPS R</t>
  </si>
  <si>
    <t>APORTE EXTRAORDINARIO JDC - MANUEL GALLARDO SOTO</t>
  </si>
  <si>
    <t>APORT EXTRAORDINARIO JDC - FINANZAS</t>
  </si>
  <si>
    <t>APORTE EXTRAORDINARIO JDC -SEBASTIAN ROCO</t>
  </si>
  <si>
    <t>APORTE EXTRAORDINARIO JDC - ANA CARRERA VERA</t>
  </si>
  <si>
    <t>APORTE EXTRAORDINARIO JDC - CARLOS ALBERTO PINTO</t>
  </si>
  <si>
    <t>APORTE EXTRAORDINARIO JDC - JOCELYN VARGAS VARGAS</t>
  </si>
  <si>
    <t>APORTE EXTRAORDINARIO JDC - PAC- FINANZAS</t>
  </si>
  <si>
    <t>Cancela Docto 0 Nº 1 BANCO SANTANDER CHILE</t>
  </si>
  <si>
    <t>Cancela Docto 0 Nº 201641 DIEGO CALDERON - FDO POR</t>
  </si>
  <si>
    <t>APORTE EXTRAORDINARIO JDC - CONGRESO</t>
  </si>
  <si>
    <t>APORTE EXTRAORDINARIO JDC - EDUARDO VALDERAS TELLO</t>
  </si>
  <si>
    <t>APORTE EXTRAORDINARIO JDC - RODOLFO VALDES</t>
  </si>
  <si>
    <t>APORTE EXTRAORDINARIO JDC - ENZO  PAGANO CARES</t>
  </si>
  <si>
    <t>APORTE EXTRAORDINARIO JDC - IRENE MUNOZ VILCHES</t>
  </si>
  <si>
    <t>APORTE EXTRAORDINARIO JDC - JOHANA BARRIA RUIZ</t>
  </si>
  <si>
    <t>FINANZAS BCO SANTANDER - RECAUDACION PAC</t>
  </si>
  <si>
    <t>APORTE EXTRAODINARIO JDC - IGNACIO VARGAS ROCO</t>
  </si>
  <si>
    <t>APORTE EXTRAORDINARIO JDC - OSCAR VEGA FLORES</t>
  </si>
  <si>
    <t>APORTE EXTRAORDINARIO JDC - CARLOS PINTO TORRES</t>
  </si>
  <si>
    <t>APORTE EXTRAORDINARIO JDC - ROCIO VILLARROEL LEIVA</t>
  </si>
  <si>
    <t>Cancela Docto 34 Nº 23952678 BANCO SANTANDER CHILE</t>
  </si>
  <si>
    <t>APORTE EXTRAORDINARIO JDC - ISIDRO CORTES CORTES</t>
  </si>
  <si>
    <t>APORTE EXTRAORDINARIO JDC - ABONO REC. PAC</t>
  </si>
  <si>
    <t>Cancela Docto 0 Nº 201650 DIEGO CALDERON</t>
  </si>
  <si>
    <t>APORTE EXTRAORDINARIO JDC - BERNANDO BARRIA ANGULO</t>
  </si>
  <si>
    <t>APORTE EXTRAORDINARIO JDC - CARLOS BARRETTO SEPULV</t>
  </si>
  <si>
    <t>APORTE EXTRAORDINARIO JDC - OSCAR VERGARA FLORES</t>
  </si>
  <si>
    <t>APORTE EXTRAORDINARIO JDC - IRENE MUÑOZ VILCHEZ</t>
  </si>
  <si>
    <t>APORTE EXTRAORDINARIO JDC - CRISTHIAN LAZO NAVARRO</t>
  </si>
  <si>
    <t>RECAUDACION PAC JDC</t>
  </si>
  <si>
    <t>APORTE EXTRAORDINARIO JDC - CECILIA PESCE UNDURRAG</t>
  </si>
  <si>
    <t>APORTE EXTRAORDINARIO JDC-IGNACIO VARGAS ROCO</t>
  </si>
  <si>
    <t>Cancela Docto 0 Nº 201656 DIEGO CALDERON-MEMO 37</t>
  </si>
  <si>
    <t>APORTE EXTRAORDINARIO JDC-JOHANNA BARRIA RUIZ</t>
  </si>
  <si>
    <t>Cancela Docto 34 Nº 24152863 BANCO SANTANDER CHILE</t>
  </si>
  <si>
    <t>APORTE EXTRAORDINARIO JDC- MANUEL GALLARDO SOTO</t>
  </si>
  <si>
    <t>APORTE EXTRAORDINARIO JDC-ABONO RECAUDACION PAC</t>
  </si>
  <si>
    <t>APORTE EXTRAORDINARIO JDC- BERNARDO BARRIA ANGULO</t>
  </si>
  <si>
    <t>APORTE EXTRAORDINARIO JDC-CRISTIAN LANDAETA VERGAR</t>
  </si>
  <si>
    <t>APORTE EXTRAORDINARIO JDC-EDUARDO VALDERAS TELLO</t>
  </si>
  <si>
    <t>APORTE EXTRAORDINARIO JDC-CONGRESO</t>
  </si>
  <si>
    <t>APORTE EXTRAORDINARIO JDC-ENZO PAGANO CARES</t>
  </si>
  <si>
    <t>APORTE EXTRAORDINARIO JDC-YANINA VARGAS VARGAS</t>
  </si>
  <si>
    <t>APORTE EXTRAORDINARIO JDC-CARLOS BARRETO SEPULVEDA</t>
  </si>
  <si>
    <t>APORTE EXTRAORDINARIO JDC-CRISDTHIAN LAZO NAVARRO</t>
  </si>
  <si>
    <t>APORTE EXTRAORDINARIO JDC-IRENE MUÑOZ VILCHES</t>
  </si>
  <si>
    <t>Cancela Docto 0 Nº 201661 DIEGO CALDERON</t>
  </si>
  <si>
    <t>APORTE EXTRAORDINARIO JDC-OSCAR VERGARA FLORES</t>
  </si>
  <si>
    <t>Total 11010302 Banco Santander 6549350-0</t>
  </si>
  <si>
    <t>SALDO DE APERTURA / BCO. SANTANDER 6626084-4</t>
  </si>
  <si>
    <t>SANDRA MARCELA LAZO CANIBILO</t>
  </si>
  <si>
    <t>CHRISTIAN PABLO HORMAZAVAL LAGOS</t>
  </si>
  <si>
    <t>PLAZA BULNES</t>
  </si>
  <si>
    <t>HERNANDEZ JORQUERA</t>
  </si>
  <si>
    <t>PICCARDO CARRASCO</t>
  </si>
  <si>
    <t>AVDA. LARRAIN</t>
  </si>
  <si>
    <t>MARCO ANTONIO BARRIENTOS GAETE</t>
  </si>
  <si>
    <t>DANIEL ANGEL DIAZ NAVARRETE</t>
  </si>
  <si>
    <t>LUIS RAMON RECABARREN GALDAMES</t>
  </si>
  <si>
    <t>OLGA BEATRIZVEGA UMATINO</t>
  </si>
  <si>
    <t>CORRESPONDIENTE BANCARIO</t>
  </si>
  <si>
    <t>ANA VERONICA VALENZUELA RIVAS</t>
  </si>
  <si>
    <t>CARLOS ALBERTO BASTIAS URRUTIA</t>
  </si>
  <si>
    <t>ROBERTO ALAMIRO</t>
  </si>
  <si>
    <t>IVAN MARCOS RAMENZONI GONZALEZ</t>
  </si>
  <si>
    <t>ANGEL RAMON HERNANDEZ ENCALADA</t>
  </si>
  <si>
    <t>ANA MARIA SERMENO VERA</t>
  </si>
  <si>
    <t>CIUDAD EMPRESARIAL</t>
  </si>
  <si>
    <t>CAJA AUX. A. VESPUCIO</t>
  </si>
  <si>
    <t>CAMILA FRANCISCA HURTADO VILLAGRA</t>
  </si>
  <si>
    <t>LA CISTERNA</t>
  </si>
  <si>
    <t>CRISTIAN ALBERTO CRESPO ARAYA</t>
  </si>
  <si>
    <t>TITO OTEO PINILLA INOSTROZA</t>
  </si>
  <si>
    <t>EL CORTIJO</t>
  </si>
  <si>
    <t>BENJAMIN ALEJANDRO JARAMILLO BENAVENTE</t>
  </si>
  <si>
    <t>SUSSY DEL CARMEN GARAY SALAZAR</t>
  </si>
  <si>
    <t>LORENA BEATRIZ RETAMAL MALDONADO</t>
  </si>
  <si>
    <t>RAMON FREIRE</t>
  </si>
  <si>
    <t>VICTORIA</t>
  </si>
  <si>
    <t>LUIS MANUEL SOTO GARAY</t>
  </si>
  <si>
    <t>GERMAN HUMBERTO SALDIVIA MALDONADO</t>
  </si>
  <si>
    <t>MARTIN FRANCISCO PINCHEIRA PENA</t>
  </si>
  <si>
    <t>NIBALDO AHUMADA MONDACA</t>
  </si>
  <si>
    <t>BUIN</t>
  </si>
  <si>
    <t>CAJA AUX. VALDIVIA</t>
  </si>
  <si>
    <t>RICARDO SOTO SAID</t>
  </si>
  <si>
    <t>LUCIA BLANCA VARAS ROJAS</t>
  </si>
  <si>
    <t>ELIZABETH DEL CARMEN CARRASCO URRUTIA</t>
  </si>
  <si>
    <t>SANHUEZA BARRIGA</t>
  </si>
  <si>
    <t>IQUIQUE 21 DE MAYO</t>
  </si>
  <si>
    <t>ARCE MUNOZ</t>
  </si>
  <si>
    <t>SANTIAGO CENTRO</t>
  </si>
  <si>
    <t>ISRAEL ALEJANDRO GOMEZ LOPEZ</t>
  </si>
  <si>
    <t>ARAYA IBARRA</t>
  </si>
  <si>
    <t>VALENTIN CLAUDIO FERNANDEZ CIFUENTES</t>
  </si>
  <si>
    <t>CONCEPCION CATEDRAL</t>
  </si>
  <si>
    <t>SAN BERNARDO</t>
  </si>
  <si>
    <t>MALL PLAZA NORTE</t>
  </si>
  <si>
    <t>FUENTEALBA EVANS</t>
  </si>
  <si>
    <t>BAYONA AFANADOR</t>
  </si>
  <si>
    <t>FRANSCISCO MARIO VASQUEZ OLIVARES</t>
  </si>
  <si>
    <t>PABLO ANDRES RODRIGUEZ</t>
  </si>
  <si>
    <t>PARQUE ESTACION</t>
  </si>
  <si>
    <t>LORENA CARMEN AZAR MANRIQUEZ</t>
  </si>
  <si>
    <t>JUAN LUPERCIO VASQUEZ DIAZ</t>
  </si>
  <si>
    <t>CLAUDIO ELIAS BARAHONA MALDONADO</t>
  </si>
  <si>
    <t>CARLOS MIGUEL ARANCIABIA NECULMAN</t>
  </si>
  <si>
    <t>YONATTAN ALEJANDRO MUNOZ CONTRERAS</t>
  </si>
  <si>
    <t>MUNOZ BENAVIDES</t>
  </si>
  <si>
    <t>VALDIVIA</t>
  </si>
  <si>
    <t>EDGARDO JACINTO LIENLAF NAHUELNIR</t>
  </si>
  <si>
    <t>CLAUDIO ARTURO MENDEZ VALENZUELA</t>
  </si>
  <si>
    <t>MIGUEL ANGEL ORTEGA VALENZUELA</t>
  </si>
  <si>
    <t>PLAZA ITALIA</t>
  </si>
  <si>
    <t>CORONEL</t>
  </si>
  <si>
    <t>JAIME PABLO CAMPUSANO MASSAD</t>
  </si>
  <si>
    <t>TEMUCO II</t>
  </si>
  <si>
    <t>COQUIMBO BENAVENTE</t>
  </si>
  <si>
    <t>IRARRAZAVAL</t>
  </si>
  <si>
    <t>LA SERENA HUANHUALI</t>
  </si>
  <si>
    <t>RENCA</t>
  </si>
  <si>
    <t>MARCO ANTONIO LAGOS GALDAMES</t>
  </si>
  <si>
    <t>HECTOR ALEJANDRO ARELLANO PENA</t>
  </si>
  <si>
    <t>CAJA AUX. NUEVA YORK</t>
  </si>
  <si>
    <t>JUAN GUILLERMO CAMILO GALAZ</t>
  </si>
  <si>
    <t>MARLENE SILVANA NEIRA VILLARROEL</t>
  </si>
  <si>
    <t>TALA JAPAZ</t>
  </si>
  <si>
    <t>PUERTO MONTT</t>
  </si>
  <si>
    <t>LINARES PLAZA</t>
  </si>
  <si>
    <t>ENEA</t>
  </si>
  <si>
    <t>COQUIMBO ALDUNATE</t>
  </si>
  <si>
    <t>MARCELO ALEJANDRO SALAS BELLO</t>
  </si>
  <si>
    <t>MAURICIO ENRIQUE IBANEZ HIDALGO</t>
  </si>
  <si>
    <t>RICARDO HUMBERTO VERA CARDENAS</t>
  </si>
  <si>
    <t>MAURICIO ANDRES FLORES ARCOS</t>
  </si>
  <si>
    <t>FERNANDO RODRIGO BASTARRICA SILVA</t>
  </si>
  <si>
    <t>MAURICIO ANTONIO OVALLE URREA</t>
  </si>
  <si>
    <t>JUAN ANDRES BUENDIA TAPIA</t>
  </si>
  <si>
    <t>KARIN YANISET HERRERA VARGAS</t>
  </si>
  <si>
    <t>VERONICA NATALI SANCHEZ SILVA</t>
  </si>
  <si>
    <t>JUAN CARLOS CASTILLO BOILET</t>
  </si>
  <si>
    <t>ANGELICA MARIA PUENTES CONTRERAS</t>
  </si>
  <si>
    <t>BORIS CHRISTOPHER NEGRETE CANALES</t>
  </si>
  <si>
    <t>PATRICIO ANDRES ARANCIBIA DIAZ</t>
  </si>
  <si>
    <t>JUAN CARLOS ROJAS PIZARRO</t>
  </si>
  <si>
    <t>CRISTIAN EDUARDO SANDOVAL SAAVEDRA</t>
  </si>
  <si>
    <t>MARCELO</t>
  </si>
  <si>
    <t>ANA ELIZABETH ELGUETA PRADENAS*</t>
  </si>
  <si>
    <t>RODRIGO MIGUEL LOPEZ MUNOZ</t>
  </si>
  <si>
    <t>JOSE LUIS ALCAYAGA GONZALEZ</t>
  </si>
  <si>
    <t>CAMILO ANDRES MANCILLA MIRANDA</t>
  </si>
  <si>
    <t>ESPINOZA ARIAS</t>
  </si>
  <si>
    <t>CARLOS OMAR HERNANDEZ BARRUETO</t>
  </si>
  <si>
    <t>PEDRO JUAN OLEA BUSTAMANTE</t>
  </si>
  <si>
    <t>CARMEN ADEL</t>
  </si>
  <si>
    <t>MARIO ALEX MUNOZ DELGADO</t>
  </si>
  <si>
    <t>FEDERICO ORLANDO PADILLA SEPULVEDA</t>
  </si>
  <si>
    <t>JUVENAL ANTONIO</t>
  </si>
  <si>
    <t>JORGE ALEJANDRO CARRIL ROJAS</t>
  </si>
  <si>
    <t>ALIDA MARIETTA URIBE GALLARDO</t>
  </si>
  <si>
    <t>FLORES CASTILLO</t>
  </si>
  <si>
    <t>CRISTIAN DANIEL HERRERA PENA</t>
  </si>
  <si>
    <t>PATRICIO MANUEL GAL</t>
  </si>
  <si>
    <t>ARMANDO EDGARDO ORTEGA GODOY</t>
  </si>
  <si>
    <t>FERNANDO SEGUNDO JOO SILVA</t>
  </si>
  <si>
    <t>CORRESPONDIENTE BANCO</t>
  </si>
  <si>
    <t>JOSE PEDRO RIQUELME HERRERA</t>
  </si>
  <si>
    <t>RICHARD EDUARDO CARRASCO ZELADA</t>
  </si>
  <si>
    <t>HILDA MERCEDES SOLAR NAVARRO</t>
  </si>
  <si>
    <t>TAMARA VALESKA KEIM VERDUGO</t>
  </si>
  <si>
    <t>CAJA AUX. CONCEPCION</t>
  </si>
  <si>
    <t>INNES MADRID MC</t>
  </si>
  <si>
    <t>CAJA AUX. TALCA</t>
  </si>
  <si>
    <t>JUAN CALOS CHAVEZ HERRERA</t>
  </si>
  <si>
    <t>JESUS ROJAS</t>
  </si>
  <si>
    <t>CRISTINA ALIZABETH BURGOS BARRIA</t>
  </si>
  <si>
    <t>FELIX ALONSO VELASCO LADRON DE GUEVARA</t>
  </si>
  <si>
    <t>MARIO TITO CESAR CALDERON VIDAL</t>
  </si>
  <si>
    <t>OLGA BEATRIZ VEGA UMATINO</t>
  </si>
  <si>
    <t>CARLOS HUMBERTO URIBE HERNANDEZ</t>
  </si>
  <si>
    <t>MARIA JOSE CASTANEDA MARAMBIO</t>
  </si>
  <si>
    <t>TEATINOS</t>
  </si>
  <si>
    <t>CAROLINA ISABEL ZULETA VICENCIO</t>
  </si>
  <si>
    <t>RENE ALFONZO GARCES ALVAREZ</t>
  </si>
  <si>
    <t>TEMUCO AV. ALEMANIA</t>
  </si>
  <si>
    <t>JESUS RODRIGO MONTENEGRO OPAZO</t>
  </si>
  <si>
    <t>OLGA PARADA PARRA</t>
  </si>
  <si>
    <t>RONY ALFREDO CORREA CONCHA</t>
  </si>
  <si>
    <t>CALOS ALBERTO VASQUEZ DICKINSON</t>
  </si>
  <si>
    <t>MARIO HERNAN CORTES QUILAQUEO</t>
  </si>
  <si>
    <t>TALCAHUANO</t>
  </si>
  <si>
    <t>IQUIQUE PLAZA</t>
  </si>
  <si>
    <t>REVERSO POR DEPOSITO DE ANA ELGUETA</t>
  </si>
  <si>
    <t>COMISION POR COMPRA DE DOLARES</t>
  </si>
  <si>
    <t>ERECHE ARCIC</t>
  </si>
  <si>
    <t>CARLOS OSVALDO FIGUEROA AGUILERA</t>
  </si>
  <si>
    <t>HANS BRAYRO ACOSTA SOLIS</t>
  </si>
  <si>
    <t>JORGE JOAQUIN AGUIRRE AGUIRRE</t>
  </si>
  <si>
    <t>BEATRIZ JUDITH CORTES LLAVE</t>
  </si>
  <si>
    <t>ZOFRI IQUIQUE</t>
  </si>
  <si>
    <t>CATALINA ANDREA CORTES CORTES</t>
  </si>
  <si>
    <t>JORGE ANTONIO ZAVALA VALENZUELA</t>
  </si>
  <si>
    <t>GINO ANGEL ROSSO MARTINEZ</t>
  </si>
  <si>
    <t>JOSE AGUSTIN ALFARO</t>
  </si>
  <si>
    <t>TITO ALEJANDRO RODRIGUEZ ELGUETA</t>
  </si>
  <si>
    <t>RODRIGO HERNAN ESPARZA VILLARROEL</t>
  </si>
  <si>
    <t>JORGE CONSTANTINO PELLEGRINI TAPIA</t>
  </si>
  <si>
    <t>LUIS ALBERTO LINDEMANN VILLALOBOS</t>
  </si>
  <si>
    <t>CARLOS ANDRES ESCOBAR TOBLER</t>
  </si>
  <si>
    <t>LUIS IGNACIO ORELLANA MAUREIRA</t>
  </si>
  <si>
    <t>LUIS OSVALDO PLATONI FLORES</t>
  </si>
  <si>
    <t>CARLOS ALBINO ESCOBAR PAREDES</t>
  </si>
  <si>
    <t>LUIS ALBERTO MEDINA AGUIRRE</t>
  </si>
  <si>
    <t>JULIO ALVARO LAZCANO SANCHEZ</t>
  </si>
  <si>
    <t>DANIEL ALEJANDRO LLANOS VILUGRON</t>
  </si>
  <si>
    <t>DELGADO MARTINEZ</t>
  </si>
  <si>
    <t>PAGO FACT. 5273(ART. DE OFICINA)MAPOCHE</t>
  </si>
  <si>
    <t>FDO. POR RENDIR(c/r)SECRETARIA NACIONAL 2</t>
  </si>
  <si>
    <t>FOD. POR RENDIR(C/R)GONZALO DUARTE</t>
  </si>
  <si>
    <t>Cancela Docto 0 Nº 201618 DIEGO CALDERON</t>
  </si>
  <si>
    <t>INGRESOS EXTRAORDINARIOS BORIS CHRISTOPH ROJAS PIZ</t>
  </si>
  <si>
    <t>Total 11010303 Banco Santander 6626084-4</t>
  </si>
  <si>
    <t>FRANSCISCO CRUZ OVALLE</t>
  </si>
  <si>
    <t>NICOLAS ALEJANDRO ZAPATA HENRIQUEZ</t>
  </si>
  <si>
    <t>MIRTA MARCELA PARADA CID</t>
  </si>
  <si>
    <t>CRISTIAN ANDRES FIGUERAS DIAZ</t>
  </si>
  <si>
    <t>TESORERIA</t>
  </si>
  <si>
    <t>COMUNIDAD EDIFICIO LA CANADA</t>
  </si>
  <si>
    <t>ANITA LUQUE</t>
  </si>
  <si>
    <t>PAGO F/29/ 06/2016</t>
  </si>
  <si>
    <t>PREVIRED</t>
  </si>
  <si>
    <t>Cancela Docto 11 Nº 132 ROBERTO LUIS MORENO ARANED</t>
  </si>
  <si>
    <t>JUAN CORDOVA Y CIA. LTDA.</t>
  </si>
  <si>
    <t>CHEQUE NULO</t>
  </si>
  <si>
    <t>Cancela Docto 34 Nº 4129 TRANSSA CONSULTORES INMOB</t>
  </si>
  <si>
    <t>Cancela Docto 34 Nº 9085399/41/42 PROVEEDORES INTE</t>
  </si>
  <si>
    <t>Cancela Docto 34 Nº 1372 CONSULTORES ASOCIADOS DE</t>
  </si>
  <si>
    <t>MAPOCHE</t>
  </si>
  <si>
    <t>EDIFICIO LA CANADA</t>
  </si>
  <si>
    <t>CRISTIAN MEDINA LORCA</t>
  </si>
  <si>
    <t>Cancela Docto 34 Nº 72 FECUNDA S.A.</t>
  </si>
  <si>
    <t>Cancela Docto 34 Nº 933 HECTOR CRISTIAN MARCHANT D</t>
  </si>
  <si>
    <t>HIELOS VALENZUELA</t>
  </si>
  <si>
    <t>Cancela Docto 34 Nº 12 HIELOS VALENZUELA</t>
  </si>
  <si>
    <t>Cancela Docto 34 Nº 4 EKHOS S.A.</t>
  </si>
  <si>
    <t>Cancela Docto 0 Nº 201607 MIRTA PARADA CID</t>
  </si>
  <si>
    <t>Cancela Docto 0 Nº 201607 ROSA NUÑEZ</t>
  </si>
  <si>
    <t>Cancela Docto 11 Nº 75 GONZALO ALEJANDRO DUARTE LE</t>
  </si>
  <si>
    <t>Cancela Docto 34 Nº 2196 CEAL IDENTIFICACIONES</t>
  </si>
  <si>
    <t>Cancela Docto 34 Nº 934 HECTOR CRISTIAN MARCHANT D</t>
  </si>
  <si>
    <t>Cancela Docto 34 Nº 166 ASESORIAS E INVERSIONES SA</t>
  </si>
  <si>
    <t>MATEMATICAS Y COMPUTACION</t>
  </si>
  <si>
    <t>MARIA ISABEL PASTENES</t>
  </si>
  <si>
    <t>ROSARIO HERNANDEZ</t>
  </si>
  <si>
    <t>CRISTIAN FIGUERAS</t>
  </si>
  <si>
    <t>NICOLAS ZAPATA</t>
  </si>
  <si>
    <t>CONSTANZA ZEGARRA</t>
  </si>
  <si>
    <t>Cancela Docto 11 Nº 44 WALDO ANDRES CHACON MACCARI</t>
  </si>
  <si>
    <t>Cancela Docto 34 Nº 597 CENTRO DEMOCRACIA Y COMUNI</t>
  </si>
  <si>
    <t>Cancela Docto 34 Nº 596 CENTRO DEMOCRACIA Y COMUNI</t>
  </si>
  <si>
    <t>TESORERIA GRAL REPUBLICA</t>
  </si>
  <si>
    <t>Cancela Docto 34 Nº 15980089 ENTEL S.A.</t>
  </si>
  <si>
    <t>Cancela Docto 34 Nº 6429216 ENTEL S.A.</t>
  </si>
  <si>
    <t>Cancela Docto 34 Nº 59 HIELOS VALENZUELA</t>
  </si>
  <si>
    <t>FONDOS POR RENDIR IGNACIO IMAS</t>
  </si>
  <si>
    <t>Cancela Docto 34 Nº 804 OSSANDON</t>
  </si>
  <si>
    <t>COMUNIDAD EDIFICIO LA CAÑADA</t>
  </si>
  <si>
    <t>Cancela Docto 34 Nº 1294 FECUNDA S.A.</t>
  </si>
  <si>
    <t>Cancela Docto 34 Nº 1295 FECUNDA S.A.</t>
  </si>
  <si>
    <t>Cancela Docto 34 Nº 15717685 CHILECTRA</t>
  </si>
  <si>
    <t>Cancela Docto 34 N° 15717684 CHILECTRA</t>
  </si>
  <si>
    <t>Cancela Docto 34 Nº 6426828 TURISMO COCHA</t>
  </si>
  <si>
    <t>PAGO F/29 07/2016</t>
  </si>
  <si>
    <t>Cancela Docto 34 Nº 6428579 TURISMO COCHA</t>
  </si>
  <si>
    <t>Cancela Doct 34 N°6428578TURISMO COCHA</t>
  </si>
  <si>
    <t>Cancela Docto 34 Nº 315 CORPORACION DE PROMOCION U</t>
  </si>
  <si>
    <t>Cancela Docto 0 Nº 201631 TAMAHI CARO</t>
  </si>
  <si>
    <t>Cancela Docto 34 Nº 332266 HOTELERA DIEGO DE ALMAG</t>
  </si>
  <si>
    <t>Cancela Docto 34 Nº 9239 HOTELERIA E INMOBILIARIA</t>
  </si>
  <si>
    <t>Cancela Docto 0 Nº 201608 GUILLERMINA ROMERO ESCOB</t>
  </si>
  <si>
    <t>Cancela Docto 0 Nº 201608 ROBERTO OLGUIN</t>
  </si>
  <si>
    <t>Cancela Docto 0 Nº 201608 ROSA NUÑEZ</t>
  </si>
  <si>
    <t>Cancela Docto 0 Nº 201608 TAMAHI CARO</t>
  </si>
  <si>
    <t>Cancela Docto 0 Nº 201608 MARIA ISABEL PASTENES MA</t>
  </si>
  <si>
    <t>Cancela Docto 0 Nº 201608 MIRTA PARADA CID</t>
  </si>
  <si>
    <t>Cancela Docto 0 Nº 201608 ANITA MARIA LUQUE ZAPATA</t>
  </si>
  <si>
    <t>Cancela Docto 0 Nº 201608 NICOLAS ALEJANDRO ZAPATA</t>
  </si>
  <si>
    <t>Cancela Docto 0 Nº 201608 MANUEL ALFREDO GALLARDO</t>
  </si>
  <si>
    <t>Cancela Docto 0 Nº 201608 CRISTIAN ANDRES FIGUERAS</t>
  </si>
  <si>
    <t>Cancela Docto 11 Nº 13 CONSTANZA BELEN ZEGARRA BOR</t>
  </si>
  <si>
    <t>Cancela Docto 11 Nº 7 ROSARIO PAZ HERNANDEZ MORALE</t>
  </si>
  <si>
    <t>Cancela Docto 11 Nº 136 ROBERTO LUIS MORENO ARANED</t>
  </si>
  <si>
    <t>Cancela Docto 11 Nº 45 WALDO ANDRES CHACON MACCARI</t>
  </si>
  <si>
    <t>Cancela Docto 11 Nº 76 GONZALO ALEJANDRO DUARTE LE</t>
  </si>
  <si>
    <t>Cancela Docto 34 Nº 316 CORPORACION DE PROMOCION U</t>
  </si>
  <si>
    <t>Cancela Docto 34 Nº 6431738 TURISMO COCHA - DIFERE</t>
  </si>
  <si>
    <t>Cancela Docto 11 Nº 134 ROBERTO LUIS MORENO ARANED</t>
  </si>
  <si>
    <t>Cancela Docto 34 Nº 24 BOUTIQUE CREATIVA CARCAVILL</t>
  </si>
  <si>
    <t>Cancela Docto 11 Nº 153 MIGUEL  ANTONIO AZAR DIAZ</t>
  </si>
  <si>
    <t>Cancela Docto 34 Nº 318 CORPORACION DE PROMOCION U</t>
  </si>
  <si>
    <t>Cancela Docto 34 Nº 138 HIELOS VALENZUELA</t>
  </si>
  <si>
    <t>Cancela Docto 34 Nº 155 HIELOS VALENZUELA</t>
  </si>
  <si>
    <t>PAGO CONTRIBUCIONES MUNICIPALES PDC 2016 - 2015</t>
  </si>
  <si>
    <t>CUOTA 3 APORTE SERVEL</t>
  </si>
  <si>
    <t>Cancela Docto 34 Nº 442 COMERCIAL JUAN CORDOVA Y C</t>
  </si>
  <si>
    <t>Cancela Docto 34 Nº 15847783 CHILECTRA</t>
  </si>
  <si>
    <t>Cancela Docto 34 Nº 213 ASESORIAS LEGALES BAAR SPA</t>
  </si>
  <si>
    <t>Cancela Docto 34 Nº 6452214 ENTEL.CL</t>
  </si>
  <si>
    <t>Cancela Docto 34 Nº 15997956 ENTEL.CL</t>
  </si>
  <si>
    <t>Cancela Docto 34 Nº 6452238 ENTEL.CL</t>
  </si>
  <si>
    <t>Cancela Docto 0 Nº 201608 INMOBILIARIA LA QUIMERA</t>
  </si>
  <si>
    <t>SII PAGO F29 - 201608</t>
  </si>
  <si>
    <t>PREVIRED PAGO PREVISIONES -  201608</t>
  </si>
  <si>
    <t>Cancela Docto 34 Nº 6445555 TURISMO COCHA</t>
  </si>
  <si>
    <t>ROSA NUÑEZ - AGUINALDO 201609</t>
  </si>
  <si>
    <t>Cancela Docto 0 Nº 916 NICOLAS ALEJANDRO ZAPATA HE</t>
  </si>
  <si>
    <t>Cancela Docto 0 Nº 916 MARIA ISABEL PASTENES MANCI</t>
  </si>
  <si>
    <t>Cancela Docto 0 Nº 916 GUILLERMINA ROMERO ESCOBAR</t>
  </si>
  <si>
    <t>Cancela Docto 0 Nº 916 MIRTA PARADA CID</t>
  </si>
  <si>
    <t>Cancela Docto 0 Nº 916 ROBERTO OLGUIN</t>
  </si>
  <si>
    <t>Cancela Docto 0 Nº 916 ANITA MARIA LUQUE ZAPATA</t>
  </si>
  <si>
    <t>Cancela Docto 0 Nº 916 TAMAHI CARO</t>
  </si>
  <si>
    <t>Cancela Docto 0 Nº 916 FRANCISCO CRUZ OVALLE</t>
  </si>
  <si>
    <t>Cancela Docto 0 Nº 916 MANUEL ALFREDO GALLARDO SOT</t>
  </si>
  <si>
    <t>Cancela Docto 0 Nº 916 CRISTIAN ANDRES FIGUERAS DI</t>
  </si>
  <si>
    <t>Cancela Docto 0 Nº 916 RODRIGO TORRES ARAGON</t>
  </si>
  <si>
    <t>Cancela Docto 0 Nº 201608 FRANCISCO CRUZ OVALLE</t>
  </si>
  <si>
    <t>Cancela Docto 0 Nº 201609 ASESORIAS LEGALES BAAR S</t>
  </si>
  <si>
    <t>Cancela Docto 34 Nº 180 ASESORIAS E INVERSIONES SA</t>
  </si>
  <si>
    <t>Cancela Docto 34 Nº 181 ASESORIAS E INVERSIONES SA</t>
  </si>
  <si>
    <t>Cancela Docto 34 Nº 15 EKHOS S.A.- INICIO ENCUESTA</t>
  </si>
  <si>
    <t>Cancela Docto 34 Nº 6449781 TURISMO COCHA - PSJE C</t>
  </si>
  <si>
    <t>Cancela Docto 34 Nº 528106 GUARDIA Y CIA. LTDA. -</t>
  </si>
  <si>
    <t>Cancela Docto 0 Nº 201634 LUQUE ZAPATA ANITA MARIA</t>
  </si>
  <si>
    <t>Cancela Docto 0 Nº 201609 LUQUE ZAPATA ANITA MARIA</t>
  </si>
  <si>
    <t>Cancela Docto 0 Nº 201609 RODRIGO TORRES ARAGON</t>
  </si>
  <si>
    <t>Cancela Docto 0 Nº 201609 CARO PINTO TAMAHI PAOLA</t>
  </si>
  <si>
    <t>Cancela Docto 0 Nº 201609 ZAPATA HENRIQUEZ NICOLAS</t>
  </si>
  <si>
    <t>Cancela Docto 0 Nº 201609 ROMERO ESCOBAR GUILLERMI</t>
  </si>
  <si>
    <t>Cancela Docto 0 Nº 201609 PASTENES MANCILLA MARIA</t>
  </si>
  <si>
    <t>Cancela Docto 0 Nº 201609 PARADA CID MIRTA MARCELA</t>
  </si>
  <si>
    <t>Cancela Docto 0 Nº 201609 OLGUIN SALAZAR ROBERTO M</t>
  </si>
  <si>
    <t>Cancela Docto 0 Nº 201609 FIGUERAS DIAZ CRISTIAN A</t>
  </si>
  <si>
    <t>Cancela Docto 0 Nº 201609 GALLARDO SOTO MANUEL ALF</t>
  </si>
  <si>
    <t>Cancela Docto 0 Nº 201609 CRUZ OVALLE FRANCISCO JO</t>
  </si>
  <si>
    <t>Cancela Docto 0 Nº 201609 NUÑEZ GUAJARDO ROSA AMEL</t>
  </si>
  <si>
    <t>Cancela Docto 34 Nº 1561 CONSULTORES ASOCIADOS DE</t>
  </si>
  <si>
    <t>Cancela Docto 11 Nº 8 ROSARIO PAZ HERNANDEZ MORALE</t>
  </si>
  <si>
    <t>Cancela Docto 11 Nº 14 CONSTANZA BELEN ZEGARRA BOR</t>
  </si>
  <si>
    <t>Cancela Docto 11 Nº 77 GONZALO ALEJANDRO DUARTE LE</t>
  </si>
  <si>
    <t>PAGO CONTRIBUCIONES 125-026 201609</t>
  </si>
  <si>
    <t>PAGO CONTRIBUCIONES 83-023 201609</t>
  </si>
  <si>
    <t>PAGO CONTRIBUCIONES 155-016 201609</t>
  </si>
  <si>
    <t>PAGO CONTRIBUCIONES 44-024 201609</t>
  </si>
  <si>
    <t>Cancela Docto 11 Nº 29 VERONICA ANDREA DAVILA VALE</t>
  </si>
  <si>
    <t>Cancela Docto 0 Nº 201609 SAN PRUDENCIO ARRIENDO S</t>
  </si>
  <si>
    <t>Cancela Docto 34 Nº 6446897 TURISMO COCHA - PJE A</t>
  </si>
  <si>
    <t>Cancela Docto 34 Nº 248272 EMPRESAS DE CORREOS DE</t>
  </si>
  <si>
    <t>Cancela Docto 0 Nº 1 DEDISEÑOPROYECTOS SPA</t>
  </si>
  <si>
    <t>Cancela Docto 34 Nº 1460 CONSULTORES ASOCIADOS DE</t>
  </si>
  <si>
    <t>Cancela Docto 34 Nº 1461 CONSULTORES ASOCIADOS DE</t>
  </si>
  <si>
    <t>Cancela Docto 34 Nº 9 EKHOS S.A.</t>
  </si>
  <si>
    <t>Cancela Docto 34 Nº 149 ASESORIAS E INVERSIONES VV</t>
  </si>
  <si>
    <t>Cancela Docto 0 Nº 30092016 SIME ZEGARRA JUAN MATI</t>
  </si>
  <si>
    <t>CAJA CHICA(hospedaje) ANITA LUQUE</t>
  </si>
  <si>
    <t>Cancela Docto 11 Nº 46 WALDO ANDRES CHACON MACCARI</t>
  </si>
  <si>
    <t>Cancela Docto 0 Nº 201610 JEANNETTE SANHUEZA</t>
  </si>
  <si>
    <t>Cancela Docto 34 Nº 6456197 TURISMO COCHA</t>
  </si>
  <si>
    <t>COMUNIDAD EDIF. LA CANADA - G. COMUNES OCTUBRE</t>
  </si>
  <si>
    <t>Cancela Docto 34 Nº 25 EKHOS S.A. - ESTUDIOS OPINI</t>
  </si>
  <si>
    <t>Cancela Docto 34 Nº 24 EKHOS S.A. - FINAL ENCUENST</t>
  </si>
  <si>
    <t>Cancela Docto 34 Nº 1635 CONSULTORES ASOCIADOS DE</t>
  </si>
  <si>
    <t>Cancela Docto 0 Nº 1 TURISMO COCHA</t>
  </si>
  <si>
    <t>Cancela Docto 34 Nº 627 CDC - PREPARACION ENCUENTR</t>
  </si>
  <si>
    <t>Cancela Docto 34 Nº 598 CDC - JORNADAS REGIONALES</t>
  </si>
  <si>
    <t>CRS CONSULTORES SPA - PAGO F29 Y COTIZACIONES</t>
  </si>
  <si>
    <t>Cancela Docto 34 Nº 1 TURISMO COCHA - PASAJES</t>
  </si>
  <si>
    <t>Cancela Docto 34 Nº 1 TURISMO COCHA- PASAJES</t>
  </si>
  <si>
    <t>Cancela Docto 34 Nº 1425 CADEM - SALDO FINAL</t>
  </si>
  <si>
    <t>Cancela Docto 34 Nº 158 MAPOCHE.CL- CARPETAS PDC</t>
  </si>
  <si>
    <t>Cancela Docto 34 Nº 50307 LIBRERIA Y DISTR.MUNDO -</t>
  </si>
  <si>
    <t>Cancela Docto 34 Nº 6462086 TURISMO COCHA</t>
  </si>
  <si>
    <t>Cancela Docto 34 Nº 563139 WEI CHILE S.A.- IMPRESO</t>
  </si>
  <si>
    <t>Cancela Docto 34 Nº 1649 - CADEM - SALDO FINAL EST</t>
  </si>
  <si>
    <t>Cancela Docto 34 Nº 182 ASESORIAS E INVERSIONES SA</t>
  </si>
  <si>
    <t>Cancela Docto 34 Nº 183 ASESORIAS E INVERSIONES SA</t>
  </si>
  <si>
    <t>Cancela Docto 34 Nº 6474550 ENTEL.CL - TELEFONO</t>
  </si>
  <si>
    <t>Cancela Docto 34 Nº 6474569 ENTEL.CL - TELEFONO</t>
  </si>
  <si>
    <t>Cancela Docto 34 Nº 16015198 ENTEL S.A. - INTERNET</t>
  </si>
  <si>
    <t>Cancela Docto 34 Nº 15976785 CHILECTRA - LUZ</t>
  </si>
  <si>
    <t>Cancela Docto 34 Nº 15976784 CHILECTRA - LUZ</t>
  </si>
  <si>
    <t>Cancela Docto 0 Nº 201644-FDO. POR RENDIR GONZALO</t>
  </si>
  <si>
    <t>INM. SAN PRUDENCIO LTDA.- SEDE LINARES- OCTUBRE</t>
  </si>
  <si>
    <t>Cancela Docto 34 Nº 275639 EMPRESAS DE CORREOS DE</t>
  </si>
  <si>
    <t>FDO. PRO RENDIR ANITA LUQUE -GASTOS ELECCIONES</t>
  </si>
  <si>
    <t>Cancela Docto 34 Nº 201677 DEDISEÑOPROYECTOS SPA A</t>
  </si>
  <si>
    <t>Cancela Docto 34 Nº 201678 DEDISEÑOPROYECTOS SPA S</t>
  </si>
  <si>
    <t>Cancela Docto 11 Nº 9 ROSARIO PAZ HERNANDEZ MORALE</t>
  </si>
  <si>
    <t>Cancela Docto 11 Nº 15 CONSTANZA BELEN ZEGARRA BOR</t>
  </si>
  <si>
    <t>Cancela Docto 11 Nº 78 GONZALO ALEJANDRO DUARTE LE</t>
  </si>
  <si>
    <t>Cancela Docto 0 Nº 1 TORRES ARAGON RODRIGO ANDRES</t>
  </si>
  <si>
    <t>Cancela Docto 11 Nº 143 ROBERTO LUIS MORENO ARANED</t>
  </si>
  <si>
    <t>Cancela Docto 11 Nº 48 WALDO ANDRES CHACON MACCARI</t>
  </si>
  <si>
    <t>Cancela Docto 11 Nº 30 VERONICA ANDREA DAVILA VALE</t>
  </si>
  <si>
    <t>XHEQUE PROTESTADO MAL EXTENDIDO</t>
  </si>
  <si>
    <t>Cancela Docto 11 Nº 141 ROBERTO LUIS MORENO ARANED</t>
  </si>
  <si>
    <t>PREVIRED S.A.- PAGO PREVISIONES LEGALES 201610</t>
  </si>
  <si>
    <t>Cancela Docto 0 Nº 201646 DIEGO CALDERON</t>
  </si>
  <si>
    <t>Cancela Docto 0 Nº 201647 DIEGO CALDERON</t>
  </si>
  <si>
    <t>Cancela Docto 0 Nº 201648 DIEGO CALDERON</t>
  </si>
  <si>
    <t>Cancela Docto 34 Nº 670 CDC - ELAB. ENCUENTRO PROG</t>
  </si>
  <si>
    <t>Cancela Docto 34 Nº 284839 CORREOS DE CHILE - ENVI</t>
  </si>
  <si>
    <t>Cancela Docto 34 Nº 281211 CORREOS DE CHILE - ENVI</t>
  </si>
  <si>
    <t>SAN PRUDENCIO LTDA - PAGO ARRIENDO NOVIEMBRE</t>
  </si>
  <si>
    <t>Cancela Docto 0 Nº 1 DEDISEÑOPROYECTOS SPA- ARREGL</t>
  </si>
  <si>
    <t>SII - FORMULARIO 29 - PERIODO OCTUBRE 2016</t>
  </si>
  <si>
    <t>EDIF. LA CAÑADA - GASTOS COMUNES NOVIEMBRE 2016</t>
  </si>
  <si>
    <t>Cancela Docto 34 Nº 1 AUDIO MUSICA SPA</t>
  </si>
  <si>
    <t>Cancela Docto 0 Nº 1 CENTRO DEMOCRACIA Y COMUNIDAD</t>
  </si>
  <si>
    <t>Cancela Docto 34 Nº 16632112 CHILECTRA - LUZ</t>
  </si>
  <si>
    <t>Cancela Docto 34 Nº 16632113 CHILECTRA - LUZ</t>
  </si>
  <si>
    <t>Cancela Docto 0 Nº 1 SIME ZEGARRA  MATIAS - SUELDO</t>
  </si>
  <si>
    <t>Cancela Docto 34 Nº 16033081 ENTEL S.A.- INTERNET</t>
  </si>
  <si>
    <t>Cancela Docto 34 Nº 6497844 ENTEL.CL - TELEFONO</t>
  </si>
  <si>
    <t>Cancela Docto 34 Nº 6497860 ENTEL.CL- TELEFONO</t>
  </si>
  <si>
    <t>Cancela Docto 34 Nº 6474569 ENTEL.CL - SALDO PENDI</t>
  </si>
  <si>
    <t>Cancela Docto 0 Nº 201649 LUQUE ZAPATA ANITA MARIA</t>
  </si>
  <si>
    <t>BH 0 Nº 1 CARLOS SOTO ZUBICUETA- TASACION PROP. PD</t>
  </si>
  <si>
    <t>Cancela Docto 34 Nº 1 CENTRO DEMOCRACIA Y COMUNIDA</t>
  </si>
  <si>
    <t>Cancela Docto 34 Nº 219 LIBRERIA Y DISTRIBUIDORA M</t>
  </si>
  <si>
    <t>LUCIA GONZALEZ - BH/23 P. PARRA - REPARACION SEDE</t>
  </si>
  <si>
    <t>Cancela Docto 34 Nº 236 LIBRERIA Y DISTRIBUIDORA M</t>
  </si>
  <si>
    <t>Cancela Docto 0 Nº 1 ASESORIAS E INV SAN JORGE LTD</t>
  </si>
  <si>
    <t>Cancela Docto 0 Nº 1 ASESORIAS E INVERSIONES SAN J</t>
  </si>
  <si>
    <t>Cancela Docto 0 Nº 1 LIBRERIA  MUNDO - ART. OF. -</t>
  </si>
  <si>
    <t>Cancela Docto 0 Nº 1 LIBRERIA MUNDO - ART. OF.- US</t>
  </si>
  <si>
    <t>Cancela Docto 34 Nº 9275240 PROVEEDORES INTEGRALES</t>
  </si>
  <si>
    <t>PAGO CONTRIBUCIONES PDC - 201611</t>
  </si>
  <si>
    <t>Cancela Docto 11 Nº 50 WALDO ANDRES CHACON MACCARI</t>
  </si>
  <si>
    <t>Cancela Docto 11 Nº 10 ROSARIO PAZ HERNANDEZ MORAL</t>
  </si>
  <si>
    <t>Cancela Docto 11 Nº 16 CONSTANZA BELEN ZEGARRA BOR</t>
  </si>
  <si>
    <t>Cancela Docto 11 Nº 79 GONZALO ALEJANDRO DUARTE LE</t>
  </si>
  <si>
    <t>Cancela Docto 11 Nº 145 ROBERTO LUIS MORENO ARANED</t>
  </si>
  <si>
    <t>Cancela Docto 11 Nº 31 VERONICA ANDREA DAVILA VALE</t>
  </si>
  <si>
    <t>PAGO REMUNERACION DE NOV. 2016 RODRIGO TORRES</t>
  </si>
  <si>
    <t>Cancela Docto 0 Nº 201651 GONZALO ALEJANDRO DUARTE</t>
  </si>
  <si>
    <t>PF/ WEI CHILE - COMPRA 2 IMPRESORAS</t>
  </si>
  <si>
    <t>Cancela Docto 0 Nº 1 SOC. INMOBILIARIA E INVERSION</t>
  </si>
  <si>
    <t>PAGO COTIZACIONES PREV. 201611</t>
  </si>
  <si>
    <t>Cancela Docto 0 Nº 1 PC FACTORY S.A.- COMPRA 20 PC</t>
  </si>
  <si>
    <t>Cancela Docto 0 Nº 201652 CLAUDIA SILVA-FDO X REND</t>
  </si>
  <si>
    <t>FDO. X RENDIR Nº 201653 GONZALO  DUARTE-ALMUERZO</t>
  </si>
  <si>
    <t>Cancela Docto 34 Nº 673 CDC-ELAB.ENCUESTAS PROGR.R</t>
  </si>
  <si>
    <t>Cancela Docto 0 Nº 201654 GONZALO DUARTE-FOTOCOPIA</t>
  </si>
  <si>
    <t>TESORERIA GRAL. DE LA REP.-F29-PERIODO 201611</t>
  </si>
  <si>
    <t>Cancela Docto 0 Nº 1 CAROLINA PINO VALDES-REMODELA</t>
  </si>
  <si>
    <t>Cancela Docto 34 Nº 188 ASE. E INV. SAN JORGE LTDA</t>
  </si>
  <si>
    <t>FDO. POR RENDIR - PABLO ARAYA - ACT. FORMACION JUV</t>
  </si>
  <si>
    <t>Cancela Docto 34 Nº 137 JOSE LUIS GONZALEZ YAÑEZ-T</t>
  </si>
  <si>
    <t>COMUNIDAD EDIF. LA CAÑADA- G. COMUNES 201611</t>
  </si>
  <si>
    <t>Cancela Docto 34 Nº 294225-CORREOS DE CHILE-INT. P</t>
  </si>
  <si>
    <t>Cancela Docto 34 Nº 349 MAPOCHE.CL-MAT. ELECC. TER</t>
  </si>
  <si>
    <t>DEVOLUCION ANITA LUQUE- FDO POR RENDIR 201649</t>
  </si>
  <si>
    <t>DEVOLUCION ANITA LUQUE- FDO POR RENDIR 201645</t>
  </si>
  <si>
    <t>FRANCISCO CRUZ - AGUINALDO NAVIDAD 2016</t>
  </si>
  <si>
    <t>CRISTIAN FIGUERAS - AGUINALDO NAVIDAD 2016</t>
  </si>
  <si>
    <t>MANUEL GALLARDO - AGUINALDO NAVIDAD 2016</t>
  </si>
  <si>
    <t>ANITA LUQUE - AGUINALDO NAVIDAD 2016</t>
  </si>
  <si>
    <t>ROSA NUÑEZ - AGUINALDO NAVIDAD 2016</t>
  </si>
  <si>
    <t>ROBERTO OLGUIN - AGUINALDO NAVIDAD 2016</t>
  </si>
  <si>
    <t>MARCELA PARADA - AGUINALDO NAVIDAD 2016</t>
  </si>
  <si>
    <t>MA. ISABEL PASTENES - AGUINALDO NAVIDAD 2016</t>
  </si>
  <si>
    <t>RODRIGO TORRES - AGUINALDO NAVIDAD 2016</t>
  </si>
  <si>
    <t>NICOLAS ZAPATA - AGUINALDO NAVIDAD 2016</t>
  </si>
  <si>
    <t>TAMAHI CARO- AGUINALDO NAVIDAD 2016</t>
  </si>
  <si>
    <t>Cancela Docto 0 Nº 201657 LUQUE ZAPATA ANITA MARIA</t>
  </si>
  <si>
    <t>Cancela Docto 34 Nº 16760484 CHILECTRA</t>
  </si>
  <si>
    <t>Cancela Docto 34 Nº 16763720 CHILECTRA-GASTO LUZ</t>
  </si>
  <si>
    <t>Cancela Docto 34 Nº 190 ASESORIAS E INVERSIONES SA</t>
  </si>
  <si>
    <t>Cancela Docto 11 Nº 43 CARLOS SOTO ZUBICUETA</t>
  </si>
  <si>
    <t>Cancela Docto 34 Nº 6079 COMERCIAL SERVICOPIER LTD</t>
  </si>
  <si>
    <t>Cancela Docto 34 Nº 6521232 ENTEL.CL-LINEA 2376218</t>
  </si>
  <si>
    <t>Cancela Docto 34 Nº 6521216 ENTEL.CL-LINEA 2376013</t>
  </si>
  <si>
    <t>Cancela Docto 0 Nº 1 ENTEL S.A.</t>
  </si>
  <si>
    <t>Cancela Docto 11 Nº 800 YURI BASCUÑAN CRUZ-CONFIG.</t>
  </si>
  <si>
    <t>Cancela Docto 34 Nº 2558 CEAL IDENTIFICACIONES</t>
  </si>
  <si>
    <t>Cancela Docto 0 Nº 201658 LUQUE ZAPATA ANITA MARIA</t>
  </si>
  <si>
    <t>Cancela Docto 34 Nº 364 MAPOCHE.CL-REIMPRESION MAT</t>
  </si>
  <si>
    <t>Cancela Docto 34 Nº 324 SOCIEDAD TEMPLATE LTDA.-DE</t>
  </si>
  <si>
    <t>Cancela Docto 11 Nº 801 YURI BASCUÑAN CRUZ-CONF. P</t>
  </si>
  <si>
    <t>Cancela Docto 34 Nº 1 MAPOCHE.CL</t>
  </si>
  <si>
    <t>Cancela Docto 0 Nº 201659 JEANNETTE SANHUEZA</t>
  </si>
  <si>
    <t>REMUNERACION  201612 -CRUZ FRANCISCO</t>
  </si>
  <si>
    <t>Cancela Docto 0 Nº 201612 NUÑEZ GUAJARDO ROSA AMEL</t>
  </si>
  <si>
    <t>REMUNERACION  201612 CARO TAMAHI</t>
  </si>
  <si>
    <t>REMUNERACION  201612 - PASTENES MA. ISABEL</t>
  </si>
  <si>
    <t>REMUNERACION  201612 - PARADA MARCELA</t>
  </si>
  <si>
    <t>REMUNERACION  201612 - LUQUE ANITA MA.</t>
  </si>
  <si>
    <t>REMUNERACION  201612 - ZAPATA NICOLAS</t>
  </si>
  <si>
    <t>REMUNERACION  201612 - FIGUERAS CRISTIAN</t>
  </si>
  <si>
    <t>REMUNERACION  201612 - TORRES RODRIGO</t>
  </si>
  <si>
    <t>Cancela Docto 11 Nº 17 CONSTANZA BELEN ZEGARRA BOR</t>
  </si>
  <si>
    <t>Cancela Docto 11 Nº 11 ROSARIO PAZ HERNANDEZ MORAL</t>
  </si>
  <si>
    <t>Cancela Docto 11 Nº 148 ROBERTO LUIS MORENO ARANED</t>
  </si>
  <si>
    <t>Cancela Docto 34 Nº 1876-SISEIN-MANT. EXTINTORES</t>
  </si>
  <si>
    <t>Cancela Docto 34 Nº 191 ASESORIAS E INVERSIONES SA</t>
  </si>
  <si>
    <t>Cancela Docto 34 Nº 1027 OSSANDON</t>
  </si>
  <si>
    <t>Cancela Docto 34 Nº 701 CENTRO DEMOCRACIA Y COMUNI</t>
  </si>
  <si>
    <t>Cancela Docto 11 Nº 29 IRIS REBOLLEDO SAAVEDRA</t>
  </si>
  <si>
    <t>Cancela Docto 34 Nº 138 JOSE LUIS GONZALEZ YAÑEZ</t>
  </si>
  <si>
    <t>DEVOLUCION ANITA LUQUE-FDO X RENDIR 201657</t>
  </si>
  <si>
    <t>Total 11010304 Cuenta Unica 0-000-7030524-0</t>
  </si>
  <si>
    <t>Deposito a candidatos de primarias en cuenta SERVE</t>
  </si>
  <si>
    <t>SERVEL APORTES RESERVADOS</t>
  </si>
  <si>
    <t>TGR FINANCIAMIENTO ELECTORAL</t>
  </si>
  <si>
    <t>Cancela Docto 34 Nº 78 MAPOCHE.CL</t>
  </si>
  <si>
    <t>CH N° 3347756 $85.000.000 APORTE ALCALDES</t>
  </si>
  <si>
    <t>CH N° 3347757 $291.000.000 APORTE ALCALDES</t>
  </si>
  <si>
    <t>DEPOSITO $2.000.000 WESTERMEIER</t>
  </si>
  <si>
    <t>CH N° 3347766 $14.000.000 APORTE CONCEJALES</t>
  </si>
  <si>
    <t>CH N° 3347767 $16.500.000 APORTE CONCEJALES</t>
  </si>
  <si>
    <t>CH N° 3347768 $19.000.000 APORTE CONCEJALES</t>
  </si>
  <si>
    <t>CH N° 3347770 $21.350.000 APORTE CONCEJALES</t>
  </si>
  <si>
    <t>CH N° 3347771 $22.750.000 APORTE CONCEJALES</t>
  </si>
  <si>
    <t>CH N° 3347772 $25.550.000 APORTE CONCEJALES</t>
  </si>
  <si>
    <t>CH N° 3347773 $29.750.000 APORTE CONCEJALES</t>
  </si>
  <si>
    <t>CH N° 3347774 $40.000.000 APORTE CONCEJALES</t>
  </si>
  <si>
    <t>CH N° 3347775 $46.000.000 APORTE CONCEJALES</t>
  </si>
  <si>
    <t>CH N° 3347765 $14.000.000 APORTE CONCEJALES</t>
  </si>
  <si>
    <t>Cancela Docto 0 Nº 2016 CRUZ OVALLE FRANCISCO JOSE</t>
  </si>
  <si>
    <t xml:space="preserve"> PDC - DEPOSITO  BCO ESTADO</t>
  </si>
  <si>
    <t>Cancela Docto 34 Nº 30 BOUTIQUE CARCAVILLA - SALDO</t>
  </si>
  <si>
    <t>Cancela Docto 34 Nº 63 DIFUSION Y COMUNICACION S.A</t>
  </si>
  <si>
    <t>CH PROTESTADO Cancela Docto 34 Nº 63 DIFUSION Y CO</t>
  </si>
  <si>
    <t>CH N° 4406537 $6.100.000 APORTE ALCALDES EXTRA</t>
  </si>
  <si>
    <t>CH N° 4406538 $5.650.000 APORTE ALCALDES Y CONCEJA</t>
  </si>
  <si>
    <t>APORTE N° 1 16046564-6 ALVARO LABRAÑA OPAZO RECHAZ</t>
  </si>
  <si>
    <t>APORTE ALCALDES Y CONCEJALES</t>
  </si>
  <si>
    <t>APORTE CONCEJALES</t>
  </si>
  <si>
    <t>Total 11010305 Banco Estado Alcaldes 820046-7</t>
  </si>
  <si>
    <t>CHEQUE N° 9019151  POR $6.000.000 APORTE CONCEJALE</t>
  </si>
  <si>
    <t>CH N° 9019152 $6.000.000 APORTE CONCEJALES</t>
  </si>
  <si>
    <t>CH N° 9019153 $6.000.000 APORTE CONCEJALES</t>
  </si>
  <si>
    <t>CH N° 9019154 $40.000.000 APORTE CONCEJALES (4DE 4</t>
  </si>
  <si>
    <t>CH N° 9019155 $9.750.000 APORTE CONCEJALES</t>
  </si>
  <si>
    <t>CH N° 9019156 $10.000.000 APORTE CONCEJALES</t>
  </si>
  <si>
    <t>CH N° 9019157 $13.400.000 APORTE CONCEJALES</t>
  </si>
  <si>
    <t>CH N° 9019158 $14.000.000 APORTE CONCEJALES</t>
  </si>
  <si>
    <t>CH N° 9019159 $6.000.000 APORTE CONCEJALES</t>
  </si>
  <si>
    <t>CH N° 9019160 $6.000.000 APORTE CONCEJALES</t>
  </si>
  <si>
    <t>CH N° 9019161 $6.900.000 APORTE CONCEJALES</t>
  </si>
  <si>
    <t>CH N° 9019162 $26.700.000 APORTE CONCEJALES</t>
  </si>
  <si>
    <t>CH N° 9019163 $2.000.000 WESTERMEIER</t>
  </si>
  <si>
    <t>CH 9019165 $3.000.000 CLAUDIA PIZARRO PEÑA / LA PI</t>
  </si>
  <si>
    <t>Cancela Docto 34 Nº 2 DIFUSION Y COMUNICACION S.A.</t>
  </si>
  <si>
    <t>JOSE RIQUELME CANDIDATO APORTE EQUIVOCADO</t>
  </si>
  <si>
    <t>APORTE N° 2 ALCALDES Y CONCEJALES</t>
  </si>
  <si>
    <t>Cancela Docto 34 Nº 62 DIFUSION Y COMUNICACION S.A</t>
  </si>
  <si>
    <t>CH N° 9019173 $4.750.000 APORTE EXTRA</t>
  </si>
  <si>
    <t>CH N° 9019172 $6.000.000 APORTE RUT CAMBIADOS</t>
  </si>
  <si>
    <t>APORTE N° 1 15516802-1 ANDREA ROSAS TORRES</t>
  </si>
  <si>
    <t>APORTE N° 1 10092164-2 CHRISTIAN EUGENIO CERNA SAN</t>
  </si>
  <si>
    <t>APORTE N° 1 11325962-0 SARA DEL CARMEN PIZARRO SIL</t>
  </si>
  <si>
    <t>Total 11010306 Banco Estado Concejales 821851-0</t>
  </si>
  <si>
    <t>SALDO DE APERTURA / FONDO POR RENDIR</t>
  </si>
  <si>
    <t>Cancela Docto 0 Nº 201601 DIEGO CALDERON</t>
  </si>
  <si>
    <t>RENDICION DE GASTOS ANITA LUQUE CHQ 4531611</t>
  </si>
  <si>
    <t>RENDICION DE GASTOS TAMAHI CARO CHQ 4531618</t>
  </si>
  <si>
    <t>RENDICION DE GASTOS TAMAHI CARO CHQ  4531639</t>
  </si>
  <si>
    <t>Cancela Docto 0 Nº 201633 CARO PINTO TAMAHI PAOLA</t>
  </si>
  <si>
    <t>Cancela Docto 0 Nº 201610 DIEGO CALDERON</t>
  </si>
  <si>
    <t>RENDICION DE GASTOS TAMAHI CARO CHQ 4531742</t>
  </si>
  <si>
    <t>RENDICION DE GASTOS ROBERTO MORENO CHQ 4531745</t>
  </si>
  <si>
    <t>Cancela Docto 0 Nº 201630 DIEGO CALDERON</t>
  </si>
  <si>
    <t>Cancela Docto 0 Nº 201629 ANITA MARIA LUQUE ZAPATA</t>
  </si>
  <si>
    <t>Cancela Docto 0 Nº 201632 DIEGO CALDERON</t>
  </si>
  <si>
    <t>Cancela Docto 0 Nº 201633 TAMAHI CARO</t>
  </si>
  <si>
    <t>Cancela Docto 0 Nº 201624 CARO PINTO TAMAHI PAOLA</t>
  </si>
  <si>
    <t>Cancela Docto 0 Nº 32 DIEGO CALDERON</t>
  </si>
  <si>
    <t>Cancela Docto 0 Nº 201635 LUQUE ZAPATA ANITA MARIA</t>
  </si>
  <si>
    <t>Cancela Docto 0 Nº 201650 JEANNETTE SANHUEZA</t>
  </si>
  <si>
    <t>Cancela Docto 0 Nº 201651 PABLO ARAYA ZACARIAS</t>
  </si>
  <si>
    <t>Cancela Docto 0 Nº 201641 DIEGO CALDERON</t>
  </si>
  <si>
    <t>Cancela Docto 0 Nº 201644 GONZALO ALEJANDRO DUARTE</t>
  </si>
  <si>
    <t>Cancela Docto 0 Nº 201645 LUQUE ZAPATA ANITA MARIA</t>
  </si>
  <si>
    <t>Cancela Docto 0 Nº 201650 DIEGO CALDERON - FDO POR</t>
  </si>
  <si>
    <t>FDO POR RENDIR CLAUDIA SILVA</t>
  </si>
  <si>
    <t>FDO. X RENDIR Nº 201653 GONZALO  DUARTE</t>
  </si>
  <si>
    <t>FDO X RENDIR 201653 GONZALO DUARTE-ALMUERZO</t>
  </si>
  <si>
    <t>Cancela Docto 0 Nº 201654 GONZALO ALEJANDRO DUARTE</t>
  </si>
  <si>
    <t>FDO. POR RENDIR - P. ARAYA - ACT. FORMACION JUVENI</t>
  </si>
  <si>
    <t>Cancela Docto 0 Nº 201656 DIEGO CALDERON-FDO POR R</t>
  </si>
  <si>
    <t>FDO.X RENDIR Nº 201659-J.SANHUEZA-PAGO INST. DIREC</t>
  </si>
  <si>
    <t>Total 11010400 Fondo por Rendir</t>
  </si>
  <si>
    <t>11050300 Otros Documentos por Cobrar</t>
  </si>
  <si>
    <t>Cancela Docto 34 Nº 6599 COMPAÑIA DE TELECOMUNICAC</t>
  </si>
  <si>
    <t>B.O.098102 NOTARIO SIN RESPALDO</t>
  </si>
  <si>
    <t>O/7049463 TRANSF. A NOTARIO</t>
  </si>
  <si>
    <t>O/7013910 TRANSF. CONSERV.</t>
  </si>
  <si>
    <t>O/7029003 TRANSF. A NOTARIO</t>
  </si>
  <si>
    <t>O/07044969 TRANSF. A NOTARIO</t>
  </si>
  <si>
    <t>O/7002882 TRANSFERENCIA A TERCERO</t>
  </si>
  <si>
    <t>C/ GASTOS MOVILIZACION VARIOS</t>
  </si>
  <si>
    <t>SIN RESPALDO</t>
  </si>
  <si>
    <t>CRISTIAN DIAZ MANO DE OBRA ARREGLO PUERTA</t>
  </si>
  <si>
    <t>ELADIO VILLEGAS ARREGLO BAÑO</t>
  </si>
  <si>
    <t>PAGO FORMULARIO 744 TAMAHI CARO</t>
  </si>
  <si>
    <t>CLAUDINET PEREIRA SOLICITADO POR TAMAHI CARO</t>
  </si>
  <si>
    <t>TRANSF. A DANIEL GARRETON</t>
  </si>
  <si>
    <t>TRANSF. A JORGE BARRIENTOS</t>
  </si>
  <si>
    <t>TRANSF. A JORGE MARTINEZ</t>
  </si>
  <si>
    <t>TRANSF. A RAMON PENA JENSEN</t>
  </si>
  <si>
    <t>TRANSF. A MARCELO RIESCO VEGA</t>
  </si>
  <si>
    <t>TRANSF. A HERBERT MUNDY CASANOVA</t>
  </si>
  <si>
    <t>TRANSF. A LUIS MENDONZA CAMUS</t>
  </si>
  <si>
    <t>SIN REPALDO TAMAHI CARO</t>
  </si>
  <si>
    <t>TRANSF. A ALBERTO GALILEA</t>
  </si>
  <si>
    <t>SIN RESPALDO TAMAHI CARO</t>
  </si>
  <si>
    <t>TRANSF. A MANUEL GODOY</t>
  </si>
  <si>
    <t>HORAS EXTRAS DIEGO CALDERON</t>
  </si>
  <si>
    <t>FLETE A OF CHELEXPRESS SECRETARIO NACIONAL</t>
  </si>
  <si>
    <t>C/ ASEO Y LIMPIEZA VIDRIOS</t>
  </si>
  <si>
    <t>C/ TRASLADO TAMAHI CARO</t>
  </si>
  <si>
    <t>C/ TRASLADO RODRIGO TORRES</t>
  </si>
  <si>
    <t>ELADIO GALLARDO ARREGLO BAÑOS</t>
  </si>
  <si>
    <t>TAXI SERVEL TAMAHI CARO</t>
  </si>
  <si>
    <t>C/07 TAXI TAMAHI CARO SIN RESPALDO</t>
  </si>
  <si>
    <t>PAGADO DE MAS RENDICION JDC</t>
  </si>
  <si>
    <t>AJUSTES Y RECLASIFICACIONES A JUNIO 2016</t>
  </si>
  <si>
    <t>FXR 201629 ANITA LUQUE - MOVILIZACION SIN RESPALDO</t>
  </si>
  <si>
    <t>FXR 201629 ANITA LUQUE - ARREGLO BAÑO SIN RESPALDO</t>
  </si>
  <si>
    <t>FXR TAMAHI CARO DIF CH 4531609 11.01.2016- MOVILIZ</t>
  </si>
  <si>
    <t>Cancela Docto 11 Nº 94 - ELADIO GALLARDO VILLEGAS</t>
  </si>
  <si>
    <t>Cancela Docto 11 Nº 95 - ELADIO GALLARDO VILLEGAS</t>
  </si>
  <si>
    <t>Cancela Docto 11 Nº 96 - ELADIO GALLARDO VILLEGAS</t>
  </si>
  <si>
    <t>Cancela Docto 11 Nº 97 - ELADIO GALLARDO VILLEGAS</t>
  </si>
  <si>
    <t>BOLETA 6059(FLORES)ISAAC JACOBO</t>
  </si>
  <si>
    <t>Cancela Docto 11 Nº 99 ELADIO GALLARDO VILLEGAS</t>
  </si>
  <si>
    <t>Total 11050300 Otros Documentos por Cobrar</t>
  </si>
  <si>
    <t>SALDO DE APERTURA / VALE VISTA</t>
  </si>
  <si>
    <t>Total 11050400 Vale Vista</t>
  </si>
  <si>
    <t>Cancela Docto 34 Nº 15927256 ENTEL S.A.</t>
  </si>
  <si>
    <t>Cancela Docto 34 Nº 6315909 ENTEL.CL</t>
  </si>
  <si>
    <t>Cancela Docto 34 Nº 6406692 ENTEL.CL</t>
  </si>
  <si>
    <t>Cancela Docto 34 Nº 15962803 ENTEL S.A.</t>
  </si>
  <si>
    <t>Cancela Docto 34 Nº 6315937 ENTEL.CL</t>
  </si>
  <si>
    <t>Cancela Docto 34 Nº 6406719 ENTEL.CL</t>
  </si>
  <si>
    <t>Cancela Docto 34 Nº 22882849 - COMISION BANCO SANT</t>
  </si>
  <si>
    <t>Cancela Docto 34 Nº 23104820 - COMISION BANCO SANT</t>
  </si>
  <si>
    <t>Cancela Docto 34 Nº 23276127 - COMISION BANCO SANT</t>
  </si>
  <si>
    <t>Cancela Docto 34 Nº 1 TRANSBANK SA</t>
  </si>
  <si>
    <t>Cancela Docto 34 Nº 201677 DEDISEÑOPROYECTOS SPA</t>
  </si>
  <si>
    <t>Cancela Docto 34 Nº 201678 DEDISEÑOPROYECTOS SPA</t>
  </si>
  <si>
    <t>PF/ 23725854 - BCO SANTANDER - COBRO COMISION</t>
  </si>
  <si>
    <t>Cancela Docto 0 Nº 1 ENTEL.CL</t>
  </si>
  <si>
    <t>Cancela Docto 34 Nº 2 TURISMO COCHA</t>
  </si>
  <si>
    <t>Cancela Docto 34 Nº 1 COMERCIAL MAIFA LIMITADA</t>
  </si>
  <si>
    <t>62</t>
  </si>
  <si>
    <t>Cancela Docto 62 Nº 3557468 TURISMO COCHA</t>
  </si>
  <si>
    <t>SALDO PAGADO POR PABLO ARAYA</t>
  </si>
  <si>
    <t>Cancela Docto 34 Nº 15997956 ENTEL S.A.</t>
  </si>
  <si>
    <t>Cancela Docto 34 Nº 6474569 ENTEL.CL</t>
  </si>
  <si>
    <t>ARRIENDO SALON + SERV ALIMENTACION 10.10.2016</t>
  </si>
  <si>
    <t>Cancela Docto 34 Nº 16050946 ENTEL S.A.- INTERNET</t>
  </si>
  <si>
    <t>RECONOCE GASTOS DE COBRANZA ACUMULADOS DE ENTEL</t>
  </si>
  <si>
    <t>Total 11060200 Anticipo Proveedores</t>
  </si>
  <si>
    <t>11060500 Anticipo de Sueldos</t>
  </si>
  <si>
    <t>Saldo Negativo Período Anterior LUQUE ZAPATA ANITA</t>
  </si>
  <si>
    <t>Cancela Docto 0 Nº 30092016 NUÑEZ GUAJARDO ROSA AM</t>
  </si>
  <si>
    <t>Cancela Docto 0 Nº 30092016 ZAPATA HENRIQUEZ NICOL</t>
  </si>
  <si>
    <t>Cancela Docto 0 Nº 30092016 PASTENES MANCILLA MARI</t>
  </si>
  <si>
    <t>Cancela Docto 0 Nº 30092016 ROMERO ESCOBAR GUILLER</t>
  </si>
  <si>
    <t>Cancela Docto 0 Nº 30092016 PARADA CID MIRTA MARCE</t>
  </si>
  <si>
    <t>Cancela Docto 0 Nº 30092016 OLGUIN SALAZAR ROBERTO</t>
  </si>
  <si>
    <t>Cancela Docto 0 Nº 30092016 LUQUE ZAPATA ANITA MAR</t>
  </si>
  <si>
    <t>Cancela Docto 0 Nº 30092016 CARO PINTO TAMAHI PAOL</t>
  </si>
  <si>
    <t>Cancela Docto 0 Nº 30092016 CRUZ OVALLE FRANCISCO</t>
  </si>
  <si>
    <t>Cancela Docto 0 Nº 30092016 GALLARDO SOTO MANUEL A</t>
  </si>
  <si>
    <t>Cancela Docto 0 Nº 30092016 FIGUERAS DIAZ CRISTIAN</t>
  </si>
  <si>
    <t>Cancela Docto 0 Nº 30092016 TORRES ARAGON RODRIGO</t>
  </si>
  <si>
    <t>Anticipos CARO PINTO TAMAHI PAOLA DEL CARMEN</t>
  </si>
  <si>
    <t>Anticipos CRUZ OVALLE FRANCISCO JOSE</t>
  </si>
  <si>
    <t>Anticipos FIGUERAS DIAZ CRISTIAN ANDRES</t>
  </si>
  <si>
    <t>Anticipos GALLARDO SOTO MANUEL ALFREDO</t>
  </si>
  <si>
    <t>Anticipos LUQUE ZAPATA ANITA MARIA</t>
  </si>
  <si>
    <t>Anticipos NUÑEZ GUAJARDO ROSA AMELIA</t>
  </si>
  <si>
    <t>Anticipos OLGUIN SALAZAR ROBERTO MARCELINO</t>
  </si>
  <si>
    <t>Anticipos PARADA CID MIRTA MARCELA</t>
  </si>
  <si>
    <t>Anticipos PASTENES MANCILLA MARIA ISABEL</t>
  </si>
  <si>
    <t>Anticipos ROMERO ESCOBAR GUILLERMINA DEL CARMEN</t>
  </si>
  <si>
    <t>Anticipos TORRES ARAGON RODRIGO ANDRES</t>
  </si>
  <si>
    <t>Anticipos ZAPATA HENRIQUEZ NICOLAS ALEJANDRO</t>
  </si>
  <si>
    <t>Total 11060500 Anticipo de Sueldos</t>
  </si>
  <si>
    <t>SALDO DE APERTURA / DEUDORES VARIOS</t>
  </si>
  <si>
    <t>Total 11060600 Deudores Varios</t>
  </si>
  <si>
    <t>SALDO DE APERTURA / ANT. HONORARIOS</t>
  </si>
  <si>
    <t>Cancela Docto 11 Nº 9 PEDRO EXEQUIEL JARA JARA</t>
  </si>
  <si>
    <t>Total 11060700 Anticipo Honorarios</t>
  </si>
  <si>
    <t>11060800 Préstamos al Personal</t>
  </si>
  <si>
    <t>SALDO DE APERTURA / PRESTAMOS AL PERSONAL</t>
  </si>
  <si>
    <t>Total 11060800 Préstamos al Personal</t>
  </si>
  <si>
    <t>Total 11070100 Cuentas por cobrar SERVEL</t>
  </si>
  <si>
    <t>11100400 Gastos Anticipados</t>
  </si>
  <si>
    <t>SALDO DE APERTURA / GASTOS ANTICIPADOS</t>
  </si>
  <si>
    <t>GASTOS COMUNES PAGADOS AÑO 2015</t>
  </si>
  <si>
    <t>Total 11100400 Gastos Anticipados</t>
  </si>
  <si>
    <t>11120500 Activos disponibles para la venta</t>
  </si>
  <si>
    <t>SALDO DE APERTURA / ACTIVOS DISPONIBLES PARA LA VE</t>
  </si>
  <si>
    <t>RECONOCE COSTO POR VENTA DE PROPIEDAD LOS QUEÑES</t>
  </si>
  <si>
    <t>Total 11120500 Activos disponibles para la venta</t>
  </si>
  <si>
    <t>Total 12010300 Terrenos</t>
  </si>
  <si>
    <t>Total 12020800 Construcciones</t>
  </si>
  <si>
    <t>Total 12030100 Maquinarias</t>
  </si>
  <si>
    <t>SALDO DE APERTURA / EQUIPOS COMPUTACIONALES</t>
  </si>
  <si>
    <t>PF/563139 - WEI CHILE SA - IMPRESORA HP JET</t>
  </si>
  <si>
    <t>PF/124208 - AUDIOMUSICA - SISTEMA DE AUDIO</t>
  </si>
  <si>
    <t>PF/2302611-PC FACTORY-COMPRA 20 PC-20 OFFICE 2016</t>
  </si>
  <si>
    <t>PF/565672-WEI CHILE- COMPRA 2 IMPRESORAS</t>
  </si>
  <si>
    <t>RECLASIFICACION SOFTWARE LICENCIAS</t>
  </si>
  <si>
    <t>RECLAS DE CUENTAS PROPIEDAD PLANTA Y EQUIPOS</t>
  </si>
  <si>
    <t>Total 12030400 Equipos Computacionales</t>
  </si>
  <si>
    <t>MUEBLES OFICINA JDC</t>
  </si>
  <si>
    <t>FDO POR RENDIR JDC - PROYECTOR</t>
  </si>
  <si>
    <t>Total 12030500 Muebles y Útiles</t>
  </si>
  <si>
    <t>AJUSTE POR NUEVA VIDA UTIL DE LICENCIAS SOFTWARE</t>
  </si>
  <si>
    <t>RECLAS DEPRECIACION AC SOFTWARE Y LICENCIAS</t>
  </si>
  <si>
    <t>Total 12060200 Depreciación Maquinarias y Equipos</t>
  </si>
  <si>
    <t>Total 13030400 Licencias</t>
  </si>
  <si>
    <t>Total 13040100 Amortización del Ejercicio</t>
  </si>
  <si>
    <t>COMPRAS 31/01/2016 Ene/2016</t>
  </si>
  <si>
    <t>Cancela Docto 34 Nº 21804558 COMISION BANCO SANTAN</t>
  </si>
  <si>
    <t>COMPRAS 29/02/2016 Feb/2016</t>
  </si>
  <si>
    <t>Cancela Docto 34 Nº 22026351 COMISION BANCO SANTAN</t>
  </si>
  <si>
    <t>Cancela Docto 34 Nº 239 BROTHERS COMUNICACION Y PR</t>
  </si>
  <si>
    <t>Cancela Docto 34 Nº 6919 COMERCIAL JUAN CORDOVA Y</t>
  </si>
  <si>
    <t>Cancela Docto 34 Nº 521832 GUARDIA Y CIA. LTDA.</t>
  </si>
  <si>
    <t>Cancela Docto 34 Nº 7016 COMERCIAL JUAN CORDOVA Y</t>
  </si>
  <si>
    <t>Cancela Docto 34 Nº 64 ASTICON SERVICIOS PROFESION</t>
  </si>
  <si>
    <t>Cancela Docto 34 Nº 5274 MAPOCHE.CL</t>
  </si>
  <si>
    <t>Cancela Docto 34 Nº 15070629 CHILECTRA</t>
  </si>
  <si>
    <t>Cancela Docto 34 Nº 15070630 CHILECTRA</t>
  </si>
  <si>
    <t>Cancela Docto 34 Nº 6250868 ENTEL.CL</t>
  </si>
  <si>
    <t>Cancela Docto 34 Nº 15873158 ENTEL.CL</t>
  </si>
  <si>
    <t>Cancela Docto 34 Nº 6250839 ENTEL.CL</t>
  </si>
  <si>
    <t>COMPRAS 31/03/2016 Mar/2016</t>
  </si>
  <si>
    <t>Cancela Docto 34 Nº 22232157 COMISION BANCO SANTAN</t>
  </si>
  <si>
    <t>Cancela Docto 34 Nº 7073 COMERCIAL JUAN CORDOVA Y</t>
  </si>
  <si>
    <t>Cancela Docto 34 Nº 7104 COMERCIAL JUAN CORDOVA Y</t>
  </si>
  <si>
    <t>Cancela Docto 34 Nº 3680 TRANSSA CONSULTORES INMOB</t>
  </si>
  <si>
    <t>Cancela Docto 34 Nº 6272326 ENTEL.CL</t>
  </si>
  <si>
    <t>Cancela Docto 34 Nº 6272355 ENTEL.CL</t>
  </si>
  <si>
    <t>Cancela Docto 34 Nº 15891396 ENTEL.CL</t>
  </si>
  <si>
    <t>Cancela Docto 34 Nº 67 YERKO PATRICIO COFRE MARTIN</t>
  </si>
  <si>
    <t>Cancela Docto 34 Nº 5313 MAPOCHE.CL</t>
  </si>
  <si>
    <t>Cancela Docto 34 Nº 15199675 CHILECTRA</t>
  </si>
  <si>
    <t>Cancela Docto 34 Nº 15199676 CHILECTRA</t>
  </si>
  <si>
    <t>Cancela Docto 34 Nº 19493797 TRANSBANK SA</t>
  </si>
  <si>
    <t>Cancela Docto 34 Nº 7128 COMERCIAL JUAN CORDOVA Y</t>
  </si>
  <si>
    <t>Cancela Docto 34 Nº 22418000 COMISION BANCO SANTAN</t>
  </si>
  <si>
    <t>COMPRAS 30/04/2016 Abr/2016</t>
  </si>
  <si>
    <t>Cancela Docto 34 Nº 270074 COMERCIAL MUNDO TRANSFE</t>
  </si>
  <si>
    <t>Cancela Docto 34 Nº 3680 COMERCIAL LOMITOS LTDA</t>
  </si>
  <si>
    <t>Cancela Docto 34 Nº 271280 COMERCIAL MUNDO TRANSFE</t>
  </si>
  <si>
    <t>Cancela Docto 34 Nº 5326 MAPOCHE.CL</t>
  </si>
  <si>
    <t>Cancela Docto 34 Nº 745 EKHOS S.A.</t>
  </si>
  <si>
    <t>Cancela Docto 34 Nº 7230 COMERCIAL JUAN CORDOVA Y</t>
  </si>
  <si>
    <t>Cancela Docto 34 Nº 7129 COMERCIAL JUAN CORDOVA Y</t>
  </si>
  <si>
    <t>Cancela Docto 34 Nº 7227 COMERCIAL JUAN CORDOVA Y</t>
  </si>
  <si>
    <t>Cancela Docto 34 Nº 7243 COMERCIAL JUAN CORDOVA Y</t>
  </si>
  <si>
    <t>Cancela Docto 34 Nº 7244 COMERCIAL JUAN CORDOVA Y</t>
  </si>
  <si>
    <t>Cancela Docto 34 Nº 1058 CLAUDIO SALAZAR URZUA</t>
  </si>
  <si>
    <t>Cancela Docto 34 Nº 3 CACERES Y CIA. LTDA.</t>
  </si>
  <si>
    <t>Cancela Docto 34 Nº 15909251 ENTEL S.A.</t>
  </si>
  <si>
    <t>Cancela Docto 34 Nº 6293926 ENTEL S.A.</t>
  </si>
  <si>
    <t>Cancela Docto 34 Nº 6293897 ENTEL S.A.</t>
  </si>
  <si>
    <t>F/347 MEGAFONO</t>
  </si>
  <si>
    <t>Cancela Docto 34 Nº 22676340 COMISION BANCO SANTAN</t>
  </si>
  <si>
    <t>COMPRAS 31/05/2016 May/2016</t>
  </si>
  <si>
    <t>Cancela Docto 34 Nº 13 COMERCIAL JUAN CORDOVA Y CI</t>
  </si>
  <si>
    <t>Cancela Docto 34 Nº 14 COMERCIAL JUAN CORDOVA Y CI</t>
  </si>
  <si>
    <t>Cancela Docto 34 Nº 19895020 TRANSBANK SA</t>
  </si>
  <si>
    <t>Cancela Docto 34 Nº 15329155 CHILECTRA</t>
  </si>
  <si>
    <t>Cancela Docto 34 Nº 15329154 CHILECTRA</t>
  </si>
  <si>
    <t>COMPRAS 30/06/2016 Jun/2016</t>
  </si>
  <si>
    <t>Cancela Docto 34 Nº 9075342 PROVEEDORES INTEGRALES</t>
  </si>
  <si>
    <t>Cancela Docto 34 Nº 9075341 PROVEEDORES INTEGRALES</t>
  </si>
  <si>
    <t>Cancela Docto 34 Nº 9085399 PROVEEDORES INTEGRALES</t>
  </si>
  <si>
    <t>Cancela Docto 34 Nº 115 CRISTIAN MEDINA LORCA</t>
  </si>
  <si>
    <t>Cancela Docto 34 Nº 1258 FECUNDA S.A.</t>
  </si>
  <si>
    <t>Cancela Docto 34 Nº 42 COMERCIAL JUAN CORDOVA Y CI</t>
  </si>
  <si>
    <t>COMPRAS 31/07/2016 Jul/2016</t>
  </si>
  <si>
    <t>Cancela Docto 34 Nº 6429216 ENTEL.CL</t>
  </si>
  <si>
    <t>Cancela Docto 34 Nº 908 PRODUCTORA FUENTES LTDA</t>
  </si>
  <si>
    <t>Cancela Docto 34 Nº 15717684 CHILECTRA</t>
  </si>
  <si>
    <t>Cancela Docto 34 Nº 6428578 TURISMO COCHA</t>
  </si>
  <si>
    <t>Cancela Docto 34 Nº 167 ASESORIAS E INVERSIONES SA</t>
  </si>
  <si>
    <t>COMPRAS 31/08/2016 Ago/2016</t>
  </si>
  <si>
    <t>Cancela Docto 34 Nº 15847784 CHILECTRA</t>
  </si>
  <si>
    <t>P Docto 34 Nº 25 BOUTIQUE CREATIVA CARCAVILLA LTD</t>
  </si>
  <si>
    <t>Cancela Docto 34 Nº 4666 COMERCIAL SERVICOPIER LTD</t>
  </si>
  <si>
    <t>Cancela Docto 34 Nº 135 NORTH SUPPLY CHILE SPA</t>
  </si>
  <si>
    <t>COMPRAS 30/09/2016 Sep/2016</t>
  </si>
  <si>
    <t>Cancela Docto 34 Nº 3750678 COMISION BANCO SANTAND</t>
  </si>
  <si>
    <t>Cancela Docto 34 Nº 22072385 COMISION BANCO SANTAN</t>
  </si>
  <si>
    <t>Cancela Docto 34 Nº 20296446 TRANSBANK SA</t>
  </si>
  <si>
    <t>Cancela Docto 34 Nº 1625 CONSULTORES ASOCIADOS DE</t>
  </si>
  <si>
    <t>Cancela Docto 34 Nº 563139 WEI CHILE S.A.</t>
  </si>
  <si>
    <t>Cancela Docto 34 Nº 192 MAPOCHE.CL</t>
  </si>
  <si>
    <t>Cancela Docto 34 Nº 62 DEDISEÑOPROYECTOS SPA</t>
  </si>
  <si>
    <t>Cancela Docto 34 Nº 20496481 TRANSBANK SA</t>
  </si>
  <si>
    <t>Cancela Docto 34 Nº 23725854 BANCO SANTANDER CHILE</t>
  </si>
  <si>
    <t>COMPRAS 31/10/2016 Oct/2016</t>
  </si>
  <si>
    <t>Cancela Docto 34 Nº 6429241 ENTEL.CL</t>
  </si>
  <si>
    <t>Cancela Docto 34 Nº 6456198 TURISMO COCHA</t>
  </si>
  <si>
    <t>Cancela Docto 34 Nº 6456199 TURISMO COCHA</t>
  </si>
  <si>
    <t>Cancela Docto 34 Nº 6458498 TURISMO COCHA</t>
  </si>
  <si>
    <t>Cancela Docto 34 Nº 6457821 TURISMO COCHA</t>
  </si>
  <si>
    <t>Cancela Docto 34 Nº 6462085 TURISMO COCHA</t>
  </si>
  <si>
    <t>Cancela Docto 34 Nº 6462854 TURISMO COCHA</t>
  </si>
  <si>
    <t>Cancela Docto 34 Nº 73 DEDISEÑOPROYECTOS SPA - ARR</t>
  </si>
  <si>
    <t>Cancela Docto 34 Nº 124208 AUDIO MUSICA SPA</t>
  </si>
  <si>
    <t>Cancela Docto 34 Nº 671 CENTRO DEMOCRACIA Y COMUNI</t>
  </si>
  <si>
    <t>Cancela Docto 34 Nº 16033081 ENTEL S.A.</t>
  </si>
  <si>
    <t>Cancela Docto 34 Nº 6497844 ENTEL.CL</t>
  </si>
  <si>
    <t>Cancela Docto 62 Nº 1179862 ENTEL.CL</t>
  </si>
  <si>
    <t>Cancela Docto 34 Nº 672 CENTRO DEMOCRACIA Y COMUNI</t>
  </si>
  <si>
    <t>Cancela Docto 34 Nº 212 LIBRERIA MUNDO - ART. OFIC</t>
  </si>
  <si>
    <t>Cancela Docto 34 Nº 187 ASESORIAS E INVERSIONES SA</t>
  </si>
  <si>
    <t>Cancela Docto 34 Nº 186 ASESORIAS E INVERSIONES SA</t>
  </si>
  <si>
    <t>Cancela Docto 34 Nº 185 ASESORIAS E INVERSIONES SA</t>
  </si>
  <si>
    <t>Cancela Docto 34 Nº 251 LIBR. MUNDO-ART. OF. - ELE</t>
  </si>
  <si>
    <t>Cancela Docto 34 Nº 267 LIBRERIA MUNDO - ART. OFIC</t>
  </si>
  <si>
    <t>Cancela Docto 34 Nº 9275255 PROVEEDORES INTEGRALES</t>
  </si>
  <si>
    <t>COMPRAS 30/11/2016 Nov/2016</t>
  </si>
  <si>
    <t>Cancela Docto 34 Nº 69 DEDISEÑOPROYECTOS SPA</t>
  </si>
  <si>
    <t>Cancela Docto 34 Nº 70 DEDISEÑOPROYECTOS SPA</t>
  </si>
  <si>
    <t>Cancela Docto 34 Nº 2302611 PC FACTORY S.A.</t>
  </si>
  <si>
    <t>Cancela Docto 34 Nº 16 SOC. GASTRONOMICA A&amp;M LTDA.</t>
  </si>
  <si>
    <t>Cancela Docto 34 Nº 89 QUEILIN BUS LTDA.</t>
  </si>
  <si>
    <t>Cancela Docto 34 Nº 243 LIBRERIA Y DISTRIBUIDORA M</t>
  </si>
  <si>
    <t>Cancela Docto 34 Nº 9329646 PROVEEDORES INTEGRALES</t>
  </si>
  <si>
    <t>Cancela Docto 34 Nº 387 MAPOCHE.CL-MAT. ELECC. INT</t>
  </si>
  <si>
    <t>Cancela Docto 34 Nº 9328070 PROVEEDORES INTEGRALES</t>
  </si>
  <si>
    <t>Cancela Docto 34 Nº 9328072 PROVEEDORES INTEGRALES</t>
  </si>
  <si>
    <t>PF Nº 6126 COM.SERVICOPIER LTDA-REP. IMPR. T. CARO</t>
  </si>
  <si>
    <t>PFNº 6177 COM. SERVICOPIER LTDA- SERV TEC. REP. IM</t>
  </si>
  <si>
    <t>Cancela Docto 34 Nº 59 LIBRERIA Y DISTRIBUIDORA MU</t>
  </si>
  <si>
    <t>COMPRAS 31/12/2016 Dic/2016</t>
  </si>
  <si>
    <t>Total 21050100 Proveedores nacionales</t>
  </si>
  <si>
    <t>SALDO DE APERTURA / HONORARIOS POR PAGAR</t>
  </si>
  <si>
    <t>Cancela Docto 11 Nº 121 ROBERTO LUIS MORENO ARANED</t>
  </si>
  <si>
    <t>Cancela Docto 11 Nº 113 ROBERTO LUIS MORENO ARANED</t>
  </si>
  <si>
    <t>Cancela Docto 11 Nº 38 WALDO ANDRES CHACON MACCARI</t>
  </si>
  <si>
    <t>Cancela Docto 11 Nº 67 GONZALO ALEJANDRO DUARTE LE</t>
  </si>
  <si>
    <t>HONORARIOS Ene/2016</t>
  </si>
  <si>
    <t>PBH 19 PABLO RAMIEZ</t>
  </si>
  <si>
    <t>Cancela Docto 11 Nº 198 RODRIGO ISRAEL ITURRA BECE</t>
  </si>
  <si>
    <t>HONORARIOS Feb/2016</t>
  </si>
  <si>
    <t>Cancela Docto 11 Nº 73 LEONARDO ANDRES TORO HERNAN</t>
  </si>
  <si>
    <t>Cancela Docto 11 Nº 70 FELIPE ENRIQUE AHUMADA CALD</t>
  </si>
  <si>
    <t>Cancela Docto 11 Nº 1 IGNACIO ALEJANDRO VALLEJOS Q</t>
  </si>
  <si>
    <t>Cancela Docto 11 Nº 38 CARLOS PATRICIO ESPINOZA YA</t>
  </si>
  <si>
    <t>Cancela Docto 11 Nº 68 FELIPE ENRIQUE AHUMADA CALD</t>
  </si>
  <si>
    <t>Cancela Docto 11 Nº 123 ROBERTO LUIS MORENO ARANED</t>
  </si>
  <si>
    <t>Cancela Docto 11 Nº 125 ROBERTO LUIS MORENO ARANED</t>
  </si>
  <si>
    <t>HONORARIOS Mar/2016</t>
  </si>
  <si>
    <t>HONORARIOS Abr/2016</t>
  </si>
  <si>
    <t>Cancela Docto 11 Nº 12 MATIAS RAUL ROJAS SEPULVEDA</t>
  </si>
  <si>
    <t>Cancela Docto 11 Nº 72 FELIPE ENRIQUE AHUMADA CALD</t>
  </si>
  <si>
    <t>Cancela Docto 11 Nº 71 FELIPE ENRIQUE AHUMADA CALD</t>
  </si>
  <si>
    <t>Cancela Docto 11 Nº 35 ANITA MARIA LUQUE ZAPATA</t>
  </si>
  <si>
    <t>HONORARIOS May/2016</t>
  </si>
  <si>
    <t>HONORARIOS Jun/2016</t>
  </si>
  <si>
    <t>Cancela Docto 11 Nº 73 FELIPE ENRIQUE AHUMADA CALD</t>
  </si>
  <si>
    <t>Cancela Docto 11 Nº 13 MATIAS RAUL ROJAS SEPULVEDA</t>
  </si>
  <si>
    <t>HONORARIOS Jul/2016</t>
  </si>
  <si>
    <t>Cancela Docto  Nº  PEDRO EXEQUIEL JARA JARA</t>
  </si>
  <si>
    <t>Cancela Docto 11 Nº 75 FELIPE ENRIQUE AHUMADA CALD</t>
  </si>
  <si>
    <t>Cancela Docto 11 Nº 74 FELIPE ENRIQUE AHUMADA CALD</t>
  </si>
  <si>
    <t>HONORARIOS Ago/2016</t>
  </si>
  <si>
    <t>Cancela Docto 11 Nº 76 FELIPE ENRIQUE AHUMADA CALD</t>
  </si>
  <si>
    <t>Cancela Docto 11 Nº 98 ELADIO GALLARDO VILLEGAS</t>
  </si>
  <si>
    <t>HONORARIOS Sep/2016</t>
  </si>
  <si>
    <t>Cancela Docto 11 Nº 94 ELADIO GALLARDO VILLEGAS</t>
  </si>
  <si>
    <t>Cancela Docto 11 Nº 95 ELADIO GALLARDO VILLEGAS</t>
  </si>
  <si>
    <t>Cancela Docto 11 Nº 96 ELADIO GALLARDO VILLEGAS</t>
  </si>
  <si>
    <t>Cancela Docto 11 Nº 97 ELADIO GALLARDO VILLEGAS</t>
  </si>
  <si>
    <t>Cancela Docto 11 Nº 77 FELIPE ENRIQUE AHUMADA CALD</t>
  </si>
  <si>
    <t>HONORARIOS Oct/2016</t>
  </si>
  <si>
    <t>Cancela Docto 11 Nº 78 FELIPE ENRIQUE AHUMADA CALD</t>
  </si>
  <si>
    <t>Cancela Docto 11 Nº 14 MATIAS RAUL ROJAS SEPULVEDA</t>
  </si>
  <si>
    <t>Cancela Docto 11 Nº 80 FELIPE ENRIQUE AHUMADA CALD</t>
  </si>
  <si>
    <t>Cancela Docto 11 Nº 41 CARLOS SOTO ZUBICUETA</t>
  </si>
  <si>
    <t>Cancela Docto 11 Nº 23 PABLO PARRA VIVEROS- MANT.Y</t>
  </si>
  <si>
    <t>HONORARIOS Nov/2016</t>
  </si>
  <si>
    <t>Cancela Docto 11 Nº 374 CAROLINA PINO VALDES</t>
  </si>
  <si>
    <t>Cancela Docto 11 Nº 81 FELIPE ENRIQUE AHUMADA CALD</t>
  </si>
  <si>
    <t>HONORARIOS Dic/2016</t>
  </si>
  <si>
    <t>Total 21050200 Honorarios por pagar</t>
  </si>
  <si>
    <t>Cancela Docto 0 Nº 201601 TAMAHI CARO</t>
  </si>
  <si>
    <t>Cancela Docto 0 Nº 201601 ROSA NUÑEZ</t>
  </si>
  <si>
    <t>Cancela Docto 0 Nº 201601 ROBERTO OLGUIN</t>
  </si>
  <si>
    <t>SUELDO A PAGO</t>
  </si>
  <si>
    <t>Cancela Docto 0 Nº 201601 MIRTA PARADA CID</t>
  </si>
  <si>
    <t>Cancela Docto 0 Nº 201601 GUILLERMINA ROMERO ESCOB</t>
  </si>
  <si>
    <t>Cancela Docto 0 Nº 201602 ROBERTO OLGUIN</t>
  </si>
  <si>
    <t>Cancela Docto 0 Nº 201602 FRANCISCO CRUZ OVALLE</t>
  </si>
  <si>
    <t>Cancela Docto 0 Nº 201602 TAMAHI CARO</t>
  </si>
  <si>
    <t>Cancela Docto 0 Nº 201602 MIRTA PARADA CID</t>
  </si>
  <si>
    <t>Cancela Docto 0 Nº 201602 ROSA NUÑEZ</t>
  </si>
  <si>
    <t>Cancela Docto 0 Nº 201602 GUILLERMINA ROMERO ESCOB</t>
  </si>
  <si>
    <t>Cancela Docto 0 Nº 201603 FRANCISCO CRUZ OVALLE</t>
  </si>
  <si>
    <t>Cancela Docto 0 Nº 201603 ROBERTO OLGUIN</t>
  </si>
  <si>
    <t>Cancela Docto 0 Nº 201603 ROSA NUÑEZ</t>
  </si>
  <si>
    <t>Cancela Docto 0 Nº 201603 MIRTA PARADA CID</t>
  </si>
  <si>
    <t>Cancela Docto 0 Nº 201603 GUILLERMINA ROMERO ESCOB</t>
  </si>
  <si>
    <t>Cancela Docto 0 Nº 201604 FRANCISCO CRUZ OVALLE</t>
  </si>
  <si>
    <t>Cancela Docto 0 Nº 201604 TAMAHI CARO</t>
  </si>
  <si>
    <t>Cancela Docto 0 Nº 201604 ROBERTO OLGUIN</t>
  </si>
  <si>
    <t>Cancela Docto 0 Nº 201604 ROSA NUÑEZ</t>
  </si>
  <si>
    <t>Cancela Docto 0 Nº 201604 MIRTA PARADA CID</t>
  </si>
  <si>
    <t>Cancela Docto 0 Nº 201604 GUILLERMINA ROMERO ESCOB</t>
  </si>
  <si>
    <t>Cancela Docto 0 Nº 201605 FRANCISCO CRUZ OVALLE</t>
  </si>
  <si>
    <t>Cancela Docto 0 Nº 201605 ROBERTO OLGUIN</t>
  </si>
  <si>
    <t>Cancela Docto 0 Nº 201605 MIRTA PARADA CID</t>
  </si>
  <si>
    <t>Cancela Docto 0 Nº 201605 ROSA NUÑEZ</t>
  </si>
  <si>
    <t>Cancela Docto 0 Nº 201605 GUILLERMINA ROMERO ESCOB</t>
  </si>
  <si>
    <t>Cancela Docto 0 Nº 201606 ROBERTO OLGUIN</t>
  </si>
  <si>
    <t>Cancela Docto 0 Nº 201606 FRANCISCO CRUZ OVALLE</t>
  </si>
  <si>
    <t>Cancela Docto 0 Nº 201606 ROSA NUÑEZ</t>
  </si>
  <si>
    <t>Cancela Docto 0 Nº 201606 MIRTA PARADA CID</t>
  </si>
  <si>
    <t>Cancela Docto 0 Nº 201606 GUILLERMINA ROMERO ESCOB</t>
  </si>
  <si>
    <t>Cancela Docto 0 Nº 201607 MARIA ISABEL PASTENES MA</t>
  </si>
  <si>
    <t>Cancela Docto 0 Nº 201607 CRISTIAN ANDRES FIGUERAS</t>
  </si>
  <si>
    <t>Cancela Docto 0 Nº 201607 ROBERTO OLGUIN</t>
  </si>
  <si>
    <t>Cancela Docto 0 Nº 201606 ROMERO ESCOBAR GUILLERMI</t>
  </si>
  <si>
    <t>Remuneraciones por Pagar  TORRES ARAGON RODRIGO AN</t>
  </si>
  <si>
    <t>Cancela Docto 0 Nº 31102016 LUQUE ZAPATA ANITA MAR</t>
  </si>
  <si>
    <t>Cancela Docto 0 Nº 31102016 CRUZ OVALLE FRANCISCO</t>
  </si>
  <si>
    <t>Cancela Docto 0 Nº 31102016 ROMERO ESCOBAR GUILLER</t>
  </si>
  <si>
    <t>Cancela Docto 0 Nº 31102016 GALLARDO SOTO MANUEL A</t>
  </si>
  <si>
    <t>Cancela Docto 0 Nº 31102016 PASTENES MANCILLA MARI</t>
  </si>
  <si>
    <t>Cancela Docto 0 Nº 31102016 PARADA CID MIRTA MARCE</t>
  </si>
  <si>
    <t>Cancela Docto 0 Nº 31102016 ZAPATA HENRIQUEZ NICOL</t>
  </si>
  <si>
    <t>Cancela Docto 0 Nº 31102016 OLGUIN SALAZAR ROBERTO</t>
  </si>
  <si>
    <t>Cancela Docto 0 Nº 31102016 TORRES ARAGON RODRIGO</t>
  </si>
  <si>
    <t>Cancela Docto 0 Nº 31102016 NUÑEZ GUAJARDO ROSA AM</t>
  </si>
  <si>
    <t>Cancela Docto 0 Nº 31102016 FIGUERAS DIAZ CRISTIAN</t>
  </si>
  <si>
    <t>Cancela Docto 0 Nº 31102016 CARO PINTO TAMAHI PAOL</t>
  </si>
  <si>
    <t>Total 21050300 Remuneraciones por pagar</t>
  </si>
  <si>
    <t>21050500 Otras cuentas por pagar</t>
  </si>
  <si>
    <t>RECTIFICATORIA F.29 ENERO Y ABRIL  2016</t>
  </si>
  <si>
    <t>PAGA FORMULARIO 29 201609</t>
  </si>
  <si>
    <t>FDOX RENDIR ANITA LUQUE - RECT F.29 201601</t>
  </si>
  <si>
    <t>Total 21050500 Otras cuentas por pagar</t>
  </si>
  <si>
    <t>Total 21050600 Cuotas sindicato por pagar</t>
  </si>
  <si>
    <t>SALDO DE APERTURA / PROVEEDORES</t>
  </si>
  <si>
    <t>Cancela Docto 34 Nº 6208632 ENTEL S.A.</t>
  </si>
  <si>
    <t>Cancela Docto 34 Nº 15836992 ENTEL S.A.</t>
  </si>
  <si>
    <t>Cancela Docto 34 Nº 1417 JOSE AICON BAHAMONDES</t>
  </si>
  <si>
    <t>Cancela Docto 34 Nº 6208661 ENTEL S.A.</t>
  </si>
  <si>
    <t>Total 21080101 Facturas por Recibir</t>
  </si>
  <si>
    <t>SALDO DE APERTURA / PROVISION VACACIONES</t>
  </si>
  <si>
    <t>REVERSA PROVISÓN VACACIONES AÑO 2015</t>
  </si>
  <si>
    <t>AJUSTE POR REPROCESO PROV VACACIONES</t>
  </si>
  <si>
    <t>Total 21080201 Provisión Vacaciones</t>
  </si>
  <si>
    <t>21080401 AFP</t>
  </si>
  <si>
    <t>SALDO DE APERTURA / A.F.P. POR PAGAR</t>
  </si>
  <si>
    <t>SEGURO CESANTIA</t>
  </si>
  <si>
    <t>SEGURO INVALIDEZ</t>
  </si>
  <si>
    <t>201512 COT PREV PARTIDO AFP</t>
  </si>
  <si>
    <t>201601 COT PREV PARTIDO AFP</t>
  </si>
  <si>
    <t>201602 COT PREV PARTIDO AFP</t>
  </si>
  <si>
    <t>201603 COT PREV PARTIDO AFP</t>
  </si>
  <si>
    <t>201604 COT PREV PARTIDO AFP</t>
  </si>
  <si>
    <t>201605 COT PREV PARTIDO AFP</t>
  </si>
  <si>
    <t>AFP PREVIRED 201606</t>
  </si>
  <si>
    <t>201607 AFP</t>
  </si>
  <si>
    <t>PAGO AFP S CESANTIA  PDC - 201607</t>
  </si>
  <si>
    <t>PAGO AFP PDC - 201607</t>
  </si>
  <si>
    <t>AFC Cuprum</t>
  </si>
  <si>
    <t>AFC Habitat</t>
  </si>
  <si>
    <t>AFC Modelo</t>
  </si>
  <si>
    <t>AFC PlanVital</t>
  </si>
  <si>
    <t>AFC Provida</t>
  </si>
  <si>
    <t>AFP Capital</t>
  </si>
  <si>
    <t>AFP Cuprum</t>
  </si>
  <si>
    <t>AFP Habitat</t>
  </si>
  <si>
    <t>AFP Modelo</t>
  </si>
  <si>
    <t>AFP PlanVital</t>
  </si>
  <si>
    <t>AFP Provida</t>
  </si>
  <si>
    <t>RECONOCE MULTAS PAGO ATRASADO COT PREV</t>
  </si>
  <si>
    <t>PREVIRED PAGO AFP 201608</t>
  </si>
  <si>
    <t>PAGA COTIZACIONES PREVISIONALES 201609</t>
  </si>
  <si>
    <t>PREVIRED S.A.- PAGO AFP 201610</t>
  </si>
  <si>
    <t>PAGO COTIZACIONES - AFP</t>
  </si>
  <si>
    <t>PAGO IMPOSICIONES 201612 - AFP</t>
  </si>
  <si>
    <t>Total 21080401 AFP</t>
  </si>
  <si>
    <t>21080402 ISAPRE</t>
  </si>
  <si>
    <t>SALDO DE APERTURA / ISAPRES POR PAGAR</t>
  </si>
  <si>
    <t>SALUD</t>
  </si>
  <si>
    <t>201512 COT PREV PARTIDO ISAPRE</t>
  </si>
  <si>
    <t>201601 COT PREV PARTIDO ISAPRE</t>
  </si>
  <si>
    <t>201601 COT PREV PARTIDO CCAF</t>
  </si>
  <si>
    <t>201601 COT PREV PARTIDO FONASA</t>
  </si>
  <si>
    <t>COT PREV BANMEDICA MIRTA PARADA 201510</t>
  </si>
  <si>
    <t>COT PREV BANMEDICA MIRTA PARADA 201509</t>
  </si>
  <si>
    <t>COT PREV BANMEDICA MIRTA PARADA 201508</t>
  </si>
  <si>
    <t>201602 COT PREV PARTIDO ISAPRE</t>
  </si>
  <si>
    <t>201602 COT PREV PARTIDO CCAF</t>
  </si>
  <si>
    <t>201602 COT PREV PARTIDO FONASA</t>
  </si>
  <si>
    <t>201603 COT PREV PARTIDO ISAPRE</t>
  </si>
  <si>
    <t>201603 COT PREV PARTIDO CCAF</t>
  </si>
  <si>
    <t>201603 COT PREV PARTIDO FONASA</t>
  </si>
  <si>
    <t>201604 COT PREV PARTIDO ISAPRE</t>
  </si>
  <si>
    <t>201604 COT PREV PARTIDO CCAF</t>
  </si>
  <si>
    <t>201604 COT PREV PARTIDO FONASA</t>
  </si>
  <si>
    <t>201605 COT PREV PARTIDO ISAPRE</t>
  </si>
  <si>
    <t>201605 COT PREV PARTIDO CCAF</t>
  </si>
  <si>
    <t>201605 COT PREV PARTIDO FONASA</t>
  </si>
  <si>
    <t>AJSUTE SENCILLO REMUNERACIONES</t>
  </si>
  <si>
    <t>PAGO ISAPRE ATRASADO AÑO 2015 MIRTHA PARADA</t>
  </si>
  <si>
    <t>FONASA REVIRED 201606</t>
  </si>
  <si>
    <t>ISAPRE REVIRED 201606</t>
  </si>
  <si>
    <t>AJUSTE SENCILLO</t>
  </si>
  <si>
    <t>201607 ISAPRE</t>
  </si>
  <si>
    <t>PAGO SALUD PDC - 201607</t>
  </si>
  <si>
    <t>Isapre Banmédica</t>
  </si>
  <si>
    <t>Isapre Colmena</t>
  </si>
  <si>
    <t>Isapre Cruz Blanca S.A.</t>
  </si>
  <si>
    <t>PREVIRED PAGO SALUD 201608</t>
  </si>
  <si>
    <t>PREVIRED S.A.- PAGO ISAPRE  201610</t>
  </si>
  <si>
    <t>PAGO COTIZACIONES - ISAPRES</t>
  </si>
  <si>
    <t>PAGO IMPOSICIONES 201612 - ISAPRE</t>
  </si>
  <si>
    <t>Total 21080402 ISAPRE</t>
  </si>
  <si>
    <t>21080404 Mutual de Seguridad CCHC por pagar</t>
  </si>
  <si>
    <t>SALDO DE APERTURA / MUTUAL DE SEGURIDAD C.CH.C.</t>
  </si>
  <si>
    <t>ACCIDENTE DE TRABAJO</t>
  </si>
  <si>
    <t>201512 COT PREV PARTIDO MUTUAL</t>
  </si>
  <si>
    <t>201601 COT PREV PARTIDO MUTUAL</t>
  </si>
  <si>
    <t>201602 COT PREV PARTIDO MUTUAL</t>
  </si>
  <si>
    <t>201603 COT PREV PARTIDO MUTUAL</t>
  </si>
  <si>
    <t>201604 COT PREV PARTIDO MUTUAL</t>
  </si>
  <si>
    <t>201605 COT PREV PARTIDO MUTUAL</t>
  </si>
  <si>
    <t>DIF MUTUAL LIBRO REMUNERACIONES 201601</t>
  </si>
  <si>
    <t>MUTUAL REVIRED 201606</t>
  </si>
  <si>
    <t>201607 MUTUAL</t>
  </si>
  <si>
    <t>PAGO MUTUAL - 201607</t>
  </si>
  <si>
    <t>Mutual Mutual de Seguridad CCHC</t>
  </si>
  <si>
    <t>PREVIRED PAGO MUTUAL 201608</t>
  </si>
  <si>
    <t>PREVIRED S.A.- PAGO MUTUAL  201610</t>
  </si>
  <si>
    <t>AJSUTE POR PAGO DE COTIZACIONES 201610</t>
  </si>
  <si>
    <t>PAGO COTIZACIONES - MUTUAL DE SEG.</t>
  </si>
  <si>
    <t>PAGO IMPOSICIONES 201612 - MUTUAL</t>
  </si>
  <si>
    <t>Total 21080404 Mutual de Seguridad CCHC por pagar</t>
  </si>
  <si>
    <t>21080405 CCAF Los Andes por pagar</t>
  </si>
  <si>
    <t>SALDO DE APERTURA / C.C.A.F. LOS ANDES POR PAGAR</t>
  </si>
  <si>
    <t>201512 COT PREV PARTIDO CCAF</t>
  </si>
  <si>
    <t>CAJA REVIRED 201606</t>
  </si>
  <si>
    <t>201607 CAJA COMPENSACION</t>
  </si>
  <si>
    <t>FXR TAMAHI CARO DIF CH 4531609 11.01.2016 CCAF LOS</t>
  </si>
  <si>
    <t>CCAF Los Andes</t>
  </si>
  <si>
    <t>PREVIRED PAGO CCAF LOS ANDES -  201608</t>
  </si>
  <si>
    <t>PREVIRED S.A.- PAGO CCAF LOS ANDES  201610</t>
  </si>
  <si>
    <t>PAGO COTIZACIONES - CCAF LOS ANDES</t>
  </si>
  <si>
    <t>PAGO IMPOSICIONES 201612 - CCAF LOS ANDES</t>
  </si>
  <si>
    <t>Total 21080405 CCAF Los Andes por pagar</t>
  </si>
  <si>
    <t>21080406 INP por pagar</t>
  </si>
  <si>
    <t>SALDO DE APERTURA / I.N.P. POR PAGAR</t>
  </si>
  <si>
    <t>201512 COT PREV PARTIDO FONASA</t>
  </si>
  <si>
    <t>201607 INP POR PAGAR</t>
  </si>
  <si>
    <t>INP</t>
  </si>
  <si>
    <t>PREVIRED S.A.- PAGO FONASA  201610</t>
  </si>
  <si>
    <t>PAGO COTIZACIONES - INP FONOSA</t>
  </si>
  <si>
    <t>PAGO IMPOSICIONES 201612 - FONASA</t>
  </si>
  <si>
    <t>Total 21080406 INP por pagar</t>
  </si>
  <si>
    <t>21080407 Cotizaciones previsionales por pagar</t>
  </si>
  <si>
    <t>Total 21080407 Cotizaciones previsionales por pagar</t>
  </si>
  <si>
    <t>SALDO DE APERTURA / IMPUESTO RETENIDO 2A. CATEGORI</t>
  </si>
  <si>
    <t>PAGO FORM. 29 SII 201601</t>
  </si>
  <si>
    <t>HONORARIOS ENE/2016</t>
  </si>
  <si>
    <t>201512 F.29 RET HONORARIO</t>
  </si>
  <si>
    <t>HONORARIOS FEB/2016</t>
  </si>
  <si>
    <t>HONORARIOS MAR/2016</t>
  </si>
  <si>
    <t>201602 F.29 RET HONORARIO</t>
  </si>
  <si>
    <t>HONORARIOS ABR/2016</t>
  </si>
  <si>
    <t>201603 F.29 RET HONORARIO</t>
  </si>
  <si>
    <t>HONORARIOS MAY/2016</t>
  </si>
  <si>
    <t>201604 F.29 RET HONORARIO</t>
  </si>
  <si>
    <t>HONORARIOS JUN/2016</t>
  </si>
  <si>
    <t>PAGO F/29 06/2016</t>
  </si>
  <si>
    <t>HONORARIOS JUL/2016</t>
  </si>
  <si>
    <t>HONORARIOS AGO/2016</t>
  </si>
  <si>
    <t>SII COD 151 F29 - 201608</t>
  </si>
  <si>
    <t>HONORARIOS SEP/2016</t>
  </si>
  <si>
    <t>HONORARIOS OCT/2016</t>
  </si>
  <si>
    <t>SII - RET. TASAS DE 10% SOBRE RENT.</t>
  </si>
  <si>
    <t>HONORARIOS NOV/2016</t>
  </si>
  <si>
    <t>HONORARIOS DIC/2016</t>
  </si>
  <si>
    <t>Total 21080502 Retenciones Honorarios y Dietas</t>
  </si>
  <si>
    <t>SALDO DE APERTURA / IMPUESTO UNICO AL TRABAJADOR</t>
  </si>
  <si>
    <t>IMPTO. UNICO</t>
  </si>
  <si>
    <t>201512 F.29 IMPTO UNICO</t>
  </si>
  <si>
    <t>201602 F.29 IMPTO UNICO</t>
  </si>
  <si>
    <t>PAGO FORMULARIO 29 201501</t>
  </si>
  <si>
    <t>201603 F.29 IMPTO UNICO</t>
  </si>
  <si>
    <t>201604 F.29 IMPTO UNICO</t>
  </si>
  <si>
    <t>201607 IMP UNICO</t>
  </si>
  <si>
    <t>Impuesto Unico</t>
  </si>
  <si>
    <t>SII COD 48 F29 - 201608</t>
  </si>
  <si>
    <t>SII - RET. IMP. UNICO TRAB. ART. 74 N 1 LIR</t>
  </si>
  <si>
    <t>Total 21080503 Retenciones Impto. Unico 2º Categ.</t>
  </si>
  <si>
    <t>Total 21100200 Ingresos anticipados SERVEL</t>
  </si>
  <si>
    <t>SALDO DE APERTURA / PATRIMONIO</t>
  </si>
  <si>
    <t>Total 23010000 Capital Pagado</t>
  </si>
  <si>
    <t>SALDO DE APERTURA / REVALORIZACION CAPITAL PROPIO</t>
  </si>
  <si>
    <t>Total 23020000 Reservas Revalorizacion del Capital</t>
  </si>
  <si>
    <t>SALDO DE APERTURA / DEFICIT AÑOS ANTERIORES</t>
  </si>
  <si>
    <t>SALDO DE APERTURA / RESULTADO EJERCICIO AÑO 2015</t>
  </si>
  <si>
    <t>Total 23070300 Pérdidas Acumuladas (Menos)</t>
  </si>
  <si>
    <t>SALDO DE APERTURA / CONVERGENCIA IFRS</t>
  </si>
  <si>
    <t>Total 23080000 Convergencia IFRS</t>
  </si>
  <si>
    <t>33110200 Gastos Primarias</t>
  </si>
  <si>
    <t>CUADERNILLOS PADRONES</t>
  </si>
  <si>
    <t>CONFECCION DE CREDENCIALES F/05313</t>
  </si>
  <si>
    <t>DONACION PDC 10124516-0 PABLO SANDOVAL JARA</t>
  </si>
  <si>
    <t xml:space="preserve"> 10214375-2 RICARDO SOTO SAID</t>
  </si>
  <si>
    <t xml:space="preserve"> 10218995-7 ALFONSO MEZA MEZA</t>
  </si>
  <si>
    <t xml:space="preserve"> 10481059-4 PATRICIO FERREIRA RIVERA</t>
  </si>
  <si>
    <t xml:space="preserve"> 10495258-5 ALEJANDRO PEDREROS URRUTIA</t>
  </si>
  <si>
    <t xml:space="preserve"> 10519709-8 ALEJANDRO BELTRAN ULLOA</t>
  </si>
  <si>
    <t xml:space="preserve"> 10921989-4 NIBALDO MEZA GARFIA</t>
  </si>
  <si>
    <t xml:space="preserve"> 11325544-7 ROBINSON FERNANDES ARCOS</t>
  </si>
  <si>
    <t xml:space="preserve"> 11554091-2 MARCO CORNEJO CERON</t>
  </si>
  <si>
    <t xml:space="preserve"> 11819956-1 PATRICIO GONZALEZ AYALA</t>
  </si>
  <si>
    <t xml:space="preserve"> 12419584-5 ABEL OLMOS SARRIA</t>
  </si>
  <si>
    <t xml:space="preserve"> 12436687-9 ANDREA MURILLO NEUMAN</t>
  </si>
  <si>
    <t xml:space="preserve"> 12750493-8 JAVIER ROSAS BOBADILLA</t>
  </si>
  <si>
    <t xml:space="preserve"> 12769556-3 FRANKLIN LENCURA  NUÑEZ</t>
  </si>
  <si>
    <t xml:space="preserve"> 13010240-9 PATRICIA JUANA PORTILLO ARAYA</t>
  </si>
  <si>
    <t xml:space="preserve"> 13169805-4 MARCOS VARGAS OYARZUN</t>
  </si>
  <si>
    <t xml:space="preserve"> 13220030-0 SILVIA CAROLINA SOTO OVIES</t>
  </si>
  <si>
    <t xml:space="preserve"> 13573819-0 CAROLINA MUÑOZ NUÑEZ</t>
  </si>
  <si>
    <t xml:space="preserve"> 14080488-6 MARIA VARGAS PELLET</t>
  </si>
  <si>
    <t xml:space="preserve"> 14388024-9 ROBINSON FLORES CASTILLO</t>
  </si>
  <si>
    <t xml:space="preserve"> 15053958-7 MARCELO PEREIRA PERALTA</t>
  </si>
  <si>
    <t xml:space="preserve"> 15375779-8 CLAUDIO CASTRO SALAS</t>
  </si>
  <si>
    <t xml:space="preserve"> 15409362-1 LORETO GALINDO SAZO</t>
  </si>
  <si>
    <t xml:space="preserve"> 4610075-1 ALBINO REYES TOBAR</t>
  </si>
  <si>
    <t xml:space="preserve"> 6198576-K JOSE SOTO SANDOVAL</t>
  </si>
  <si>
    <t xml:space="preserve"> 6465401-2 RICARDO BEAS GONZALEZ</t>
  </si>
  <si>
    <t xml:space="preserve"> 6679102-5 LUIS MOLINA MELO</t>
  </si>
  <si>
    <t xml:space="preserve"> 6723755-2 JUAN CARLOS CASTILLO BOILET</t>
  </si>
  <si>
    <t xml:space="preserve"> 6859228-3 CARLOS URZUA MORALES</t>
  </si>
  <si>
    <t xml:space="preserve"> 7237014-7 MARIA MUÑOZ  MUÑOX</t>
  </si>
  <si>
    <t xml:space="preserve"> 7335101-4 JAVIER GUIÑEZ CASTRO</t>
  </si>
  <si>
    <t xml:space="preserve"> 7642879-4 JORGE VALDOVINOS GOMEZ</t>
  </si>
  <si>
    <t xml:space="preserve"> 7814235-9 VIRGINIA RIOS MELLA</t>
  </si>
  <si>
    <t xml:space="preserve"> 80690629-9 JORGE SOUGARRET DEVAUD</t>
  </si>
  <si>
    <t xml:space="preserve"> 8546984-3 RENE LUES ESCOBAR</t>
  </si>
  <si>
    <t xml:space="preserve"> 8887481-1 SUSANA PINTO ACAYAGA</t>
  </si>
  <si>
    <t xml:space="preserve"> 9037414-1 MARIO SABAG COUCHOT</t>
  </si>
  <si>
    <t xml:space="preserve"> 9045267-3 CARLOS ARZOLA BURGOS</t>
  </si>
  <si>
    <t xml:space="preserve"> 9048296-3 LUIS ARIAS LOPEZ</t>
  </si>
  <si>
    <t xml:space="preserve"> 9078072-7 OMAR JARA ARAVENA</t>
  </si>
  <si>
    <t xml:space="preserve"> 9459331-K GUIDO TRIPAILAF TRIPAILAF</t>
  </si>
  <si>
    <t xml:space="preserve"> 9747528-8 CESAR MENA RETAMAL</t>
  </si>
  <si>
    <t>PF 5451 MAPOCHE CL - PODERES</t>
  </si>
  <si>
    <t>PF 5452 MAPOCHE CL - CREDENCIALES</t>
  </si>
  <si>
    <t>PF 5535 MAPOCHE CL - VOTOS</t>
  </si>
  <si>
    <t>Total 33110200 Gastos Primarias</t>
  </si>
  <si>
    <t>33110300 Otros Gastos de Administración</t>
  </si>
  <si>
    <t>ASESORIA ELECTORAL</t>
  </si>
  <si>
    <t>BH 12 CONSTANZA ZEGARRA - ASESORIA ELECTORAL</t>
  </si>
  <si>
    <t>BH 6 ROSARIO HERNANDEZ- ASESORIA ELECTORAL</t>
  </si>
  <si>
    <t>ROSARIO HERNANDEZ - ASESORIA ELECTORAL 201608</t>
  </si>
  <si>
    <t>CONSTANZA ZEGARRA - ASESORIA ELECTORAL 201608</t>
  </si>
  <si>
    <t>BH N°8 ROSARIO HERNANDEZ - ASESORIA ELECTORAL</t>
  </si>
  <si>
    <t>BH N°14 CONSTANZA ZEGARRA - ASESORIA ELECTORAL</t>
  </si>
  <si>
    <t>BH 15 CONSTANZA ZEGARRA ASESORIA ELECTORAL</t>
  </si>
  <si>
    <t>BH 9 ROSARIO HERNANDEZ ASESORIA ELECTORAL</t>
  </si>
  <si>
    <t>BH/14 M.ROJAS-TRAB.UNIV.201611-09</t>
  </si>
  <si>
    <t>BH/10 R. HERNANDEZ - ASESORIA ELECTORAL 201611</t>
  </si>
  <si>
    <t>BH/16 C. ZEGARRA- ASE. ELECTORAL 201611</t>
  </si>
  <si>
    <t>Total 33110300 Otros Gastos de Administración</t>
  </si>
  <si>
    <t>33110400 Gastos de Investigación</t>
  </si>
  <si>
    <t>SERVICIOS/ENCUESTAS</t>
  </si>
  <si>
    <t>ELABORACION DE ESTUDIOS CUANTITATIVOS</t>
  </si>
  <si>
    <t>PF 4 EKHOS SA - ENCUESTAS PDC</t>
  </si>
  <si>
    <t>PF 1372 CADEM SA - ESTUDIO OPINION PUBLICA</t>
  </si>
  <si>
    <t>PF 74 MATEMATICA Y COMPUTACION LTDA - ENCUESTA</t>
  </si>
  <si>
    <t>PF 2 EKHOS SA - ENCUESTAS</t>
  </si>
  <si>
    <t>PF 149 CRITERIA ENCUESTAS VINCULANTES MUNICP</t>
  </si>
  <si>
    <t>PF 9 EKHOS SA - ENCUENSTAS PDC</t>
  </si>
  <si>
    <t>PF 1461 CADEM - ESTUDIO OPINION PUBLICA</t>
  </si>
  <si>
    <t>PF 1460 CADEM - ESTUDIO OPINION PUBLICA</t>
  </si>
  <si>
    <t>F N°15 EKHOS SA - ENCUESTAS PDC - PAGO 50%</t>
  </si>
  <si>
    <t>F N° 1561 CADEM SA - ESTUDIO OPINION PUBLICA</t>
  </si>
  <si>
    <t>PF/25 EKHOS - ESTUDIO CUALITATIVO Y DE OPINION</t>
  </si>
  <si>
    <t>PF/24 EKHOS - FINAL ENCUENSTAS PDC</t>
  </si>
  <si>
    <t>PF/ 1635 EKHOS - INV. DE MERCADO- PAGO FINAL</t>
  </si>
  <si>
    <t>PF/1625 CADEM - SALDO FINAL ESTUDIO OPINION PUBL.</t>
  </si>
  <si>
    <t>PF/ 1649 CADEM - SALDO FINAL ESTUDIO OPINION PUBLI</t>
  </si>
  <si>
    <t>PF/ 670 CDC - ELAB. ENCUESTAS PROGRAMATICAS REGION</t>
  </si>
  <si>
    <t>PF/671 - CDC - 2° PAGO SEGUN CONTRATO 08/11/2016</t>
  </si>
  <si>
    <t>PF/672 - CDC - 3er PAGO SEGUN CONTRATO 08/11/16</t>
  </si>
  <si>
    <t>F 670 CENTRO DEMOCRACIA  COMUNIDAD-ENCUESTAS</t>
  </si>
  <si>
    <t>F 671 CENTRO DEMOCRACIA  COMUNIDAD-ENCUESTAS</t>
  </si>
  <si>
    <t>F 672 CENTRO DEMOCRACIA  COMUNIDAD-ENCUESTAS</t>
  </si>
  <si>
    <t>PF/673-CDC-ELAB.ENC.PROGR.REG.</t>
  </si>
  <si>
    <t>F 673 CENTRO DEMOCRACIA Y COMUNIDAD-ELAB.ENCUESTAS</t>
  </si>
  <si>
    <t>Total 33110400 Gastos de Investigación</t>
  </si>
  <si>
    <t>33110600 Fomento Participación Femenina</t>
  </si>
  <si>
    <t>F 596 CENTRO DEMOCRACIA  COMUNIDAD-CAPACITACION CA</t>
  </si>
  <si>
    <t>F 597 CENTRO DEMOCRACIA  COMUNIDAD-ELECCIONES MUNI</t>
  </si>
  <si>
    <t>F 598 CENTRO DEMOCRACIA  COMUNIDAD-CAPACITACION CA</t>
  </si>
  <si>
    <t>F 627 CENTRO DEMOCRACIA  COMUNIDAD-ELECCIONES MUNI</t>
  </si>
  <si>
    <t>F 315 CORPORACION DE PROMOCION UNIVERSITARIA-CAPAC</t>
  </si>
  <si>
    <t>F 316 CORPORACION DE PROMOCION UNIVERSITARIA-CAPAC</t>
  </si>
  <si>
    <t>F 318 CORPORACION DE PROMOCION UNIVERSITARIA-CAPAC</t>
  </si>
  <si>
    <t>F 1258 FECUNDA SA-EVENTO PDC</t>
  </si>
  <si>
    <t>F 1294 FECUNDA SA-EVENTO PDC</t>
  </si>
  <si>
    <t>F 1295 FECUNDA SA-EVENTO PDC</t>
  </si>
  <si>
    <t>F 24 BOUTIQUE CREATIVA CARCAVILLA LTDA.-SERVICIOS</t>
  </si>
  <si>
    <t>F 25 BOUTIQUE CREATIVA CARCAVILLA LTDA.-SERVICIOS</t>
  </si>
  <si>
    <t>F 26 BOUTIQUE CREATIVA CARCAVILLA LTDA.-SERVICIOS</t>
  </si>
  <si>
    <t>F 30 BOUTIQUE CREATIVA CARCAVILLA LTDA.-SERVICIOS</t>
  </si>
  <si>
    <t>F 62 DEDISEÑOPROYECTOS SPA-REMODELACION SEDE</t>
  </si>
  <si>
    <t>F 69 DEDISEÑOPROYECTOS SPA-REMODELACION SEDE</t>
  </si>
  <si>
    <t>F 70 DEDISEÑOPROYECTOS SPA-REMODELACION SEDE</t>
  </si>
  <si>
    <t>F 73 DEDISEÑOPROYECTOS SPA-REMODELACION SEDE</t>
  </si>
  <si>
    <t>PF/701-CDC-FORMACION MUJER DEMOCRATA CRISTIANA</t>
  </si>
  <si>
    <t>F 374 CAROLINA PINO VALDES-REMODELACION OFICINAS P</t>
  </si>
  <si>
    <t>F 181 ASESORIAS E INVERSIONES SAN JORGE LTDA.-ANEX</t>
  </si>
  <si>
    <t>F 185 ASESORIAS E INVERSIONES SAN JORGE LTDA.-ANEX</t>
  </si>
  <si>
    <t>F 183 ASESORIAS E INVERSIONES SAN JORGE LTDA.-ANEX</t>
  </si>
  <si>
    <t>F 187 ASESORIAS E INVERSIONES SAN JORGE LTDA.-ANEX</t>
  </si>
  <si>
    <t>F 188 ASESORIAS E INVERSIONES SAN JORGE LTDA.-ANEX</t>
  </si>
  <si>
    <t>F 190 ASESORIAS E INVERSIONES SAN JORGE LTDA.-ANEX</t>
  </si>
  <si>
    <t>F 158 MAPOCHE.CL-CARPETAS Y BLOCK EVENTO FORMACIO</t>
  </si>
  <si>
    <t>F 16 SOC. GASTRONOMICA A&amp;M LTDA.-ACT. FORM. JUVENI</t>
  </si>
  <si>
    <t>F 89 QUEILIN BUS LTDA.-TRASLADO ACT.JDC</t>
  </si>
  <si>
    <t>F 137 JOSE LUIS GONZALEZ YAÑEZ-DESPACHO MAT. ELECC</t>
  </si>
  <si>
    <t>F 349 MAPOCHE.CL-MAT. ELECC. TER</t>
  </si>
  <si>
    <t>F 115 CRISTIAN MEDINA LORCA-POLERAS</t>
  </si>
  <si>
    <t>F 2558 CEAL IDENTIFICACIONES-TARJETA CREDENCIAL</t>
  </si>
  <si>
    <t>F 9239 HOTELERIA E INMOBILIARIA NUEVA LTDA-HOTEL N</t>
  </si>
  <si>
    <t>Total 33110600 Fomento Participación Femenina</t>
  </si>
  <si>
    <t>33110900 Gastos de Preparación de Candidatos</t>
  </si>
  <si>
    <t>PF/ 158 MAPOCHE - CARPETAS Y BLOCK EVENTO FORMACIO</t>
  </si>
  <si>
    <t>Total 33110900 Gastos de Preparación de Candidatos</t>
  </si>
  <si>
    <t>33111000 Gastos Camapañas Electorales</t>
  </si>
  <si>
    <t>F 62 DYCSA SERV PROPAGANDA ELECTORAL MUNICIPALES</t>
  </si>
  <si>
    <t>F 63 DYCSA SERV PROPAGANDA ELECTORAL MUNICIPALES</t>
  </si>
  <si>
    <t>PF/ 275639 CORREOS DE CHILE - PAQUETES</t>
  </si>
  <si>
    <t>PF/349-MAPOCHE- MAT. ELECCIONES TERRIT. 2016</t>
  </si>
  <si>
    <t>PF/364-MAPOCHE.CL-REIMPRESION DE VOTOS</t>
  </si>
  <si>
    <t>PF/324-TEMPLATE-DESAR. ARCH. DIG. PADRONES, VOTOS</t>
  </si>
  <si>
    <t>PF/2558-CEAL-COMPRA TARJETA CREDENCIAL.</t>
  </si>
  <si>
    <t>PF/387-MAPOCHE-MAT. ELECC. INTERNAS</t>
  </si>
  <si>
    <t>PF/407-MAPOCHE- PAPELERIA, CARPETAS Y CREDEN PDC</t>
  </si>
  <si>
    <t>Total 33111000 Gastos Camapañas Electorales</t>
  </si>
  <si>
    <t>33111200 APORTES CONCEJALES</t>
  </si>
  <si>
    <t>CH 3347766 5842158-8 ERNESTINA BERTIN CIFUENTES</t>
  </si>
  <si>
    <t>CH 3347766 16530610-4 ERIC FRANCI CHAVEZ CAMAÑO</t>
  </si>
  <si>
    <t>CH 3347766 12766355-6 SOLANYEN CARDENAS SANDOVAL</t>
  </si>
  <si>
    <t>CH 3347766 13389890-5 LORENA DEL TRANSITO VALLEJOS</t>
  </si>
  <si>
    <t>CH 3347766 14463522-1 ALEXIS CASTILLO INOSTROZA</t>
  </si>
  <si>
    <t>CH 3347766 12328685-5 ALEX ALEJANDRO CALZADILLA VE</t>
  </si>
  <si>
    <t>CH 3347766 8599754-8 RICARDO ARTURO SOTO GARCIA</t>
  </si>
  <si>
    <t>CH 3347766 8667213-8 MIREYA VERENA PILAR CERDA</t>
  </si>
  <si>
    <t>CH 3347766 13511496-0 PABLO ANDRES BUENO QUEZADA</t>
  </si>
  <si>
    <t>CH 3347766 14463232-K MARCIA DAYAN CASTRO MARTINEZ</t>
  </si>
  <si>
    <t>CH 3347766 12031089-5 DARWIN GUSTAVO PARRA VARELA</t>
  </si>
  <si>
    <t>CH 3347766 10402405-K LUZ VERONICA GONZALEZ CONTRE</t>
  </si>
  <si>
    <t>CH 3347766 11677562-K WALTER PATRICIO GUASTAVINO R</t>
  </si>
  <si>
    <t>CH 3347766 6460333-7 JOSE IVAN ROMERO JARA</t>
  </si>
  <si>
    <t>CH 3347766 5804582-9 ANA LUISA VILLALOBOS AVELLO</t>
  </si>
  <si>
    <t>CH 3347766 10738209-7 ALEJANDRO IBRAHIM YICHI FERN</t>
  </si>
  <si>
    <t>CH 3347766 6206619-9 FLORENTINO ABIEL RIFFO ARANED</t>
  </si>
  <si>
    <t>CH 3347766 14468625-K ROSA OFELIA DE LOURDES VERA</t>
  </si>
  <si>
    <t>CH 3347766 6255361-8 MARIO ALEJANDRO GRANDON CASTR</t>
  </si>
  <si>
    <t>CH 3347766 13911003-K VICTOR MANUEL MACHUCA CONTRE</t>
  </si>
  <si>
    <t>CH 3347766 4730066-5 TERESA RINGELE MONTANARES</t>
  </si>
  <si>
    <t>CH 3347766 9335144-4 MIGUEL TORO QUIRILEF</t>
  </si>
  <si>
    <t>CH 3347766 8297716-3 MARGARITA DEL CARMEN ECHEVERR</t>
  </si>
  <si>
    <t>CH 3347766 13153244-K EMILIO GERMAN BERGER CISTERN</t>
  </si>
  <si>
    <t>CH 3347766 13965066-2 JOSE ANTONIO COLIHUIL BINIME</t>
  </si>
  <si>
    <t>CH 3347766 11587439-K ALEX ISAAC SAEZ CASTILLO</t>
  </si>
  <si>
    <t>CH 3347766 8891944-0 ARTURO VICENTE CHEUQUE ÑIRRIP</t>
  </si>
  <si>
    <t>CH 3347766 12736732-9 CRISTIAN ALEXIS HERRERA GONZ</t>
  </si>
  <si>
    <t>CH 3347766 10517980-4 MARIO EMILIO PEREZ REBOLLEDO</t>
  </si>
  <si>
    <t>CH 3347766 5539776-7 SEGUNDO MANUEL CUITIÑO CONEJA</t>
  </si>
  <si>
    <t>CH 3347766 10242957-5 JUAN ALEX RAIPAN SOTO</t>
  </si>
  <si>
    <t>CH 3347766 7063694-8 JUAN CONSTANZO MATAMALA</t>
  </si>
  <si>
    <t>CH 3347766 12388134-6 CESAR SEPULVEDA HUERTA</t>
  </si>
  <si>
    <t>CH 3347766 13154819-2 PAOLA AURORA AGUILERA TORRES</t>
  </si>
  <si>
    <t>CH 3347766 6205962-1 RAUL EDGARDO CUEVAS RACHEL</t>
  </si>
  <si>
    <t>CH 3347766 7214415-5 EUGENIO MOLINA INOSTROZA</t>
  </si>
  <si>
    <t>CH 3347766 9014695-5 MARTIN SALAZAR CARVAJAL</t>
  </si>
  <si>
    <t>CH 3347766 15343137-K OMAR CORTEZ QUINTANA</t>
  </si>
  <si>
    <t>CH 3347766 9322034-K ALEJANDRA PARADA CARVALLO</t>
  </si>
  <si>
    <t>CH 3347766 7237014-7 CECILIA MUÑOZ MUÑOZ</t>
  </si>
  <si>
    <t>CH 3347767 11706928-1 JUAN CARLOS HERNANDEZ ROSAS</t>
  </si>
  <si>
    <t>CH 3347767 6175349-4 RICARDO CRISTIAN MALDONADO CA</t>
  </si>
  <si>
    <t>CH 3347767 13024872-1 JESSICA SOLEDAD BECERRA CANT</t>
  </si>
  <si>
    <t>CH 3347767 12451014-7 ERNA ALEJANDRA BECERRA CANTI</t>
  </si>
  <si>
    <t>CH 3347767 15514039-9 DAVID CRISTIAN MARIN VEGA</t>
  </si>
  <si>
    <t>CH 3347767 9805546-0 ELIZABETH DEL CARMEN RIVAS QU</t>
  </si>
  <si>
    <t>CH 3347767 11725197-7 FRANCISCO JAVIER MENESES SAL</t>
  </si>
  <si>
    <t>CH 3347767 13365455-0 JOHNNY ALEXIS PIRAINO MENESE</t>
  </si>
  <si>
    <t>CH 3347767 14253686-2 DAVID DARIO LILLO SALINAS</t>
  </si>
  <si>
    <t>CH 3347767 6910078-3 OCTAVIO ARELLANO ZELAYA</t>
  </si>
  <si>
    <t>CH 3347767 6510541-1 NELSON ROLANDO ESCOBAR ESPINO</t>
  </si>
  <si>
    <t>CH 3347767 10680153-3 FELIPE ALFONSO BARRIOS GARCI</t>
  </si>
  <si>
    <t>CH 3347767 15749090-7 BASILIO MUENA ARIAS</t>
  </si>
  <si>
    <t>CH 3347767 5153607-K ADELAIDA ESCALONA PINO</t>
  </si>
  <si>
    <t>CH 3347767 9952336-0 LUIS ALBERTO PINILLA ALTAMIRA</t>
  </si>
  <si>
    <t>CH 3347767 15113314-2 KAREN RUTH LORCA SAAVEDRA</t>
  </si>
  <si>
    <t>CH 3347767 5904098-7 FERNANDO NAZARIO ZAPATA ABARC</t>
  </si>
  <si>
    <t>CH 3347767 9066319-4 JUAN MIGUEL BRAVO PAVEZ</t>
  </si>
  <si>
    <t>CH 3347767 6859228-3 CARLOS URZUA MORALES</t>
  </si>
  <si>
    <t>CH 3347767 6015432-5 WALDO ANTONIO CERDA FARIAS</t>
  </si>
  <si>
    <t>CH 3347767 5647415-3 MARIA DEL CARMEN CARO SILVA</t>
  </si>
  <si>
    <t>CH 3347767 9733701-2 JUAN VILLA SOLAR</t>
  </si>
  <si>
    <t>CH 3347767 13959596-3 ALEJANDRO CARTES RIFFO</t>
  </si>
  <si>
    <t>CH 3347767 9165063-0 RICARDO ENRIQUE ESTRADA ARANE</t>
  </si>
  <si>
    <t>CH 3347767 7676255-4 MARIA VERONICA ROA DURAN</t>
  </si>
  <si>
    <t>CH 3347767 4798900-0 HECTOR ORLANDO ARANEDA NOVOA</t>
  </si>
  <si>
    <t>CH 3347767 5312555-7 GRIMANESA VERDUGO PALMA</t>
  </si>
  <si>
    <t>CH 3347767 9037414-1 MARIO SABAG COUCHOT</t>
  </si>
  <si>
    <t>CH 3347767 11770311-8 SALVADOR JESUS PEREZ CRISOST</t>
  </si>
  <si>
    <t>CH 3347767 9064795-4 OSCAR CANTO GARRIDO</t>
  </si>
  <si>
    <t>CH 3347767 8217977-1 JORGE ANTONIO MORALES VARGAS</t>
  </si>
  <si>
    <t>CH 3347767 10287383-1 XIMENA TOLEDO KNOTHE</t>
  </si>
  <si>
    <t>CH 3347767 10929081-5 NEMER SILVA LOPEZ</t>
  </si>
  <si>
    <t>CH 3347767 8814497-K MARGARET IRENE MOLINA GALLEGO</t>
  </si>
  <si>
    <t>CH 3347767 9515160-4 CARLOS HENRY HERNANDEZ GUTIER</t>
  </si>
  <si>
    <t>CH 3347767 6972050-1 JUAN FRANCISCO NAHUELPI RAMIR</t>
  </si>
  <si>
    <t>CH 3347767 13733640-5 ANDREA JOHANNA MELLADO ANGUI</t>
  </si>
  <si>
    <t>CH 3347767 8639789-7 MARCO ANTONIO BASCOUR RABANAL</t>
  </si>
  <si>
    <t>CH 3347767 12859404-3 RODRIGO ANIBAL PALAVICINO CA</t>
  </si>
  <si>
    <t>CH 3347767 11323620-5 JUAN EDUARDO BELLO VELASQUEZ</t>
  </si>
  <si>
    <t>CH 3347768 8832266-5 FLORENTINO NEDIN VEGA SEGUEL</t>
  </si>
  <si>
    <t>CH 3347768 10683891-7 OLGA CECILIA PARADA PARRA</t>
  </si>
  <si>
    <t>CH 3347768 13894443-3 CARLOS ANDRES ESCOBAR TOBLER</t>
  </si>
  <si>
    <t>CH 3347768 11739077-2 MARTA ACEVEDO PERALTA</t>
  </si>
  <si>
    <t>CH 3347768 15409362-1 LORETO ESTER GALINDO SAZO</t>
  </si>
  <si>
    <t>CH 3347768 5378694-4 HECTOR HERNAN ARROS MUÑOZ</t>
  </si>
  <si>
    <t>CH 3347768 4677374-8 MARIO ARMANDO LOBOS LOPEZ</t>
  </si>
  <si>
    <t>CH 3347768 7143748-5 NORA MARIA BURGOS YAÑEZ</t>
  </si>
  <si>
    <t>CH 3347768 15402047-0 NICOLAS FELIPE HUAICO FLORES</t>
  </si>
  <si>
    <t>CH 3347768 13681756-6 MACARENA DEL CARMEN LANDAETA</t>
  </si>
  <si>
    <t>CH 3347768 13332401-1 MAURICIO JAVIER AVILA PINO</t>
  </si>
  <si>
    <t>CH 3347768 14299481-K ROBERTO PABLO VERGARA SAAVED</t>
  </si>
  <si>
    <t>CH 3347768 15064238-8 MARCO VERGARA TRUJILLO</t>
  </si>
  <si>
    <t>CH 3347768 12988769-9 GRACIELA EVELYN BARRIGA MEND</t>
  </si>
  <si>
    <t>CH 3347768 8634415-7 JORGE JORQUERA CASTRO</t>
  </si>
  <si>
    <t>CH 3347768 12604649-9 MANUEL MEZA HINOJOSA</t>
  </si>
  <si>
    <t>CH 3347768 15559492-6 OSVALDO ESTEBAN HINOJOSA HUE</t>
  </si>
  <si>
    <t>CH 3347768 7842822-8 JOSE MANRIQUEZ LEIVA</t>
  </si>
  <si>
    <t>CH 3347768 8870282-4 LUIS WASHINGTON CONCHA GUERRE</t>
  </si>
  <si>
    <t>CH 3347768 7607474-7 LUCIA DEL CARMEN GONZALEZ GAE</t>
  </si>
  <si>
    <t>CH 3347768 12962726-3 ERNESTO CARLOS FREIRE CIFUEN</t>
  </si>
  <si>
    <t>CH 3347768 8583273-5 ILSE MARIETTA MILLAR CABRERA</t>
  </si>
  <si>
    <t>CH 3347768 7304651-3 MERCEDES MARGARITA LIZAMA LOP</t>
  </si>
  <si>
    <t>CH 3347768 9594011-0 RINA ELENA OÑATE CID</t>
  </si>
  <si>
    <t>CH 3347768 11986817-3 MIGUEL ANGEL ARAVENA ROJAS</t>
  </si>
  <si>
    <t>CH 3347768 5627190-2 FERNANDO GOMEZ FLORES</t>
  </si>
  <si>
    <t>CH 3347768 5759984-7 RAUL ANGEL RAMIREZ VERGARA</t>
  </si>
  <si>
    <t>CH 3347768 9464586-7 LORETO ALVEAL PINEDA</t>
  </si>
  <si>
    <t>CH 3347768 17617451-K NICOLAS ALFREDO GUTIERREZ HE</t>
  </si>
  <si>
    <t>CH 3347768 13625390-5 LUIS SEBASTIAN OLIVERA VINET</t>
  </si>
  <si>
    <t>CH 3347768 15612461-3 DAVID GONZALO MARTINEZ COFRE</t>
  </si>
  <si>
    <t>CH 3347768 15618830-1 SEBASTIAN TAPIA MACAYA</t>
  </si>
  <si>
    <t>CH 3347768 6156661-9 JUAN JAIME CALDERON PEREZ</t>
  </si>
  <si>
    <t>CH 3347768 12960819-6 MOISES EDUARDO AVILA AMPUERO</t>
  </si>
  <si>
    <t>CH 3347768 10255324-1 CECILIA FONCEA ASTUDILLO</t>
  </si>
  <si>
    <t>CH 3347768 11298372-4 CLAUDIO CARVACHO PEDRAZA</t>
  </si>
  <si>
    <t>CH 3347768 14325153-5 HERNAN ANDRES GRANDON QUINCH</t>
  </si>
  <si>
    <t>CH 3347768 6371482-8 PABLO GERONIMO ATENAS VALENZU</t>
  </si>
  <si>
    <t>CH 3347768 15715641-1 ANDRES VASQUEZ MEDINA</t>
  </si>
  <si>
    <t>CH 3347768 14258488-3 CLAUDIO BARAHONA MALDONADO</t>
  </si>
  <si>
    <t>CH 3347770 9121884-4 RAUL IGNACIO OLIVARES SEPULVE</t>
  </si>
  <si>
    <t>CH 3347770 9484947-0 JOSE LUIS AVILA BARAHONA</t>
  </si>
  <si>
    <t>CH 3347770 6695762-4 JUANA URBANA PALMA ROBLES</t>
  </si>
  <si>
    <t>CH 3347770 9355351-9 ELISA DEL CARMEN TELLO LANDER</t>
  </si>
  <si>
    <t>CH 3347770 7416341-6 AMERICA DEL CARMEN LOPEZ MORI</t>
  </si>
  <si>
    <t>CH 3347770 12404268-2 PABLO ANDRES LETELIER NICOLA</t>
  </si>
  <si>
    <t>CH 3347770 17269140-4 MANUEL ALEJANDRO JARA VARGAS</t>
  </si>
  <si>
    <t>CH 3347770 11482875-0 JOSE CRISTIAN VALENCIA CASTA</t>
  </si>
  <si>
    <t>CH 3347770 12272141-8 CESAR ANDRES GUZMAN FERNANDE</t>
  </si>
  <si>
    <t>CH 3347770 14167247-9 MARCELO JOSE TELLER BENQUIS</t>
  </si>
  <si>
    <t>CH 3347770 5231902-1 JUAN CAROCA SUAREZ</t>
  </si>
  <si>
    <t>CH 3347770 11434286-6 HUGO ANTONIO FERNANDO DEL VA</t>
  </si>
  <si>
    <t>CH 3347770 5552568-4 GLADYS DEL CARMEN CARRERA MER</t>
  </si>
  <si>
    <t>CH 3347770 5404166-7 JORGE HUMBERTO ROJAS ROJAS</t>
  </si>
  <si>
    <t>CH 3347770 17114048-K JONATHAN PAUL ACUÑA ROJAS</t>
  </si>
  <si>
    <t>CH 3347770 8900982-0 TERESA AMALIA MARIN PINEDA</t>
  </si>
  <si>
    <t>CH 3347770 16549106-8 IVAN MORALES CASTRO</t>
  </si>
  <si>
    <t>CH 3347770 8697080-5 CAROLINA MARCELA INES PFAFF R</t>
  </si>
  <si>
    <t>CH 3347770 15067792-0 SERGIO ANDRES PINTO MONTEJO</t>
  </si>
  <si>
    <t>CH 3347770 11735205-6 CARLOS OLGUIN MORALES</t>
  </si>
  <si>
    <t>CH 3347770 6171076-0 EDMUNDO ALEJANDRO SALAS NORAM</t>
  </si>
  <si>
    <t>CH 3347770 10775476-8 SERGIO ANDRES PARRA TORRES</t>
  </si>
  <si>
    <t>CH 3347770 8011813-9 DIEGO ANTONIO SEGUEL SALGADO</t>
  </si>
  <si>
    <t>CH 3347770 16689411-5 JENNIFER MARGARITA YEVENES R</t>
  </si>
  <si>
    <t>CH 3347770 5894938-8 ANGELICA PINEDO CABRERA</t>
  </si>
  <si>
    <t>CH 3347770 11226518-K MARITZA IVONNE RITA BASUALTO</t>
  </si>
  <si>
    <t>CH 3347770 11317714-4 MARCO ANTONIO DIAZ NAVARRETE</t>
  </si>
  <si>
    <t>CH 3347770 13489655-8 ELIZABETH DEL CARMEN CARRASC</t>
  </si>
  <si>
    <t>CH 3347770 6995085-K SARA MARIA CAMPOS SALLATO</t>
  </si>
  <si>
    <t>CH 3347770 16212328-9 ALVARO ANDRES DELGADO MARTIN</t>
  </si>
  <si>
    <t>CH 3347770 16098230-6 JUAN PABLO FUENTEALBA EVANS</t>
  </si>
  <si>
    <t>CH 3347770 6227531-6 BERNARDITA DEL CARMEN RIVERA</t>
  </si>
  <si>
    <t>CH 3347770 12514316-4 CARLOS FERNANDO GARDEL BERRI</t>
  </si>
  <si>
    <t>CH 3347770 7190253-6 CHRISTIAN HORMAZABAL LAGOS</t>
  </si>
  <si>
    <t>CH 3347770 14258986-9 LUIS EDUARDO SALINAS MATALON</t>
  </si>
  <si>
    <t>CH 3347770 4571101-3 NIBALDO AHUMADA MONDACA</t>
  </si>
  <si>
    <t>CH 3347770 10782594-0 CYNTHIA PAMELA CALDERON RODR</t>
  </si>
  <si>
    <t>CH 3347770 17578287-7 FRANCIA ELENA OLGUIN GONZALE</t>
  </si>
  <si>
    <t>CH 3347770 8185664-8 JUAN GUILLERMO CAMILO GALAZ</t>
  </si>
  <si>
    <t>CH 3347770 6007130-6 HECTOR SOTO GALLARDO</t>
  </si>
  <si>
    <t>CH 3347771 7475658-1 XIMENA DEL CARMEN ZULETA DINA</t>
  </si>
  <si>
    <t>CH 3347771 13478327-3 PAULO CESAR HERRERA LOPEZ</t>
  </si>
  <si>
    <t>CH 3347771 11655896-3 CLAUDIO ANDRES LOBOS MIRANDA</t>
  </si>
  <si>
    <t>CH 3347771 9424544-3 JUAN MANUEL GONZALEZ ALARCON</t>
  </si>
  <si>
    <t>CH 3347771 15404463-9 DANIEL ANTONIO DOMINGUEZ GON</t>
  </si>
  <si>
    <t>CH 3347771 10381064-7 HILDA MARTINEZ BERRIOS</t>
  </si>
  <si>
    <t>CH 3347771 6935969-8 RAMON MALLEA SANTIBAÑEZ</t>
  </si>
  <si>
    <t>CH 3347771 12681765-7 RODRIGO LAGOS FUENTES</t>
  </si>
  <si>
    <t>CH 3347771 7194352-6 MIGUEL VALENZUELA RIVAS</t>
  </si>
  <si>
    <t>CH 3347771 13666913-3 MARCO ANTONIO ELIAS BARRIENT</t>
  </si>
  <si>
    <t>CH 3347771 8116918-7 CARLOS SANCHEZ DELGADO</t>
  </si>
  <si>
    <t>CH 3347771 12721072-1 ELIAS GUSTAVO BRICEÑO OLGUIN</t>
  </si>
  <si>
    <t>CH 3347771 16042648-9 CLAUDIO ANDRES PARDO PONCE</t>
  </si>
  <si>
    <t>CH 3347771 6760679-5 AXEL PINTO-AGUERO BARRIA</t>
  </si>
  <si>
    <t>CH 3347771 9676204-6 FERNANDO SAAVEDRA PRADO</t>
  </si>
  <si>
    <t>CH 3347771 10253488-3 RODRIGO ITURRA BECERRA</t>
  </si>
  <si>
    <t>CH 3347771 13293060-0 DAVID ALEJANDRO CONTRERAS NU</t>
  </si>
  <si>
    <t>CH 3347771 16746682-6 DAVID AHUMADA CACERES</t>
  </si>
  <si>
    <t>CH 3347771 12913469-0 CAROLINA ALEXANDRA SEGUEL GA</t>
  </si>
  <si>
    <t>CH 3347771 10722557-9 GENARO HERNAN BALLADARES SCH</t>
  </si>
  <si>
    <t>CH 3347771 9600443-5 OSVALDO FABIAN GONZALEZ IBAR</t>
  </si>
  <si>
    <t>CH 3347771 15661396-7 GUSTAVO EDUARDO TORO QUINTAN</t>
  </si>
  <si>
    <t>CH 3347771 7437905-2 SYLVIA REYES TERAN</t>
  </si>
  <si>
    <t>CH 3347771 8350249-5 RICARDO MOENA GODOY</t>
  </si>
  <si>
    <t>CH 3347771 7983090-9 LUZ PACHECO MATTE</t>
  </si>
  <si>
    <t>CH 3347771 15871216-4 CRISTIAN ANDRES GONZALEZ ALV</t>
  </si>
  <si>
    <t>CH 3347771 12419584-5 ABEL DANIEL OLMOS SARRIA</t>
  </si>
  <si>
    <t>CH 3347771 2583164-0 JAIME ISIDORO VARGAS SALDIVAR</t>
  </si>
  <si>
    <t>CH 3347771 7141829-4 MARIO RENE CATALAN VALENZUELA</t>
  </si>
  <si>
    <t>CH 3347771 14248377-7 JAVIER AHUMADA RAMIREZ</t>
  </si>
  <si>
    <t>CH 3347771 5609183-1 OSCAR EUGENIO REYES REYES</t>
  </si>
  <si>
    <t>CH 3347771 7611804-3 SONIA MATURANA MARTINEZ</t>
  </si>
  <si>
    <t>CH 3347771 8878408-1 INES ANGELICA ASTUDILLO BRAVO</t>
  </si>
  <si>
    <t>CH 3347771 6848954-7 EVANGELINA CID FERREIRA</t>
  </si>
  <si>
    <t>CH 3347771 7547214-5 ISABEL XIMENA MATUS GARRIDO</t>
  </si>
  <si>
    <t>CH 3347771 9359054-6 BERNARDINO RALLIMAN MILLAO</t>
  </si>
  <si>
    <t>CH 3347771 7575942-8 EDUARDO ZULOAGA RIQUELME</t>
  </si>
  <si>
    <t>CH 3347771 13700772-K DEBORA FANNY ARIAS CARUZ</t>
  </si>
  <si>
    <t>CH 3347771 11878422-7 CRISTIAN CARMONA MACAYA</t>
  </si>
  <si>
    <t>CH 3347771 9678219-5 MAURICIO GODOY ARAVENA</t>
  </si>
  <si>
    <t>CH 3347772 15336686-1 PATRICIA GONZALEZ ESPINOZA</t>
  </si>
  <si>
    <t>CH 3347772 12244180-6 FRANCISCO GABRIEL DUARTE DIA</t>
  </si>
  <si>
    <t>CH 3347772 5326605-3 MARCOS ENRIQUE MARIN VALENCIA</t>
  </si>
  <si>
    <t>CH 3347772 8344069-4 MARCELA CRISTINA CARRASCO ROD</t>
  </si>
  <si>
    <t>CH 3347772 10933799-4 JAVIER LAGOS ROSALES</t>
  </si>
  <si>
    <t>CH 3347772 15601360-9 JORGE ANDRES LOZANO IBACACHE</t>
  </si>
  <si>
    <t>CH 3347772 12461523-2 ANGELA PARRA MUÑOZ</t>
  </si>
  <si>
    <t>CH 3347772 9017030-9 BERTA ELISA ROQUER CASANOVA</t>
  </si>
  <si>
    <t>CH 3347772 10665331-3 CRISTIAN EDUARDO SANDOVAL SA</t>
  </si>
  <si>
    <t>CH 3347772 13912351-4 CAROLINA LATORRE CRUZ</t>
  </si>
  <si>
    <t>CH 3347772 7080034-9 ISOLINA DEL ROSARIO MOLINA HE</t>
  </si>
  <si>
    <t>CH 3347772 14594756-1 CARLOS OSVALDO FIGUEROA AGUI</t>
  </si>
  <si>
    <t>CH 3347772 16199830-3 RENZO ARANDA CONTRERAS</t>
  </si>
  <si>
    <t>CH 3347772 15333092-1 MARIA JOSE CASTAÑEDA MARAMBI</t>
  </si>
  <si>
    <t>CH 3347772 13123136-9 LEONARDO CASTILLO TRIVIÑO</t>
  </si>
  <si>
    <t>CH 3347772 8292217-2 IGNACIO OLAVARRIA BOZZO</t>
  </si>
  <si>
    <t>CH 3347772 11986769-K YENNY ADERIS BAEZ NUÑEZ</t>
  </si>
  <si>
    <t>CH 3347772 9543608-0 OCTAVIO GONZALEZ ORELLANA</t>
  </si>
  <si>
    <t>CH 3347772 9461025-7 VALENTIN FERNANDEZ CIFUENTES</t>
  </si>
  <si>
    <t>CH 3347772 13102464-9 EDITH ERLINDA BURGOS FIERRO</t>
  </si>
  <si>
    <t>CH 3347772 9293867-0 EMETERIO CARRILLO TORRES</t>
  </si>
  <si>
    <t>CH 3347772 12983139-1 OSVALDO IVAN HERNANDEZ KRAUS</t>
  </si>
  <si>
    <t>CH 3347772 7128883-8 MARIA SOLEDAD URIBE CARDENAS</t>
  </si>
  <si>
    <t>CH 3347772 7132818-K ELCIRA HERNANDEZ DUHALDE</t>
  </si>
  <si>
    <t>CH 3347772 7837489-6 JOSE ARMANDO AGUILANTE MANSIL</t>
  </si>
  <si>
    <t>CH 3347772 7910384-5 GERMAN OSVALDO FLORES MORA</t>
  </si>
  <si>
    <t>CH 3347772 16573543-9 JUAN PABLO DRAGUICEVIC VEGA</t>
  </si>
  <si>
    <t>CH 3347772 16353678-1 MARIA BELEN ALMONACID URIBE</t>
  </si>
  <si>
    <t>CH 3347772 9389868-0 ALEJANDRO VARGAS GONZALEZ</t>
  </si>
  <si>
    <t>CH 3347772 13713668-6 CARLOS HERNANDEZ BARRUETO</t>
  </si>
  <si>
    <t>CH 3347772 10392020-5 CARLOS ARANCIBIA NECULMAN</t>
  </si>
  <si>
    <t>CH 3347772 5861616-8 NANCY JOVITA RIVEROS SAAVEDRA</t>
  </si>
  <si>
    <t>CH 3347772 14396497-3 SEBASTIAN VEGA UMATINO</t>
  </si>
  <si>
    <t>CH 3347772 11843653-9 OLGA BEATRIZ VEGA UMATINO</t>
  </si>
  <si>
    <t>CH 3347772 7773025-7 RICHARD EDUARDO CARRASCO ZELA</t>
  </si>
  <si>
    <t>CH 3347772 12039744-3 MARCELO MAURICIO ESPINOZA AR</t>
  </si>
  <si>
    <t>CH 3347772 11819956-1 PATRICIO GONZALEZ AYALA</t>
  </si>
  <si>
    <t>CH 3347772 9382056-8 JUAN ANDRES BUENDIA TAPIA</t>
  </si>
  <si>
    <t>CH 3347772 12409514-K JORGE ARNOLDO HERNANDEZ FUEN</t>
  </si>
  <si>
    <t>CH 3347772 7398433-5 MARIA ANGELICA ALVAREZ VEGA</t>
  </si>
  <si>
    <t>CH 3347773 17345923-8 MATIAS FELIPE MUÑOZ CORDERO</t>
  </si>
  <si>
    <t>CH 3347773 15328547-0 CRISTIAN ANDRES VILLEGAS SOL</t>
  </si>
  <si>
    <t>CH 3347773 7473814-1 PATRICIO MARTINEZ ZAMORANO</t>
  </si>
  <si>
    <t>CH 3347773 9963884-2 RICHARD FERNANDO LOPEZ ROJAS</t>
  </si>
  <si>
    <t>CH 3347773 6617239-2 MARIA MARGARITA INDO ROMO</t>
  </si>
  <si>
    <t>CH 3347773 12174515-1 ALVARO ESTEBAN GUAJARDO FIGU</t>
  </si>
  <si>
    <t>CH 3347773 12412976-1 LEONARDO ANTONIO BAHAMONDES</t>
  </si>
  <si>
    <t>CH 3347773 11749006-8 PAOLA SCHNEIDER PRADO</t>
  </si>
  <si>
    <t>CH 3347773 8955013-0 PATRICIO HERALDO LOBOS LABRA</t>
  </si>
  <si>
    <t>CH 3347773 11846952-6 CRISTIAN ARIEL MAUREIRA SIER</t>
  </si>
  <si>
    <t>CH 3347773 4777437-3 ERNESTO MORENO BEAUCHEMIN</t>
  </si>
  <si>
    <t>CH 3347773 18743158-1 LUCIANO ALBERTO FLORES GARCI</t>
  </si>
  <si>
    <t>CH 3347773 7465822-9 JUAN HUMBERTO MERA LUCERO</t>
  </si>
  <si>
    <t>CH 3347773 7853402-8 ISRAEL GUILLERMO HUITO LOPEZ</t>
  </si>
  <si>
    <t>CH 3347773 9346532-6 CECILIA PAULINA AGUERO RAMIRE</t>
  </si>
  <si>
    <t>CH 3347773 10675530-2 JORGE CONSTANTINO PELLEGRINI</t>
  </si>
  <si>
    <t>CH 3347773 17431037-8 CAMILA CASTILLO GUERRERO</t>
  </si>
  <si>
    <t>CH 3347773 7126787-3 HUGO ERNESTO MARIN ROSSEL</t>
  </si>
  <si>
    <t>CH 3347773 13009304-3 TITO ALEJANDRO RODRIGUEZ ELG</t>
  </si>
  <si>
    <t>CH 3347773 8694662-9 JUAN CARLOS ROJAS PIZARRO</t>
  </si>
  <si>
    <t>CH 3347773 9790284-4 HERNAN ULISES CORTES MORALES</t>
  </si>
  <si>
    <t>CH 3347773 8191887-2 MARIA ROSETTA PARIS AVALOS</t>
  </si>
  <si>
    <t>CH 3347773 13223572-4 ALEJANDRO JOSE CAMPUSANO MAS</t>
  </si>
  <si>
    <t>CH 3347773 5839843-8 LOMBARDO VLADIMIR TOLEDO ESCO</t>
  </si>
  <si>
    <t>CH 3347773 14116678-6 PABLO ALEJANDRO YAÑEZ PIZARR</t>
  </si>
  <si>
    <t>CH 3347773 11197408-K ROSANA DE LOURDES ADAROS PAS</t>
  </si>
  <si>
    <t>CH 3347773 6517433-2 RAMON GONZALEZ MUNIZAGA</t>
  </si>
  <si>
    <t>CH 3347773 15908989-4 FELIX ALONSO VELASCO LADRON</t>
  </si>
  <si>
    <t>CH 3347773 5245306-2 EDISON ARMEN CORONADO MORENO</t>
  </si>
  <si>
    <t>CH 3347773 6716347-8 PATRICIO HUEPE GARCIA</t>
  </si>
  <si>
    <t>CH 3347773 8580255-0 MARCIA ISABEL WALL TORO</t>
  </si>
  <si>
    <t>CH 3347773 17350615-5 PAULO HERNAN MENDEZ FORMANDO</t>
  </si>
  <si>
    <t>CH 3347773 10927130-6 CRISTIAN ADOLFO REVILLOD NIL</t>
  </si>
  <si>
    <t>CH 3347773 9727834-2 VICTOR LORENZO SALAZAR ACUÑA</t>
  </si>
  <si>
    <t>CH 3347773 9266156-3 EDUARDO VELASQUEZ LAGOS</t>
  </si>
  <si>
    <t>CH 3347773 6240445-0 MARIO ANTONIO CARRASCO MORALE</t>
  </si>
  <si>
    <t>CH 3347773 12859915-0 JOSE ESCOBAR RODRIGUEZ</t>
  </si>
  <si>
    <t>CH 3347773 8855133-8 LILIANA QUINTEROS ORDOÑA</t>
  </si>
  <si>
    <t>CH 3347773 11476362-4 CLAUDIO ZAMUDIO GONZALEZ</t>
  </si>
  <si>
    <t>CH 3347773 7653091-2 MIGUEL ANGEL MURGA MUÑOZ</t>
  </si>
  <si>
    <t>CH 3347774 15018988-8 ALVARO TOMAS HUMBERTO GOMEZ</t>
  </si>
  <si>
    <t>CH 3347774 15500993-4 GONZALO DANTAGNAN MEJIAS</t>
  </si>
  <si>
    <t>CH 3347774 3475486-1 OSCAR ANTONIO MORALES NILO</t>
  </si>
  <si>
    <t>CH 3347774 13869643-K MARIA ELIZABETH ORMAZABAL RI</t>
  </si>
  <si>
    <t>CH 3347774 7653744-5 MARISOL ELIZABETH ILLANES ZUÑ</t>
  </si>
  <si>
    <t>CH 3347774 11831838-2 MARCELO BARRAZA VIVAR</t>
  </si>
  <si>
    <t>CH 3347774 3680081-K MARINA HUERTA ROSALES</t>
  </si>
  <si>
    <t>CH 3347774 6712619-K EUGENIO TRINCADO SUAREZ</t>
  </si>
  <si>
    <t>CH 3347774 13767472-6 OMAR VALDIVIA ALVAREZ</t>
  </si>
  <si>
    <t>CH 3347774 6178956-1 MARCELA PEREZ PINTO</t>
  </si>
  <si>
    <t>CH 3347774 12625433-4 CYNTHIA VICENCIO BELTRAN</t>
  </si>
  <si>
    <t>CH 3347774 13428604-0 PABLO LIZAMA MEDINA</t>
  </si>
  <si>
    <t>CH 3347774 8024683-8 CLAUDIO VARGAS CONTRERAS</t>
  </si>
  <si>
    <t>CH 3347774 10058744-0 PATRICIO MUÑOZ CASTILLO</t>
  </si>
  <si>
    <t>CH 3347774 12242423-5 GABRIEL NICOLAS DIAZ CAMPOS</t>
  </si>
  <si>
    <t>CH 3347774 5264425-9 HERNAN ANGEL GARAY ESPINOZA</t>
  </si>
  <si>
    <t>CH 3347774 14486797-1 DANIELA ANGELICA TAPIA TORO</t>
  </si>
  <si>
    <t>CH 3347774 7003397-6 CARLOS DAVID OCTAVIO ARELLANO</t>
  </si>
  <si>
    <t>CH 3347774 4863330-7 JUAN RAMON NUÑEZ VALENZUELA</t>
  </si>
  <si>
    <t>CH 3347774 7924293-4 EDGARDO ARAVENA CANALES</t>
  </si>
  <si>
    <t>CH 3347774 11894610-3 ROBERTO RAMOS GONZALEZ</t>
  </si>
  <si>
    <t>CH 3347774 6015058-3 JUAN CARLOS FIGUEROA URRUTIA</t>
  </si>
  <si>
    <t>CH 3347774 12521828-8 CARLOS ALBERTO SEGUEL FERNAN</t>
  </si>
  <si>
    <t>CH 3347774 16454045-6 EDUARDO HERNANDEZ GONZALEZ</t>
  </si>
  <si>
    <t>CH 3347774 8264111-4 JAIME MIGUEL MONJES FARIAS</t>
  </si>
  <si>
    <t>CH 3347774 16152268-6 FABIOLA TRONCOSO ALVARADO</t>
  </si>
  <si>
    <t>CH 3347774 17615769-0 BORIS CHRISTOPHER NEGRETE CA</t>
  </si>
  <si>
    <t>CH 3347774 14208034-6 SEBASTIAN ENRIQUE MORALES HE</t>
  </si>
  <si>
    <t>CH 3347774 10405834-5 RODRIGO ALEJANDRO BUSTOS HEN</t>
  </si>
  <si>
    <t>CH 3347774 14222745-2 CONSTANZA VALENTINA SAFFIRIO</t>
  </si>
  <si>
    <t>CH 3347774 9659941-2 GERMAN OCTAVIO CABRERA CUEVAS</t>
  </si>
  <si>
    <t>CH 3347774 16185558-8 CRISTOBAL CAMPOS AGUILERA</t>
  </si>
  <si>
    <t>CH 3347774 10915957-3 RICARDO PAREDES SANDOVAL</t>
  </si>
  <si>
    <t>CH 3347774 10348997-0 LUIS ALBERTO MENDOZA BARRA</t>
  </si>
  <si>
    <t>CH 3347774 12448682-3 EMILIO IGNACIO GARRIDO IBAÑE</t>
  </si>
  <si>
    <t>CH 3347774 8053509-0 LUIS EDUARDO MATAMALA ALMONAC</t>
  </si>
  <si>
    <t>CH 3347774 10965285-7 VERONICA NATALIA SANCHEZ SIL</t>
  </si>
  <si>
    <t>CH 3347774 11917292-6 MAURICIO ENRIQUE IBAÑEZ HIDA</t>
  </si>
  <si>
    <t>CH 3347774 5082884-0 MARCO ANTONIO ESPINOZA CARTAG</t>
  </si>
  <si>
    <t>CH 3347775 7019352-3 VERONICA DEL CARMEN OZIMICA P</t>
  </si>
  <si>
    <t>CH 3347775 9671382-7 JAIME PATRICIO BRAVO PUENTES</t>
  </si>
  <si>
    <t>CH 3347775 9439926-2 CLAUDIO ALEJANDRO MARCELO ARR</t>
  </si>
  <si>
    <t>CH 3347775 7908332-1 SERGIO MIGUEL CAMPOS PALACIOS</t>
  </si>
  <si>
    <t>CH 3347775 8129474-7 FELIPE DE PUJADAS ABADIE</t>
  </si>
  <si>
    <t>CH 3347775 16255176-0 BERNARDITA SOTO SEPULVEDA</t>
  </si>
  <si>
    <t>CH 3347775 3347705-8 HERMAN SILVA SANHUEZA</t>
  </si>
  <si>
    <t>CH 3347775 11348610-4 ABRAHAM DONOSO MORALES</t>
  </si>
  <si>
    <t>CH 3347775 13253663-5 JUAN PABLO ARAYA IBARRA</t>
  </si>
  <si>
    <t>CH 3347775 5957225-3 MARTIN FRANCISCO PINCHEIRA PE</t>
  </si>
  <si>
    <t>CH 3347775 13551182-K MARIA JOSE NEWMAN LOPEZ</t>
  </si>
  <si>
    <t>CH 3347775 5056388-K JAIME CASTILLO SOTO</t>
  </si>
  <si>
    <t>CH 3347775 17811778-5 CRISTIAN IGNACIO CANCINO MUÑ</t>
  </si>
  <si>
    <t>CH 3347775 16173362-8 VICTOR MANUEL SEPULVEDA LIPP</t>
  </si>
  <si>
    <t>CH 3347775 10119104-4 ROBERTO MOYA CONEJEROS</t>
  </si>
  <si>
    <t>CH 3347775 6158746-2 JACQUELINE SAINTARD VERA</t>
  </si>
  <si>
    <t>CH 3347775 9900649-8 ROGELIO EDUARDO ZUÑIGA ESCUDE</t>
  </si>
  <si>
    <t>CH 3347775 15383754-6 FELIPE RAMON RAMIREZ PEÑA</t>
  </si>
  <si>
    <t>CH 3347775 13697171-9 XIMENA LLAMIN HUEICHAN</t>
  </si>
  <si>
    <t>CH 3347775 10534481-3 JULIETA ARMANDINA MUNIZAGA M</t>
  </si>
  <si>
    <t>CH 3347775 9605915-9 PABLO LUIS JAEGER COUSIÑO</t>
  </si>
  <si>
    <t>CH 3347775 8100259-2 CONRADO CARTES MONTECINO</t>
  </si>
  <si>
    <t>CH 3347775 5127310-9 MARIA CECILIA LASTRA HERNANDE</t>
  </si>
  <si>
    <t>CH 3347775 4795133-K VICTORIA ANTONIA OLGA GOMEZ B</t>
  </si>
  <si>
    <t>CH 3347775 5631550-0 RAMON ANTONIO RADA MLADINICH</t>
  </si>
  <si>
    <t>CH 3347775 10883194-4 MARCOS RENE MOSQUERA ACUÑA</t>
  </si>
  <si>
    <t>CH 3347775 5947743-9 MARIA TERESA ALVEAR VALENZUEL</t>
  </si>
  <si>
    <t>CH 3347775 13067868-8 RODRIGO ADRIAN CARREÑO MUÑOZ</t>
  </si>
  <si>
    <t>CH 3347775 15440057-5 PATRICIO IGNACIO PEREZ CONTR</t>
  </si>
  <si>
    <t>CH 3347775 12013536-8 INES DE LAS MERCEDES VIDAL C</t>
  </si>
  <si>
    <t>CH 3347775 11591420-0 ANA DEL ROSARIO MONTROSIS GU</t>
  </si>
  <si>
    <t>CH 3347775 3896330-9 ORFELINA DEL CARMEN BUSTOS CA</t>
  </si>
  <si>
    <t>CH 3347775 14276095-9 PATRICIO SEBASTIAN CRIADO CI</t>
  </si>
  <si>
    <t>CH 3347775 14394696-7 GLORIA GALVEZ IBACETA</t>
  </si>
  <si>
    <t>CH 3347775 17227275-4 FELIPE OLIVARES VERGARA</t>
  </si>
  <si>
    <t>CH 3347775 8489081-2 VERONICA CASTRO AVELLO</t>
  </si>
  <si>
    <t>CH 3347775 10030729-4 JOSE ANTONIO SABAT MENDEZ</t>
  </si>
  <si>
    <t>CH 3347775 13645030-1 ANA MARIA SERMEÑO VERA</t>
  </si>
  <si>
    <t>CH 3347775 7696198-0 LUIS RAMON RECABARREN GALDAME</t>
  </si>
  <si>
    <t>CH 3347775 15369137-1 NICOLAS PREUSS HERRERA</t>
  </si>
  <si>
    <t>CH 3347775 10740557-7 FRANCISCO MARIO VASQUEZ OLIV</t>
  </si>
  <si>
    <t>CH 3347775 12609422-1 JORGE EDDIE MOLLO VARGAS</t>
  </si>
  <si>
    <t>CH 3347775 11814670-0 CRISTIAN RICARDO RAVELLO COR</t>
  </si>
  <si>
    <t>CH 3347775 4588008-7 ROSALIA ROMERO ZENTENO</t>
  </si>
  <si>
    <t>CH 3347775 7641681-8 RICARDO ELIAS VARGAS PIZARRO</t>
  </si>
  <si>
    <t>CH 3347775 12006357-K LORETO LETICIA FLORES CONTRE</t>
  </si>
  <si>
    <t>CH 3347765 9946665-0 CRISTIAN SANTIAGO MANRIQUEZ Y</t>
  </si>
  <si>
    <t>CH 3347765 13318323-K MARCELO ANDRES PEREZ KUNZ</t>
  </si>
  <si>
    <t>CH 3347765 9026317-K MARIA LUISA ROJAS ALVARADO</t>
  </si>
  <si>
    <t>CH 3347765 6457904-5 ANA IRIS BARRIA LOPEZ</t>
  </si>
  <si>
    <t>CH 3347765 9079540-6 MANUEL MUÑOZ ASENCIO</t>
  </si>
  <si>
    <t>CH 3347765 10490718-0 JULIO CESAR HERNANDEZ MANCIL</t>
  </si>
  <si>
    <t>CH 3347765 6327524-7 DORIS NOLBIA VILLARROEL GALLA</t>
  </si>
  <si>
    <t>CH 3347765 7995368-7 JUAN GUILLERMO DIAZ VILLARROE</t>
  </si>
  <si>
    <t>CH 3347765 16159335-4 IVONNE ESMERALDA GARCIA BARR</t>
  </si>
  <si>
    <t>CH 3347765 8982177-0 JULIO MANUEL MUÑOZ GARCIA</t>
  </si>
  <si>
    <t>CH 3347765 11413084-2 JAVIER ANTONIO ABURTO OYARZU</t>
  </si>
  <si>
    <t>CH 3347765 6462594-2 ALEJANDRO SEGUNDO AVENDAÑO VE</t>
  </si>
  <si>
    <t>CH 3347765 8188382-3 ROSA ESTHER BENAVIDES MUNDACA</t>
  </si>
  <si>
    <t>CH 3347765 9597715-4 CARLOS CHIGUAY CARCAMO</t>
  </si>
  <si>
    <t>CH 3347765 5136524-0 LUIS ALBERTO URIBE VELASQUEZ</t>
  </si>
  <si>
    <t>CH 3347765 9116551-1 HUGO HERNAN MANSILLA VERA</t>
  </si>
  <si>
    <t>CH 3347765 7950441-6 MANUEL SEGUNDO CURINAO REBOLL</t>
  </si>
  <si>
    <t>CH 3347765 9160513-9 JEANNETTE DEL CARMEN ALVAREZ</t>
  </si>
  <si>
    <t>CH 3347765 15310053-5 CAROLINA PAZ MANCILLA SOTO</t>
  </si>
  <si>
    <t>CH 3347765 13124489-4 TOLENTINO JAVIER SOTO RIOS</t>
  </si>
  <si>
    <t>CH 3347765 15321183-3 ISABEL GOIC BOROEVIC</t>
  </si>
  <si>
    <t>CH 3347765 10815157-9 MARGARITA DE LAS MERCEDES NU</t>
  </si>
  <si>
    <t>CH 3347765 6532049-5 MANUEL LEONARDO GONZALEZ SOTO</t>
  </si>
  <si>
    <t>CH 3347765 6429301-K MARIA ARCO HERRERA</t>
  </si>
  <si>
    <t>CH 3347765 10563606-7 MONICA XIMENA MONDACA PIÑA</t>
  </si>
  <si>
    <t>CH 3347765 10428117-6 ROLANDO ORTEGA VALDIVIA</t>
  </si>
  <si>
    <t>CH 3347765 10591058-4 LEONARDO DE LOURDES OLIVARES</t>
  </si>
  <si>
    <t>CH 3347765 11282565-7 JOSE HERIBERTO GUERRERO MORA</t>
  </si>
  <si>
    <t>CH 3347765 9517313-6 JOSE PEDRO RIQUELME HERRERA</t>
  </si>
  <si>
    <t>CH 3347765 12314611-5 EDUARDO ANTONIO SAAVEDRA TOL</t>
  </si>
  <si>
    <t>CH 3347765 6039893-3 FERNANDO RAMON TRUJILLO VILLE</t>
  </si>
  <si>
    <t>CH 3347765 7910968-1 JUAN CARLOS LOPEZ URRUTIA</t>
  </si>
  <si>
    <t>CH 3347765 13759137-5 JOSELYN ANDREA GARAY ALLENDE</t>
  </si>
  <si>
    <t>CH 3347765 11541872-6 MARIO ANDRES CUMIAN PORTALES</t>
  </si>
  <si>
    <t>CH 3347765 16262843-7 CRISTIAN RODRIGO MILLER VEGA</t>
  </si>
  <si>
    <t>CH 3347765 11139409-1 XIMENA ELISABETH MARTINEZ SA</t>
  </si>
  <si>
    <t>CH 3347765 15849857-K GERARDO FACOMIO SAEZ SAEZ</t>
  </si>
  <si>
    <t>CH 3347765 10124516-0 PABLO ALEJANDRO SANDOVAL JAR</t>
  </si>
  <si>
    <t>CH 3347765 11138041-4 ANTONIO ADOLFO ALCAPAN CHOCO</t>
  </si>
  <si>
    <t>CH 3347765 12750493-8 JAVIER ALEJANDRO ROSAS BOBAD</t>
  </si>
  <si>
    <t>CH 9019151 7050532-0 ADALBERTO GONZALEZ CORNEJO</t>
  </si>
  <si>
    <t>CH 9019151 12733006-9 ALEJANDRO ROSA VIVANCO REBOL</t>
  </si>
  <si>
    <t>CH 9019151 7050503-7 ALONSO RIVERA MALPU</t>
  </si>
  <si>
    <t>CH 9019151 10537004-0 ANA PATRICIA HEY ICKA</t>
  </si>
  <si>
    <t>CH 9019151 8169823-6 ANA PUEYES CARVACHO</t>
  </si>
  <si>
    <t>CH 9019151 6309704-7 ANDRES JESUS LEAL GOMEZ</t>
  </si>
  <si>
    <t>CH 9019151 6540978-K ANGEL ALFREDO VILLANUEVA SARC</t>
  </si>
  <si>
    <t>CH 9019151 6573387-0 ANGEL CUSTODIO GONZALEZ VALDE</t>
  </si>
  <si>
    <t>CH 9019151 6274396-4 ANTONIO FEDERICO PURRAN RUCAL</t>
  </si>
  <si>
    <t>CH 9019151 10341050-9 ASTRID LANDA GUAJARDO</t>
  </si>
  <si>
    <t>CH 9019151 10117035-7 ASUNCION JARA SUAZO</t>
  </si>
  <si>
    <t>CH 9019151 13117617-1 BEATRIZ ALEJANDRA TRECAQUIST</t>
  </si>
  <si>
    <t>CH 9019151 13408918-0 BELFOR TEODOCIO MONTIEL VERA</t>
  </si>
  <si>
    <t>CH 9019151 11299689-3 BENIGNO FELIPE URREA VALLE</t>
  </si>
  <si>
    <t>CH 9019151 16511047-1 BENJAMIN GARCES GUZMAN</t>
  </si>
  <si>
    <t>CH 9019151 8981553-3 CARLOS AGUSTIN TRIGO CARVAJAL</t>
  </si>
  <si>
    <t>CH 9019151 6033679-2 CARLOS ALBERTO MANCILLA SOLIS</t>
  </si>
  <si>
    <t>CH 9019151 9620655-0 CARLOS ALEJANDRO VERDUGO PERE</t>
  </si>
  <si>
    <t>CH 9019151 10966817-6 CARLOS MARCELO PRADO DUBO</t>
  </si>
  <si>
    <t>CH 9019151 9058231-3 CARMEN GLORIA MIRANDA CAIMANQ</t>
  </si>
  <si>
    <t>CH 9019151 6963541-5 CARMEN PONCE ORTIZ</t>
  </si>
  <si>
    <t>CH 9019151 10164653-K CAUPOLICAN DE LA SELVA CUEVA</t>
  </si>
  <si>
    <t>CH 9019151 5422509-1 CECIL LEIVA TRIGO</t>
  </si>
  <si>
    <t>CH 9019151 13394652-7 CESAR SEPULVEDA SEPULVEDA</t>
  </si>
  <si>
    <t>CH 9019151 11475502-8 CHRISTIAN CID UGALDE</t>
  </si>
  <si>
    <t>CH 9019151 7927282-5 CIRILO SEGUNDO AVILES PHILLIP</t>
  </si>
  <si>
    <t>CH 9019151 14245388-6 CLAUDIA ALEJANDRA DONOSO DON</t>
  </si>
  <si>
    <t>CH 9019151 11866397-7 CLAUDIA ANDREA CARMONA VARGA</t>
  </si>
  <si>
    <t>CH 9019151 9324330-7 CLAUDIA LORENA VARGAS ASTUDIL</t>
  </si>
  <si>
    <t>CH 9019151 7488035-5 CLAUDIO EDELBERTO SOLAR JARA</t>
  </si>
  <si>
    <t>CH 9019151 8474222-8 CLAUDIO MARCELO ANDRADE KINGM</t>
  </si>
  <si>
    <t>CH 9019151 15201619-0 CRISTIAN CARRASCO SAN MARTIN</t>
  </si>
  <si>
    <t>CH 9019151 12058430-8 CRISTIAN EDUARDO ESPEJO JIME</t>
  </si>
  <si>
    <t>CH 9019151 13414181-6 CRISTIAN JAVIER ZAVALA SOTO</t>
  </si>
  <si>
    <t>CH 9019151 13197965-7 CRISTINA ANDRADE MIRANDA</t>
  </si>
  <si>
    <t>CH 9019151 6942198-9 CRISTINA ROSAS LOBOS</t>
  </si>
  <si>
    <t>CH 9019151 8054569-K DAGOBERTO HUGO ORLANDO MAMANI</t>
  </si>
  <si>
    <t>CH 9019151 14501290-2 DAVID EXEQUIEL SALGADO MORAL</t>
  </si>
  <si>
    <t>CH 9019151 8302153-5 DAVID SANCHEZ ARELLANO</t>
  </si>
  <si>
    <t>CH 9019151 8722700-6 DELFIN ANSELMO VELASQUEZ MUÑO</t>
  </si>
  <si>
    <t>CH 9019152 19354905-5 DIEGO ELISEO HUAYLLA POMA</t>
  </si>
  <si>
    <t>CH 9019152 17901973-6 DIEGO SAN MARTIN LOPEZ</t>
  </si>
  <si>
    <t>CH 9019152 13356424-1 EDGAR ANDRES MAMANI GARCIA</t>
  </si>
  <si>
    <t>CH 9019152 8539852-0 EDGARDO LIENLAF NAHUELÑIR</t>
  </si>
  <si>
    <t>CH 9019152 7550252-4 EDIS ALIRO ALVAREZ GALLARDO</t>
  </si>
  <si>
    <t>CH 9019152 14069799-0 EDUARDO ANDRES ANTONIO SEPUL</t>
  </si>
  <si>
    <t>CH 9019152 9179288-5 EDUARDO ELEAZAR SALDIVIA MIRA</t>
  </si>
  <si>
    <t>CH 9019152 6639921-4 ELBA DEL CARMEN ISSI SALDIAS</t>
  </si>
  <si>
    <t>CH 9019152 7270622-6 ELENA BRAVO SEPULVEDA</t>
  </si>
  <si>
    <t>CH 9019152 12155112-8 ELENA CELESTE CEA ZUÑIGA</t>
  </si>
  <si>
    <t>CH 9019152 8494852-7 ELFA VIOLETA VASQUEZ MONJES</t>
  </si>
  <si>
    <t>CH 9019152 9549669-5 ELIAS BEAS GONZALEZ</t>
  </si>
  <si>
    <t>CH 9019152 14315112-3 ELIEL AQUILES ESPINOZA MENA</t>
  </si>
  <si>
    <t>CH 9019152 16394662-9 ELIZABETH CECILIA MANRIQUEZ</t>
  </si>
  <si>
    <t>CH 9019152 9277273-K ELSON NOLBERTO CARCAMO BARRIA</t>
  </si>
  <si>
    <t>CH 9019152 9809309-5 ELVIRA ROSA AHUMADA DIAZ</t>
  </si>
  <si>
    <t>CH 9019152 6334788-4 ENA JORQUERA JORQUERA</t>
  </si>
  <si>
    <t>CH 9019152 6132190-K ENRIQUE CORDERO MARTINEZ</t>
  </si>
  <si>
    <t>CH 9019152 8233494-7 ERIC EUGENIO PERALTA PITTET</t>
  </si>
  <si>
    <t>CH 9019152 16531237-6 ERICK PEÑALOZA TORRES</t>
  </si>
  <si>
    <t>CH 9019152 8559544-K ERNESTO BRAVO SANTELICES</t>
  </si>
  <si>
    <t>CH 9019152 15002465-K ESTEBAN ANTONIO ARAYA FORTES</t>
  </si>
  <si>
    <t>CH 9019152 11432752-2 ESTRELLA SANCHEZ SANTANA</t>
  </si>
  <si>
    <t>CH 9019152 15202095-3 FABIOLA ANDREA NEIRA SANCHEZ</t>
  </si>
  <si>
    <t>CH 9019152 15848322-K FABIOLA OSORIO RIVEROS</t>
  </si>
  <si>
    <t>CH 9019152 9714166-5 FELIPE REBOLLEDO SAEZ</t>
  </si>
  <si>
    <t>CH 9019152 18277726-9 FERNANDA JOFRE VILLALOBOS</t>
  </si>
  <si>
    <t>CH 9019152 7532585-1 FERNANDO ANTONIO CONTRERAS CO</t>
  </si>
  <si>
    <t>CH 9019152 11134678-K FERNANDO ENRIQUE JIMENEZ BEN</t>
  </si>
  <si>
    <t>CH 9019152 6714123-7 FERNANDO GARCIA JOFRE</t>
  </si>
  <si>
    <t>CH 9019152 9346612-8 FERNANDO ISAIAS CORREA AVENDA</t>
  </si>
  <si>
    <t>CH 9019152 12127733-6 FIDEL TRALMA HUILCAN</t>
  </si>
  <si>
    <t>CH 9019152 8163114-K FRANCISCO OYARZUN OYARZUN</t>
  </si>
  <si>
    <t>CH 9019152 17986917-9 GABRIEL EDUARDO PALMA DONOSO</t>
  </si>
  <si>
    <t>CH 9019152 16221702-K GABRIEL EDUARDO SEPULVEDA MO</t>
  </si>
  <si>
    <t>CH 9019152 20683775-6 GERARDO BENJAMIN SANHUEZA SO</t>
  </si>
  <si>
    <t>CH 9019152 10246260-2 GERARDO JOEL RUBIO CONTRERAS</t>
  </si>
  <si>
    <t>CH 9019152 8841276-1 GERMAN ENRIQUE CIFUENTES ORTI</t>
  </si>
  <si>
    <t>CH 9019152 10793615-7 GONZALO ARENAS FLORES</t>
  </si>
  <si>
    <t>CH 9019152 15744754-8 GONZALO SANDOVAL GALLARDO</t>
  </si>
  <si>
    <t>CH 9019153 15405534-7 GRACIELA SOLEDAD CATALAN BUS</t>
  </si>
  <si>
    <t>CH 9019153 9850166-5 GREGORIO CURIPAN LEFIPAN</t>
  </si>
  <si>
    <t>CH 9019153 12755813-2 GUIDO GERARDO GARCES NAVARRO</t>
  </si>
  <si>
    <t>CH 9019153 8300609-9 GUILLERMO ENRIQUE SANCHEZ GON</t>
  </si>
  <si>
    <t>CH 9019153 2726581-2 GUSTAVO GALLARDO TRIGO</t>
  </si>
  <si>
    <t>CH 9019153 9234332-4 HECTOR MIGUEL VASQUEZ MARDONE</t>
  </si>
  <si>
    <t>CH 9019153 5930669-3 HERMINIO HERNANDEZ ALVARADO</t>
  </si>
  <si>
    <t>CH 9019153 9527625-3 HUGO CESAR MORALES ANTRIYAO</t>
  </si>
  <si>
    <t>CH 9019153 8575692-3 HUMBERTO MARTINEZ MORALES</t>
  </si>
  <si>
    <t>CH 9019153 12390155-K INGRID DEL PILAR MARTINEZ HA</t>
  </si>
  <si>
    <t>CH 9019153 9549339-4 ISABEL FARIAS CORNEJO</t>
  </si>
  <si>
    <t>CH 9019153 12371030-4 IVAN DEL TRANSITO REYES TELL</t>
  </si>
  <si>
    <t>CH 9019153 13483026-3 IVONNE CHERYL LOBOS NUÑEZ</t>
  </si>
  <si>
    <t>CH 9019153 11720569-K JACQUELINE VARAS TEJERINA</t>
  </si>
  <si>
    <t>CH 9019153 14043651-8 JACQUELINNE JELDES FERNANDEZ</t>
  </si>
  <si>
    <t>CH 9019153 13180074-6 JAIME ANTONIO FLORES HONORES</t>
  </si>
  <si>
    <t>CH 9019153 9553144-K JAIME LUIS PEREZ LOPEZ</t>
  </si>
  <si>
    <t>CH 9019153 10163344-6 JAIME RAUL ARANIBAR MAMANI</t>
  </si>
  <si>
    <t>CH 9019153 10520060-9 JAIME ROSENDO MERIÑO CONSTAN</t>
  </si>
  <si>
    <t>CH 9019153 13917046-6 JENIFER PATRICIA NUÑEZ LOPEZ</t>
  </si>
  <si>
    <t>CH 9019153 13350926-7 JENNY VALDES DIAZ</t>
  </si>
  <si>
    <t>CH 9019153 9131718-4 JOEL ARNOLDO MORA HERNANDEZ</t>
  </si>
  <si>
    <t>CH 9019153 7754567-0 JORGE OMAR ROZAS SOTO</t>
  </si>
  <si>
    <t>CH 9019153 7380273-3 JORGE VICENTE AGUIRRE ROBLEDO</t>
  </si>
  <si>
    <t>CH 9019153 4955893-7 JOSE ABEL MADARIAGA MALDONADO</t>
  </si>
  <si>
    <t>CH 9019153 13571088-1 JOSE ALFREDO ROMAN CHAVEZ</t>
  </si>
  <si>
    <t>CH 9019153 4256143-6 JOSE ANIBAL NUÑEZ VARAS</t>
  </si>
  <si>
    <t>CH 9019153 15836844-7 JOSE ANTONIO VEAS BERRIOS</t>
  </si>
  <si>
    <t>CH 9019153 11560847-9 JOSE ANTONIO VERGARA ALBORNO</t>
  </si>
  <si>
    <t>CH 9019153 8070336-8 JOSE DAGOBERTO VARGAS SANDOVA</t>
  </si>
  <si>
    <t>CH 9019153 10658309-9 JOSE ESPINOSA CAMPOS</t>
  </si>
  <si>
    <t>CH 9019153 7444990-5 JOSE FERNANDO ORMEÑO MONTECIN</t>
  </si>
  <si>
    <t>CH 9019153 17423416-7 JOSE HERIBERTO VILLA RAMOS</t>
  </si>
  <si>
    <t>CH 9019153 10983634-6 JOSE LUIS GODOY CHAVEZ</t>
  </si>
  <si>
    <t>CH 9019153 17288640-K JOSE LUIS REYES RODRIGUEZ</t>
  </si>
  <si>
    <t>CH 9019153 7275739-4 JOSE LUIS SUAREZ MUÑOZ</t>
  </si>
  <si>
    <t>CH 9019153 7863527-4 JOSE ORLANDO PALMA GALLARDO</t>
  </si>
  <si>
    <t>CH 9019153 8908832-1 JOSE RAUL MORALES MARTINEZ</t>
  </si>
  <si>
    <t>CH 9019153 14329043-3 JOSE SALVADOR MANCILLA LATRA</t>
  </si>
  <si>
    <t>CH 9019153 11301240-4 JUAN ANTONIO ARELLANO AVELLO</t>
  </si>
  <si>
    <t>CH 9019154 10138090-4 MANUEL MARCELO LUCERO MARTIN</t>
  </si>
  <si>
    <t>CH 9019154 5986099-2 MARIO MARILLANCA RAMIREZ</t>
  </si>
  <si>
    <t>CH 9019154 6074100-K HUGO MUÑOZ SARMIENTO</t>
  </si>
  <si>
    <t>CH 9019154 7159755-5 MARGARITA PUEBLA TERRAZA</t>
  </si>
  <si>
    <t>CH 9019154 12601960-2 JUAN FLORES OLIVARES</t>
  </si>
  <si>
    <t>CH 9019154 5904550-4 PASCUAL HUMBERTO SANCHEZ CORT</t>
  </si>
  <si>
    <t>CH 9019154 10889562-4 JOSE ANTONIO APABLAZA PLAZA</t>
  </si>
  <si>
    <t>CH 9019154 10203744-8 JOSE ANTONIO CAMUS GARCIA</t>
  </si>
  <si>
    <t>CH 9019154 6549673-9 ANGELICA JENOVEVA DEL CARMEN</t>
  </si>
  <si>
    <t>CH 9019154 6161662-4 CARLOS HERNAN VARGAS ESPINOZA</t>
  </si>
  <si>
    <t>CH 9019154 6461369-3 RAMON SEGUNDO BARRIA PINO</t>
  </si>
  <si>
    <t>CH 9019154 3300067-7 GUILLERMO HERRERA FIGUEROA</t>
  </si>
  <si>
    <t>CH 9019154 5931081-K OSCAR ROBERTO VEGA SALAS</t>
  </si>
  <si>
    <t>CH 9019154 9360716-3 RAUL ITURRIETA PUEBLA</t>
  </si>
  <si>
    <t>CH 9019154 7704127-3 MARIA ANGELICA HERRERA CARVAJ</t>
  </si>
  <si>
    <t>CH 9019154 14279046-7 FABIAN ALFREDO ROJAS ANDRADE</t>
  </si>
  <si>
    <t>CH 9019154 7488296-K JULIO RICARDO FIGUEROA CONTRE</t>
  </si>
  <si>
    <t>CH 9019154 15818339-0 MANUEL ALEJANDRO IBACETA LAR</t>
  </si>
  <si>
    <t>CH 9019154 9193937-1 MONICA ARANCIBIA OSORIO</t>
  </si>
  <si>
    <t>CH 9019154 12774444-0 BORIS ALEX LEIVA NUÑEZ</t>
  </si>
  <si>
    <t>CH 9019154 9938240-6 ANA LAZCANO LEMUS</t>
  </si>
  <si>
    <t>CH 9019154 9885850-4 YASMIN OLIVARES NOVOA</t>
  </si>
  <si>
    <t>CH 9019154 7946862-2 FERNANDO CORNEJO UGARTE</t>
  </si>
  <si>
    <t>CH 9019154 9062417-2 PEDRO MANUEL ARAYA SOTO</t>
  </si>
  <si>
    <t>CH 9019154 9045366-1 XIMENA ARRIAGADA SOTO</t>
  </si>
  <si>
    <t>CH 9019154 15087482-3 FRANCISCO JAVIER MARAMBIO ME</t>
  </si>
  <si>
    <t>CH 9019154 14553832-7 LEONOR DEL CARMEN GOMEZ DONO</t>
  </si>
  <si>
    <t>CH 9019154 13347592-3 FABIAN ANDRES BARAHONA LEON</t>
  </si>
  <si>
    <t>CH 9019154 13349426-K VIVIANA DE LAS MERCEDES MELL</t>
  </si>
  <si>
    <t>CH 9019154 13782750-6 ANA MARIA GONZALEZ OLIVERA</t>
  </si>
  <si>
    <t>CH 9019154 13342769-4 JOSE ALEXANDER FLORES OSORIO</t>
  </si>
  <si>
    <t>CH 9019154 5944228-7 CESAR JULIO POBLETE MEJIAS</t>
  </si>
  <si>
    <t>CH 9019154 5188832-4 JORGE ENRIQUE SOTO URRUTIA</t>
  </si>
  <si>
    <t>CH 9019154 12515403-4 JORGE ANTONIO CERDA MUÑOZ</t>
  </si>
  <si>
    <t>CH 9019154 9508226-2 JUAN MANUEL PEREZ RIVEROS</t>
  </si>
  <si>
    <t>CH 9019154 7132029-4 JUVENAL SERAFIN SOTO ORTIZ</t>
  </si>
  <si>
    <t>CH 9019154 13569202-6 MACARENA EVELYN FIERRO CONTR</t>
  </si>
  <si>
    <t>CH 9019154 14336003-2 MAURICIO MAGDIEL DEVIA ROJAS</t>
  </si>
  <si>
    <t>CH 9019154 8845532-0 MAXIMO FUENTES WERCHES</t>
  </si>
  <si>
    <t>CH 9019154 7854108-3 NELSON MOYA RIQUELME</t>
  </si>
  <si>
    <t>CH 9019154 4999528-8 OSCAR PEDRO SILVA CELIS</t>
  </si>
  <si>
    <t>CH 9019154 10110000-6 JAIME MELLA PEREZ</t>
  </si>
  <si>
    <t>CH 9019154 14356471-1 MAURICIO LEONARDO ROMERO SIL</t>
  </si>
  <si>
    <t>CH 9019154 10448167-1 MARIOLY NELCY ARANCIBIA MATU</t>
  </si>
  <si>
    <t>CH 9019154 12961304-1 GIOVANNA ANDREA FLORES PINTO</t>
  </si>
  <si>
    <t>CH 9019154 11553117-4 RUBEN GONZALO PALMA PADILLA</t>
  </si>
  <si>
    <t>CH 9019154 7353806-8 SUSANA ELIZABETH MONTECINOS L</t>
  </si>
  <si>
    <t>CH 9019154 13348155-9 RICHARD DAVID CACERES OSORIO</t>
  </si>
  <si>
    <t>CH 9019154 8575832-2 JOSE PINTO AVILA</t>
  </si>
  <si>
    <t>CH 9019154 7151719-5 ANA TOBAR PEDREROS</t>
  </si>
  <si>
    <t>CH 9019154 5895722-4 MARGARITA NUÑEZ MORALES</t>
  </si>
  <si>
    <t>CH 9019154 12290461-K XIMENA CONEJEROS CAMPOS</t>
  </si>
  <si>
    <t>CH 9019154 6410972-3 JORGE ENRIQUE QUINTANILLA NUÑ</t>
  </si>
  <si>
    <t>CH 9019154 5203931-2 CARLOS ALBERTO VENEGAS BARRER</t>
  </si>
  <si>
    <t>CH 9019154 10479566-8 MARCOS AURELIO FUENTES ULLOA</t>
  </si>
  <si>
    <t>CH 9019154 8994458-9 CRISTIAN SEGUNDO FUENTES ULLO</t>
  </si>
  <si>
    <t>CH 9019154 5515842-8 MARIA NUÑEZ ORELLANA</t>
  </si>
  <si>
    <t>CH 9019154 6040292-2 GUILLERMO HERMOGENES HERNANDE</t>
  </si>
  <si>
    <t>CH 9019154 9410192-1 PATRICIO JAVIER TORO CARMONA</t>
  </si>
  <si>
    <t>CH 9019154 11760144-7 MARIA ADRIANA ROJAS LIZANA</t>
  </si>
  <si>
    <t>CH 9019154 10049133-8 HELI FRANCISCO CARRASCO URET</t>
  </si>
  <si>
    <t>CH 9019154 9573596-7 RAIMUNDO DEL CARMEN HORTA AHU</t>
  </si>
  <si>
    <t>CH 9019154 7565086-8 ZADDA MIRTHA SALAZAR VEJAR</t>
  </si>
  <si>
    <t>CH 9019154 11956258-9 JORGE ANTONIO ESPINOZA FUENT</t>
  </si>
  <si>
    <t>CH 9019154 8693092-7 JOSE OLEGARIO PARRA GUZMAN</t>
  </si>
  <si>
    <t>CH 9019154 11283483-4 LUZ DAZA VALENZUELA</t>
  </si>
  <si>
    <t>CH 9019154 6958241-9 MARIO GOMEZ AGUILA</t>
  </si>
  <si>
    <t>CH 9019154 12371183-1 HERALDO ERNESTO ICETA HERRER</t>
  </si>
  <si>
    <t>CH 9019154 14342090-6 PABLO CESAR OPAZO ENCINA</t>
  </si>
  <si>
    <t>CH 9019154 10597458-2 JORGE ENRIQUE DOMINGUEZ IBAR</t>
  </si>
  <si>
    <t>CH 9019154 16003139-5 CARLOS OVALLE ROJAS</t>
  </si>
  <si>
    <t>CH 9019154 6454465-9 JOSE ARAVENA JARA</t>
  </si>
  <si>
    <t>CH 9019154 18343969-3 GONZALO ESPINOZA PARADA</t>
  </si>
  <si>
    <t>CH 9019154 8542596-K ELENA MALDONADO VERGA</t>
  </si>
  <si>
    <t>CH 9019154 6645156-9 ROSA ALVARADO MARTINEZ</t>
  </si>
  <si>
    <t>CH 9019154 10057247-8 LUIS ALBERTO MAGAÑA NAVARRO</t>
  </si>
  <si>
    <t>CH 9019154 6800261-3 GUILLERMO ANTONIO VERGARA GON</t>
  </si>
  <si>
    <t>CH 9019154 7291940-8 CARLOS HUMBERTO PINO IBARRA</t>
  </si>
  <si>
    <t>CH 9019154 9262513-3 ALEJANDRO SAAVEDRA DIAZ</t>
  </si>
  <si>
    <t>CH 9019154 9947650-8 MARISOL TORRES QUIJADA</t>
  </si>
  <si>
    <t>CH 9019154 5760513-8 FLORIANO CRUZ MUÑOZ</t>
  </si>
  <si>
    <t>CH 9019154 15850279-8 LUIS MUÑOZ MUÑOZ</t>
  </si>
  <si>
    <t>CH 9019154 17172650-6 SILVANA BECERRA AREVALO</t>
  </si>
  <si>
    <t>CH 9019154 9050095-3 SILVIA LUCIA OPAZO PARDO</t>
  </si>
  <si>
    <t>CH 9019154 6828335-3 MARIA IGNACIA GONZALEZ TORRES</t>
  </si>
  <si>
    <t>CH 9019154 6738912-3 MARIA CRISTINA ZEHENDER SOTO</t>
  </si>
  <si>
    <t>CH 9019154 12372398-8 JEMMA DEL CARMEN TAPIA JORQU</t>
  </si>
  <si>
    <t>CH 9019154 13790396-2 ANTONIO GAETE IBAÑEZ</t>
  </si>
  <si>
    <t>CH 9019154 5682055-8 SONIA DEL CARMEN BAEZA SAEZ</t>
  </si>
  <si>
    <t>CH 9019154 4869567-1 MANUEL EDUARDO MONCADA MARCHA</t>
  </si>
  <si>
    <t>CH 9019154 8585671-5 FRESIA DEL ROSARIO URRUTIA FI</t>
  </si>
  <si>
    <t>CH 9019154 7916950-1 GUILLERMO GINNO ABURTO CERNA</t>
  </si>
  <si>
    <t>CH 9019154 9447816-2 MIGUEL ANGEL SILVA AGUAYO</t>
  </si>
  <si>
    <t>CH 9019154 7221387-4 SONIA ALICIA NAVARRETE BIESTE</t>
  </si>
  <si>
    <t>CH 9019154 7422130-0 JUAN EDUARDO RIQUELME VENEGAS</t>
  </si>
  <si>
    <t>CH 9019154 8807680-K NATALIA CABRERA TORRES</t>
  </si>
  <si>
    <t>CH 9019154 6327970-6 JUSTO ALFREDO NEIRA AGUILERA</t>
  </si>
  <si>
    <t>CH 9019154 9503410-1 OSCAR JOSE SEGUEL CANCINO</t>
  </si>
  <si>
    <t>CH 9019154 6486331-2 ROLANDO GUAJARDO SOTO</t>
  </si>
  <si>
    <t>CH 9019154 6472960-8 MARIO CAMPOS MARCHANT</t>
  </si>
  <si>
    <t>CH 9019154 13139101-3 MIGUEL SIMON CID CAAMAÑO</t>
  </si>
  <si>
    <t>CH 9019154 17896810-6 DANIEL ALFREDO ROMERO ESPINO</t>
  </si>
  <si>
    <t>CH 9019154 12000263-5 CARLOS ALEJANDRO CARTES CIFU</t>
  </si>
  <si>
    <t>CH 9019154 8448499-7 SERGIO EDUARDO FUENTES SANHUE</t>
  </si>
  <si>
    <t>CH 9019154 10513073-2 CLAUDIO LUIS FLORES ESPINOZA</t>
  </si>
  <si>
    <t>CH 9019154 12769556-3 FRANKLIN ANTONIO LIENCURA NU</t>
  </si>
  <si>
    <t>CH 9019154 13148168-3 BRENDA DEL CARMEN VIGUERAS M</t>
  </si>
  <si>
    <t>CH 9019154 15199723-6 GUSTAVO ADOLFO SALGADO ORMEÑ</t>
  </si>
  <si>
    <t>CH 9019154 6091500-8 JOSE HUMBERTO MERCADO FUENTES</t>
  </si>
  <si>
    <t>CH 9019154 12204466-1 SERGIO ANTONIO PARADA PARADA</t>
  </si>
  <si>
    <t>CH 9019154 11444242-9 ADELA CALDERON MERCADO</t>
  </si>
  <si>
    <t>CH 9019154 8948359-K ROSSANA SANDOVAL VIDAL</t>
  </si>
  <si>
    <t>CH 9019154 6536980-K JORGE GUILLERMO ARIAS ZUMAETA</t>
  </si>
  <si>
    <t>CH 9019154 6484663-9 JOSE EDUARDO TORRES UMAÑA</t>
  </si>
  <si>
    <t>CH 9019154 12056738-1 MIGUEL ALFONSO PEÑA JARA</t>
  </si>
  <si>
    <t>CH 9019154 16218596-9 FELIPE IGNACIO CATALAN VENEG</t>
  </si>
  <si>
    <t>CH 9019154 7801938-7 MIRIAM DE LOS ANGELES PEREZ M</t>
  </si>
  <si>
    <t>CH 9019154 9793264-6 DANILO FABIAN GAJARDO HERNAND</t>
  </si>
  <si>
    <t>CH 9019154 12185227-6 ALEX ARIEL CONCHA ESPINOZA</t>
  </si>
  <si>
    <t>CH 9019154 10121485-0 JORGE ENRIQUE BUSTAMANTE MOR</t>
  </si>
  <si>
    <t>CH 9019154 16734535-2 ALVARO ENRIQUE JARA BURGOS</t>
  </si>
  <si>
    <t>CH 9019154 7000598-0 VALENTIN EDUARDO OSSES TRONCO</t>
  </si>
  <si>
    <t>CH 9019154 12040221-8 JULIO CANALES TORO</t>
  </si>
  <si>
    <t>CH 9019154 12111820-3 FELICIANO PARRA PEREZ</t>
  </si>
  <si>
    <t>CH 9019154 8380121-2 RICARDO GARRIDO FLORES</t>
  </si>
  <si>
    <t>CH 9019154 7884268-7 PEDRO SEGUNDO PACHECO GATICA</t>
  </si>
  <si>
    <t>CH 9019154 7131973-3 MAXIMO DEL ROSARIO SALAMANCA</t>
  </si>
  <si>
    <t>CH 9019154 12323560-6 JOSE LUIS VALLEJOS RIOS</t>
  </si>
  <si>
    <t>CH 9019154 15190163-8 JOCSAN AGUSTIN SANHUEZA VALD</t>
  </si>
  <si>
    <t>CH 9019154 8498176-1 JUANA HAYDDE NECULHUEQUE NAHU</t>
  </si>
  <si>
    <t>CH 9019154 12556596-4 JAIME ALBERTO HENRIQUEZ VEGA</t>
  </si>
  <si>
    <t>CH 9019154 7640836-K LUIS CESAR ROMERO JARA</t>
  </si>
  <si>
    <t>CH 9019154 5947197-K SERGIO RAMON SALGADO SALAME</t>
  </si>
  <si>
    <t>CH 9019154 7991208-5 JOSE ELISEO JIMENEZ INOSTROZA</t>
  </si>
  <si>
    <t>CH 9019154 2739998-3 MARCELINO SAAVEDRA HENRIQUEZ</t>
  </si>
  <si>
    <t>CH 9019154 5930333-3 CARLOS FERNANDO HORMAZABAL VI</t>
  </si>
  <si>
    <t>CH 9019154 5860849-1 JUANA CRUZ SANDOVAL ROJAS</t>
  </si>
  <si>
    <t>CH 9019154 11249691-2 DANILO FRANKLIN URRUTIA CARC</t>
  </si>
  <si>
    <t>CH 9019154 9302184-3 SERGIO FERNANDO MACIAS GUTIER</t>
  </si>
  <si>
    <t>CH 9019154 11686575-0 CECILIA MARIA POBLETE PEÑA</t>
  </si>
  <si>
    <t>CH 9019154 8883081-4 PABLO JOSE HUENULAO MUÑOZ</t>
  </si>
  <si>
    <t>CH 9019154 12705310-3 WILLY OSCAR KEHR LLANOS</t>
  </si>
  <si>
    <t>CH 9019154 10463555-5 ALICIA DEL CARMEN MORALES ÑA</t>
  </si>
  <si>
    <t>CH 9019154 5647922-8 MAX ANTONIO MONZON CASTRO</t>
  </si>
  <si>
    <t>CH 9019154 15250985-5 ANDRES ROMERO MARTINEZ</t>
  </si>
  <si>
    <t>CH 9019154 12534479-8 VERONICA GATICA VILLAGRAN</t>
  </si>
  <si>
    <t>CH 9019154 12738225-5 PATRICIO JAVIER LAGOS COFRE</t>
  </si>
  <si>
    <t>CH 9019154 10346078-6 CARLOS ALBERTO TOLEDO MUÑOZ</t>
  </si>
  <si>
    <t>CH 9019154 15978078-3 CARMEN MARGARITA ÑANCO ROZAS</t>
  </si>
  <si>
    <t>CH 9019154 11965916-7 SERGIO ENRIQUE ESPINOZA GAVI</t>
  </si>
  <si>
    <t>CH 9019154 6765803-5 ESTER TERESA ACUÑA LEIVA</t>
  </si>
  <si>
    <t>CH 9019154 8872612-K MOISES CONTRERAS SALGADO</t>
  </si>
  <si>
    <t>CH 9019154 8854770-5 JUAN HECTOR PAVEZ CORTES</t>
  </si>
  <si>
    <t>CH 9019154 14465669-5 PAOLA ALEJANDRA ULLOA CERDA</t>
  </si>
  <si>
    <t>CH 9019154 7485395-1 EDUARDO APABLAZA ARRIAGADA</t>
  </si>
  <si>
    <t>CH 9019154 15492898-7 CARLOS EFRAIN CORTES LEÑAM</t>
  </si>
  <si>
    <t>CH 9019154 10111548-8 OLIVIA COÑOMAN SALDIVIA</t>
  </si>
  <si>
    <t>CH 9019154 9411361-K GLORIA HAYDEE PADILLA FERNAND</t>
  </si>
  <si>
    <t>CH 9019154 6397970-8 JUAN CISTERNAS ESPARZA</t>
  </si>
  <si>
    <t>CH 9019154 5141873-5 ELIECER CERDA SOTO</t>
  </si>
  <si>
    <t>CH 9019155 10290266-1 ISAIAS JOSUE CALLE SERRANO</t>
  </si>
  <si>
    <t>CH 9019155 8150340-0 LUIS RENAN MARTINEZ BARRIOS</t>
  </si>
  <si>
    <t>CH 9019155 8651206-8 NELLY PATRICIA VARGAS FIGUERO</t>
  </si>
  <si>
    <t>CH 9019155 9066527-8 ROSA DEL TRANSITO CASTILLO SO</t>
  </si>
  <si>
    <t>CH 9019155 14334029-5 DANILO PATRICIO ANTIVILO RUI</t>
  </si>
  <si>
    <t>CH 9019155 7341505-5 RICARDO LOCK OLGUIN</t>
  </si>
  <si>
    <t>CH 9019155 4233533-9 FRANCISCO EDUARDO BRAVO SERRA</t>
  </si>
  <si>
    <t>CH 9019155 11932919-1 LUIS ENRIQUE GONZALEZ VARAS</t>
  </si>
  <si>
    <t>CH 9019155 6720166-3 JAIME ANIBAL CORTES BUGUEÑO</t>
  </si>
  <si>
    <t>CH 9019155 10978950-K PATRICIO MORALES PINTO</t>
  </si>
  <si>
    <t>CH 9019155 9237634-6 ENRIQUE ALFREDO VARGAS GOMEZ</t>
  </si>
  <si>
    <t>CH 9019155 8793738-0 XIMENA PIZARRO MERY</t>
  </si>
  <si>
    <t>CH 9019155 8131655-4 MONICA SUSANA ROSALES GONZALE</t>
  </si>
  <si>
    <t>CH 9019155 7858990-6 BERNARDITA DEL ROSARIO CORTES</t>
  </si>
  <si>
    <t>CH 9019155 5125813-4 CARLOS MANUEL MILLA CORTES</t>
  </si>
  <si>
    <t>CH 9019155 6575438-K JULIO WERNER ROJOS ASTORGA</t>
  </si>
  <si>
    <t>CH 9019155 10015518-4 MANUEL PATRICIO SANCHEZ ULLO</t>
  </si>
  <si>
    <t>CH 9019155 5047388-0 WERNER DE JESUS FIGUEROA PEÑA</t>
  </si>
  <si>
    <t>CH 9019155 8465467-1 FERNANDO GOMEZ CEBALLOS</t>
  </si>
  <si>
    <t>CH 9019155 11390082-2 PATRICIO ANTONIO ARAYA ANGEL</t>
  </si>
  <si>
    <t>CH 9019155 12659373-2 PATRICIA VASQUEZ SANCHEZ</t>
  </si>
  <si>
    <t>CH 9019155 9134274-K LILIANA ISABEL ROMERO TORO</t>
  </si>
  <si>
    <t>CH 9019155 16508541-8 JORGE LUIS SAAVEDRA BERRIOS</t>
  </si>
  <si>
    <t>CH 9019155 14304790-3 IGNACIO MIRANDA MORALES</t>
  </si>
  <si>
    <t>CH 9019155 11385767-6 ANA LUISA CHACON ALVAREZ</t>
  </si>
  <si>
    <t>CH 9019155 7662789-4 CARLOS IZQUIERDO LLANOS</t>
  </si>
  <si>
    <t>CH 9019155 5878270-K VICTOR HUGO QUEZADA ARREY</t>
  </si>
  <si>
    <t>CH 9019155 8042811-1 PATRICIA LEIVA GOMEZ</t>
  </si>
  <si>
    <t>CH 9019155 7125660-K TERESA OLIVARES ALVAREZ</t>
  </si>
  <si>
    <t>CH 9019155 10057436-5 JULIO BENAVENTE MOYA</t>
  </si>
  <si>
    <t>CH 9019155 8224569-3 VICTOR HERNAN VERGARA CARVAJA</t>
  </si>
  <si>
    <t>CH 9019155 9988963-2 MARCELA CECILIA LOPEZ RUIZ</t>
  </si>
  <si>
    <t>CH 9019155 6592693-8 JOSE LUIS EUGENIO DELGADO FRE</t>
  </si>
  <si>
    <t>CH 9019155 12514325-3 JOSE JOFRE BUSTOS</t>
  </si>
  <si>
    <t>CH 9019155 11668587-6 EDUARDO BERRIOS SILVA</t>
  </si>
  <si>
    <t>CH 9019155 7569611-6 OMAR OLIVARES SEURA</t>
  </si>
  <si>
    <t>CH 9019155 12819067-8 JOSE RAFAEL SAAVEDRA IBACACH</t>
  </si>
  <si>
    <t>CH 9019155 11222404-1 RICARDO ERNESTO MORALES HERR</t>
  </si>
  <si>
    <t>CH 9019155 10432703-6 MATIAS WALKER VALDIVIESO</t>
  </si>
  <si>
    <t>CH 9019156 14405806-2 CAROLA CHAMIA DIAZ</t>
  </si>
  <si>
    <t>CH 9019156 7902557-7 FRANCISCO HERIBERTO DELGADO B</t>
  </si>
  <si>
    <t>CH 9019156 7147233-7 MANUEL ROLANDO PAREDES OYARZU</t>
  </si>
  <si>
    <t>CH 9019156 7953733-0 LUIS ORFELIO LOAIZA BAHAMONDE</t>
  </si>
  <si>
    <t>CH 9019156 15289270-5 ALEX RAFAEL SOTO PEREZ</t>
  </si>
  <si>
    <t>CH 9019156 9025691-2 JOSE MIGUEL CARDENAS BARRIA</t>
  </si>
  <si>
    <t>CH 9019156 8783082-9 PATRICIA VELASQUEZ ALVAREZ</t>
  </si>
  <si>
    <t>CH 9019156 6119611-0 PATRICIA ELENA CARDENAS VERA</t>
  </si>
  <si>
    <t>CH 9019156 11926630-0 JOSE PATRICIO SARGADO VARGAS</t>
  </si>
  <si>
    <t>CH 9019156 10151902-3 PATRICIO ORLANDO RUBILAR ZUÑ</t>
  </si>
  <si>
    <t>CH 9019156 13170737-1 ALEX BARRIENTOS ABELLO</t>
  </si>
  <si>
    <t>CH 9019156 7708452-5 RUPERTO AGUILAR ROJEL</t>
  </si>
  <si>
    <t>CH 9019156 9890481-6 JUAN BARTOLO GARCIA OSORIO</t>
  </si>
  <si>
    <t>CH 9019156 8140638-3 JUAN LUPERCIO VASQUEZ DIAZ</t>
  </si>
  <si>
    <t>CH 9019156 9775050-5 CELCIO HERNANDO CALIXTO RUTE</t>
  </si>
  <si>
    <t>CH 9019156 15711198-1 CATHERINE ELISA YAÑEZ OLAVAR</t>
  </si>
  <si>
    <t>CH 9019156 11597035-6 CESAR IVAN CROT VARGAS</t>
  </si>
  <si>
    <t>CH 9019156 16323172-7 RENE ALEJANDRO MUÑOZ MAYORGA</t>
  </si>
  <si>
    <t>CH 9019156 8925550-3 JEREMIAS ENOC FUENTES FIGUERO</t>
  </si>
  <si>
    <t>CH 9019156 10336035-8 LORENA NUÑEZ CORTEZ</t>
  </si>
  <si>
    <t>CH 9019156 9741008-9 ROSA ELENA NUÑEZ SANTIBAÑEZ</t>
  </si>
  <si>
    <t>CH 9019156 3036938-6 HUMBERTO ABRAHAM BARRIA BAEZ</t>
  </si>
  <si>
    <t>CH 9019156 7823294-3 PEDRO PABLO CARREÑO MUÑOZ</t>
  </si>
  <si>
    <t>CH 9019156 5306592-9 RAUL EMILIO MAIER ROSAS</t>
  </si>
  <si>
    <t>CH 9019156 11630903-3 MARIO SOTO SANCHEZ</t>
  </si>
  <si>
    <t>CH 9019156 3906342-5 RAMON AGUILAR VERA</t>
  </si>
  <si>
    <t>CH 9019156 7814235-9 VIRGINIA LEONOR RIOS MELLA</t>
  </si>
  <si>
    <t>CH 9019156 12886882-8 JORGE RODRIGO CASTILLO URRUT</t>
  </si>
  <si>
    <t>CH 9019156 8515059-6 RODRIGO LUIS CALQUIN GODOY</t>
  </si>
  <si>
    <t>CH 9019156 9002435-3 MARIA ISABEL DELGADILLO GONZA</t>
  </si>
  <si>
    <t>CH 9019156 12815372-1 JANET DEL CARMEN MENA CORTES</t>
  </si>
  <si>
    <t>CH 9019156 7679910-5 JOSE CLENARDO ALVARADO CUEVAS</t>
  </si>
  <si>
    <t>CH 9019156 10588180-0 PAMELA GONZALEZ ESPINOZA</t>
  </si>
  <si>
    <t>CH 9019156 10738484-7 ARNALDO ANSELMO VASQUEZ CARR</t>
  </si>
  <si>
    <t>CH 9019156 5158689-1 ELEUTERIO FERNANDEZ GOMEZ</t>
  </si>
  <si>
    <t>CH 9019156 7903484-3 JOSE PASCUAL ALARCON LAGOS</t>
  </si>
  <si>
    <t>CH 9019156 12668646-3 JUAN RAUL CID REBOLLEDO</t>
  </si>
  <si>
    <t>CH 9019156 9937814-K MARCO ANTONIO SAAVEDRA CARRAS</t>
  </si>
  <si>
    <t>CH 9019156 7131957-1 LUIS JUVENAL LERMANDA BURGOS</t>
  </si>
  <si>
    <t>CH 9019156 10388494-2 ERNA EMILIA SOFIA CAVADA LOP</t>
  </si>
  <si>
    <t>CH 9019157 7592233-7 MARIA CRISTINA EPUANTE LLANCA</t>
  </si>
  <si>
    <t>CH 9019157 7122769-3 TERESA INES GUTIERREZ VEGA</t>
  </si>
  <si>
    <t>CH 9019157 11804774-5 DEYANIRA DEL CARMEN NORAMBUE</t>
  </si>
  <si>
    <t>CH 9019157 6597111-9 RUTH LUCY CASTILLO PRIETO</t>
  </si>
  <si>
    <t>CH 9019157 13588579-7 RICARDO IVAN NAVARRETE TOLED</t>
  </si>
  <si>
    <t>CH 9019157 12432529-3 JOSE LUIS MEZA MEZA</t>
  </si>
  <si>
    <t>CH 9019157 5234122-1 NORMA CARLINA TEJADA PALACIOS</t>
  </si>
  <si>
    <t>CH 9019157 7039291-7 HERMANN JULIO BORQUEZ ZAPATA</t>
  </si>
  <si>
    <t>CH 9019157 6251484-1 ALICIA DE LAS MERCEDES VILCHE</t>
  </si>
  <si>
    <t>CH 9019157 8095734-3 HERMOSINA DE MERCEDES MANQUEZ</t>
  </si>
  <si>
    <t>CH 9019157 13749106-0 FABIAN ARIEL OLIVARES HIDALG</t>
  </si>
  <si>
    <t>CH 9019157 13217251-K CAROLINA ROJAS BRUNA</t>
  </si>
  <si>
    <t>CH 9019157 13976231-2 PIA GALLEGUILLOS OGALDE</t>
  </si>
  <si>
    <t>CH 9019157 9520700-6 JULIA MARLENE ZEPEDA ROJAS</t>
  </si>
  <si>
    <t>CH 9019157 9197998-5 JOSE LUIS FONSECA MOLINA</t>
  </si>
  <si>
    <t>CH 9019157 6544941-2 SILVIA DE MERCEDES VILLALOBOS</t>
  </si>
  <si>
    <t>CH 9019157 4028961-5 LUIS ARTURO VINET ARGANDOÑA</t>
  </si>
  <si>
    <t>CH 9019157 7951349-0 JAIME ABEL MURA ESQUIVEL</t>
  </si>
  <si>
    <t>CH 9019157 6475720-2 WASHINGTON ALEJANDRO RAMOS AR</t>
  </si>
  <si>
    <t>CH 9019157 16485019-6 PABLO GARCIA NUÑEZ</t>
  </si>
  <si>
    <t>CH 9019157 9287974-7 TERESA SANDOVAL VERA</t>
  </si>
  <si>
    <t>CH 9019157 9828484-2 MARCIAL ORTIZ FLORES</t>
  </si>
  <si>
    <t>CH 9019157 6335570-4 JULIO VALDEBENITO CERDA</t>
  </si>
  <si>
    <t>CH 9019157 7642879-4 JORGE VALDOVINOS GOMEZ</t>
  </si>
  <si>
    <t>CH 9019157 15057693-8 GONZALO ANDRES ALEGRIA CHACA</t>
  </si>
  <si>
    <t>CH 9019157 7114835-1 ASTRID ANGELICA ARENAS FERNAN</t>
  </si>
  <si>
    <t>CH 9019157 9536657-0 DIEGO ARREDONDO ARANCIBIA</t>
  </si>
  <si>
    <t>CH 9019157 11734410-K MAURICIO CONTRERAS TAPIA</t>
  </si>
  <si>
    <t>CH 9019157 8223871-9 SILVIO PIZARRO VERGARA</t>
  </si>
  <si>
    <t>CH 9019157 17141905-0 MYRIAM REYES MARTINEZ</t>
  </si>
  <si>
    <t>CH 9019157 9557220-0 GABRIELA ARISMENDI VASQUEZ</t>
  </si>
  <si>
    <t>CH 9019157 7370659-9 ALEJANDRO CASANOVA TORO</t>
  </si>
  <si>
    <t>CH 9019157 10551898-6 CARLOS CASTILLO CONTRERAS</t>
  </si>
  <si>
    <t>CH 9019157 6943246-8 LUIS ALBERTO QUEZADA FIGUEROA</t>
  </si>
  <si>
    <t>CH 9019157 9729480-1 GUIDO MANUEL INZUNZA CERVELA</t>
  </si>
  <si>
    <t>CH 9019157 11281335-7 JANETH DE LAS MERCEDES MORAL</t>
  </si>
  <si>
    <t>CH 9019157 8883994-3 XIMENA JELDRES ASTUDILLO</t>
  </si>
  <si>
    <t>CH 9019157 11366305-7 DORIS SIXTINA VALDIVIA MONSA</t>
  </si>
  <si>
    <t>CH 9019157 13095701-3 PATRICIO RODRIGO PINO PACHEC</t>
  </si>
  <si>
    <t>CH 9019157 15525594-3 GONZALO IGNACIO LOPEZ LOPEZ</t>
  </si>
  <si>
    <t>CH 9019158 11951142-9 CRISTIAN FABIAN ROMERO SILVA</t>
  </si>
  <si>
    <t>CH 9019158 9699550-4 ROSA FLOR DIAZ TRINCADO</t>
  </si>
  <si>
    <t>CH 9019158 10217897-1 MARCELO VERGARA GONZALEZ</t>
  </si>
  <si>
    <t>CH 9019158 11232047-4 MARCO ANTONIO CERVELA HERNAN</t>
  </si>
  <si>
    <t>CH 9019158 7762653-0 MARIO AVILES VARGAS</t>
  </si>
  <si>
    <t>CH 9019158 11279269-4 ROSSANA GONZALEZ VARGAS</t>
  </si>
  <si>
    <t>CH 9019158 5069610-3 CAMILO SILVA GALAZ</t>
  </si>
  <si>
    <t>CH 9019158 6299049-K ELADIO ERNESTO VIDAL GUAJARDO</t>
  </si>
  <si>
    <t>CH 9019158 7191185-3 ROSA ZACCONI QUIROZ</t>
  </si>
  <si>
    <t>CH 9019158 12318053-4 RODRIGO ALONSO BASTIAS URRUT</t>
  </si>
  <si>
    <t>CH 9019158 9267908-K JACQUELINE DE LOURDES HERNAND</t>
  </si>
  <si>
    <t>CH 9019158 12184614-4 SERGIO PEREZ PEREZ</t>
  </si>
  <si>
    <t>CH 9019158 12318180-8 RODRIGO ALEXIS VELOSO URRUTI</t>
  </si>
  <si>
    <t>CH 9019158 6454003-3 ZOILA ROSA PEREZ MIRANDA</t>
  </si>
  <si>
    <t>CH 9019158 12140346-3 XIMENA DEL CARMEN CESPED ESP</t>
  </si>
  <si>
    <t>CH 9019158 9324140-1 MATUSALEN JAFET VILLAR MORALE</t>
  </si>
  <si>
    <t>CH 9019158 10762402-3 JUAN CARLOS MORA RIVERA</t>
  </si>
  <si>
    <t>CH 9019158 12418312-K CRISTIAN AGUILERA SALINAS</t>
  </si>
  <si>
    <t>CH 9019158 11525240-2 SERGIO ANTONIO CAMPOS PEÑA</t>
  </si>
  <si>
    <t>CH 9019158 15629706-2 FELIPE MENDEZ GUZMAN</t>
  </si>
  <si>
    <t>CH 9019158 6798335-1 MARIO ARTURO CACERES QUIROZ</t>
  </si>
  <si>
    <t>CH 9019158 6964511-9 MARIA TERESA MOLINA SANTANA</t>
  </si>
  <si>
    <t>CH 9019158 10117756-4 ENRIQUE ALBERTO RUIZ QUINTER</t>
  </si>
  <si>
    <t>CH 9019158 9174133-4 MONICA DEL CARMEN ROJAS GALLA</t>
  </si>
  <si>
    <t>CH 9019158 10246448-6 PABLO HERNANDEZ MORALES</t>
  </si>
  <si>
    <t>CH 9019158 9323004-3 OSVALDO GILBERTO ROJAS ITURRI</t>
  </si>
  <si>
    <t>CH 9019158 8926385-9 ANA MARIA BAEZA MOLINA</t>
  </si>
  <si>
    <t>CH 9019158 12290761-9 PAOLA ANDREA ROMERO FLORES</t>
  </si>
  <si>
    <t>CH 9019158 4970452-6 JUAN OTTO TEUTHORN GONZALEZ</t>
  </si>
  <si>
    <t>CH 9019158 12369914-9 PAULO DONOSO OSSES</t>
  </si>
  <si>
    <t>CH 9019158 16647421-3 GERMAN GERARDO URRA GONZALEZ</t>
  </si>
  <si>
    <t>CH 9019158 10223941-5 MARIA ARAVENA ARAVENA</t>
  </si>
  <si>
    <t>CH 9019158 4395824-0 GUSTAVO GONZALEZ MONZON</t>
  </si>
  <si>
    <t>CH 9019158 11417426-2 GUSTAVO EMILIANO DIAZ ALVARE</t>
  </si>
  <si>
    <t>CH 9019158 10071874-K MARIA ROSA PASTRANA PEREIRA</t>
  </si>
  <si>
    <t>CH 9019158 4921021-3 MARIO DEL CARMEN ARRUE RAMIRE</t>
  </si>
  <si>
    <t>CH 9019158 7400943-3 MIGUEL IGNACIO VALENZUELA ARR</t>
  </si>
  <si>
    <t>CH 9019158 14565211-1 YEIMI MARILIN VILLARROEL SEP</t>
  </si>
  <si>
    <t>CH 9019158 5989379-3 HERNAN ALADINO CARREÑO MOLINA</t>
  </si>
  <si>
    <t>CH 9019158 11987263-4 MANUEL IGNACIO MARILEO ASTOR</t>
  </si>
  <si>
    <t>CH 9019159 10266524-4 JUAN ANTONIO CID FUENTES</t>
  </si>
  <si>
    <t>CH 9019159 16497620-3 JUAN CARLOS RAMIREZ SEPULVED</t>
  </si>
  <si>
    <t>CH 9019159 14101572-9 JUAN CASTILLO VALLE</t>
  </si>
  <si>
    <t>CH 9019159 9370199-2 JUAN EDESIO BAHAMONDE RUIZ</t>
  </si>
  <si>
    <t>CH 9019159 6815269-0 JUAN ENRIQUE SANTANA ESCUDERO</t>
  </si>
  <si>
    <t>CH 9019159 9740854-8 JUAN EXEQUIEL ABARCA PADILLA</t>
  </si>
  <si>
    <t>CH 9019159 7266677-1 JUAN JOSE ROMERO MORANO</t>
  </si>
  <si>
    <t>CH 9019159 12561239-3 JUAN MANUEL BARNACHEA INOSTR</t>
  </si>
  <si>
    <t>CH 9019159 12369797-9 JUANITA NAVARRO SALAZAR</t>
  </si>
  <si>
    <t>CH 9019159 13969322-1 KARINA CECILIA MUÑOZ LAGOS</t>
  </si>
  <si>
    <t>CH 9019159 12199971-4 LEANDRO ALEXIS ESPINOZA MORA</t>
  </si>
  <si>
    <t>CH 9019159 9426765-K LEONARDO ALMONACID SOTO</t>
  </si>
  <si>
    <t>CH 9019159 6433733-5 LEOPOLDO DE JESUS ALTAMIRANO</t>
  </si>
  <si>
    <t>CH 9019159 5673490-2 LUCIANO PATRICIO FIGUEROA COF</t>
  </si>
  <si>
    <t>CH 9019159 15028871-1 LUIS ALBERTO TRIGO ROJAS</t>
  </si>
  <si>
    <t>CH 9019159 8932919-1 LUIS ALBERTO URIBE MADARIAGA</t>
  </si>
  <si>
    <t>CH 9019159 9659907-2 LUIS ANTONIO SAEZ UTRERAS</t>
  </si>
  <si>
    <t>CH 9019159 17442371-7 LUIS RAMON ZUÑIGA CABRERA</t>
  </si>
  <si>
    <t>CH 9019159 9410267-7 LUIS REINALDO SANHUEZA ZURITA</t>
  </si>
  <si>
    <t>CH 9019159 9783908-5 LUIS RUBILAR SALAZAR</t>
  </si>
  <si>
    <t>CH 9019159 10132918-6 LUIS VALENTIN PAREDES AGUIRR</t>
  </si>
  <si>
    <t>CH 9019159 11514385-9 LUZ ELIANA VEGA RAMIREZ</t>
  </si>
  <si>
    <t>CH 9019159 11718895-7 LUZ JENNY BARRIENTOS VIVAR</t>
  </si>
  <si>
    <t>CH 9019159 10520397-7 MACARENA CATALAN PARRAGUEZ</t>
  </si>
  <si>
    <t>CH 9019159 8898837-K MAGALY FERNANDEZ ZAPATA</t>
  </si>
  <si>
    <t>CH 9019159 5905694-8 MANUEL ALBERTO CARRASCO FAUND</t>
  </si>
  <si>
    <t>CH 9019159 10852834-6 MARCELA CEPEDA GONZALEZ</t>
  </si>
  <si>
    <t>CH 9019159 13344480-7 MARCELA DEL CARMEN ZAMORANO</t>
  </si>
  <si>
    <t>CH 9019159 12801120-K MARCELA PETRONA RAMOS COLQUE</t>
  </si>
  <si>
    <t>CH 9019159 8828284-1 MARCELA ROSA PACHECO MOLINA</t>
  </si>
  <si>
    <t>CH 9019159 12851683-2 MARCELA VILLANUEVA GALLEGOS</t>
  </si>
  <si>
    <t>CH 9019159 6658658-8 MARCELO ANTONIO MORIS LLANOS</t>
  </si>
  <si>
    <t>CH 9019159 16861037-8 MARCELO GONZALEZ FARIAS</t>
  </si>
  <si>
    <t>CH 9019159 12905587-1 MARCELO VALDIVIA MALDONADO</t>
  </si>
  <si>
    <t>CH 9019159 11698369-9 MARCELO VIEDMA VILLAMAN</t>
  </si>
  <si>
    <t>CH 9019159 13677355-0 MARCIA ALEJANDRA MARTINEZ GO</t>
  </si>
  <si>
    <t>CH 9019159 14170947-K MARCIA LORENA POLANCO CIFUEN</t>
  </si>
  <si>
    <t>CH 9019159 8718985-6 MARCO ANTONIO ROJAS RUBIO</t>
  </si>
  <si>
    <t>CH 9019159 8921693-1 MARCO AURELIO ARTEAGA VARGAS</t>
  </si>
  <si>
    <t>CH 9019159 7703949-K MARGARITA ISABEL COFRE OLGUIN</t>
  </si>
  <si>
    <t>CH 9019160 9490687-3 MARGARITA ISABEL MADRID VIDAL</t>
  </si>
  <si>
    <t>CH 9019160 7658451-6 MARIA ADELINA CHACON SOTO</t>
  </si>
  <si>
    <t>CH 9019160 12910075-3 MARIA ANGELICA CRUCES ORREGO</t>
  </si>
  <si>
    <t>CH 9019160 10658257-2 MARIA DEL CARMEN ICKA ARAKI</t>
  </si>
  <si>
    <t>CH 9019160 11343288-8 MARIA FERNANDA GOMEZ COLLAO</t>
  </si>
  <si>
    <t>CH 9019160 17018287-1 MARIA JOSE PONCE GONZALEZ</t>
  </si>
  <si>
    <t>CH 9019160 15541237-2 MARIA LORETO CHAVEZ MANRIQUE</t>
  </si>
  <si>
    <t>CH 9019160 7950176-K MARIA PALMENIA SALDIVIA CARDE</t>
  </si>
  <si>
    <t>CH 9019160 6983112-5 MARIA TERESA MORA GALAZ</t>
  </si>
  <si>
    <t>CH 9019160 11914674-7 MARIO FELIPE MUÑOZ ESCOBAR</t>
  </si>
  <si>
    <t>CH 9019160 9793218-2 MARIO GERMAN DONOSO ARAYA</t>
  </si>
  <si>
    <t>CH 9019160 6670623-0 MARIO ROJAS FUENTEALBA</t>
  </si>
  <si>
    <t>CH 9019160 10294407-0 MARIO ULISES CONTRERAS LOYOL</t>
  </si>
  <si>
    <t>CH 9019160 7339897-5 MARITZA DEL CARMEN GALLARDO C</t>
  </si>
  <si>
    <t>CH 9019160 10716473-1 MARTA HOTUS TUKI</t>
  </si>
  <si>
    <t>CH 9019160 16643766-0 MATIAS FRANCISCO SEPULVEDA S</t>
  </si>
  <si>
    <t>CH 9019160 16133290-9 MAURICIO ALEJANDRO CAMPILLAY</t>
  </si>
  <si>
    <t>CH 9019160 10680615-2 MAURICIO SANTIBAÑEZ ARMIJO</t>
  </si>
  <si>
    <t>CH 9019160 16860609-5 MAX ARTURO TOBAR JORQUERA</t>
  </si>
  <si>
    <t>CH 9019160 9103977-K MIGUEL AMIN GATICA SAIGG</t>
  </si>
  <si>
    <t>CH 9019160 10026756-K MILDRED ALEJANDRA GARRIDO AG</t>
  </si>
  <si>
    <t>CH 9019160 9997613-6 MIRIAM OLIVARES OSSES</t>
  </si>
  <si>
    <t>CH 9019160 7097027-9 MODESTO LUCIO FLORES FLORES</t>
  </si>
  <si>
    <t>CH 9019160 11325182-4 MYRTHA CARMEN PERALTA VEGAS</t>
  </si>
  <si>
    <t>CH 9019160 10042781-8 NANCY CERDA MADRID</t>
  </si>
  <si>
    <t>CH 9019160 16290844-8 NATALY ANDREA BERRIOS NUÑEZ</t>
  </si>
  <si>
    <t>CH 9019160 8050585-K NELSON MANUEL GUTIERREZ MARCH</t>
  </si>
  <si>
    <t>CH 9019160 13650253-0 NIBALDO ANTONIO YAÑEZ REYES</t>
  </si>
  <si>
    <t>CH 9019160 12733300-9 NURIA ELIANA ITURRA CHAVEZ</t>
  </si>
  <si>
    <t>CH 9019160 9775667-8 OCTAVIO ARCIDES BARRIA ALVARA</t>
  </si>
  <si>
    <t>CH 9019160 11413672-7 OMAR ARTURO URIBE RUIZ</t>
  </si>
  <si>
    <t>CH 9019160 6550784-6 OMAR CORNEJO BRAVO</t>
  </si>
  <si>
    <t>CH 9019160 15291284-6 OSCAR ARISTIDES GALLARDO CAL</t>
  </si>
  <si>
    <t>CH 9019160 7336881-2 OSCAR GAMANIEL AVILEZ STUARDO</t>
  </si>
  <si>
    <t>CH 9019160 14323217-4 OSCAR WALDO ORELLANA TRINCAD</t>
  </si>
  <si>
    <t>CH 9019160 16189878-3 PATRICIA ANDREA JIMENEZ SIAR</t>
  </si>
  <si>
    <t>CH 9019160 13361834-1 PATRICIO CHACANA FARFAN</t>
  </si>
  <si>
    <t>CH 9019160 13236290-4 PAULINA ZAMUDIO VASQUEZ</t>
  </si>
  <si>
    <t>CH 9019160 16664373-2 PEDRO ELIAS SALAZAR MARILUAN</t>
  </si>
  <si>
    <t>CH 9019160 7528547-7 PEDRO ENRIQUE LUCERO NAVEA</t>
  </si>
  <si>
    <t>CH 9019161 14407946-9 PEDRO ESPINOZA SALAS</t>
  </si>
  <si>
    <t>CH 9019161 9916262-7 PEDRO LOPEZ CONTRERAS</t>
  </si>
  <si>
    <t>CH 9019161 10882588-K PEDRO RENE NUÑEZ GUTIERREZ</t>
  </si>
  <si>
    <t>CH 9019161 8896612-0 PEDRO SEGUNDO CAMPOS RIQUELME</t>
  </si>
  <si>
    <t>CH 9019161 8383101-4 PEDRO SEGUNDO ROJAS MIRANDA</t>
  </si>
  <si>
    <t>CH 9019161 9624205-0 PILAR MORALES DIAZ</t>
  </si>
  <si>
    <t>CH 9019161 10126317-7 RAFAEL HUMBERTO ARRATIA TORR</t>
  </si>
  <si>
    <t>CH 9019161 8320002-2 RAMON MANSILLA GUENCHUR</t>
  </si>
  <si>
    <t>CH 9019161 11235103-5 RAUL JAIME ESPEJO ESCOBAR</t>
  </si>
  <si>
    <t>CH 9019161 12002971-1 RAUL MAX TORO SOTO</t>
  </si>
  <si>
    <t>CH 9019161 5610883-1 RENE AHUMADA ORTEGA</t>
  </si>
  <si>
    <t>CH 9019161 9108877-0 RICARDO ANDRES GUTIERREZ ROMA</t>
  </si>
  <si>
    <t>CH 9019161 11693990-8 RICARDO EUSEBIO VALERIA MATU</t>
  </si>
  <si>
    <t>CH 9019161 8188263-0 RICARDO FLORES OYARZUN</t>
  </si>
  <si>
    <t>CH 9019161 11392328-8 RICARDO ZURITA DIAZ</t>
  </si>
  <si>
    <t>CH 9019161 10150986-9 ROBERTO ARAVENA MIRANDA</t>
  </si>
  <si>
    <t>CH 9019161 9563433-8 ROBERTO LADISLAO PRADENAS ALA</t>
  </si>
  <si>
    <t>CH 9019161 10085859-2 RODOLFO GONZALEZ LUTINO</t>
  </si>
  <si>
    <t>CH 9019161 12399216-4 RODRIGO ALFONSO CUEVAS VIVAN</t>
  </si>
  <si>
    <t>CH 9019161 15161850-2 RONALD ALEXIS TASSARA ESPINO</t>
  </si>
  <si>
    <t>CH 9019161 12940187-7 ROSA LORENA FARIAS ZAMORA</t>
  </si>
  <si>
    <t>CH 9019161 10842078-2 ROSA MARIA URQUETA GAHONA</t>
  </si>
  <si>
    <t>CH 9019161 11417389-4 ROSA YANET SALAMANCA COFRE</t>
  </si>
  <si>
    <t>CH 9019161 12717248-K SANDRA VERONICA MANCILLA ALO</t>
  </si>
  <si>
    <t>CH 9019161 12973686-0 SEBASTIAN MUÑOZ AVILA</t>
  </si>
  <si>
    <t>CH 9019161 8228797-3 SEGUNDO EFRAIN SANTANA GALLEG</t>
  </si>
  <si>
    <t>CH 9019161 10008180-6 SERGIO ANTIÑIRRE GALLARDO</t>
  </si>
  <si>
    <t>CH 9019161 15019282-K SERGIO ARMANDO HINOJOSA CONT</t>
  </si>
  <si>
    <t>CH 9019161 10154318-8 SERGIO DANIEL ESPINOZA ALMEN</t>
  </si>
  <si>
    <t>CH 9019161 7783612-8 SERGIO RIVERA SAAVEDRA</t>
  </si>
  <si>
    <t>CH 9019161 6613469-5 SERGIO ROBERTO VERGARA SILVA</t>
  </si>
  <si>
    <t>CH 9019161 11717064-0 SERGIO SEGUNDO ALVARADO ZUÑI</t>
  </si>
  <si>
    <t>CH 9019161 9933666-8 TERESA DEL CARMEN MARIPAN MUÑ</t>
  </si>
  <si>
    <t>CH 9019161 9331947-8 TERESA HORMAZABAL DOMINGUEZ</t>
  </si>
  <si>
    <t>CH 9019161 15976587-3 VALESCA BRAVO BRAVO</t>
  </si>
  <si>
    <t>CH 9019161 9304038-4 VERONICA ANGELICA MORA DURAN</t>
  </si>
  <si>
    <t>CH 9019161 15237235-3 VERONICA SALAS CARRASCO</t>
  </si>
  <si>
    <t>CH 9019161 17059797-4 VICTOR HUGO SAAVEDRA BENAVID</t>
  </si>
  <si>
    <t>CH 9019161 8171838-5 VICTOR HUGO VENTI ESPINOZA</t>
  </si>
  <si>
    <t>CH 9019161 12968102-0 VICTOR MANUEL RABANAL YEVENE</t>
  </si>
  <si>
    <t>CH 9019161 10007989-5 VICTOR NAZARIO GUTIERREZ PAC</t>
  </si>
  <si>
    <t>CH 9019161 9638879-9 VICTORIA BERTULLO MARTINEZ</t>
  </si>
  <si>
    <t>CH 9019161 10287837-K VICTORIA ROMERO DIAZ</t>
  </si>
  <si>
    <t>CH 9019161 14539298-5 WILLIAM ALEJANDRO JORQUERA R</t>
  </si>
  <si>
    <t>CH 9019161 11379436-4 WILSON LEODAN CAMPILLAY MIRA</t>
  </si>
  <si>
    <t>CH 9019161 12858294-0 ZARELLA ANDREA SILVA CATALAN</t>
  </si>
  <si>
    <t>CH 9019162 13402282-5 ALEX MANUEL NAHUELPAN SOLIS</t>
  </si>
  <si>
    <t>CH 9019162 15516802-1 ANDREA ROSAS TORRES</t>
  </si>
  <si>
    <t>CH 9019162 15693425-9 ANDRES SEBASTIAN ROMERO MONT</t>
  </si>
  <si>
    <t>CH 9019162 10950778-4 BORIS VLADIMIR LOPEZ CORTES</t>
  </si>
  <si>
    <t>CH 9019162 16363050-8 CARLOS ANDRES VARGAS MALDONA</t>
  </si>
  <si>
    <t>CH 9019162 16362932-1 CAROLINA ISABEL GUENEL GONZA</t>
  </si>
  <si>
    <t>CH 9019162 14108402-K CATALINA ANDREA CORTES CORTE</t>
  </si>
  <si>
    <t>CH 9019162 10092164-2 CHRISTIAN EUGENIO CERNA SANT</t>
  </si>
  <si>
    <t>CH 9019162 12273393-9 CLAUDIO ENRIQUE VITALE OCHOA</t>
  </si>
  <si>
    <t>CH 9019162 8607680-2 DELIA MARCIANA GELVEZ TORRES</t>
  </si>
  <si>
    <t>CH 9019162 7649627-7 ELIANA MARIGOLD DOMKE GAEDICK</t>
  </si>
  <si>
    <t>CH 9019162 10372636-0 ENZO JAVIER SILVA INOSTROZA</t>
  </si>
  <si>
    <t>CH 9019162 10732236-1 ERWIN BENEDICTO AGUILA MARIN</t>
  </si>
  <si>
    <t>CH 9019162 10582948-5 FELIX ROBERTO VELASQUEZ MILL</t>
  </si>
  <si>
    <t>CH 9019162 13848038-0 FERNANDO MARCELO HECKMANN NA</t>
  </si>
  <si>
    <t>CH 9019162 17714608-0 GLADYS PILAR SOTO CARDENAS</t>
  </si>
  <si>
    <t>CH 9019162 17058593-3 GUILLERMO MATIAS ANTIQUEO CH</t>
  </si>
  <si>
    <t>CH 9019162 15025924-K GUILLERMO MAURICIO TABILO AL</t>
  </si>
  <si>
    <t>CH 9019162 15612904-6 HECTOR GERARDO SILVA VALDEBE</t>
  </si>
  <si>
    <t>CH 9019162 10011811-4 HECTOR RENE DUHALDE ARRIAGAD</t>
  </si>
  <si>
    <t>CH 9019162 8473409-8 ISMAEL ULISES PALMA GUIÑEZ</t>
  </si>
  <si>
    <t>CH 9019162 9897146-7 JAIME ROLANDO PEREZ RAMIREZ</t>
  </si>
  <si>
    <t>CH 9019162 7526143-8 JOSE ADOLFO VARGAS BAHAMONDES</t>
  </si>
  <si>
    <t>CH 9019162 12199512-3 JOSE MAXIMO CAMPOS BEROIZA</t>
  </si>
  <si>
    <t>CH 9019162 9323937-7 JUAN CARLOS LEVIANTE IJERRA</t>
  </si>
  <si>
    <t>CH 9019162 15305860-1 JUAN CARLOS MUÑOZ OLIVARES</t>
  </si>
  <si>
    <t>CH 9019162 7496222-K LUIS ALBERTO SUBIABRE CORONAD</t>
  </si>
  <si>
    <t>CH 9019162 10923148-7 LUIS IVAN TORRES PASTEN</t>
  </si>
  <si>
    <t>CH 9019162 17684520-1 LUIS SERGIO MORAGA DURAN</t>
  </si>
  <si>
    <t>CH 9019162 13112166-0 MARCELA MORA AGURTO</t>
  </si>
  <si>
    <t>CH 9019162 11196710-5 MARGARITA QUISPE MONTECINO</t>
  </si>
  <si>
    <t>CH 9019162 7756868-9 MARIA ELISABETH CASTRO VARGAS</t>
  </si>
  <si>
    <t>CH 9019162 14105444-9 MARIELA CECILIA CALLE LLAVE</t>
  </si>
  <si>
    <t>CH 9019162 8253163-7 MARIO MATIAS CRUZ ALVAREZ</t>
  </si>
  <si>
    <t>CH 9019162 10902709-K MIGUEL ANGEL ARAVENA TORRES</t>
  </si>
  <si>
    <t>CH 9019162 7270270-0 NANCY DEL CARMEN CARVAJAL CON</t>
  </si>
  <si>
    <t>CH 9019162 17233587-K NELSON JAVIER MEDINA FUENTEA</t>
  </si>
  <si>
    <t>CH 9019162 13527550-6 PAOLA SPEAKE OJEDA</t>
  </si>
  <si>
    <t>CH 9019162 10808983-0 PATRICIA YEANNETTE PAILLAN P</t>
  </si>
  <si>
    <t>CH 9019162 13005880-9 PATRICIO CRISTIAN FLORES BLA</t>
  </si>
  <si>
    <t>CH 9019162 15687315-2 PATRICIO DAMIAN CHAMACA MAMA</t>
  </si>
  <si>
    <t>CH 9019162 15303959-3 PEDRO ROLANDO SILVA MILLALON</t>
  </si>
  <si>
    <t>CH 9019162 10895232-6 RAUL BERNARDO CHAURA AZOCAR</t>
  </si>
  <si>
    <t>CH 9019162 15516832-3 ROCIO MAKARENA ORTEGA ROSAS</t>
  </si>
  <si>
    <t>CH 9019162 15158397-0 RODRIGO ALFONSO TORO VALENZU</t>
  </si>
  <si>
    <t>CH 9019162 5601689-9 ROSA DOMINGA PUENTES NUÑEZ</t>
  </si>
  <si>
    <t>CH 9019162 11325962-0 SARA DEL CARMEN PIZARRO SILV</t>
  </si>
  <si>
    <t>CH 9019162 12390881-3 SEGUNDO RENE GALLEGOS QUILAH</t>
  </si>
  <si>
    <t>CH 9019162 13411189-5 TERESA ISMENIA CRUCES REYES</t>
  </si>
  <si>
    <t>CH 9019162 15309219-2 VANESSA MARISOL ABURTO MANSI</t>
  </si>
  <si>
    <t>CH 9019162 18334137-5 ALVARO IGNACIO ALMONACID CAN</t>
  </si>
  <si>
    <t>CH 9019162 13313836-6 CARMEN LUZ AVILA FERRADA</t>
  </si>
  <si>
    <t>CH 9019162 7959688-4 CESAR ROJAS FLORES</t>
  </si>
  <si>
    <t>CH 9019162 15208319-K CLAUDIA PIZANI CAMPOS</t>
  </si>
  <si>
    <t>CH 9019162 12374530-2 ELIZABETH DE LAS NIEVES CAND</t>
  </si>
  <si>
    <t>CH 9019162 10827746-7 HECTOR EDUARDO OSORIO LOPEZ</t>
  </si>
  <si>
    <t>CH 9019162 14378227-1 JOSE ALVARO MUÑOZ OYARZUN</t>
  </si>
  <si>
    <t>CH 9019162 8942720-7 JOSE ELIZARDO RODRIGUEZ GOMEZ</t>
  </si>
  <si>
    <t>CH 9019162 5547285-8 JUAN CARLOS BARRERA FAUNDES</t>
  </si>
  <si>
    <t>CH 9019162 11724125-4 JUAN CARLOS DIAZ VALLEJOS</t>
  </si>
  <si>
    <t>CH 9019162 11308597-5 LIDIA DEL CARMEN PINUER GUEN</t>
  </si>
  <si>
    <t>CH 9019162 9688254-8 LUIS RAUL FUENTES POBLETE</t>
  </si>
  <si>
    <t>CH 9019162 11574329-5 MARCO ANTONIO CUEVAS PEREZ</t>
  </si>
  <si>
    <t>CH 9019162 12757215-1 MARCOS ANTONIO ALVARADO SUBI</t>
  </si>
  <si>
    <t>CH 9019162 9895716-2 MARIA IRENE SANZANA PONCE</t>
  </si>
  <si>
    <t>CH 9019162 11916731-0 MARIA VERONICA CALFIN CALFIN</t>
  </si>
  <si>
    <t>CH 9019162 13687160-9 MAURICIO ALEJANDRO RUIZ HERM</t>
  </si>
  <si>
    <t>CH 9019162 4736197-4 MIGUEL ANTONIO FUENTES ABURTO</t>
  </si>
  <si>
    <t>CH 9019162 11513704-2 RENE DEL CARMEN VASQUEZ ASTU</t>
  </si>
  <si>
    <t>CH 9019162 11112659-3 SONIA MIRIAM RIOS ESTRADA</t>
  </si>
  <si>
    <t>CH 9019162 13045529-8 ARIEL YAÑEZ LARA</t>
  </si>
  <si>
    <t>CH 9019162 9119387-6 CARLOS ALFREDO ROMERO URRUTIA</t>
  </si>
  <si>
    <t>CH 9019162 9118260-2 CLAUDINA DE LAS MERCEDES MUÑO</t>
  </si>
  <si>
    <t>CH 9019162 11246678-9 EDGARDO ESPARZA MENDEZ</t>
  </si>
  <si>
    <t>CH 9019162 11714546-8 FRANCISCO ALBERTO CHAVEZ CAT</t>
  </si>
  <si>
    <t>CH 9019162 9847381-5 GUIDO SANZANA QUIJADA</t>
  </si>
  <si>
    <t>CH 9019162 7155064-8 GUILLERMO TONK NAVARRETE</t>
  </si>
  <si>
    <t>CH 9019162 16215015-4 HECTOR EDUARDO PEREZ AGUAYO</t>
  </si>
  <si>
    <t>CH 9019162 16721411-8 JORGE SANTIAGO AROS HERNANDE</t>
  </si>
  <si>
    <t>CH 9019162 9935648-0 JUAN CARLOS PARRAGUEZ LOPEZ</t>
  </si>
  <si>
    <t>CH 9019162 10179181-5 MIRIAM LUZ ROJAS CABELLO</t>
  </si>
  <si>
    <t>CH 9019162 14070979-4 PABLO ALONSO IBARRA IBARRA</t>
  </si>
  <si>
    <t>CH 9019162 12134706-7 RICARDO FABIAN ESPINOZA ALCA</t>
  </si>
  <si>
    <t>CH 9019162 9167924-8 ROGELIO OSVALDO CERDA HERNAND</t>
  </si>
  <si>
    <t>CH 9019162 10867617-5 RUTH ALICIA SOLIS MILLAÑIR</t>
  </si>
  <si>
    <t>CH 9019162 15303118-5 VICTOR SAMUEL GUEICHATUREO U</t>
  </si>
  <si>
    <t>CH 9019162 12711280-0 VIVIANA MANQUILEF CALFIQUIR</t>
  </si>
  <si>
    <t>CH 9019162 17351378-K EDGAR ALEJANDRO MENA CONTRER</t>
  </si>
  <si>
    <t>CH 9019162 5605936-9 GEORGINA DEL CARMEN CALISTO V</t>
  </si>
  <si>
    <t>CH 9019162 9509718-9 JOHN SILVA CARRASCO</t>
  </si>
  <si>
    <t>CH 9019162 14043030-7 PAULINA MARILUZ TRIVIÑO RIQU</t>
  </si>
  <si>
    <t>CH 9019162 13880484-4 RAUL SERGIO ASTORGA ESPINOZA</t>
  </si>
  <si>
    <t>CH 9019162 10981104-1 CRISTINA ELIZABETH BURGOS BA</t>
  </si>
  <si>
    <t>CH 9019162 14288362-7 JESUS ANTONIO ROJAS PEREIRA</t>
  </si>
  <si>
    <t>CH 9019162 11381809-3 PATRICIO JOSE REYES ARAYA</t>
  </si>
  <si>
    <t>CH 9019162 15779813-8 MELISSA DENEB HERNANDEZ BARR</t>
  </si>
  <si>
    <t>CH 9019162 6364934-1 SILVANA DEL ROSARIO FLORES CR</t>
  </si>
  <si>
    <t>CH 9019162 11808015-7 INGRID GUISSELLA PARRA MARDO</t>
  </si>
  <si>
    <t>CH 9019162 7266212-1 JORGE RAUL GARATE CORTEZ</t>
  </si>
  <si>
    <t>CH 9019162 10967676-4 JOSE AVELINO SANZANA VILLEGA</t>
  </si>
  <si>
    <t>CH 9019162 13048538-3 RODRIGO ELIAS HENRIQUEZ GOME</t>
  </si>
  <si>
    <t>CH 9019163 15299321-6 JORGE JOHN WESTERMEIER ESTRA</t>
  </si>
  <si>
    <t>APORTE N° 2 8129474-7 FELIPE DE PUJADAS ABADIE</t>
  </si>
  <si>
    <t>APORTE N° 2 16255176-0 BERNARDITA SOTO SEPULVEDA</t>
  </si>
  <si>
    <t>APORTE N° 2 5082884-0 MARCO ANTONIO ESPINOZA CARTA</t>
  </si>
  <si>
    <t>APORTE N° 2 7019352-3 VERONICA DEL CARMEN OZIMICA</t>
  </si>
  <si>
    <t>APORTE N° 2 9671382-7 JAIME PATRICIO BRAVO PUENTES</t>
  </si>
  <si>
    <t>APORTE N° 2 9439926-2 CLAUDIO ALEJANDRO MARCELO AR</t>
  </si>
  <si>
    <t>APORTE N° 2 11831838-2 MARCELO BARRAZA VIVAR</t>
  </si>
  <si>
    <t>APORTE N° 2 3680081-K MARINA HUERTA ROSALES</t>
  </si>
  <si>
    <t>APORTE N° 2 6712619-K EUGENIO TRINCADO SUAREZ</t>
  </si>
  <si>
    <t>APORTE N° 2 13767472-6 OMAR VALDIVIA ALVAREZ</t>
  </si>
  <si>
    <t>APORTE N° 2 10927130-6 CRISTIAN ADOLFO REVILLOD NI</t>
  </si>
  <si>
    <t>APORTE N° 2 9727834-2 VICTOR LORENZO SALAZAR ACUÑA</t>
  </si>
  <si>
    <t>APORTE N° 2 9266156-3 EDUARDO VELASQUEZ LAGOS</t>
  </si>
  <si>
    <t>APORTE N° 2 11808015-7 INGRID GUISSELLA PARRA MARD</t>
  </si>
  <si>
    <t>APORTE N° 2 10967676-4 JOSE AVELINO SANZANA VILLEG</t>
  </si>
  <si>
    <t>APORTE N° 2 10883194-4 MARCOS RENE MOSQUERA ACUÑA</t>
  </si>
  <si>
    <t>APORTE N° 2 5947743-9 MARIA TERESA ALVEAR VALENZUE</t>
  </si>
  <si>
    <t>APORTE N° 2 13067868-8 RODRIGO ADRIAN CARREÑO MUÑO</t>
  </si>
  <si>
    <t>APORTE N° 2 15440057-5 PATRICIO IGNACIO PEREZ CONT</t>
  </si>
  <si>
    <t>APORTE N° 2 12013536-8 INES DE LAS MERCEDES VIDAL</t>
  </si>
  <si>
    <t>APORTE N° 2 9605915-9 PABLO LUIS JAEGER COUSIÑO</t>
  </si>
  <si>
    <t>APORTE N° 2 8100259-2 CONRADO CARTES MONTECINO</t>
  </si>
  <si>
    <t>APORTE N° 2 5127310-9 MARIA CECILIA LASTRA HERNAND</t>
  </si>
  <si>
    <t>APORTE N° 2 4795133-K VICTORIA ANTONIA OLGA GOMEZ</t>
  </si>
  <si>
    <t>APORTE N° 2 5631550-0 RAMON ANTONIO RADA MLADINICH</t>
  </si>
  <si>
    <t>APORTE N° 2 11591420-0 ANA DEL ROSARIO MONTROSIS G</t>
  </si>
  <si>
    <t>APORTE N° 2 3896330-9 ORFELINA DEL CARMEN BUSTOS C</t>
  </si>
  <si>
    <t>APORTE N° 2 14276095-9 PATRICIO SEBASTIAN CRIADO C</t>
  </si>
  <si>
    <t>APORTE N° 2 14394696-7 GLORIA GALVEZ IBACETA</t>
  </si>
  <si>
    <t>APORTE N° 2 17227275-4 FELIPE OLIVARES VERGARA</t>
  </si>
  <si>
    <t>APORTE N° 2 5056388-K JAIME CASTILLO SOTO</t>
  </si>
  <si>
    <t>APORTE N° 2 16173362-8 VICTOR MANUEL SEPULVEDA LIP</t>
  </si>
  <si>
    <t>APORTE N° 2 10119104-4 ROBERTO MOYA CONEJEROS</t>
  </si>
  <si>
    <t>APORTE N° 2 6158746-2 JACQUELINE SAINTARD VERA</t>
  </si>
  <si>
    <t>APORTE N° 2 5839843-8 LOMBARDO VLADIMIR TOLEDO ESC</t>
  </si>
  <si>
    <t>APORTE N° 2 14116678-6 PABLO ALEJANDRO YAÑEZ PIZAR</t>
  </si>
  <si>
    <t>APORTE N° 2 11197408-K ROSANA DE LOURDES ADAROS PA</t>
  </si>
  <si>
    <t>APORTE N° 2 6517433-2 RAMON GONZALEZ MUNIZAGA</t>
  </si>
  <si>
    <t>APORTE N° 2 15908989-4 FELIX ALONSO VELASCO LADRON</t>
  </si>
  <si>
    <t>APORTE N° 2 15018988-8 ALVARO TOMAS HUMBERTO GOMEZ</t>
  </si>
  <si>
    <t>APORTE N° 2 15500993-4 GONZALO DANTAGNAN MEJIAS</t>
  </si>
  <si>
    <t>APORTE N° 2 3475486-1 OSCAR ANTONIO MORALES NILO</t>
  </si>
  <si>
    <t>APORTE N° 2 13869643-K MARIA ELIZABETH ORMAZABAL R</t>
  </si>
  <si>
    <t>APORTE N° 2 7653744-5 MARISOL ELIZABETH ILLANES ZU</t>
  </si>
  <si>
    <t>APORTE N° 2 16199830-3 RENZO ARANDA CONTRERAS</t>
  </si>
  <si>
    <t>APORTE N° 2 15333092-1 MARIA JOSE CASTAÑEDA MARAMB</t>
  </si>
  <si>
    <t>APORTE N° 2 13123136-9 LEONARDO CASTILLO TRIVIÑO</t>
  </si>
  <si>
    <t>APORTE N° 2 8292217-2 IGNACIO OLAVARRIA BOZZO</t>
  </si>
  <si>
    <t>APORTE N° 2 18743158-1 LUCIANO ALBERTO FLORES GARC</t>
  </si>
  <si>
    <t>APORTE N° 2 7465822-9 JUAN HUMBERTO MERA LUCERO</t>
  </si>
  <si>
    <t>APORTE N° 2 7853402-8 ISRAEL GUILLERMO HUITO LOPEZ</t>
  </si>
  <si>
    <t>APORTE N° 2 9346532-6 CECILIA PAULINA AGUERO RAMIR</t>
  </si>
  <si>
    <t>APORTE N° 2 6364934-1 SILVANA DEL ROSARIO FLORES C</t>
  </si>
  <si>
    <t>APORTE N° 2 8955013-0 PATRICIO HERALDO LOBOS LABRA</t>
  </si>
  <si>
    <t>APORTE N° 2 11846952-6 CRISTIAN ARIEL MAUREIRA SIE</t>
  </si>
  <si>
    <t>APORTE N° 2 4777437-3 ERNESTO MORENO BEAUCHEMIN</t>
  </si>
  <si>
    <t>APORTE N° 2 12448682-3 EMILIO IGNACIO GARRIDO IBAÑ</t>
  </si>
  <si>
    <t>APORTE N° 2 8053509-0 LUIS EDUARDO MATAMALA ALMONA</t>
  </si>
  <si>
    <t>APORTE N° 2 10965285-7 VERONICA NATALIA SANCHEZ SI</t>
  </si>
  <si>
    <t>APORTE N° 2 11917292-6 MAURICIO ENRIQUE IBAÑEZ HID</t>
  </si>
  <si>
    <t>APORTE N° 2 12242423-5 GABRIEL NICOLAS DIAZ CAMPOS</t>
  </si>
  <si>
    <t>APORTE N° 2 5264425-9 HERNAN ANGEL GARAY ESPINOZA</t>
  </si>
  <si>
    <t>APORTE N° 2 14486797-1 DANIELA ANGELICA TAPIA TORO</t>
  </si>
  <si>
    <t>APORTE N° 2 7003397-6 CARLOS DAVID OCTAVIO ARELLAN</t>
  </si>
  <si>
    <t>APORTE N° 2 4863330-7 JUAN RAMON NUÑEZ VALENZUELA</t>
  </si>
  <si>
    <t>APORTE N° 2 8489081-2 VERONICA CASTRO AVELLO</t>
  </si>
  <si>
    <t>APORTE N° 2 10030729-4 JOSE ANTONIO SABAT MENDEZ</t>
  </si>
  <si>
    <t>APORTE N° 2 13645030-1 ANA MARIA SERMEÑO VERA</t>
  </si>
  <si>
    <t>APORTE N° 2 7696198-0 LUIS RAMON RECABARREN GALDAM</t>
  </si>
  <si>
    <t>APORTE N° 2 15369137-1 NICOLAS PREUSS HERRERA</t>
  </si>
  <si>
    <t>APORTE N° 2 10740557-7 FRANCISCO MARIO VASQUEZ OLI</t>
  </si>
  <si>
    <t>APORTE N° 2 9389868-0 ALEJANDRO VARGAS GONZALEZ</t>
  </si>
  <si>
    <t>APORTE N° 2 13713668-6 CARLOS HERNANDEZ BARRUETO</t>
  </si>
  <si>
    <t>APORTE N° 2 10392020-5 CARLOS ARANCIBIA NECULMAN</t>
  </si>
  <si>
    <t>APORTE N° 2 5861616-8 NANCY JOVITA RIVEROS SAAVEDR</t>
  </si>
  <si>
    <t>APORTE N° 2 5245306-2 EDISON ARMEN CORONADO MORENO</t>
  </si>
  <si>
    <t>APORTE N° 2 6716347-8 PATRICIO HUEPE GARCIA</t>
  </si>
  <si>
    <t>APORTE N° 2 8580255-0 MARCIA ISABEL WALL TORO</t>
  </si>
  <si>
    <t>APORTE N° 2 12514316-4 CARLOS FERNANDO GARDEL BERR</t>
  </si>
  <si>
    <t>APORTE N° 2 7190253-6 CHRISTIAN HORMAZABAL LAGOS</t>
  </si>
  <si>
    <t>APORTE N° 2 14258986-9 LUIS EDUARDO SALINAS MATALO</t>
  </si>
  <si>
    <t>APORTE N° 2 4571101-3 NIBALDO AHUMADA MONDACA</t>
  </si>
  <si>
    <t>APORTE N° 2 8870282-4 LUIS WASHINGTON CONCHA GUERR</t>
  </si>
  <si>
    <t>APORTE N° 2 14288362-7 JESUS ANTONIO ROJAS PEREIRA</t>
  </si>
  <si>
    <t>APORTE N° 2 7607474-7 LUCIA DEL CARMEN GONZALEZ GA</t>
  </si>
  <si>
    <t>APORTE N° 2 12962726-3 ERNESTO CARLOS FREIRE CIFUE</t>
  </si>
  <si>
    <t>APORTE N° 2 11986769-K YENNY ADERIS BAEZ NUÑEZ</t>
  </si>
  <si>
    <t>APORTE N° 2 9543608-0 OCTAVIO GONZALEZ ORELLANA</t>
  </si>
  <si>
    <t>APORTE N° 2 9461025-7 VALENTIN FERNANDEZ CIFUENTES</t>
  </si>
  <si>
    <t>APORTE N° 2 6848954-7 EVANGELINA CID FERREIRA</t>
  </si>
  <si>
    <t>APORTE N° 2 7547214-5 ISABEL XIMENA MATUS GARRIDO</t>
  </si>
  <si>
    <t>APORTE N° 2 9359054-6 BERNARDINO RALLIMAN MILLAO</t>
  </si>
  <si>
    <t>APORTE N° 2 7575942-8 EDUARDO ZULOAGA RIQUELME</t>
  </si>
  <si>
    <t>APORTE N° 2 7837489-6 JOSE ARMANDO AGUILANTE MANSI</t>
  </si>
  <si>
    <t>APORTE N° 2 7910384-5 GERMAN OSVALDO FLORES MORA</t>
  </si>
  <si>
    <t>APORTE N° 2 16573543-9 JUAN PABLO DRAGUICEVIC VEGA</t>
  </si>
  <si>
    <t>APORTE N° 2 16353678-1 MARIA BELEN ALMONACID URIBE</t>
  </si>
  <si>
    <t>APORTE N° 2 14396497-3 SEBASTIAN VEGA UMATINO</t>
  </si>
  <si>
    <t>APORTE N° 2 11843653-9 OLGA BEATRIZ VEGA UMATINO</t>
  </si>
  <si>
    <t>APORTE N° 2 7773025-7 RICHARD EDUARDO CARRASCO ZEL</t>
  </si>
  <si>
    <t>APORTE N° 2 12039744-3 MARCELO MAURICIO ESPINOZA A</t>
  </si>
  <si>
    <t>APORTE N° 2 13912351-4 CAROLINA LATORRE CRUZ</t>
  </si>
  <si>
    <t>APORTE N° 2 7080034-9 ISOLINA DEL ROSARIO MOLINA H</t>
  </si>
  <si>
    <t>APORTE N° 2 15779813-8 MELISSA DENEB HERNANDEZ BAR</t>
  </si>
  <si>
    <t>APORTE N° 2 14594756-1 CARLOS OSVALDO FIGUEROA AGU</t>
  </si>
  <si>
    <t>APORTE N° 2 6713136-3 LAURA GIANNICI NATOLI</t>
  </si>
  <si>
    <t>APORTE N° 2 12625433-4 CYNTHIA VICENCIO BELTRAN</t>
  </si>
  <si>
    <t>APORTE N° 2 13428604-0 PABLO LIZAMA MEDINA</t>
  </si>
  <si>
    <t>APORTE N° 2 8024683-8 CLAUDIO VARGAS CONTRERAS</t>
  </si>
  <si>
    <t>APORTE N° 2 7422130-0 JUAN EDUARDO RIQUELME VENEGA</t>
  </si>
  <si>
    <t>APORTE N° 2 9714166-5 FELIPE REBOLLEDO SAEZ</t>
  </si>
  <si>
    <t>APORTE N° 2 11986817-3 MIGUEL ANGEL ARAVENA ROJAS</t>
  </si>
  <si>
    <t>APORTE N° 2 10266524-4 JUAN ANTONIO CID FUENTES</t>
  </si>
  <si>
    <t>APORTE N° 2 9733701-2 JUAN VILLA SOLAR</t>
  </si>
  <si>
    <t>APORTE N° 2 12561239-3 JUAN MANUEL BARNACHEA INOST</t>
  </si>
  <si>
    <t>APORTE N° 2 6658658-8 MARCELO ANTONIO MORIS LLANOS</t>
  </si>
  <si>
    <t>APORTE N° 2 7131973-3 MAXIMO DEL ROSARIO SALAMANCA</t>
  </si>
  <si>
    <t>APORTE N° 2 16215015-4 HECTOR PEREZ AGUAYO</t>
  </si>
  <si>
    <t>APORTE N° 2 14069799-0 EDUARDO ANDRES ANTONIO SEPU</t>
  </si>
  <si>
    <t>APORTE N° 2 17423416-7 JOSE HERIBERTO VILLA RAMOS</t>
  </si>
  <si>
    <t>APORTE N° 2 11878422-7 CRISTIAN CARMONA MACAYA</t>
  </si>
  <si>
    <t>APORTE N° 2 9947650-8 MARISOL TORRES QUIJADA</t>
  </si>
  <si>
    <t>APORTE N° 2 14222745-2 CONSTANZA VALENTINA SAFFIRI</t>
  </si>
  <si>
    <t>APORTE N° 4 10929081-5 NEMER SILVA LOPEZ</t>
  </si>
  <si>
    <t>APORTE N° 4 8814497-K MARGARET IRENE MOLINA GALLEG</t>
  </si>
  <si>
    <t>APORTE N° 4 9515160-4 CARLOS HENRY HERNANDEZ GUTIE</t>
  </si>
  <si>
    <t>APORTE N° 4 6972050-1 JUAN FRANCISCO NAHUELPI RAMI</t>
  </si>
  <si>
    <t>APORTE N° 4 13733640-5 ANDREA JOHANNA MELLADO ANGU</t>
  </si>
  <si>
    <t>APORTE N° 4 7003397-6 CARLOS DAVID OCTAVIO ARELLAN</t>
  </si>
  <si>
    <t>APORTE N° 4 4863330-7 JUAN RAMON NUÑEZ VALENZUELA</t>
  </si>
  <si>
    <t>APORTE N° 4 9900649-8 ROGELIO EDUARDO ZUÑIGA ESCUD</t>
  </si>
  <si>
    <t>APORTE N° 4 13697171-9 XIMENA LLAMIN HUEICHAN</t>
  </si>
  <si>
    <t>APORTE N° 4 10534481-3 JULIETA ARMANDINA MUNIZAGA</t>
  </si>
  <si>
    <t>APORTE N° 4 6995085-K SARA MARIA CAMPOS SALLATO</t>
  </si>
  <si>
    <t>APORTE N° 4 7416341-6 AMERICA DEL CARMEN LOPEZ MOR</t>
  </si>
  <si>
    <t>APORTE N° 4 10253488-3 RODRIGO ITURRA BECERRA</t>
  </si>
  <si>
    <t>APORTE N° 4 12913469-0 CAROLINA ALEXANDRA SEGUEL G</t>
  </si>
  <si>
    <t>APORTE N° 4 15500993-4 GONZALO DANTAGNAN MEJIAS</t>
  </si>
  <si>
    <t>APORTE N° 4 15018988-8 ALVARO TOMAS HUMBERTO GOMEZ</t>
  </si>
  <si>
    <t>APORTE N° 4 9714166-5 FELIPE REBOLLEDO SAEZ</t>
  </si>
  <si>
    <t>APORTE N° 4 5153607-K ADELAIDA ESCALONA PINO</t>
  </si>
  <si>
    <t>APORTE N° 4 7910968-1 JUAN CARLOS LOPEZ URRUTIA</t>
  </si>
  <si>
    <t>APORTE N° 4 15749090-7 BASILIO MUENA ARIAS</t>
  </si>
  <si>
    <t>APORTE N° 1 11630903-3 MARIO SOTO SANCHEZ</t>
  </si>
  <si>
    <t>APORTE N° 1 11587439-K ALEX ISAAC SAEZ CASTILLO</t>
  </si>
  <si>
    <t>APORTE N° 1 9517313-6 JOSE PEDRO RIQUELME HERRERA</t>
  </si>
  <si>
    <t>APORTE N° 1 11819956-1 PATRICIO GONZALEZ AYALA</t>
  </si>
  <si>
    <t>APORTE 11630903-3 MARIO SOTO SANCHEZ</t>
  </si>
  <si>
    <t>APORTE 9064795-4 OSCAR CANTO GARRIDO</t>
  </si>
  <si>
    <t>APORTE 8217977-1 JORGE ANTONIO MORALES VARGAS</t>
  </si>
  <si>
    <t>APORTE 10287383-1 XIMENA TOLEDO KNOTHE</t>
  </si>
  <si>
    <t>APORTE 7143748-5 NORA MARIA BURGOS YAÑEZ</t>
  </si>
  <si>
    <t>APORTE 16098230-6 JUAN PABLO FUENTEALBA EVANS</t>
  </si>
  <si>
    <t>APORTE 14258986-9 LUIS EDUARDO SALINAS MATALON</t>
  </si>
  <si>
    <t>APORTE 8185664-8 JUAN GUILLERMO CAMILO GALAZ</t>
  </si>
  <si>
    <t>APORTE 6935969-8 RAMON MALLEA SANTIBAÑEZ</t>
  </si>
  <si>
    <t>APORTE 12681765-7 RODRIGO LAGOS FUENTES</t>
  </si>
  <si>
    <t>APORTE 13666913-3 MARCO ANTONIO ELIAS BARRIENTOS G</t>
  </si>
  <si>
    <t>APORTE 8344069-4 MARCELA CRISTINA CARRASCO RODRIGU</t>
  </si>
  <si>
    <t>APORTE 17345923-8 MATIAS FELIPE MUÑOZ CORDERO</t>
  </si>
  <si>
    <t>APORTE 12859915-0 JOSE ESCOBAR RODRIGUEZ</t>
  </si>
  <si>
    <t>APORTE 16255176-0 BERNARDITA SOTO SEPULVEDA</t>
  </si>
  <si>
    <t>APORTE 6158746-2 JACQUELINE SAINTARD VERA</t>
  </si>
  <si>
    <t>APORTE 15369137-1 NICOLAS PREUSS HERRERA</t>
  </si>
  <si>
    <t>APORTE 10883194-4 MARCOS RENE MOSQUERA ACUÑA</t>
  </si>
  <si>
    <t>APORTE 6910078-3 OCTAVIO ARELLANO ZELAYA</t>
  </si>
  <si>
    <t>APORTE 5082884-0 MARCO ANTONIO ESPINOZA CARTAGENA</t>
  </si>
  <si>
    <t>APORTE  12174515-1 ALVARO ESTEBAN GUAJARDO FIGUERO</t>
  </si>
  <si>
    <t>Total 33111200 APORTES CONCEJALES</t>
  </si>
  <si>
    <t>33111300 APORTE ALCALDES</t>
  </si>
  <si>
    <t>CH 3347756 16046564-6 ALVARO LABRAÑA OPAZO RESOLVE</t>
  </si>
  <si>
    <t>CH 3347756 6962965-2 ANGEL EMILIO SOTO CORNEJO</t>
  </si>
  <si>
    <t>CH 3347756 12273135-9 RODRIGO PLAZA MUÑOZ</t>
  </si>
  <si>
    <t>CH 3347756 8067364-7 BLAGOMIR BRZTILO AVENDAÑO</t>
  </si>
  <si>
    <t>CH 3347756 8984645-5 CARLOS ARTURO PEÑA RIOS</t>
  </si>
  <si>
    <t>CH 3347756 13573819-0 CAROLINA ALEJANDRA MUÑOZ NUÑ</t>
  </si>
  <si>
    <t>CH 3347756 7344977-4 LUIS CADEGAN MORAN</t>
  </si>
  <si>
    <t>CH 3347756 7196351-9 SOLEDAD MORENO NUÑEZ</t>
  </si>
  <si>
    <t>CH 3347756 8927437-0 EXCEQUIEL GALLARDO CORTEZ</t>
  </si>
  <si>
    <t>CH 3347756 12547761-5 FERNANDO ANTONIO CORREA SAND</t>
  </si>
  <si>
    <t>CH 3347756 10445260-4 CRISTIAN ABEL PEÑA MORALES</t>
  </si>
  <si>
    <t>CH 3347756 8437344-3 GLORIA DE LAS MERCEDES PAREDE</t>
  </si>
  <si>
    <t>CH 3347756 12949256-2 GONZALO VERGARA LIZANA</t>
  </si>
  <si>
    <t>CH 3347756 8069629-9 JORGE HUMBERTO SOUGARRET DEVA</t>
  </si>
  <si>
    <t>CH 3347756 11577954-0 JOSE AVELLO BASCUR</t>
  </si>
  <si>
    <t>CH 3347756 6308068-3 JOSE CLAUDIO FICA GOMEZ</t>
  </si>
  <si>
    <t>CH 3347756 8301636-1 JUAN CARLOS ESPINOZA PEREZ</t>
  </si>
  <si>
    <t>CH 3347756 9522924-7 JULIO MUÑOZ SALAZAR</t>
  </si>
  <si>
    <t>CH 3347756 8889784-6 LUIS CUEVAS IBARA</t>
  </si>
  <si>
    <t>CH 3347756 6112900-6 LUIS CURUMILLA SOTOMAYOR</t>
  </si>
  <si>
    <t>CH 3347756 14062712-7 LUIS MUÑOZ PEREZ</t>
  </si>
  <si>
    <t>CH 3347756 12192759-4 BLANCA BERAUD FERNANDEZ</t>
  </si>
  <si>
    <t>CH 3347756 12949256-2 MARCO CORNEJO CERON</t>
  </si>
  <si>
    <t>CH 3347756 9423702-5 MARISOL ANDRADE CARDENAS</t>
  </si>
  <si>
    <t>CH 3347756 7259347-2 MARIA LUZ REYES ORELLANA</t>
  </si>
  <si>
    <t>CH 3347756 4930306-8 MARIO ANTONIO GONZALEZ SOTO</t>
  </si>
  <si>
    <t>CH 3347756 10510318-2 MAURICIO ALEJANDRO SALDIAS P</t>
  </si>
  <si>
    <t>CH 3347756 6674863-4 MIGUEL ANGEL NUÑEZ HERRERA</t>
  </si>
  <si>
    <t>CH 3347756 10600342-4 MIGUEL JARA MARDONES</t>
  </si>
  <si>
    <t>CH 3347756 8889784-6 MODESTO SEPULVEDA ANDRADE</t>
  </si>
  <si>
    <t>CH 3347756 8373174-5 OMAR ALVARADO AGUERO</t>
  </si>
  <si>
    <t>CH 3347756 10514852-6 PATRICIO ALBERTO MONCADA RET</t>
  </si>
  <si>
    <t>CH 3347756 13267954-1 PATRICIO FERNANDEZ ALARCON</t>
  </si>
  <si>
    <t>CH 3347756 9534839-4 PEDRO ANTONIO CABALLERIA DIAZ</t>
  </si>
  <si>
    <t>CH 3347756 9394539-5 RAMON VILCHEZ ALVAREZ</t>
  </si>
  <si>
    <t>CH 3347756 5741935-0 RENE RODRIGUEZ FREDES</t>
  </si>
  <si>
    <t>CH 3347756 6465401-2 RICARDO HERNAN BEAS GONZALEZ</t>
  </si>
  <si>
    <t>CH 3347756 9863684-6 VICTOR TORO LEIVA</t>
  </si>
  <si>
    <t>CH 3347756 10214375-2 RICARDO SOTO SAID</t>
  </si>
  <si>
    <t>CH 3347756 13370192-3 ROBERTO TORRES HUERTA</t>
  </si>
  <si>
    <t>CH 3347756 7270519-K SANDRA BERNA MARTINEZ</t>
  </si>
  <si>
    <t>CH 3347756 5430765-9 VERONICA ELGUETA GALMEZ</t>
  </si>
  <si>
    <t>CH 3347756 9269536-0 XIMENA ALEJANDRA MARDONES TOR</t>
  </si>
  <si>
    <t>CH 3347756 10495258-5 ALEJANDRO PEDREROS URRUTIA</t>
  </si>
  <si>
    <t>CH 3347756 9948032-7 ANA MARIA SILVA GUTIERREZ</t>
  </si>
  <si>
    <t>CH 3347756 8870328-6 ANGEL CASTRO MEDINA</t>
  </si>
  <si>
    <t>CH 3347756 9747528-8 CESAR EUGENIO MENA RETAMAL</t>
  </si>
  <si>
    <t>CH 3347756 8782058-0 DANIEL SEBASTIAN SALAMANCA PE</t>
  </si>
  <si>
    <t>CH 3347756 16701397-K EDGARDO RAUL GONZALEZ ARANCI</t>
  </si>
  <si>
    <t>CH 3347756 3638458-1 GASTON EMILIO AMENABAR PATERA</t>
  </si>
  <si>
    <t>CH 3347756 12027577-1 GILBERTO NIBALDO ALEGRIA ALE</t>
  </si>
  <si>
    <t>CH 3347756 15164911-4 GUILLERMO ALEJANDRO YEBER RO</t>
  </si>
  <si>
    <t>CH 3347756 13823854-7 HECTOR ALEJANDRO BARRIA ANGU</t>
  </si>
  <si>
    <t>CH 3347756 7877938-1 JORGE ELIECER ROA VILLEGAS</t>
  </si>
  <si>
    <t>CH 3347756 14269071-3 JORGE ENRIQUE MUÑOZ ALVAREZ</t>
  </si>
  <si>
    <t>CH 3347756 15299321-6 JORGE JOHN WESTERMEIER ESTRA</t>
  </si>
  <si>
    <t>CH 3347756 8616937-1 JOSE HERNANDO SAN MARTIN RUBI</t>
  </si>
  <si>
    <t>CH 3347756 9189798-9 JOSE LUIS QUEIPUL VIDAL</t>
  </si>
  <si>
    <t>CH 3347756 6850875-4 LUIS GABRIEL VASQUEZ GALVEZ</t>
  </si>
  <si>
    <t>CH 3347756 10844833-4 MARCOS EDGARDO HERNANDEZ ROJ</t>
  </si>
  <si>
    <t>CH 3347756 10229580-3 MARIA ANGELICA TURRIETA YEFI</t>
  </si>
  <si>
    <t>CH 3347756 14080488-6 MARIA LUISA VARGAS PELLET</t>
  </si>
  <si>
    <t>CH 3347757 14003687-0 NATALIA CARRASCO PIZARRO</t>
  </si>
  <si>
    <t>CH 3347757 7390071-9 PATRICIO CONTRERAS CONTRERAS</t>
  </si>
  <si>
    <t>CH 3347757 8679273-7 PEDRO GERARDO ANDRADE OYARZUN</t>
  </si>
  <si>
    <t>CH 3347757 14062712-7 PEDRO MIGUEL ANGEL CASTILLO</t>
  </si>
  <si>
    <t>CH 3347757 13425330-4 RICHARD GODOY AGUIRRE</t>
  </si>
  <si>
    <t>CH 3347757 13546922-K ROMY JESUS FARIAS CABALLERO</t>
  </si>
  <si>
    <t>CH 3347757 4159756-9 TOMAS DEL CARMEN ARANDA MIRAN</t>
  </si>
  <si>
    <t>CH 3347757 12599094-0 VICTOR DONOSO OYANEDEL</t>
  </si>
  <si>
    <t>CH 3347757 10966390-5 VICTOR PINTO MUÑOZ</t>
  </si>
  <si>
    <t>CH 3347757 10351214-K VICTOR RUBEN ANGULO MUÑOZ</t>
  </si>
  <si>
    <t>CH 3347757 9863684-6 VICTOR TORO LEIVA</t>
  </si>
  <si>
    <t>CH 3347757 5908019-9 ABRAHAM SILVA SANHUEZA</t>
  </si>
  <si>
    <t>CH 3347757 14079984-K ALEXIS ARTURO PINEDA RUIZ</t>
  </si>
  <si>
    <t>CH 3347757 12192759-4 BLANCA BERAUD FERNANDEZ</t>
  </si>
  <si>
    <t>CH 3347757 13746866-2 CAMILO OSSANDON ESPINOZA</t>
  </si>
  <si>
    <t>CH 3347757 14472322-8 CARLOS ADASME GODOY</t>
  </si>
  <si>
    <t>CH 3347757 10445260-4 CRISTIAN ABEL PEÑA MORALES</t>
  </si>
  <si>
    <t>CH 3347757 12663356-4 CRISTIAN FELIPE OJEDA CHIGUA</t>
  </si>
  <si>
    <t>CH 3347757 7242516-2 DENIS ENRIQUE CORTES VARGAS</t>
  </si>
  <si>
    <t>CH 3347757 9394539-5 ERASMO VALENZUELA SANTIBAÑEZ</t>
  </si>
  <si>
    <t>CH 3347757 3917001-9 HASAN SABAG CASTILLO</t>
  </si>
  <si>
    <t>CH 3347757 4860477-3 ISRAEL ANTONIO URRUTIA ESCOBA</t>
  </si>
  <si>
    <t>CH 3347757 11701187-9 JORGE ALBERTO RIVAS FIGUEROA</t>
  </si>
  <si>
    <t>CH 3347757 7993074-1 JORGE IGNACIO SILVA SEPULVEDA</t>
  </si>
  <si>
    <t>CH 3347757 6638343-1 JORGE ROLANDO SAQUEL ALBARRAN</t>
  </si>
  <si>
    <t>CH 3347757 8392609-0 JUAN ROJAS VERGARA</t>
  </si>
  <si>
    <t>CH 3347757 9048296-3 LUIS ARMANDO ARIAS LOPEZ</t>
  </si>
  <si>
    <t>CH 3347757 6634475-4 MANUEL ADOLFO SALAS TRAUTMANN</t>
  </si>
  <si>
    <t>CH 3347757 4333455-7 MARIO MARGONI GADLER</t>
  </si>
  <si>
    <t>CH 3347757 6648538-2 NELSON HUGO AGUILA SERPA</t>
  </si>
  <si>
    <t>CH 3347757 9845021-1 PEDRO ANTONIO PEREIRA AGUILER</t>
  </si>
  <si>
    <t>CH 3347757 10252240-0 PRISCILLA ELENA CASTILLO GER</t>
  </si>
  <si>
    <t>CH 3347757 9667482-1 RAFAEL ENRIQUE VERA CASTILLO</t>
  </si>
  <si>
    <t>CH 3347757 8057809-1 RAUL ALBERTO SCHIFFERLI DIAZ</t>
  </si>
  <si>
    <t>CH 3347757 6160173-2 ROBERTO DEL CARMEN URRUTIA CO</t>
  </si>
  <si>
    <t>CH 3347757 7196351-9 SOLEDAD MORENO NUÑEZ</t>
  </si>
  <si>
    <t>CH 3347757 8887481-1 SUSANA PINTO ALCAYAGA</t>
  </si>
  <si>
    <t>CH 3347757 8264816-K CARLOS SOTO GONZALEZ</t>
  </si>
  <si>
    <t>CH 3347757 8583345-6 EDUARDO MARTINEZ MACHUCA</t>
  </si>
  <si>
    <t>CH 3347757 13095724-2 GONZALO ALEJANDRO SANHUEZA T</t>
  </si>
  <si>
    <t>CH 3347757 10190076-2 IVONNE RIVAS ORTIZ</t>
  </si>
  <si>
    <t>CH 3347757 10481059-4 PATRICIO ELIAS FERREIRA RIVE</t>
  </si>
  <si>
    <t>CH 3347757 12273135-9 RODRIGO PLAZA MUÑOZ</t>
  </si>
  <si>
    <t>CH 3347757 11499037-K TAMARA ANTONIETTA CARVAJAL S</t>
  </si>
  <si>
    <t>CH 3347757 12326632-3 VICTOR HUGO FIGUEROA REBOLLE</t>
  </si>
  <si>
    <t>CH 3347757 7335101-4 JAVIER ENRIQUE GUIÑEZ CASTRO</t>
  </si>
  <si>
    <t>CH 3347757 9004430-3 LUIS MELLA GAJARDO</t>
  </si>
  <si>
    <t>CH 3347757 10921989-4 NIBALDO MEZA GARFIA</t>
  </si>
  <si>
    <t>CH 3347757 6348820-8 RAUL DONCKASTER FERNANDEZ</t>
  </si>
  <si>
    <t>CH 3347757 2637859-1 TITO SERGIO PUYOL CARREÑO</t>
  </si>
  <si>
    <t>CH 3347757 8049264-2 CARMEN GLORIA FERNANDEZ VALEN</t>
  </si>
  <si>
    <t>CH 3347757 7777052-6 FELIPE DELPIN AGUILAR</t>
  </si>
  <si>
    <t>CH 3347757 10204975-6 JAVIER MUÑOZ RIQUELME</t>
  </si>
  <si>
    <t>CH 3347757 10211329-2 CLAUDIA PIZARRO PEÑA</t>
  </si>
  <si>
    <t>CH 3347757 15375779-8 CLAUDIO NICOLAS CASTRO SALAS</t>
  </si>
  <si>
    <t>CH 3347757 15717560-2 GIANNI RIVERA FOO</t>
  </si>
  <si>
    <t>CH 3347757 6304905-0 JAIME BERTIN VALENZUELA</t>
  </si>
  <si>
    <t>CH 3347757 15053958-7 MARCELO ALEJANDRO PEREIRA PE</t>
  </si>
  <si>
    <t>CH 3347757 13310452-6 ALVARO ORTIZ VERA</t>
  </si>
  <si>
    <t>CH 3347757 12436687-9 ANDREA MURILLO NEUMANN</t>
  </si>
  <si>
    <t>CH 3347757 12488981-2 CAROLINA LEITAO ALVAREZ-SALA</t>
  </si>
  <si>
    <t>CH 3347757 10717179-7 FREDDY CAMPUSANO CERDA</t>
  </si>
  <si>
    <t>CH 3347757 6900621-3 JUAN ARCADIO ACEITON VASQUEZ</t>
  </si>
  <si>
    <t>CH 3347757 10589587-9 MARIA ELENA VILLAGRAN PAREDE</t>
  </si>
  <si>
    <t>CH 3347757 8546984-3 RENE LUES ESCOBAR</t>
  </si>
  <si>
    <t>APORTE N° 2 6304905-0 JAIME BERTIN VALENZUELA</t>
  </si>
  <si>
    <t>APORTE N° 2 9004430-3 LUIS MELLA GAJARDO</t>
  </si>
  <si>
    <t>APORTE N° 2 8887481-1 SUSANA PINTO ALCAYAGA</t>
  </si>
  <si>
    <t>APORTE N° 2 10921989-4 NIBALDO MEZA GARFIA</t>
  </si>
  <si>
    <t>APORTE N° 2 13573819-0 CAROLINA ALEJANDRA MUÑOZ NU</t>
  </si>
  <si>
    <t>APORTE N° 2 10600342-4 MIGUEL JARA MARDONES</t>
  </si>
  <si>
    <t>APORTE N° 2 9269536-0 XIMENA ALEJANDRA MARDONES TO</t>
  </si>
  <si>
    <t>APORTE N° 2 6308068-3 JOSE CLAUDIO FICA GOMEZ</t>
  </si>
  <si>
    <t>APORTE N° 2 10229580-3 MARIA ANGELICA TURRIETA YEF</t>
  </si>
  <si>
    <t>APORTE N° 2 9048296-3 LUIS ARMANDO ARIAS LOPEZ</t>
  </si>
  <si>
    <t>APORTE N° 2 7335101-4 JAVIER ENRIQUE GUIÑEZ CASTRO</t>
  </si>
  <si>
    <t>APORTE N° 2 10481059-4 PATRICIO ELIAS FERREIRA RIV</t>
  </si>
  <si>
    <t>APORTE N° 2 13746866-2 CAMILO OSSANDON ESPINOZA</t>
  </si>
  <si>
    <t>APORTE N° 2 13240642-1 CAROLINA LETELIER RIUMALLO</t>
  </si>
  <si>
    <t>APORTE N° 2 7346734-9 RICARDO ENRIQUE IBARRA VALDE</t>
  </si>
  <si>
    <t>APORTE N° 2 7777052-6 FELIPE DELPIN AGUILAR</t>
  </si>
  <si>
    <t>APORTE N° 2 8546984-3 RENE LUES ESCOBAR</t>
  </si>
  <si>
    <t>APORTE N° 2 10589587-9 MARIA ELENA VILLAGRAN PARED</t>
  </si>
  <si>
    <t>APORTE N° 2 6348820-8 RAUL DONCKASTER FERNANDEZ</t>
  </si>
  <si>
    <t>APORTE N° 2 8049264-2 CARMEN GLORIA FERNANDEZ VALE</t>
  </si>
  <si>
    <t>APORTE N° 2 15717560-2 GIANNI RIVERA FOO</t>
  </si>
  <si>
    <t>APORTE N° 2 13310452-6 ALVARO ORTIZ VERA</t>
  </si>
  <si>
    <t>APORTE N° 2 12488981-2 CAROLINA LEITAO ALVAREZ-SAL</t>
  </si>
  <si>
    <t>APORTE N° 2 15053958-7 MARCELO ALEJANDRO PEREIRA P</t>
  </si>
  <si>
    <t>APORTE N° 2 12436687-9 ANDREA MURILLO NEUMANN</t>
  </si>
  <si>
    <t>APORTE N° 2 15375779-8 CLAUDIO NICOLAS CASTRO SALA</t>
  </si>
  <si>
    <t>APORTE N° 2 7196351-9 SOLEDAD MORENO NUÑEZ</t>
  </si>
  <si>
    <t>APORTE N° 2 2637859-1 SERGIO PUYOL CARREÑO</t>
  </si>
  <si>
    <t>APORTE N° 4 6679102-5 LUIS ALBERTO MOLINA MELO</t>
  </si>
  <si>
    <t>APORTE N° 4 10495258-5 ALEJANDRO PEDREROS URRUTIA</t>
  </si>
  <si>
    <t>APORTE N° 4 10510318-2 MAURICIO ALEJANDRO SALDIAS</t>
  </si>
  <si>
    <t>APORTE N° 4 15164911-4 GUILLERMO ALEJANDRO YEBER R</t>
  </si>
  <si>
    <t>APORTE N° 4 8889784-6 MODESTO SEPULVEDA ANDRADE</t>
  </si>
  <si>
    <t>APORTE N° 4 8392609-0 JUAN ROJAS VERGARA</t>
  </si>
  <si>
    <t>APORTE N° 4 6674863-4 MIGUEL ANGEL NUÑEZ HERRERA</t>
  </si>
  <si>
    <t>APORTE N° 4 12663356-4 CRISTIAN FELIPE OJEDA CHIGU</t>
  </si>
  <si>
    <t>APORTE N° 4 12027577-1 GILBERTO NIBALDO ALEGRIA AL</t>
  </si>
  <si>
    <t>APORTE N° 4 12949256-2 GONZALO VERGARA LIZANA</t>
  </si>
  <si>
    <t>APORTE N° 4 5908019-9 ABRAHAM SILVA SANHUEZA</t>
  </si>
  <si>
    <t>APORTE N° 4 10445260-4 CRISTIAN ABEL PEÑA MORALES</t>
  </si>
  <si>
    <t>APORTE N° 4 13746866-2 CAMILO OSSANDON ESPINOZA</t>
  </si>
  <si>
    <t>APORTE N° 4 6962965-2 ANGEL EMILIO SOTO CORNEJO</t>
  </si>
  <si>
    <t>APORTE N° 4 9747528-8 CESAR EUGENIO MENA RETAMAL</t>
  </si>
  <si>
    <t>APORTE N° 3 13169805-4 MARCOS PATRICIO VARGAS OYAR</t>
  </si>
  <si>
    <t>APORTE N° 3 6679102-5 LUIS ALBERTO MOLINA MELO</t>
  </si>
  <si>
    <t>APORTE N° 3 9540743-9 BERNARDO CANDIA HENRIQUEZ</t>
  </si>
  <si>
    <t>APORTE N° 3 14375681-5 CLAUDIA DIAZ BRAVO</t>
  </si>
  <si>
    <t>APORTE N° 3 6671006-8 FLORENTINO FLORES ARMIJO</t>
  </si>
  <si>
    <t>APORTE N° 3 11279790-4 MANUEL TULIO CONTRERAS ALVA</t>
  </si>
  <si>
    <t>APORTE N° 1 10211329-2 CLAUDIA PIZARRO PEÑA</t>
  </si>
  <si>
    <t>APORTE N° 1 14080488-6 MARIA LUISA VARGAS PELLET</t>
  </si>
  <si>
    <t>APORTE N° 1 10921989-4 NIBALDO MEZA GARFIA</t>
  </si>
  <si>
    <t>APORTE N° 1 12273135-9 RODRIGO PLAZA MUÑOZ</t>
  </si>
  <si>
    <t>APORTE N° 1 9667482-1 RAFAEL ENRIQUE VERA CASTILLO</t>
  </si>
  <si>
    <t>APORTE N° 1 15375779-8 CLAUDIO NICOLAS CASTRO SALA</t>
  </si>
  <si>
    <t>APORTE 12273135-9 RODRIGO PLAZA MUÑOZ</t>
  </si>
  <si>
    <t>APORTE 15164911-4 GUILLERMO ALEJANDRO YEBER RODRIG</t>
  </si>
  <si>
    <t>APORTE 2637859-1 SERGIO PUYOL CARREÑO</t>
  </si>
  <si>
    <t>APORTE 15375779-8 CLAUDIO NICOLAS CASTRO SALAS</t>
  </si>
  <si>
    <t>APORTE 9747528-8 CESAR EUGENIO MENA RETAMAL</t>
  </si>
  <si>
    <t>Total 33111300 APORTE ALCALDES</t>
  </si>
  <si>
    <t>33120100 Sueldo Fijo</t>
  </si>
  <si>
    <t>SUELDOS</t>
  </si>
  <si>
    <t>201607 SUELDOS</t>
  </si>
  <si>
    <t>Centralización de Sueldos</t>
  </si>
  <si>
    <t>Total 33120100 Sueldo Fijo</t>
  </si>
  <si>
    <t>33120200 Sueldo Variable</t>
  </si>
  <si>
    <t>HORAS EXTRAS</t>
  </si>
  <si>
    <t>OTROS IMPONIBLES</t>
  </si>
  <si>
    <t>201607 HORAS EXTRAS</t>
  </si>
  <si>
    <t>Total 33120200 Sueldo Variable</t>
  </si>
  <si>
    <t>33120300 Gratificación</t>
  </si>
  <si>
    <t>201607 GRATIFICACION</t>
  </si>
  <si>
    <t>Total 33120300 Gratificación</t>
  </si>
  <si>
    <t>33120400 Asignaciones</t>
  </si>
  <si>
    <t>MOVILIZACION</t>
  </si>
  <si>
    <t>OTROS NO IMPONIBLES</t>
  </si>
  <si>
    <t>201607 ASIGNACIONES</t>
  </si>
  <si>
    <t>Total 33120400 Asignaciones</t>
  </si>
  <si>
    <t>33120500 Aporte Patronal</t>
  </si>
  <si>
    <t>201607 APORTE PATRONAL</t>
  </si>
  <si>
    <t>Seguro de Cesantía Empleador Cuprum</t>
  </si>
  <si>
    <t>Seguro de Cesantía Empleador Habitat</t>
  </si>
  <si>
    <t>Seguro de Cesantía Empleador Modelo</t>
  </si>
  <si>
    <t>Seguro de Cesantía Empleador PlanVital</t>
  </si>
  <si>
    <t>Seguro de Cesantía Empleador Provida</t>
  </si>
  <si>
    <t>Seguro de Invalidez y Sobrevivencia Empleador Cupr</t>
  </si>
  <si>
    <t>Seguro de Invalidez y Sobrevivencia Empleador Habi</t>
  </si>
  <si>
    <t>Seguro de Invalidez y Sobrevivencia Empleador Mode</t>
  </si>
  <si>
    <t>Seguro de Invalidez y Sobrevivencia Empleador Plan</t>
  </si>
  <si>
    <t>Seguro de Invalidez y Sobrevivencia Empleador Prov</t>
  </si>
  <si>
    <t>Aporte Patronal Empleador Mutual de Seguridad CCHC</t>
  </si>
  <si>
    <t>Total 33120500 Aporte Patronal</t>
  </si>
  <si>
    <t>33120600 Vacaciones</t>
  </si>
  <si>
    <t>Total 33120600 Vacaciones</t>
  </si>
  <si>
    <t>33120800 Otros Beneficios al Personal</t>
  </si>
  <si>
    <t>Total 33120800 Otros Beneficios al Personal</t>
  </si>
  <si>
    <t>33130100 Arriendos de Sedes</t>
  </si>
  <si>
    <t>Cancela Docto 0 Nº 201608 SAN PRUDENCIO - ARRIENDO</t>
  </si>
  <si>
    <t>Cancela Docto 0 Nº 1 SOC. INM. E INV. SAN PRUDENCI</t>
  </si>
  <si>
    <t>Total 33130100 Arriendos de Sedes</t>
  </si>
  <si>
    <t>33130200 Contribuciones</t>
  </si>
  <si>
    <t>PC CHAÑARCILLO 3990 COPIAPO  125-26 20160630</t>
  </si>
  <si>
    <t>PC COLON 256 LA SERENA 83-023 20160630</t>
  </si>
  <si>
    <t>PC M RODRIGUEZ 688 LOS ANDES 155-016  20160630</t>
  </si>
  <si>
    <t>PC E RAMIREZ SN COIHUECO 44-024 - 20160630</t>
  </si>
  <si>
    <t>PC O'CARROL 1152 COLLIPULLI 49-007 - 20160630</t>
  </si>
  <si>
    <t>PC COCHRANE 239 VALDIVIA 180-002 - 20160930</t>
  </si>
  <si>
    <t>PC NUEVA YORK 53 OF 83 SANTIAGO 29-043 - 20160630</t>
  </si>
  <si>
    <t>PC SEVERINO CAZORZO 1341 INDEPENDENCIA 3049-020 20</t>
  </si>
  <si>
    <t>PC PATAGONIA 12537 LA PINTANA 51-006 20160630</t>
  </si>
  <si>
    <t>PC MAIPU 278 LINARES 168-11 2016- 2015</t>
  </si>
  <si>
    <t>PAGO CONTRIBUCIONES ROL 125-026  201609</t>
  </si>
  <si>
    <t>PAGO CONTRIBUCIONES PDC - ROL 125-26</t>
  </si>
  <si>
    <t>PAGO CONTRIBUCIONES PDC - ROL 83-23</t>
  </si>
  <si>
    <t>PAGO CONTRIBUCIONES PDC - ROL 155-16</t>
  </si>
  <si>
    <t>PAGO CONTRIBUCIONES PDC - ROL 168-11</t>
  </si>
  <si>
    <t>PAGO CONTRIBUCIONES PDC - ROL 44-24</t>
  </si>
  <si>
    <t>PAGO CONTRIBUCIONES PDC - ROL 49-7</t>
  </si>
  <si>
    <t>PAGO CONTRIBUCIONES PDC - ROL 180-2</t>
  </si>
  <si>
    <t>PAGO CONTRIBUCIONES PDC - ROL 29-43</t>
  </si>
  <si>
    <t>PAGO CONTRIBUCIONES PDC - ROL 3049-20</t>
  </si>
  <si>
    <t>PAGO CONTRIBUCIONES PDC - ROL 7051-6</t>
  </si>
  <si>
    <t>Total 33130200 Contribuciones</t>
  </si>
  <si>
    <t>33130300 Gastos Comunes</t>
  </si>
  <si>
    <t>Total 33130300 Gastos Comunes</t>
  </si>
  <si>
    <t>33130400 Servicios Básicos</t>
  </si>
  <si>
    <t>ELECTRICIDADPAGO F//14818506</t>
  </si>
  <si>
    <t>ELECTRICIDADPAGO F//14818507</t>
  </si>
  <si>
    <t>ELECTRICIDAD</t>
  </si>
  <si>
    <t>F 15457448 CHILECTRA SA - ELECTRICIDAD</t>
  </si>
  <si>
    <t>F15457447 CHILECTRA SA - ELECTRICIDAD</t>
  </si>
  <si>
    <t>PF 15595691 CHILECTRA SA - ELECTRICIDAD</t>
  </si>
  <si>
    <t>PF 15588528 CHILECTRA SA - ELECTRICIDAD</t>
  </si>
  <si>
    <t>PF 15717684 CHILECTRA  - ELECTRICIDAD</t>
  </si>
  <si>
    <t>PF 15717685 CHELECTRA - ELECTRICIDAD</t>
  </si>
  <si>
    <t>PF 15847783 CHILECTRA SA - ELECTRICIDAD</t>
  </si>
  <si>
    <t>PF 15847784 CHILECTRA SA - ELECTRICIDAD</t>
  </si>
  <si>
    <t>PF/ 15976785 - CHILECTRA - LUZ</t>
  </si>
  <si>
    <t>PF/ 15976784 - CHILECTRA - LUZ</t>
  </si>
  <si>
    <t>PF/16632112  CHILECTRA - LUZ</t>
  </si>
  <si>
    <t>PF/16632113 CHILECTRA - LUZ</t>
  </si>
  <si>
    <t>F 16760484 ENEL - ELECTRICIDAD ALAM 1640 PISO 1</t>
  </si>
  <si>
    <t>F 16763720 ENEL - ELECTRICIDAD ALAM 1460 PISO 2</t>
  </si>
  <si>
    <t>Total 33130400 Servicios Básicos</t>
  </si>
  <si>
    <t>33130500 Gastos de conectividad</t>
  </si>
  <si>
    <t>TELEFONO PAGO F//6208661</t>
  </si>
  <si>
    <t>TELEFONOPAGO F//6208632</t>
  </si>
  <si>
    <t>TELEFONO PAGO F// 15836992</t>
  </si>
  <si>
    <t>TELEFONO</t>
  </si>
  <si>
    <t>PF 6338102 ENTEL PCS - TELEFONO</t>
  </si>
  <si>
    <t>PF 6338075 ENTEL PCS - TELEFONO</t>
  </si>
  <si>
    <t>PF 15945019 ENTEL PCS - TELEFONO</t>
  </si>
  <si>
    <t>PF 6429216  ENTEL PCS - TELEFONO</t>
  </si>
  <si>
    <t>PF 15980089 ENTEL PCS - TELEFONO</t>
  </si>
  <si>
    <t>F.6429241 ENTEL - TELEFONO</t>
  </si>
  <si>
    <t>F 6452214 ENTEL SA - TELEFONO</t>
  </si>
  <si>
    <t>F 6452238 ENTEL SA - TELEFONO</t>
  </si>
  <si>
    <t>F 15997956 ENTEL SA - TELEFONO</t>
  </si>
  <si>
    <t>PF/ 6474569 ENTEL - TELEFONO</t>
  </si>
  <si>
    <t>PF/ 6474569 ENTEL - INTERNET</t>
  </si>
  <si>
    <t>PF/15962803 ENTEL - SERV INTENET</t>
  </si>
  <si>
    <t>PF/15962803 ENTEL - SERV TELEFONO</t>
  </si>
  <si>
    <t>PF/6406719 ENTEL - SERV TELEFONO</t>
  </si>
  <si>
    <t>GASTOS COBRANZA ENTEL CL Y ENTEL SA</t>
  </si>
  <si>
    <t>PF/16033081 ENTEL - INTERNET</t>
  </si>
  <si>
    <t>PF/6497844 ENTEL - TELEFONO</t>
  </si>
  <si>
    <t>PF/6497860 ENTEL - TELEFONO</t>
  </si>
  <si>
    <t>N/C 1179862 ENTEL - CORRIGE F/6497844</t>
  </si>
  <si>
    <t>FDO. POR RENDIR DIEGO CALDERON-GASTO OFFICE 363</t>
  </si>
  <si>
    <t>FDO. X RENDIR J. SANHUEZA-PAGO INSTALACION DIRECTV</t>
  </si>
  <si>
    <t>F 6521232 ENETL TELEFONO 223762184</t>
  </si>
  <si>
    <t>F 6521216 ENTEL TELEFONO 223760136</t>
  </si>
  <si>
    <t>F 16050946 ENTEL - INTERNET</t>
  </si>
  <si>
    <t>Total 33130500 Gastos de conectividad</t>
  </si>
  <si>
    <t>33130600 Artículos de Oficina</t>
  </si>
  <si>
    <t>B/4041229 ART. OF.</t>
  </si>
  <si>
    <t>B/0801145 LIBRERÍA</t>
  </si>
  <si>
    <t>B/28165755 ELECTRONICA</t>
  </si>
  <si>
    <t>B/4055938 LIBRERÍA</t>
  </si>
  <si>
    <t>BROTHERS COMUNICACIONES Y PRODUCCIONES LTDA</t>
  </si>
  <si>
    <t>TONER IMPRESORA</t>
  </si>
  <si>
    <t>ARTICULOS DE OFICINA</t>
  </si>
  <si>
    <t>ARTICULO DE OFICINA</t>
  </si>
  <si>
    <t>ARTICULOS VARIOS</t>
  </si>
  <si>
    <t>C/012339 ART. OFICINA</t>
  </si>
  <si>
    <t>B/4373398 ART. OFICINA</t>
  </si>
  <si>
    <t>TONER</t>
  </si>
  <si>
    <t>TALONARIOS RECIBOS DE APORTE</t>
  </si>
  <si>
    <t>JULIO VILLARROEL MARABOLI</t>
  </si>
  <si>
    <t>TONNER IMPRESORA</t>
  </si>
  <si>
    <t>RENDICION DE GASTOS JDC DIEGO CALDERON</t>
  </si>
  <si>
    <t>B/142409 ART. OFICINA</t>
  </si>
  <si>
    <t>B/43349 CARPETAS</t>
  </si>
  <si>
    <t>B/032332 ART. OFICINA</t>
  </si>
  <si>
    <t>articulos oficina</t>
  </si>
  <si>
    <t>CREDENCIALES</t>
  </si>
  <si>
    <t>FDO POR RENDIR DIEGO CALDERON JDC</t>
  </si>
  <si>
    <t>PF 9085399 PRISA SA - ARTICULOS OFICINA</t>
  </si>
  <si>
    <t>PF 9075341 PRISA SA - ARTICULOS OFICINA</t>
  </si>
  <si>
    <t>PF 171 COM JUAN CORDOVA Y CIA LTDA - RESMA Y TONER</t>
  </si>
  <si>
    <t>PF 172 COM JUAN CORDOVA CIA LTDA - CAFÉ Y GALLETAS</t>
  </si>
  <si>
    <t>PF 42 COM JUAN CORDOVA Y CIA - TONER</t>
  </si>
  <si>
    <t>FDO POR RENDIR JDC -ARTICULOS DE OFICINA</t>
  </si>
  <si>
    <t>FXR 201629 ANITA LUQUE -ARTICULOS DE OFICINA</t>
  </si>
  <si>
    <t>FDO POR RENDIR - ANITA LUQUE - ART OFICINA</t>
  </si>
  <si>
    <t>RENDICION ANITA LUQUE - MAT OFICINA</t>
  </si>
  <si>
    <t>PF 442 COM JUAN CORDOVA CIA LTDA - 2 TONER</t>
  </si>
  <si>
    <t>F 135 NORTH SUPPLY CHILE SPA - TRITURADOA DE PAPE</t>
  </si>
  <si>
    <t>F 528106 GUARDIA Y CIA LTDA - CARATULAS PDC</t>
  </si>
  <si>
    <t>RENDICON DE GASTOS ANITA LUQUE</t>
  </si>
  <si>
    <t>PF/ 50307 - LIBRERIA MUNDO - TONNER OFICINAS</t>
  </si>
  <si>
    <t>FONDO POR RENDIR DIEGO CALDERON - ARTICULOS DE OFI</t>
  </si>
  <si>
    <t>FONDO POR RENDIR ANITA LUQUE - ART. OFICINA</t>
  </si>
  <si>
    <t>PF/219 LIB. MUNDO - ART. OF. USO INTERNO SEDE</t>
  </si>
  <si>
    <t>PF/ 212 LIB. MUNDO - ART. OF - RENDICION SERVEL.</t>
  </si>
  <si>
    <t>PF/236 LIBRERIA MUNDO - ART. OFICINA</t>
  </si>
  <si>
    <t>PF/251 - LIBR. MUNDO - ART. OFICINA  ELECCIONES IN</t>
  </si>
  <si>
    <t>PF/267 - LIBR. MUNDO - ART. OFICINA</t>
  </si>
  <si>
    <t>FDO. POR RENDIR DIEGO CALDERON-ART. DE OFICINA</t>
  </si>
  <si>
    <t>FDO. POR RENDIR ANITA LUQUE-GASTO ART. OFICINA</t>
  </si>
  <si>
    <t>FDO POR RENDIR ANITA-GASTO ART. OFICINA</t>
  </si>
  <si>
    <t>FDO. POR RENDIR ANITA LUQUE-GASTO DE OFICINA</t>
  </si>
  <si>
    <t>9F/6079-SERVICPOPIER-TONER KM2810/2820</t>
  </si>
  <si>
    <t>PF/932646-PRISA-ART. OFICINA</t>
  </si>
  <si>
    <t>PF/9328070-PRISA-ART. OFICINA</t>
  </si>
  <si>
    <t>PF/9328072-PRISA-ART. OFICINA</t>
  </si>
  <si>
    <t>PF/243-LIBRERIA MUNDO-RESMA OFICIO</t>
  </si>
  <si>
    <t>PF/59-LIBRERIA MUNDO-TONER HP 971X476</t>
  </si>
  <si>
    <t>Total 33130600 Artículos de Oficina</t>
  </si>
  <si>
    <t>33130700 Artículos de Aseo</t>
  </si>
  <si>
    <t>B/039998 ART. ASEO</t>
  </si>
  <si>
    <t>ARTICULOS OFICINA  PAGO F//6890-6891-6892-6893-689</t>
  </si>
  <si>
    <t>B/798571 ART. ASEO</t>
  </si>
  <si>
    <t>B/007746 ART. ASEO</t>
  </si>
  <si>
    <t>B/142207 ART. ASEO</t>
  </si>
  <si>
    <t>B/29452107 JABON LIQUIDO</t>
  </si>
  <si>
    <t>UTILES DE ASEO</t>
  </si>
  <si>
    <t>B/440579 ART. ASEO</t>
  </si>
  <si>
    <t>VELAS Y FOSFOROS</t>
  </si>
  <si>
    <t>B/437460 ART. BANO</t>
  </si>
  <si>
    <t>ARTICULOS DE LIMPIEZA</t>
  </si>
  <si>
    <t>PF 9075342 PRISA SA - ARTICULOS ASEO</t>
  </si>
  <si>
    <t>PF 173 COM JUAN CORDOVA CIA LTDA - UTILES DE ASEO</t>
  </si>
  <si>
    <t>PF 174 COM JUAN CORDOVA Y CIA LTDA - ART. ASEO</t>
  </si>
  <si>
    <t>FXR 201629 ANITA LUQUE ARTICULOS DE ASEO</t>
  </si>
  <si>
    <t>FDO POR RENDIR - ANITA LUQUE - ART ASEO</t>
  </si>
  <si>
    <t>RENDICION ANITA LUQUE - MAT ASEO</t>
  </si>
  <si>
    <t>FONDO POR RENDIR ANITA LUQUE - ART. ASEO</t>
  </si>
  <si>
    <t>PF/9275240 - PRISA - ART. ASEO</t>
  </si>
  <si>
    <t>FDO POR RENDIR ANITA-GASTO ART. ASEO</t>
  </si>
  <si>
    <t>Total 33130700 Artículos de Aseo</t>
  </si>
  <si>
    <t>33130800 Mantención y Reparación</t>
  </si>
  <si>
    <t>B/91830 FERRETERIA</t>
  </si>
  <si>
    <t>B/649764 FERRETERIA</t>
  </si>
  <si>
    <t>B/94806 FERRETERIA</t>
  </si>
  <si>
    <t>B/95064 FERRETERIA</t>
  </si>
  <si>
    <t>B/95066 FERRETERIA</t>
  </si>
  <si>
    <t>B/95949 FERRETERIA</t>
  </si>
  <si>
    <t>PAGO F//1417 INSTRUMENTOS DE SEGURIDAD</t>
  </si>
  <si>
    <t>COMPAÑIA DE TELECOMUNICACIONES SISTEK LTDA</t>
  </si>
  <si>
    <t>REPARACION SEDE PDC TALCAHUANO</t>
  </si>
  <si>
    <t>HERRAMIENTAS Y REPARACION</t>
  </si>
  <si>
    <t>B/96694 FERRETERIA</t>
  </si>
  <si>
    <t>B/96905 FERRETERIA</t>
  </si>
  <si>
    <t>COMERCIAL MUNDO TRANSFER LTDA</t>
  </si>
  <si>
    <t>GASTOS REPARACION DIEGO CALDERON JDC</t>
  </si>
  <si>
    <t>CABLES</t>
  </si>
  <si>
    <t>PF 33 HIELOS VALENZUELA LTDA - ARREGLO BAÑOS</t>
  </si>
  <si>
    <t>PF 12 HIELOS VALENZUELA LTDA - ARREGLO BAÑOS</t>
  </si>
  <si>
    <t>FXR 201629 ANITA LUQUE -REPARACIONES VARIAS</t>
  </si>
  <si>
    <t>PF 138 HIELOS VALENZUELA - REPARACION BAÑOS</t>
  </si>
  <si>
    <t>PF 155 HIELOS VALENZUELA REPARACION BAÑOS</t>
  </si>
  <si>
    <t>PF 59 HIELOS VALENZUELA LTDA - REPARACION BAÑOS</t>
  </si>
  <si>
    <t>FDO POR RENDIR - ANITA LUQUE - ARREGLO CHAPA OF CO</t>
  </si>
  <si>
    <t>RENDICION ANITA LUQUE - CAMBIO LLAVES PRESIDENCIA</t>
  </si>
  <si>
    <t>BH 98 E GALLARDO REP TECHO Y TUBERIA</t>
  </si>
  <si>
    <t>BH 94 ELADIO GALLARDO - ARREGLO BAÑOZ</t>
  </si>
  <si>
    <t>BH 95 ELADIO GALLARDO - ARREGLO PUERTA</t>
  </si>
  <si>
    <t>BH 95 ELADIO GALLARDO - ARREGLO BAÑOS</t>
  </si>
  <si>
    <t>F 4666 SERVICOPIER - REPARACION FOTOCOPIADORA</t>
  </si>
  <si>
    <t>PF/ 62 DEDISENOPROYECTOS SPA- REMODELACIONES SEDE</t>
  </si>
  <si>
    <t>PF/ 69 - DEDISENOPROYECTO - SALDO FINAL</t>
  </si>
  <si>
    <t>PF/ 70 DEDISENOPROYECTO - PAGO ANEXO 1</t>
  </si>
  <si>
    <t>PF/73 DEDISEÑOPROYECTO - ARREGLOS</t>
  </si>
  <si>
    <t>PF/1876-SISEIN-MANTENCION DE EXTINTORES PDC</t>
  </si>
  <si>
    <t>PF/6126-SERVICOPIER-MANT. IMPRESORA TAMAHI</t>
  </si>
  <si>
    <t>PF/6177-SERVICOPIER-MANT. IMPRESORA TAMAHI</t>
  </si>
  <si>
    <t>Total 33130800 Mantención y Reparación</t>
  </si>
  <si>
    <t>33140100 Asesoría Contable-Tributaria</t>
  </si>
  <si>
    <t>SERVICIO CONTABLE</t>
  </si>
  <si>
    <t>SERV. CONTABLES</t>
  </si>
  <si>
    <t>PF 166 ASESORIAS E INV SAN JORGE - ASESORIA CONT</t>
  </si>
  <si>
    <t>PF 758 OSSANDON &amp; OSSANDON LTDA - MANUAL PROC.</t>
  </si>
  <si>
    <t>PF 69 ASTRICON LTDA - INFORMES FINANCIEROS</t>
  </si>
  <si>
    <t>PF 72 ASTRICON LTDA - SERVICIO CONTABLE</t>
  </si>
  <si>
    <t>PF 167 ASESORIAS E INV SAN JORGE - ASESORIA CONT Y</t>
  </si>
  <si>
    <t>PF 804 OSSANDON &amp; OSSANDON LTDA - CONVERGENCIA INF</t>
  </si>
  <si>
    <t>PF N° 180 ASESORIAS E INV SAN JORGE - ASESORIA CON</t>
  </si>
  <si>
    <t>PF N° 181 ASESORIAS E INV SAN JORGE - ANEXO CONTRA</t>
  </si>
  <si>
    <t>PF/ 182 - ASESORIAS E INV. SAN JORGE LTDA. - ASESO</t>
  </si>
  <si>
    <t>PF/ 183 - ASESORIAS E INV. SAN JORGE LTDA. - ASESO</t>
  </si>
  <si>
    <t>PF/186 - ASESORIAS E INV SAN JORGE LTDA 201611</t>
  </si>
  <si>
    <t>PF/191-ASES. E INV. SAN JORGE LTDA-ASES. CONTABLE</t>
  </si>
  <si>
    <t>PF/1027-OSSANDON-SALDO FINAL CONTRATO 01/*07/2016</t>
  </si>
  <si>
    <t>Total 33140100 Asesoría Contable-Tributaria</t>
  </si>
  <si>
    <t>33140200 Asesoría Legal</t>
  </si>
  <si>
    <t>TRAMITACION CORTE DE APELACIONES</t>
  </si>
  <si>
    <t>F N°213 BAAR SPA - REGULACION DE PROPIEDADES</t>
  </si>
  <si>
    <t>PF/185 - ASESORIA E INV SAN JORGE LTDA - 201611</t>
  </si>
  <si>
    <t>PF/187 - ASESORIAS E INV SAN JORGE LTDA 201611</t>
  </si>
  <si>
    <t>PF/188-ASES. E INV. SAN JORGE -10% ANEXO 1</t>
  </si>
  <si>
    <t>PF/190-ASES. E INV. SAN JORGE LTDA.- ANEXO CONTRAT</t>
  </si>
  <si>
    <t>Total 33140200 Asesoría Legal</t>
  </si>
  <si>
    <t>33140300 Capacitaciones</t>
  </si>
  <si>
    <t>PF 315 CPU - CAPACITACION DE ALCALDES Y CONCEJALES</t>
  </si>
  <si>
    <t>PF 316 CPU - CAPACITACION CANDIDATOS ALC Y CONSEJ</t>
  </si>
  <si>
    <t>Total 33140300 Capacitaciones</t>
  </si>
  <si>
    <t>33140400 Asesorías Tecnológicas</t>
  </si>
  <si>
    <t>Configuracion Computadores</t>
  </si>
  <si>
    <t>Total 33140400 Asesorías Tecnológicas</t>
  </si>
  <si>
    <t>33140500 Asesorías Técnicas</t>
  </si>
  <si>
    <t>TASACION TALAGANTE F/3680</t>
  </si>
  <si>
    <t>Total 33140500 Asesorías Técnicas</t>
  </si>
  <si>
    <t>33140600 Honorarios Partido</t>
  </si>
  <si>
    <t>Honorarios</t>
  </si>
  <si>
    <t>Prestacion de servicios</t>
  </si>
  <si>
    <t>Equipo secretario nacional PDC</t>
  </si>
  <si>
    <t>Asesoria</t>
  </si>
  <si>
    <t>PRESTACION DE SERVICIOS</t>
  </si>
  <si>
    <t>EQUIPO SECRETARIO NACIONAL PDC</t>
  </si>
  <si>
    <t>HONORARIOS</t>
  </si>
  <si>
    <t>ASESORIA</t>
  </si>
  <si>
    <t>EQUIPO DE SECRETARIO NACIONAL</t>
  </si>
  <si>
    <t>EQUIPO SECRETARIO NACIONAL</t>
  </si>
  <si>
    <t>TRANSCRIPCION CONSEJO NACIONAL</t>
  </si>
  <si>
    <t>PF 4129 TRANSSA SPA - SERV TASACIONES</t>
  </si>
  <si>
    <t>BH 75 GONZALO DUARTE - HONORARIOS</t>
  </si>
  <si>
    <t>BH 134 ROBERTO MORENO - SERVICIOS PRESTADOS JULIO</t>
  </si>
  <si>
    <t>BH 7 NICOLAS ZAPATA - SERVICIOS JUNIO</t>
  </si>
  <si>
    <t>BH 44 WALDO CHACON - ASESORIA</t>
  </si>
  <si>
    <t>GONZALO DUARTE - SERV DESARROLLADOS 201608</t>
  </si>
  <si>
    <t>WALDO CHACON - ASESORIAS PRESTADAS 201608</t>
  </si>
  <si>
    <t>ROBERTO NORENO - SERV ING PRESTADO 201608</t>
  </si>
  <si>
    <t>BH 153 MIGUEL AZAR DIAZ - ASESORIA ADM Y FINANZAS</t>
  </si>
  <si>
    <t>BH N° 141 ROBERTO MORENO</t>
  </si>
  <si>
    <t>BH N° 29 - VERONICA DAVILA- ASIST. DE SECR. PDC</t>
  </si>
  <si>
    <t>BH 77 GONZALO DUARTE Servicios Prestados</t>
  </si>
  <si>
    <t>BH 48 WALDO CHACON ASESORIA</t>
  </si>
  <si>
    <t>BH 143 ROBERTO MORENO SERVICIOS PRESTADOS</t>
  </si>
  <si>
    <t>BH 30 VERONICA DAVILA ASISTENTE SECRETARIA PDC</t>
  </si>
  <si>
    <t>BH/50 WALDO CHACON - ASESORIA  NOV.-2016</t>
  </si>
  <si>
    <t>BH/145 - SERV. PRESTADOS MES NOV 2016</t>
  </si>
  <si>
    <t>BH/31 - ASIST. DE SECR. EJECUTIVA PROGR. PDC</t>
  </si>
  <si>
    <t>BH/79G. DUARTE- HONORARIOS - 201611</t>
  </si>
  <si>
    <t>Total 33140600 Honorarios Partido</t>
  </si>
  <si>
    <t>33140700 Seminarios y Capacitación</t>
  </si>
  <si>
    <t>PF 596 CDC - CAPACITACION CANDIDATOS</t>
  </si>
  <si>
    <t>F N° 318 CPU - CAPACITACIONES</t>
  </si>
  <si>
    <t>F 627 CDC - PREPARACION CANDIDATOS</t>
  </si>
  <si>
    <t>Total 33140700 Seminarios y Capacitación</t>
  </si>
  <si>
    <t>33140800 Congresos y Reuniones</t>
  </si>
  <si>
    <t>PF 597 CDC - PROGRAMACION JORNADA ENCUENTRO NAC</t>
  </si>
  <si>
    <t>PF 1258 FECUNDA SA - PROD. EVENTO ANIVERSARIO</t>
  </si>
  <si>
    <t>FDO POR RENDIR JDC -REUNION COMISION</t>
  </si>
  <si>
    <t>FDO. POR RENDIR JDC MEMO 31 - REUNIONES</t>
  </si>
  <si>
    <t>PF 1295 FECUNDA SA - EVENTO PDC</t>
  </si>
  <si>
    <t>PF 1294 FECUNDA SA - PRODUCCION EVENTO</t>
  </si>
  <si>
    <t>F 3750678 BCO SANTANDER -  INSCRIPCION PDC</t>
  </si>
  <si>
    <t>Total 33140800 Congresos y Reuniones</t>
  </si>
  <si>
    <t>33140900 Servicios Administrativos</t>
  </si>
  <si>
    <t>SERVICIOS ADMINISTRATIVOS</t>
  </si>
  <si>
    <t>SERVICIOS ADMINITRATIVOS</t>
  </si>
  <si>
    <t>Total 33140900 Servicios Administrativos</t>
  </si>
  <si>
    <t>33150100 Honorarios Profesionales</t>
  </si>
  <si>
    <t>BH/41C. SOTO-SERV. TASACION PROP. PDC</t>
  </si>
  <si>
    <t>Total 33150100 Honorarios Profesionales</t>
  </si>
  <si>
    <t>33160100 Gastos Notariales y Judiciales</t>
  </si>
  <si>
    <t>B/147534 CERT.HIPOTE Y GRAVAMENES</t>
  </si>
  <si>
    <t>B/553042 CONSERVADOR B. RAICES</t>
  </si>
  <si>
    <t>B/44197539 TESORERIA GRAL. DE LA REP.PAGO FOR.744</t>
  </si>
  <si>
    <t>B/003266 CERTF.DOM.HIP.GRAV.PROH.</t>
  </si>
  <si>
    <t>B/014089 NOTARIO</t>
  </si>
  <si>
    <t>B/0120789 CONSERVADOR B. RAICES</t>
  </si>
  <si>
    <t>B/192589 NOTARIO</t>
  </si>
  <si>
    <t>B/1391194 CONSERVADOR B. RAICES</t>
  </si>
  <si>
    <t>B/1390374 CONSERVADOR B. RAICES</t>
  </si>
  <si>
    <t>B/472833 ABOGADO</t>
  </si>
  <si>
    <t>B/252160 NOTARIO</t>
  </si>
  <si>
    <t>B/157818 CONSERVADOR B. RAICES</t>
  </si>
  <si>
    <t>B.O.098102 NOTARIO</t>
  </si>
  <si>
    <t>B/848316 ATENCION PROF. CONSERV.</t>
  </si>
  <si>
    <t>B/261723 CONSERVADOR B. RAICES</t>
  </si>
  <si>
    <t>B/362779 CONSERVADOR B. RAICES</t>
  </si>
  <si>
    <t>B/420879 CONSERVADOR B. RAICES</t>
  </si>
  <si>
    <t>B/157626 CONSERVADOR B. RAICES</t>
  </si>
  <si>
    <t>CAR/ 10516923 REGISTRO PROPIEDADES</t>
  </si>
  <si>
    <t>CAR/ 10516924 REGISTRO PROPIEDADES</t>
  </si>
  <si>
    <t>CAR/ 10516925 REGISTRO PROPIEDADES</t>
  </si>
  <si>
    <t>CAR/ 10516922 REGISTRO PROPIEDADES</t>
  </si>
  <si>
    <t>CAR/ 10516921 REGISTRO PROPIEDADES</t>
  </si>
  <si>
    <t>CAR/ 10516920 REGISTRO PROPIEDADES</t>
  </si>
  <si>
    <t>CAR/ 10516918 REGISTRO PROPIEDADES</t>
  </si>
  <si>
    <t>CAR/ 10516919 REGISTRO PROPIEDADES</t>
  </si>
  <si>
    <t>CAR/ 10516915 REGISTRO PROPIEDADES</t>
  </si>
  <si>
    <t>CAR/ 10516917 REGISTRO PROPIEDADES</t>
  </si>
  <si>
    <t>CAR/ 10516906 REGISTRO PROPIEDADES</t>
  </si>
  <si>
    <t>CAR/ 10516912 REGISTRO PROPIEDADES</t>
  </si>
  <si>
    <t>CAR/ 10516914 REGISTRO PROPIEDADES</t>
  </si>
  <si>
    <t>CAR/ 10516911 REGISTRO PROPIEDADES</t>
  </si>
  <si>
    <t>CAR/ 10516903 REGISTRO PROPIEDADES</t>
  </si>
  <si>
    <t>CAR/ 10516905 REGISTRO PROPIEDADES</t>
  </si>
  <si>
    <t>CAR/ 10516926 REGISTRO PROPIEDADES</t>
  </si>
  <si>
    <t>CAR/ 10516928 REGISTRO PROPIEDADES</t>
  </si>
  <si>
    <t>B/265482 PAGO CERTF. VIG. HIP.</t>
  </si>
  <si>
    <t>B/002419 PAGO CERTF. DOM.VIG.HIP. Y PROH.</t>
  </si>
  <si>
    <t>B/185206 PAGO CERTF. DOM.VIG.HIP. Y PROH.</t>
  </si>
  <si>
    <t>B/0426779 PAGO CERT. HIP. PROH.</t>
  </si>
  <si>
    <t>B.O. 3776314 CONSERVADOR DERECHO ACTUACION</t>
  </si>
  <si>
    <t>B/350973 COPIA Y CERTF.</t>
  </si>
  <si>
    <t>B/253697 PAGO CONSERVADOR</t>
  </si>
  <si>
    <t>PAGO FORMULARIO 744</t>
  </si>
  <si>
    <t>CA.10516943 PAGO FORMULARIO G.P.</t>
  </si>
  <si>
    <t>CA.10516945 PAGO COPIA CON VIG.</t>
  </si>
  <si>
    <t>CA.10516942 PAGO COPIA CON VIG.</t>
  </si>
  <si>
    <t>C.A.10516939 PAGO FORMULARIO G.P.</t>
  </si>
  <si>
    <t>C.A.10516932 PAGO COPIA CON VIG.</t>
  </si>
  <si>
    <t>C.A.10516930 PAGO FORMULARIO G.P.</t>
  </si>
  <si>
    <t>BO 266760 CLAUDINET</t>
  </si>
  <si>
    <t>B/1352441 PAGO COPIA SII</t>
  </si>
  <si>
    <t>B/015693 CONTABILIDAD INTERNET SII</t>
  </si>
  <si>
    <t>FXR TAMAHI CARO DIF CH 4531609 11.01.2016- NOTARIA</t>
  </si>
  <si>
    <t>Total 33160100 Gastos Notariales y Judiciales</t>
  </si>
  <si>
    <t>33160200 Gastos de Viaje y Traslados</t>
  </si>
  <si>
    <t>C/9864040364 CHILEXPRESS</t>
  </si>
  <si>
    <t>C/38129 TAXI</t>
  </si>
  <si>
    <t>C/51808 TAXI</t>
  </si>
  <si>
    <t>C/ TRASLADO A SERVEL DEJAR DOC.</t>
  </si>
  <si>
    <t>B/263180 TRANSPORTE</t>
  </si>
  <si>
    <t>PS STGO PTO MONTT FRANCISCO JIMENEZ</t>
  </si>
  <si>
    <t>PS STGO PTO MONTT DIEGO CALDERON</t>
  </si>
  <si>
    <t>PS PTO MONTT STGO FRANCISCO JIMENEZ</t>
  </si>
  <si>
    <t>PS PTO MONTT STGO DIEGO CALDERON</t>
  </si>
  <si>
    <t>PS STGO PTA ARENAS</t>
  </si>
  <si>
    <t>PAGO BENCINA</t>
  </si>
  <si>
    <t>TRANSFER</t>
  </si>
  <si>
    <t>PAGO TAXI</t>
  </si>
  <si>
    <t>PS PTO MONTT STGO</t>
  </si>
  <si>
    <t>ENCOMIENDAS NACIONALES</t>
  </si>
  <si>
    <t>VIAJES</t>
  </si>
  <si>
    <t>C/0056059 TAXI</t>
  </si>
  <si>
    <t>C/0042069 TAXI</t>
  </si>
  <si>
    <t>C/0032594 TAXI</t>
  </si>
  <si>
    <t>C/146020 PAGO CORRESPONDENCIA 2015</t>
  </si>
  <si>
    <t>RENDICION DE GASTOS SECRETARIO NACIONAL</t>
  </si>
  <si>
    <t>C/8851 TAXI</t>
  </si>
  <si>
    <t>T/658 CARGA BIP</t>
  </si>
  <si>
    <t>C/02538 TAXI</t>
  </si>
  <si>
    <t>PS STGO COPIAPO DIEGO CALDERON</t>
  </si>
  <si>
    <t>CAMBIO DE PASAJE</t>
  </si>
  <si>
    <t>PS STGA VALPARAISO</t>
  </si>
  <si>
    <t>TRASLADO AEROPUERTO</t>
  </si>
  <si>
    <t>PS STGO VALLENAR DIEGO CALDERON</t>
  </si>
  <si>
    <t>PS STGO VALPARAISO</t>
  </si>
  <si>
    <t>PS VALPARAISO STGO</t>
  </si>
  <si>
    <t>GASTO PS DIEGO CALDERON JDC</t>
  </si>
  <si>
    <t>GASTO ARRIENDO VEHICULO DIEGO CALDERON JDC</t>
  </si>
  <si>
    <t>GASTO PEAJE Y VENCINA DIEGO CALDERON JDC</t>
  </si>
  <si>
    <t>BENCINA</t>
  </si>
  <si>
    <t>PEAJE</t>
  </si>
  <si>
    <t>TAXI</t>
  </si>
  <si>
    <t>ESTACIONAMIENTO</t>
  </si>
  <si>
    <t>PF 6412209 COCHA SA - VIAJE</t>
  </si>
  <si>
    <t>FDO POR RENDIR JDC - GASTOS MOVILIZACION Y TRASLAD</t>
  </si>
  <si>
    <t>FDO. POR RENDIR JDC MEMO 31 - MOVILIZACION</t>
  </si>
  <si>
    <t>FXR 201629 ANITA LUQUE</t>
  </si>
  <si>
    <t>PF 6426828 COCHA SA - PJE ARICA SANTIAGO CAROLINA</t>
  </si>
  <si>
    <t>PF 6428578 COCHA SA - PJE SANTIAGO TEMUCO GONZALO</t>
  </si>
  <si>
    <t>PF 6428579 COCHA SA - PJE PTO MONTT STGO CAROLINA</t>
  </si>
  <si>
    <t>PF 6431738 COCHA SA - DIFERENCIA PASAJE CAROLINA G</t>
  </si>
  <si>
    <t>FDO POR RENDIR - ANITA LUQUE - TRASLADO</t>
  </si>
  <si>
    <t>FDO POR RENDIR DIEGO CALDERON - TRASLADO</t>
  </si>
  <si>
    <t>RENDICION ANITA LUQUE - TRASLADOS</t>
  </si>
  <si>
    <t>PF/6445555 COCHA - PJE A BALMACEDA PARA CAROLINA G</t>
  </si>
  <si>
    <t>PF 6449781 COCHA SA - PASAJE AL NORTA - CAROLINA G</t>
  </si>
  <si>
    <t>F 6446897 - COCHA - PJE CAROLNA GOIC A SERENA</t>
  </si>
  <si>
    <t>F 248272 CORREOS DE CHILE - ENVIO PROPAGANDA</t>
  </si>
  <si>
    <t>FONDO POR RENDIR DIEGO CALDERON - VIAJE Y TRASLADO</t>
  </si>
  <si>
    <t>FDO. POR RENDIR ANITA LUQUE - TRASLADO</t>
  </si>
  <si>
    <t>DEVOLUCION GASTOS CLAUDIA SILVA. CHEQUE 4531804 CT</t>
  </si>
  <si>
    <t>PF/ 6453646 - VIAJE PTO MONTT- BALMACEDA CAROLINA</t>
  </si>
  <si>
    <t>PF/ 6455454 COCHA - PJE PTO MONTT - G DUARTE</t>
  </si>
  <si>
    <t>PF/ 6456197 COCHA PJE A TEMUCO C. GOIC</t>
  </si>
  <si>
    <t>PF/6455455 - COCHA - VIAJE DON M WALKER A CALAMA</t>
  </si>
  <si>
    <t>PF/6456198 - COCHA - VIAJE J. MUNOZ DE PTA. ARENAS</t>
  </si>
  <si>
    <t>PF/ 6456199 - PJES DE ENZO Y M. AYLWIN</t>
  </si>
  <si>
    <t>PF/ 6457821 - COCHA PJES DON ENZO Y MARIANA AL NOR</t>
  </si>
  <si>
    <t>PF/ 6462085 - COCHA - PJE DON ENZO</t>
  </si>
  <si>
    <t>PF/6462086 - COCHA- ALOJAMIENTO PRESIDENTA TEMUCO</t>
  </si>
  <si>
    <t>PF/6462854 - COCHA - ALOJAMIENTO DON ENZO Y MARIAN</t>
  </si>
  <si>
    <t>PF/6458499 - COCHA - PASAJE F. HUENCHUMILLA</t>
  </si>
  <si>
    <t>PF/6458498 COCHA - VIAJE PRESIDENTA A SERENA</t>
  </si>
  <si>
    <t>FDO X RENDIR DIEGO CALDERON - GASTO VIAJE Y TRASLA</t>
  </si>
  <si>
    <t>FDO X RENDIR DIEGO CALDERON- GASTO VIAJE Y TRASLAD</t>
  </si>
  <si>
    <t>FONDO POR RENDIR DIEGO CALDERON - GASTOS DE TRASLA</t>
  </si>
  <si>
    <t>FONDO POR RENDIR ANITA LUQUE - GASTO DE TRASLADO</t>
  </si>
  <si>
    <t>NC/3557468 - COCHA - CORRIGE FACTURA 6462085</t>
  </si>
  <si>
    <t>PF/ 284839 CORREOS DE CHILE - ENVIO PAQUETES</t>
  </si>
  <si>
    <t>PF/ 281211 CORREOS DE CHILE - ENVIO 68 CARTAS</t>
  </si>
  <si>
    <t>FDO POR RENDIR CLAUDIA SILVA-TRASLADO</t>
  </si>
  <si>
    <t>FDO. POR RENDIR DIEGO CALDERON-GASTOS TRASLADO Y V</t>
  </si>
  <si>
    <t>FDO. POR RENDIR ANITA LUQUE-GASTO DE TRASLADO</t>
  </si>
  <si>
    <t>FDO POR RENDIR ANITA-GASTO TRASLADO</t>
  </si>
  <si>
    <t>FDO. POR RENDIR DIEGO CALDERON-GASTO VIAJE Y TRASL</t>
  </si>
  <si>
    <t>DEVOLUCION FDO. POR RENDIR J. SANHUEZA</t>
  </si>
  <si>
    <t>PF/137- JOSE GONZALEZ -DESPACHO MAT. ELECC. INT.</t>
  </si>
  <si>
    <t>PF/89-QUEILEN BUS LTDA-TRASLADO ACT.JDC</t>
  </si>
  <si>
    <t>PF/137-JOSE L. GONZALEZ -DISTR. MAT.ELECC</t>
  </si>
  <si>
    <t>Total 33160200 Gastos de Viaje y Traslados</t>
  </si>
  <si>
    <t>33160300 Gastos de Hospedaje</t>
  </si>
  <si>
    <t>ALOJAMIENTO COPIAPO</t>
  </si>
  <si>
    <t>PF 332266 HOTELERA DA - ALOJAMIENTOCAROLINA GOIC</t>
  </si>
  <si>
    <t>FDO. POR RENDIR GONZALO DUARTE - ALOJAMIENTIO PTO</t>
  </si>
  <si>
    <t>FDO X RENDIR DIEGO CALDERON - GASTO HOSPEDAJE</t>
  </si>
  <si>
    <t>Total 33160300 Gastos de Hospedaje</t>
  </si>
  <si>
    <t>33160400 Gastos de Alimentación</t>
  </si>
  <si>
    <t>COMERCIAL LOMITOS LTDA</t>
  </si>
  <si>
    <t>PAGO ALMUERZO</t>
  </si>
  <si>
    <t>ALIMENTACION</t>
  </si>
  <si>
    <t>B/164503 MEDIA LUNAS</t>
  </si>
  <si>
    <t>B/371011 SANDWICH Y JUGOS</t>
  </si>
  <si>
    <t>SANDWICH</t>
  </si>
  <si>
    <t>B/099222 BEBIDAS</t>
  </si>
  <si>
    <t>B/395892 PAN INTEGRAL</t>
  </si>
  <si>
    <t>COFFE BREAK JUNTA NACIONAL F/67</t>
  </si>
  <si>
    <t>GASTOS ALIMENTACION DIEGO CALDERON JDC</t>
  </si>
  <si>
    <t>GASTOS DE ALIMENTACION</t>
  </si>
  <si>
    <t>FDO POR RENDIR JDC - CENA CUENTA UBLICA</t>
  </si>
  <si>
    <t>FDO POR RENDIR JDC - GASTOS ALIMENTACION</t>
  </si>
  <si>
    <t>FDO. POR RENDIR JDC MEMO 31 - ALIMENTACION</t>
  </si>
  <si>
    <t>PF 9239 HOTELERA e INMOB NUEVA LTDA - BANQUETERIA</t>
  </si>
  <si>
    <t>FDO POR RENDIR DIEGO CALDERON - ALIMENTACION</t>
  </si>
  <si>
    <t>FONDO POR RENDIR DIEGO CALDERON - ALIMENTACION</t>
  </si>
  <si>
    <t>FDO. POR RENDIR ANITA LUQUE - ALIMENTACION</t>
  </si>
  <si>
    <t>FDO X RENDIR DIEGO CALDERON - GASTO ALIMENTACION</t>
  </si>
  <si>
    <t>FDO X RENDIR DIEGO CALDERON- GASTO ALIMENTACION</t>
  </si>
  <si>
    <t>FONDO POR RENDIR DIEGO CALDERON - GASTOS DE ALIMEN</t>
  </si>
  <si>
    <t>FONDO POR RENDIR ANITA LUQUE - GASTO ALIMENTO</t>
  </si>
  <si>
    <t>PF/9275255 - PRISA-COMPRA MERCADERIA</t>
  </si>
  <si>
    <t>FDO POR RENDIR CLAUDIA SILVA-ALIMENTOS</t>
  </si>
  <si>
    <t>FDO. POR RENDIR GONZALO DUARTE-ALMUERZO</t>
  </si>
  <si>
    <t>FDO. POR RENDIR DIEGO CALDERON-GASTOS ALIMENTACION</t>
  </si>
  <si>
    <t>FDO. POR RENDIR ANITA LUQUE-GASTO DE ALIMENTO</t>
  </si>
  <si>
    <t>FDO. POR RENDIR DIEGO CALDERON-GASTO ALIMENTACION</t>
  </si>
  <si>
    <t>FDO. POR RENDIR ANITA LUQUE-GASTO DE ALIMENTACION</t>
  </si>
  <si>
    <t>PF/16-SOC. GASTR. A &amp; M LTDA.- ACT. FORM. JUVENIL</t>
  </si>
  <si>
    <t>Total 33160400 Gastos de Alimentación</t>
  </si>
  <si>
    <t>33160500 Gastos actividad de Fomento (Publicidad y difusión</t>
  </si>
  <si>
    <t>Diseño grafico JDC</t>
  </si>
  <si>
    <t>ANUNCIO FACEBOOK</t>
  </si>
  <si>
    <t>VIDEO ESCUELA INFANTIL</t>
  </si>
  <si>
    <t>SESION FOTOGRAFICA CANDIDATOS</t>
  </si>
  <si>
    <t>DISEÑO GRAFICO JDC</t>
  </si>
  <si>
    <t>DISEÑO MURAL</t>
  </si>
  <si>
    <t>MATERIALES MURALES</t>
  </si>
  <si>
    <t>MATERIALES MURAL</t>
  </si>
  <si>
    <t>PUBLICIDAD</t>
  </si>
  <si>
    <t>ELABORACION DE VIDEO</t>
  </si>
  <si>
    <t>DISEÑO Y CONFECCION HOMENAJE</t>
  </si>
  <si>
    <t>MULTIFUNCIONAL BROTHER PC LENOVO</t>
  </si>
  <si>
    <t>215 POLERAS JDC</t>
  </si>
  <si>
    <t>500 CHAPITAS</t>
  </si>
  <si>
    <t>GASTO PUBLICIDAD DIEGO CALDERON JDC</t>
  </si>
  <si>
    <t>SET FOTOGRAFICO</t>
  </si>
  <si>
    <t>RENDICION DE GASTOS JDC DIEGO CALDERON CAMISAS Y B</t>
  </si>
  <si>
    <t>RENDICION DE GASTOS JDC DIEGO CALDERON AFICHES</t>
  </si>
  <si>
    <t>PRODUCCION FOTOGRAFICA</t>
  </si>
  <si>
    <t>PF 933 HECTOR MARCHANT - BANDERINES</t>
  </si>
  <si>
    <t>PF 934 HECTOR MARCHANT - BANDERINES</t>
  </si>
  <si>
    <t>PF 115 CRISTIAN MEDINA - POLERAS</t>
  </si>
  <si>
    <t>PF 908 PROD FUENTES LTDA - PENDON</t>
  </si>
  <si>
    <t>BH 75 FELIPE AHUMADA - DSEÑO GRAFICO</t>
  </si>
  <si>
    <t>FELIPE AHUMADA - DISEÑO GRAFICO JDC 201608</t>
  </si>
  <si>
    <t>FDO POR RENDIR DIEGO CALDERON - PUBLICIDAD</t>
  </si>
  <si>
    <t>PF 78 MAPOCHE - VOLANTES ALCALDES Y CONCEJALES</t>
  </si>
  <si>
    <t>PF 25 BOUTIQUE CARCAVILLA LTDA - ASESORIA EN PUBLI</t>
  </si>
  <si>
    <t>PF N°2 DYC SA - PROPAGANDA ELECTORAL RADIO COOPERA</t>
  </si>
  <si>
    <t>F 290 PUNTO ACTUAL LTDA - PROPAGANDA CONCE</t>
  </si>
  <si>
    <t>PF N° 24 BOUTIQUE CREATIVA CARCAVILLA LTDA - PUBLI</t>
  </si>
  <si>
    <t>F 78 MAPOCHE - VOLANTES ALCALDES Y CONCEJALES</t>
  </si>
  <si>
    <t>BH 77 FELIPE AHUMADA DISEÑO GRAFICO JDC</t>
  </si>
  <si>
    <t>BH 78 FELIPE AHUMADA DISEÑO GRAFICO JDC</t>
  </si>
  <si>
    <t>PF/ 26 CARCAVILLA - ESTRATEGIA DE COMUNICACION</t>
  </si>
  <si>
    <t>PF/ 30 CARCAVILLA - ASESORIA EN PUBL. SALDO FINAL</t>
  </si>
  <si>
    <t>BH/80F. AHUMADA-DISEÑO GRAF. JDC</t>
  </si>
  <si>
    <t>FDO. POR RENDIR DIEGO CALDERON-GASTOS DE PUBLICID.</t>
  </si>
  <si>
    <t>FDO. POR RENDIR DIEGO CALDERON-GASTOS SUSCRIP LA T</t>
  </si>
  <si>
    <t>F 207 CARCAVILLA - SERV PUBLICITARIOS</t>
  </si>
  <si>
    <t>Total 33160500 Gastos actividad de Fomento (Publicidad y difusión</t>
  </si>
  <si>
    <t>33160900 Gastos menores</t>
  </si>
  <si>
    <t>B/05891 FLORERIA</t>
  </si>
  <si>
    <t>B/05984 FLORERIA</t>
  </si>
  <si>
    <t>B/05849 FLORERIA</t>
  </si>
  <si>
    <t>B/5991 FLORERIA</t>
  </si>
  <si>
    <t>B/6107 FLORERIA</t>
  </si>
  <si>
    <t>B/028454 FOTOCOPIAS</t>
  </si>
  <si>
    <t>B/69756 CERRAJERIA</t>
  </si>
  <si>
    <t>B/319565 CALEFACTOR Y HERVIDOR</t>
  </si>
  <si>
    <t>COMERCIAL AGENCIA SOGNO LTDA</t>
  </si>
  <si>
    <t>B/039485 COLIGUES</t>
  </si>
  <si>
    <t>B/039499 COLIGUES</t>
  </si>
  <si>
    <t>B/44278 BANDERAS</t>
  </si>
  <si>
    <t>COMPRA DE BRAZALETES</t>
  </si>
  <si>
    <t>COMPRA DE BANDERAS</t>
  </si>
  <si>
    <t>SERVICIOS</t>
  </si>
  <si>
    <t>RENDICION DE GASTOS GONZALO DUARTE - FLORES</t>
  </si>
  <si>
    <t>FXR 201629 ANITA LUQUE - COPIAS DE LLAVE</t>
  </si>
  <si>
    <t>FXR 201629 ANITA LUQUE - ARREGLO FLORAS VIUDA DE T</t>
  </si>
  <si>
    <t>FXR 201629 ANITA LUQUE PAGO CORREOS DE CHILE</t>
  </si>
  <si>
    <t>FXR TAMAHI CARO DIF CH 4531609 11.01.2016- AGOREX</t>
  </si>
  <si>
    <t>Diferencia de Centralización</t>
  </si>
  <si>
    <t>FDO POR RENDIR - ANITA LUQUE - BANDEJA CARTON ACT</t>
  </si>
  <si>
    <t>PF/ 192 MAPOCHE - TELA PVC</t>
  </si>
  <si>
    <t>FDOX RENDIR ANITA LUQUE - FLORES-COPIA LLAVE-DIF S</t>
  </si>
  <si>
    <t>FDO POR RENDIR CLAUDIA SILVA-COMPRA FLORES</t>
  </si>
  <si>
    <t>FDO X RENDIR GONZALO DUARTE-FOTOCPIAS FICHA RECTIF</t>
  </si>
  <si>
    <t>FDO. POR RENDIR ANITA LUQUE-GASTO DE CORREO</t>
  </si>
  <si>
    <t>FDO POR RENDIR ANITA-GASTO EN CORONAS</t>
  </si>
  <si>
    <t>FDO. POR RENDIR DIEGO CALDERON-GASTOS MENORES</t>
  </si>
  <si>
    <t>FDO. POR RENDIR ANITA LUQUE-GASTO EN CORONA SRA. O</t>
  </si>
  <si>
    <t>PF/294225-CORREOS DE CHILE- INT. POR MORA</t>
  </si>
  <si>
    <t>Total 33160900 Gastos menores</t>
  </si>
  <si>
    <t>33170100 Comisión Banco</t>
  </si>
  <si>
    <t>BANCO SANTANDER</t>
  </si>
  <si>
    <t>COMISION TRANSBANK</t>
  </si>
  <si>
    <t>COMISION TRANSBANK RELALSIFICA CENTRO COSTO</t>
  </si>
  <si>
    <t>F 20296446 TRANSBANK - COMISION BANCO</t>
  </si>
  <si>
    <t>F23276|27 BANCO SANTANDER - COMISION CTA-0</t>
  </si>
  <si>
    <t>F 23104820 BCO SANTANDER - COMISION CTA-O</t>
  </si>
  <si>
    <t>F 22882849 BCO SANTANDER - COMISION CTA-0</t>
  </si>
  <si>
    <t>F 22072385 BCO SANTANDER - COMISION VTA DIVISAS</t>
  </si>
  <si>
    <t>PF/ 20496481 TRANSBANK - COMISION POR VTA.</t>
  </si>
  <si>
    <t>PF/23952678 BCO SANTANDER - COBRO COMISION SERV PA</t>
  </si>
  <si>
    <t>PF/24152863-BCO SANTANDER-COMISION SERVICIO PAC</t>
  </si>
  <si>
    <t>Total 33170100 Comisión Banco</t>
  </si>
  <si>
    <t>36010100 Depreciación Activo Fijo</t>
  </si>
  <si>
    <t>RECLASIFICACION DEP DEL EJ SOFTWARE Y LICENCIAS</t>
  </si>
  <si>
    <t>Total 36010100 Depreciación Activo Fijo</t>
  </si>
  <si>
    <t>36010200 Amortizacion software y licencias</t>
  </si>
  <si>
    <t>Total 36010200 Amortizacion software y licencias</t>
  </si>
  <si>
    <t>37010000 Multas</t>
  </si>
  <si>
    <t>Total 37010000 Multas</t>
  </si>
  <si>
    <t>37060000 Costo por venta de Activo Fijo</t>
  </si>
  <si>
    <t>Total 37060000 Costo por venta de Activo Fijo</t>
  </si>
  <si>
    <t>39010000 Multas Fiscales</t>
  </si>
  <si>
    <t>Total 39010000 Multas Fiscales</t>
  </si>
  <si>
    <t>39040000 Gastos ejercicios anteriores</t>
  </si>
  <si>
    <t>Total 39040000 Gastos ejercicios anteriores</t>
  </si>
  <si>
    <t>41010000 Cotizaciones Ordinarias</t>
  </si>
  <si>
    <t>APORTE ORDINARIO PDC RICARDO VIAL  - 201609</t>
  </si>
  <si>
    <t>APORTE ORDINARIO PDC 201609 - LUIS DAVID CRUZ</t>
  </si>
  <si>
    <t>Total 41010000 Cotizaciones Ordinarias</t>
  </si>
  <si>
    <t>41020000 Cotizaciones Extraordinarias</t>
  </si>
  <si>
    <t>APORTE EXTRAORDINARIO JDC</t>
  </si>
  <si>
    <t>APORTE EXTRAORDINARIO JDC-EDUARDO VALDES TELLO</t>
  </si>
  <si>
    <t>APORTE EXTRAORDINARIO JDC-</t>
  </si>
  <si>
    <t>Total 41020000 Cotizaciones Extraordinarias</t>
  </si>
  <si>
    <t>41030000 Cotizaciones via Transbank</t>
  </si>
  <si>
    <t>RECAUDACION PAC JDC - 201611</t>
  </si>
  <si>
    <t>Total 41030000 Cotizaciones via Transbank</t>
  </si>
  <si>
    <t>41050000 Cotizaciones Senadores</t>
  </si>
  <si>
    <t>Total 41050000 Cotizaciones Senadores</t>
  </si>
  <si>
    <t>41080000 Otros Ingresos</t>
  </si>
  <si>
    <t>DEVOLUCION DE CANDIDATOS - APORTE  ELECCIONES</t>
  </si>
  <si>
    <t>DEVOLUCIONES DE CANDIDATOS POR EXCEDENTES</t>
  </si>
  <si>
    <t>DEVOLUCION DE CANDIDATOS - EXCESOS</t>
  </si>
  <si>
    <t>DEVOLUCION CANDIDATOS - EXCEDENTES</t>
  </si>
  <si>
    <t>DEVOLUCION CANDIDATO - EXCEDENTES</t>
  </si>
  <si>
    <t>DEVOLUCION CANDIDATOS EXCEDENTE DE CANDIDATURAS</t>
  </si>
  <si>
    <t>DEVOLUCION CANDIDATOS EXCESOS CANDIDATURA</t>
  </si>
  <si>
    <t>DEVOLUCION CANDIDATOS-EXCEDENTE CANDIDATURAS</t>
  </si>
  <si>
    <t>DEVOLUCION CANDIDATOS DE EXCEDENTES</t>
  </si>
  <si>
    <t>DEVOLUCION CANDIDATOS-EXCEDENTES</t>
  </si>
  <si>
    <t>Total 41080000 Otros Ingresos</t>
  </si>
  <si>
    <t>41090000 Arriendos percibidos Linares</t>
  </si>
  <si>
    <t>Total 41090000 Arriendos percibidos Linares</t>
  </si>
  <si>
    <t>41100000 Aporte SERVEL</t>
  </si>
  <si>
    <t>Total 41100000 Aporte SERVEL</t>
  </si>
  <si>
    <t>41110000 Aporte SERVEL no utilizado en el año</t>
  </si>
  <si>
    <t>Total 41110000 Aporte SERVEL no utilizado en el año</t>
  </si>
  <si>
    <t>42030000 Diferencias de cambios</t>
  </si>
  <si>
    <t>DIFERENCIA TIPO DE CAMBIO</t>
  </si>
  <si>
    <t>Cancela Diferencia doc 34 N°6428578 turismo cocha</t>
  </si>
  <si>
    <t>Total 42030000 Diferencias de cambios</t>
  </si>
  <si>
    <t>44010000 Utilidad en Vta. Activo Fijo</t>
  </si>
  <si>
    <t>Total 44010000 Utilidad en Vta. Activo Fijo</t>
  </si>
  <si>
    <t>R.u.t.</t>
  </si>
  <si>
    <t>LIBRO DIARIO</t>
  </si>
  <si>
    <t>Correspondientes al Periodo desde el 01/01/2016 al 31/12/2016</t>
  </si>
  <si>
    <t>Comprobantes MES DE ENERO</t>
  </si>
  <si>
    <t>Nº de Comprobante 1</t>
  </si>
  <si>
    <t>TRASPASO</t>
  </si>
  <si>
    <t>Día 1</t>
  </si>
  <si>
    <t>C.R.</t>
  </si>
  <si>
    <t xml:space="preserve">Número </t>
  </si>
  <si>
    <t>RUT</t>
  </si>
  <si>
    <t>11050400</t>
  </si>
  <si>
    <t>11120500</t>
  </si>
  <si>
    <t>21080201</t>
  </si>
  <si>
    <t>21080101</t>
  </si>
  <si>
    <t>23080000</t>
  </si>
  <si>
    <t>TOTAL COMPROBANTE Nº 1</t>
  </si>
  <si>
    <t>Nº de Comprobante 2</t>
  </si>
  <si>
    <t>INGRESO</t>
  </si>
  <si>
    <t>Día 4</t>
  </si>
  <si>
    <t>41090000</t>
  </si>
  <si>
    <t>TOTAL COMPROBANTE Nº 2</t>
  </si>
  <si>
    <t>Nº de Comprobante 3</t>
  </si>
  <si>
    <t>EGRESO</t>
  </si>
  <si>
    <t>TOTAL COMPROBANTE Nº 3</t>
  </si>
  <si>
    <t>Nº de Comprobante 5</t>
  </si>
  <si>
    <t>TOTAL COMPROBANTE Nº 5</t>
  </si>
  <si>
    <t>Nº de Comprobante 6</t>
  </si>
  <si>
    <t>Día 5</t>
  </si>
  <si>
    <t>41010000</t>
  </si>
  <si>
    <t>TOTAL COMPROBANTE Nº 6</t>
  </si>
  <si>
    <t>Nº de Comprobante 7</t>
  </si>
  <si>
    <t>TOTAL COMPROBANTE Nº 7</t>
  </si>
  <si>
    <t>Nº de Comprobante 8</t>
  </si>
  <si>
    <t>TOTAL COMPROBANTE Nº 8</t>
  </si>
  <si>
    <t>Nº de Comprobante 9</t>
  </si>
  <si>
    <t>TOTAL COMPROBANTE Nº 9</t>
  </si>
  <si>
    <t>Nº de Comprobante 10</t>
  </si>
  <si>
    <t>TOTAL COMPROBANTE Nº 10</t>
  </si>
  <si>
    <t>Nº de Comprobante 11</t>
  </si>
  <si>
    <t>TOTAL COMPROBANTE Nº 11</t>
  </si>
  <si>
    <t>Nº de Comprobante 12</t>
  </si>
  <si>
    <t>Día 6</t>
  </si>
  <si>
    <t>TOTAL COMPROBANTE Nº 12</t>
  </si>
  <si>
    <t>Nº de Comprobante 13</t>
  </si>
  <si>
    <t>TOTAL COMPROBANTE Nº 13</t>
  </si>
  <si>
    <t>Nº de Comprobante 14</t>
  </si>
  <si>
    <t>TOTAL COMPROBANTE Nº 14</t>
  </si>
  <si>
    <t>Nº de Comprobante 15</t>
  </si>
  <si>
    <t>33130100</t>
  </si>
  <si>
    <t>TOTAL COMPROBANTE Nº 15</t>
  </si>
  <si>
    <t>Nº de Comprobante 16</t>
  </si>
  <si>
    <t>TOTAL COMPROBANTE Nº 16</t>
  </si>
  <si>
    <t>Nº de Comprobante 17</t>
  </si>
  <si>
    <t>Día 7</t>
  </si>
  <si>
    <t>TOTAL COMPROBANTE Nº 17</t>
  </si>
  <si>
    <t>Nº de Comprobante 18</t>
  </si>
  <si>
    <t>TOTAL COMPROBANTE Nº 18</t>
  </si>
  <si>
    <t>Nº de Comprobante 19</t>
  </si>
  <si>
    <t>TOTAL COMPROBANTE Nº 19</t>
  </si>
  <si>
    <t>Nº de Comprobante 20</t>
  </si>
  <si>
    <t>TOTAL COMPROBANTE Nº 20</t>
  </si>
  <si>
    <t>Nº de Comprobante 21</t>
  </si>
  <si>
    <t>TOTAL COMPROBANTE Nº 21</t>
  </si>
  <si>
    <t>Nº de Comprobante 22</t>
  </si>
  <si>
    <t>TOTAL COMPROBANTE Nº 22</t>
  </si>
  <si>
    <t>Nº de Comprobante 23</t>
  </si>
  <si>
    <t>Día 8</t>
  </si>
  <si>
    <t>TOTAL COMPROBANTE Nº 23</t>
  </si>
  <si>
    <t>Nº de Comprobante 24</t>
  </si>
  <si>
    <t>TOTAL COMPROBANTE Nº 24</t>
  </si>
  <si>
    <t>Nº de Comprobante 25</t>
  </si>
  <si>
    <t>Día 11</t>
  </si>
  <si>
    <t>TOTAL COMPROBANTE Nº 25</t>
  </si>
  <si>
    <t>Nº de Comprobante 26</t>
  </si>
  <si>
    <t>TOTAL COMPROBANTE Nº 26</t>
  </si>
  <si>
    <t>Nº de Comprobante 27</t>
  </si>
  <si>
    <t>TOTAL COMPROBANTE Nº 27</t>
  </si>
  <si>
    <t>Nº de Comprobante 28</t>
  </si>
  <si>
    <t>Día 12</t>
  </si>
  <si>
    <t>TOTAL COMPROBANTE Nº 28</t>
  </si>
  <si>
    <t>Nº de Comprobante 29</t>
  </si>
  <si>
    <t>Día 13</t>
  </si>
  <si>
    <t>TOTAL COMPROBANTE Nº 29</t>
  </si>
  <si>
    <t>Nº de Comprobante 30</t>
  </si>
  <si>
    <t>TOTAL COMPROBANTE Nº 30</t>
  </si>
  <si>
    <t>Nº de Comprobante 31</t>
  </si>
  <si>
    <t>Día 15</t>
  </si>
  <si>
    <t>TOTAL COMPROBANTE Nº 31</t>
  </si>
  <si>
    <t>Nº de Comprobante 32</t>
  </si>
  <si>
    <t>TOTAL COMPROBANTE Nº 32</t>
  </si>
  <si>
    <t>Nº de Comprobante 33</t>
  </si>
  <si>
    <t>TOTAL COMPROBANTE Nº 33</t>
  </si>
  <si>
    <t>Nº de Comprobante 96</t>
  </si>
  <si>
    <t>33160900</t>
  </si>
  <si>
    <t>33130600</t>
  </si>
  <si>
    <t>33130700</t>
  </si>
  <si>
    <t>33130800</t>
  </si>
  <si>
    <t>11050300</t>
  </si>
  <si>
    <t>TOTAL COMPROBANTE Nº 96</t>
  </si>
  <si>
    <t>Nº de Comprobante 34</t>
  </si>
  <si>
    <t>Día 18</t>
  </si>
  <si>
    <t>TOTAL COMPROBANTE Nº 34</t>
  </si>
  <si>
    <t>Nº de Comprobante 35</t>
  </si>
  <si>
    <t>TOTAL COMPROBANTE Nº 35</t>
  </si>
  <si>
    <t>Nº de Comprobante 36</t>
  </si>
  <si>
    <t>Día 19</t>
  </si>
  <si>
    <t>TOTAL COMPROBANTE Nº 36</t>
  </si>
  <si>
    <t>Nº de Comprobante 37</t>
  </si>
  <si>
    <t>TOTAL COMPROBANTE Nº 37</t>
  </si>
  <si>
    <t>Nº de Comprobante 38</t>
  </si>
  <si>
    <t>TOTAL COMPROBANTE Nº 38</t>
  </si>
  <si>
    <t>Nº de Comprobante 39</t>
  </si>
  <si>
    <t>TOTAL COMPROBANTE Nº 39</t>
  </si>
  <si>
    <t>Nº de Comprobante 40</t>
  </si>
  <si>
    <t>4531615</t>
  </si>
  <si>
    <t>TOTAL COMPROBANTE Nº 40</t>
  </si>
  <si>
    <t>Nº de Comprobante 97</t>
  </si>
  <si>
    <t>33160100</t>
  </si>
  <si>
    <t>33160200</t>
  </si>
  <si>
    <t>TOTAL COMPROBANTE Nº 97</t>
  </si>
  <si>
    <t>Nº de Comprobante 41</t>
  </si>
  <si>
    <t>Día 20</t>
  </si>
  <si>
    <t>TOTAL COMPROBANTE Nº 41</t>
  </si>
  <si>
    <t>Nº de Comprobante 42</t>
  </si>
  <si>
    <t>TOTAL COMPROBANTE Nº 42</t>
  </si>
  <si>
    <t>Nº de Comprobante 43</t>
  </si>
  <si>
    <t>TOTAL COMPROBANTE Nº 43</t>
  </si>
  <si>
    <t>Nº de Comprobante 44</t>
  </si>
  <si>
    <t>4531616</t>
  </si>
  <si>
    <t>TOTAL COMPROBANTE Nº 44</t>
  </si>
  <si>
    <t>Nº de Comprobante 45</t>
  </si>
  <si>
    <t>TOTAL COMPROBANTE Nº 45</t>
  </si>
  <si>
    <t>Nº de Comprobante 46</t>
  </si>
  <si>
    <t>TOTAL COMPROBANTE Nº 46</t>
  </si>
  <si>
    <t>Nº de Comprobante 47</t>
  </si>
  <si>
    <t>4531612</t>
  </si>
  <si>
    <t>TOTAL COMPROBANTE Nº 47</t>
  </si>
  <si>
    <t>Nº de Comprobante 48</t>
  </si>
  <si>
    <t>Día 21</t>
  </si>
  <si>
    <t>TOTAL COMPROBANTE Nº 48</t>
  </si>
  <si>
    <t>Nº de Comprobante 49</t>
  </si>
  <si>
    <t>TOTAL COMPROBANTE Nº 49</t>
  </si>
  <si>
    <t>Nº de Comprobante 50</t>
  </si>
  <si>
    <t>TOTAL COMPROBANTE Nº 50</t>
  </si>
  <si>
    <t>Nº de Comprobante 51</t>
  </si>
  <si>
    <t>TOTAL COMPROBANTE Nº 51</t>
  </si>
  <si>
    <t>Nº de Comprobante 52</t>
  </si>
  <si>
    <t>TOTAL COMPROBANTE Nº 52</t>
  </si>
  <si>
    <t>Nº de Comprobante 53</t>
  </si>
  <si>
    <t>Día 22</t>
  </si>
  <si>
    <t>TOTAL COMPROBANTE Nº 53</t>
  </si>
  <si>
    <t>Nº de Comprobante 54</t>
  </si>
  <si>
    <t>TOTAL COMPROBANTE Nº 54</t>
  </si>
  <si>
    <t>Nº de Comprobante 55</t>
  </si>
  <si>
    <t>TOTAL COMPROBANTE Nº 55</t>
  </si>
  <si>
    <t>Nº de Comprobante 56</t>
  </si>
  <si>
    <t>Día 25</t>
  </si>
  <si>
    <t>TOTAL COMPROBANTE Nº 56</t>
  </si>
  <si>
    <t>Nº de Comprobante 57</t>
  </si>
  <si>
    <t>TOTAL COMPROBANTE Nº 57</t>
  </si>
  <si>
    <t>Nº de Comprobante 98</t>
  </si>
  <si>
    <t>TOTAL COMPROBANTE Nº 98</t>
  </si>
  <si>
    <t>Nº de Comprobante 99</t>
  </si>
  <si>
    <t>TOTAL COMPROBANTE Nº 99</t>
  </si>
  <si>
    <t>Nº de Comprobante 58</t>
  </si>
  <si>
    <t>Día 26</t>
  </si>
  <si>
    <t>TOTAL COMPROBANTE Nº 58</t>
  </si>
  <si>
    <t>Nº de Comprobante 59</t>
  </si>
  <si>
    <t>TOTAL COMPROBANTE Nº 59</t>
  </si>
  <si>
    <t>Nº de Comprobante 60</t>
  </si>
  <si>
    <t>TOTAL COMPROBANTE Nº 60</t>
  </si>
  <si>
    <t>Nº de Comprobante 61</t>
  </si>
  <si>
    <t>TOTAL COMPROBANTE Nº 61</t>
  </si>
  <si>
    <t>Nº de Comprobante 62</t>
  </si>
  <si>
    <t>TOTAL COMPROBANTE Nº 62</t>
  </si>
  <si>
    <t>Nº de Comprobante 63</t>
  </si>
  <si>
    <t>Día 27</t>
  </si>
  <si>
    <t>TOTAL COMPROBANTE Nº 63</t>
  </si>
  <si>
    <t>Nº de Comprobante 64</t>
  </si>
  <si>
    <t>TOTAL COMPROBANTE Nº 64</t>
  </si>
  <si>
    <t>Nº de Comprobante 65</t>
  </si>
  <si>
    <t>TOTAL COMPROBANTE Nº 65</t>
  </si>
  <si>
    <t>Nº de Comprobante 66</t>
  </si>
  <si>
    <t>TOTAL COMPROBANTE Nº 66</t>
  </si>
  <si>
    <t>Nº de Comprobante 67</t>
  </si>
  <si>
    <t>TOTAL COMPROBANTE Nº 67</t>
  </si>
  <si>
    <t>Nº de Comprobante 68</t>
  </si>
  <si>
    <t>Día 28</t>
  </si>
  <si>
    <t>TOTAL COMPROBANTE Nº 68</t>
  </si>
  <si>
    <t>Nº de Comprobante 69</t>
  </si>
  <si>
    <t>TOTAL COMPROBANTE Nº 69</t>
  </si>
  <si>
    <t>Nº de Comprobante 70</t>
  </si>
  <si>
    <t>Día 29</t>
  </si>
  <si>
    <t>TOTAL COMPROBANTE Nº 70</t>
  </si>
  <si>
    <t>Nº de Comprobante 71</t>
  </si>
  <si>
    <t>TOTAL COMPROBANTE Nº 71</t>
  </si>
  <si>
    <t>Nº de Comprobante 72</t>
  </si>
  <si>
    <t>TOTAL COMPROBANTE Nº 72</t>
  </si>
  <si>
    <t>Nº de Comprobante 73</t>
  </si>
  <si>
    <t>41020000</t>
  </si>
  <si>
    <t>TOTAL COMPROBANTE Nº 73</t>
  </si>
  <si>
    <t>Nº de Comprobante 74</t>
  </si>
  <si>
    <t>TOTAL COMPROBANTE Nº 74</t>
  </si>
  <si>
    <t>Nº de Comprobante 75</t>
  </si>
  <si>
    <t>TOTAL COMPROBANTE Nº 75</t>
  </si>
  <si>
    <t>Nº de Comprobante 76</t>
  </si>
  <si>
    <t>TOTAL COMPROBANTE Nº 76</t>
  </si>
  <si>
    <t>Nº de Comprobante 77</t>
  </si>
  <si>
    <t>TOTAL COMPROBANTE Nº 77</t>
  </si>
  <si>
    <t>Nº de Comprobante 78</t>
  </si>
  <si>
    <t>TOTAL COMPROBANTE Nº 78</t>
  </si>
  <si>
    <t>Nº de Comprobante 79</t>
  </si>
  <si>
    <t>TOTAL COMPROBANTE Nº 79</t>
  </si>
  <si>
    <t>Nº de Comprobante 80</t>
  </si>
  <si>
    <t>TOTAL COMPROBANTE Nº 80</t>
  </si>
  <si>
    <t>Nº de Comprobante 81</t>
  </si>
  <si>
    <t>TOTAL COMPROBANTE Nº 81</t>
  </si>
  <si>
    <t>Nº de Comprobante 82</t>
  </si>
  <si>
    <t>TOTAL COMPROBANTE Nº 82</t>
  </si>
  <si>
    <t>Nº de Comprobante 83</t>
  </si>
  <si>
    <t>TOTAL COMPROBANTE Nº 83</t>
  </si>
  <si>
    <t>Nº de Comprobante 84</t>
  </si>
  <si>
    <t>TOTAL COMPROBANTE Nº 84</t>
  </si>
  <si>
    <t>Nº de Comprobante 85</t>
  </si>
  <si>
    <t>TOTAL COMPROBANTE Nº 85</t>
  </si>
  <si>
    <t>Nº de Comprobante 86</t>
  </si>
  <si>
    <t>TOTAL COMPROBANTE Nº 86</t>
  </si>
  <si>
    <t>Nº de Comprobante 100</t>
  </si>
  <si>
    <t>TOTAL COMPROBANTE Nº 100</t>
  </si>
  <si>
    <t>Nº de Comprobante 87</t>
  </si>
  <si>
    <t>Día 31</t>
  </si>
  <si>
    <t>33140400</t>
  </si>
  <si>
    <t>33140600</t>
  </si>
  <si>
    <t>33160500</t>
  </si>
  <si>
    <t>33140900</t>
  </si>
  <si>
    <t>TOTAL COMPROBANTE Nº 87</t>
  </si>
  <si>
    <t>Nº de Comprobante 88</t>
  </si>
  <si>
    <t>33120100</t>
  </si>
  <si>
    <t>33120200</t>
  </si>
  <si>
    <t>33120400</t>
  </si>
  <si>
    <t>33120500</t>
  </si>
  <si>
    <t>TOTAL COMPROBANTE Nº 88</t>
  </si>
  <si>
    <t>Nº de Comprobante 89</t>
  </si>
  <si>
    <t>33130400</t>
  </si>
  <si>
    <t>33130500</t>
  </si>
  <si>
    <t>33160400</t>
  </si>
  <si>
    <t>33170100</t>
  </si>
  <si>
    <t>TOTAL COMPROBANTE Nº 89</t>
  </si>
  <si>
    <t>Nº de Comprobante 90</t>
  </si>
  <si>
    <t>TOTAL COMPROBANTE Nº 90</t>
  </si>
  <si>
    <t>Nº de Comprobante 91</t>
  </si>
  <si>
    <t>TOTAL COMPROBANTE Nº 91</t>
  </si>
  <si>
    <t>Nº de Comprobante 92</t>
  </si>
  <si>
    <t>TOTAL COMPROBANTE Nº 92</t>
  </si>
  <si>
    <t>Nº de Comprobante 94</t>
  </si>
  <si>
    <t>41080000</t>
  </si>
  <si>
    <t>TOTAL COMPROBANTE Nº 94</t>
  </si>
  <si>
    <t>Nº de Comprobante 95</t>
  </si>
  <si>
    <t>TOTAL COMPROBANTE Nº 95</t>
  </si>
  <si>
    <t>Nº de Comprobante 101</t>
  </si>
  <si>
    <t>TOTAL COMPROBANTE Nº 101</t>
  </si>
  <si>
    <t>Nº de Comprobante 102</t>
  </si>
  <si>
    <t>TOTAL COMPROBANTE Nº 102</t>
  </si>
  <si>
    <t>Comprobantes MES DE FEBRERO</t>
  </si>
  <si>
    <t>Nº de Comprobante 4</t>
  </si>
  <si>
    <t>TOTAL COMPROBANTE Nº 4</t>
  </si>
  <si>
    <t>Día 2</t>
  </si>
  <si>
    <t>Día 3</t>
  </si>
  <si>
    <t>Día 10</t>
  </si>
  <si>
    <t>41030000</t>
  </si>
  <si>
    <t>Día 16</t>
  </si>
  <si>
    <t>Día 23</t>
  </si>
  <si>
    <t>33140100</t>
  </si>
  <si>
    <t>Comprobantes MES DE MARZO</t>
  </si>
  <si>
    <t>Día 9</t>
  </si>
  <si>
    <t>Día 14</t>
  </si>
  <si>
    <t>Día 17</t>
  </si>
  <si>
    <t>33130300</t>
  </si>
  <si>
    <t>Día 24</t>
  </si>
  <si>
    <t>Día 30</t>
  </si>
  <si>
    <t>37010000</t>
  </si>
  <si>
    <t>33110200</t>
  </si>
  <si>
    <t>Nº de Comprobante 93</t>
  </si>
  <si>
    <t>TOTAL COMPROBANTE Nº 93</t>
  </si>
  <si>
    <t>MARZO</t>
  </si>
  <si>
    <t>Comprobantes MES DE ABRIL</t>
  </si>
  <si>
    <t>33130200</t>
  </si>
  <si>
    <t>33110300</t>
  </si>
  <si>
    <t>33140500</t>
  </si>
  <si>
    <t>33160300</t>
  </si>
  <si>
    <t>ABRIL</t>
  </si>
  <si>
    <t>Comprobantes MES DE MAYO</t>
  </si>
  <si>
    <t>33110400</t>
  </si>
  <si>
    <t>MAYO</t>
  </si>
  <si>
    <t>Comprobantes MES DE JUNIO</t>
  </si>
  <si>
    <t>33140200</t>
  </si>
  <si>
    <t>11060200</t>
  </si>
  <si>
    <t>39040000</t>
  </si>
  <si>
    <t>11010305</t>
  </si>
  <si>
    <t>JUNIO</t>
  </si>
  <si>
    <t>Comprobantes MES DE JULIO</t>
  </si>
  <si>
    <t>11010304</t>
  </si>
  <si>
    <t>41100000</t>
  </si>
  <si>
    <t>42030000</t>
  </si>
  <si>
    <t>Nº de Comprobante 104</t>
  </si>
  <si>
    <t>TOTAL COMPROBANTE Nº 104</t>
  </si>
  <si>
    <t>Nº de Comprobante 103</t>
  </si>
  <si>
    <t>TOTAL COMPROBANTE Nº 103</t>
  </si>
  <si>
    <t>Nº de Comprobante 105</t>
  </si>
  <si>
    <t>TOTAL COMPROBANTE Nº 105</t>
  </si>
  <si>
    <t>Nº de Comprobante 106</t>
  </si>
  <si>
    <t>TOTAL COMPROBANTE Nº 106</t>
  </si>
  <si>
    <t>Nº de Comprobante 107</t>
  </si>
  <si>
    <t>TOTAL COMPROBANTE Nº 107</t>
  </si>
  <si>
    <t>Nº de Comprobante 108</t>
  </si>
  <si>
    <t>TOTAL COMPROBANTE Nº 108</t>
  </si>
  <si>
    <t>Nº de Comprobante 109</t>
  </si>
  <si>
    <t>TOTAL COMPROBANTE Nº 109</t>
  </si>
  <si>
    <t>Nº de Comprobante 110</t>
  </si>
  <si>
    <t>21050600</t>
  </si>
  <si>
    <t>33120300</t>
  </si>
  <si>
    <t>TOTAL COMPROBANTE Nº 110</t>
  </si>
  <si>
    <t>Nº de Comprobante 111</t>
  </si>
  <si>
    <t>33140800</t>
  </si>
  <si>
    <t>33140700</t>
  </si>
  <si>
    <t>12030100</t>
  </si>
  <si>
    <t>TOTAL COMPROBANTE Nº 111</t>
  </si>
  <si>
    <t>Nº de Comprobante 112</t>
  </si>
  <si>
    <t>TOTAL COMPROBANTE Nº 112</t>
  </si>
  <si>
    <t>Nº de Comprobante 113</t>
  </si>
  <si>
    <t>TOTAL COMPROBANTE Nº 113</t>
  </si>
  <si>
    <t>Nº de Comprobante 114</t>
  </si>
  <si>
    <t>TOTAL COMPROBANTE Nº 114</t>
  </si>
  <si>
    <t>Nº de Comprobante 115</t>
  </si>
  <si>
    <t>TOTAL COMPROBANTE Nº 115</t>
  </si>
  <si>
    <t>Nº de Comprobante 116</t>
  </si>
  <si>
    <t>TOTAL COMPROBANTE Nº 116</t>
  </si>
  <si>
    <t>Nº de Comprobante 117</t>
  </si>
  <si>
    <t>11060500</t>
  </si>
  <si>
    <t>TOTAL COMPROBANTE Nº 117</t>
  </si>
  <si>
    <t>Nº de Comprobante 118</t>
  </si>
  <si>
    <t>TOTAL COMPROBANTE Nº 118</t>
  </si>
  <si>
    <t>Nº de Comprobante 120</t>
  </si>
  <si>
    <t>TOTAL COMPROBANTE Nº 120</t>
  </si>
  <si>
    <t>Nº de Comprobante 121</t>
  </si>
  <si>
    <t>TOTAL COMPROBANTE Nº 121</t>
  </si>
  <si>
    <t>Nº de Comprobante 122</t>
  </si>
  <si>
    <t>TOTAL COMPROBANTE Nº 122</t>
  </si>
  <si>
    <t>Nº de Comprobante 123</t>
  </si>
  <si>
    <t>TOTAL COMPROBANTE Nº 123</t>
  </si>
  <si>
    <t>Nº de Comprobante 124</t>
  </si>
  <si>
    <t>TOTAL COMPROBANTE Nº 124</t>
  </si>
  <si>
    <t>Nº de Comprobante 125</t>
  </si>
  <si>
    <t>TOTAL COMPROBANTE Nº 125</t>
  </si>
  <si>
    <t>Nº de Comprobante 126</t>
  </si>
  <si>
    <t>TOTAL COMPROBANTE Nº 126</t>
  </si>
  <si>
    <t>Nº de Comprobante 127</t>
  </si>
  <si>
    <t>TOTAL COMPROBANTE Nº 127</t>
  </si>
  <si>
    <t>Nº de Comprobante 128</t>
  </si>
  <si>
    <t>TOTAL COMPROBANTE Nº 128</t>
  </si>
  <si>
    <t>Nº de Comprobante 129</t>
  </si>
  <si>
    <t>TOTAL COMPROBANTE Nº 129</t>
  </si>
  <si>
    <t>Nº de Comprobante 130</t>
  </si>
  <si>
    <t>TOTAL COMPROBANTE Nº 130</t>
  </si>
  <si>
    <t>Nº de Comprobante 131</t>
  </si>
  <si>
    <t>TOTAL COMPROBANTE Nº 131</t>
  </si>
  <si>
    <t>Nº de Comprobante 132</t>
  </si>
  <si>
    <t>TOTAL COMPROBANTE Nº 132</t>
  </si>
  <si>
    <t>Nº de Comprobante 133</t>
  </si>
  <si>
    <t>TOTAL COMPROBANTE Nº 133</t>
  </si>
  <si>
    <t>Nº de Comprobante 134</t>
  </si>
  <si>
    <t>TOTAL COMPROBANTE Nº 134</t>
  </si>
  <si>
    <t>Nº de Comprobante 135</t>
  </si>
  <si>
    <t>TOTAL COMPROBANTE Nº 135</t>
  </si>
  <si>
    <t>Nº de Comprobante 136</t>
  </si>
  <si>
    <t>TOTAL COMPROBANTE Nº 136</t>
  </si>
  <si>
    <t>Nº de Comprobante 137</t>
  </si>
  <si>
    <t>TOTAL COMPROBANTE Nº 137</t>
  </si>
  <si>
    <t>Nº de Comprobante 140</t>
  </si>
  <si>
    <t>TOTAL COMPROBANTE Nº 140</t>
  </si>
  <si>
    <t>Nº de Comprobante 141</t>
  </si>
  <si>
    <t>TOTAL COMPROBANTE Nº 141</t>
  </si>
  <si>
    <t>Nº de Comprobante 142</t>
  </si>
  <si>
    <t>TOTAL COMPROBANTE Nº 142</t>
  </si>
  <si>
    <t>Nº de Comprobante 143</t>
  </si>
  <si>
    <t>TOTAL COMPROBANTE Nº 143</t>
  </si>
  <si>
    <t>JULIO</t>
  </si>
  <si>
    <t>Comprobantes MES DE AGOSTO</t>
  </si>
  <si>
    <t>33140300</t>
  </si>
  <si>
    <t>AGOSTO</t>
  </si>
  <si>
    <t>Comprobantes MES DE SEPTIEMBRE</t>
  </si>
  <si>
    <t>33111300</t>
  </si>
  <si>
    <t>Nº de Comprobante 179</t>
  </si>
  <si>
    <t>33111200</t>
  </si>
  <si>
    <t>TOTAL COMPROBANTE Nº 179</t>
  </si>
  <si>
    <t>Nº de Comprobante 138</t>
  </si>
  <si>
    <t>TOTAL COMPROBANTE Nº 138</t>
  </si>
  <si>
    <t>Nº de Comprobante 139</t>
  </si>
  <si>
    <t>TOTAL COMPROBANTE Nº 139</t>
  </si>
  <si>
    <t>11010306</t>
  </si>
  <si>
    <t>Nº de Comprobante 119</t>
  </si>
  <si>
    <t>TOTAL COMPROBANTE Nº 119</t>
  </si>
  <si>
    <t>Nº de Comprobante 145</t>
  </si>
  <si>
    <t>TOTAL COMPROBANTE Nº 145</t>
  </si>
  <si>
    <t>Nº de Comprobante 178</t>
  </si>
  <si>
    <t>TOTAL COMPROBANTE Nº 178</t>
  </si>
  <si>
    <t>44010000</t>
  </si>
  <si>
    <t>33120800</t>
  </si>
  <si>
    <t>Nº de Comprobante 144</t>
  </si>
  <si>
    <t>TOTAL COMPROBANTE Nº 144</t>
  </si>
  <si>
    <t>Nº de Comprobante 146</t>
  </si>
  <si>
    <t>TOTAL COMPROBANTE Nº 146</t>
  </si>
  <si>
    <t>Nº de Comprobante 147</t>
  </si>
  <si>
    <t>TOTAL COMPROBANTE Nº 147</t>
  </si>
  <si>
    <t>Nº de Comprobante 148</t>
  </si>
  <si>
    <t>TOTAL COMPROBANTE Nº 148</t>
  </si>
  <si>
    <t>Nº de Comprobante 149</t>
  </si>
  <si>
    <t>TOTAL COMPROBANTE Nº 149</t>
  </si>
  <si>
    <t>Nº de Comprobante 150</t>
  </si>
  <si>
    <t>TOTAL COMPROBANTE Nº 150</t>
  </si>
  <si>
    <t>Nº de Comprobante 151</t>
  </si>
  <si>
    <t>TOTAL COMPROBANTE Nº 151</t>
  </si>
  <si>
    <t>Nº de Comprobante 152</t>
  </si>
  <si>
    <t>TOTAL COMPROBANTE Nº 152</t>
  </si>
  <si>
    <t>Nº de Comprobante 153</t>
  </si>
  <si>
    <t>TOTAL COMPROBANTE Nº 153</t>
  </si>
  <si>
    <t>Nº de Comprobante 154</t>
  </si>
  <si>
    <t>TOTAL COMPROBANTE Nº 154</t>
  </si>
  <si>
    <t>Nº de Comprobante 155</t>
  </si>
  <si>
    <t>TOTAL COMPROBANTE Nº 155</t>
  </si>
  <si>
    <t>Nº de Comprobante 156</t>
  </si>
  <si>
    <t>TOTAL COMPROBANTE Nº 156</t>
  </si>
  <si>
    <t>Nº de Comprobante 157</t>
  </si>
  <si>
    <t>TOTAL COMPROBANTE Nº 157</t>
  </si>
  <si>
    <t>Nº de Comprobante 158</t>
  </si>
  <si>
    <t>TOTAL COMPROBANTE Nº 158</t>
  </si>
  <si>
    <t>Nº de Comprobante 159</t>
  </si>
  <si>
    <t>TOTAL COMPROBANTE Nº 159</t>
  </si>
  <si>
    <t>Nº de Comprobante 160</t>
  </si>
  <si>
    <t>TOTAL COMPROBANTE Nº 160</t>
  </si>
  <si>
    <t>Nº de Comprobante 161</t>
  </si>
  <si>
    <t>TOTAL COMPROBANTE Nº 161</t>
  </si>
  <si>
    <t>Nº de Comprobante 162</t>
  </si>
  <si>
    <t>TOTAL COMPROBANTE Nº 162</t>
  </si>
  <si>
    <t>Nº de Comprobante 163</t>
  </si>
  <si>
    <t>TOTAL COMPROBANTE Nº 163</t>
  </si>
  <si>
    <t>Nº de Comprobante 164</t>
  </si>
  <si>
    <t>TOTAL COMPROBANTE Nº 164</t>
  </si>
  <si>
    <t>Nº de Comprobante 165</t>
  </si>
  <si>
    <t>TOTAL COMPROBANTE Nº 165</t>
  </si>
  <si>
    <t>Nº de Comprobante 166</t>
  </si>
  <si>
    <t>TOTAL COMPROBANTE Nº 166</t>
  </si>
  <si>
    <t>Nº de Comprobante 167</t>
  </si>
  <si>
    <t>TOTAL COMPROBANTE Nº 167</t>
  </si>
  <si>
    <t>Nº de Comprobante 168</t>
  </si>
  <si>
    <t>TOTAL COMPROBANTE Nº 168</t>
  </si>
  <si>
    <t>Nº de Comprobante 169</t>
  </si>
  <si>
    <t>TOTAL COMPROBANTE Nº 169</t>
  </si>
  <si>
    <t>Nº de Comprobante 170</t>
  </si>
  <si>
    <t>TOTAL COMPROBANTE Nº 170</t>
  </si>
  <si>
    <t>Nº de Comprobante 171</t>
  </si>
  <si>
    <t>TOTAL COMPROBANTE Nº 171</t>
  </si>
  <si>
    <t>Nº de Comprobante 172</t>
  </si>
  <si>
    <t>TOTAL COMPROBANTE Nº 172</t>
  </si>
  <si>
    <t>Nº de Comprobante 173</t>
  </si>
  <si>
    <t>39010000</t>
  </si>
  <si>
    <t>21050500</t>
  </si>
  <si>
    <t>TOTAL COMPROBANTE Nº 173</t>
  </si>
  <si>
    <t>Nº de Comprobante 174</t>
  </si>
  <si>
    <t>TOTAL COMPROBANTE Nº 174</t>
  </si>
  <si>
    <t>Nº de Comprobante 175</t>
  </si>
  <si>
    <t>TOTAL COMPROBANTE Nº 175</t>
  </si>
  <si>
    <t>Nº de Comprobante 176</t>
  </si>
  <si>
    <t>TOTAL COMPROBANTE Nº 176</t>
  </si>
  <si>
    <t>Nº de Comprobante 177</t>
  </si>
  <si>
    <t>TOTAL COMPROBANTE Nº 177</t>
  </si>
  <si>
    <t>Nº de Comprobante 180</t>
  </si>
  <si>
    <t>TOTAL COMPROBANTE Nº 180</t>
  </si>
  <si>
    <t>SEPTIEMBRE</t>
  </si>
  <si>
    <t>Comprobantes MES DE OCTUBRE</t>
  </si>
  <si>
    <t>11010100</t>
  </si>
  <si>
    <t>41050000</t>
  </si>
  <si>
    <t>33110900</t>
  </si>
  <si>
    <t>33111000</t>
  </si>
  <si>
    <t>OCTUBRE</t>
  </si>
  <si>
    <t>Comprobantes MES DE NOVIEMBRE</t>
  </si>
  <si>
    <t>33120600</t>
  </si>
  <si>
    <t>33150100</t>
  </si>
  <si>
    <t>33110600</t>
  </si>
  <si>
    <t>NOVIEMBRE</t>
  </si>
  <si>
    <t>Comprobantes MES DE DICIEMBRE</t>
  </si>
  <si>
    <t>36010100</t>
  </si>
  <si>
    <t>37060000</t>
  </si>
  <si>
    <t>13030400</t>
  </si>
  <si>
    <t>13040100</t>
  </si>
  <si>
    <t>36010200</t>
  </si>
  <si>
    <t>11070100</t>
  </si>
  <si>
    <t>21100200</t>
  </si>
  <si>
    <t>41110000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</si>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</sst>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\ #,##0;\-&quot;$&quot;\ #,##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_ * #,##0.00_ ;_ * \-#,##0.00_ ;_ * &quot;-&quot;??_ ;_ @_ "/>
    <numFmt numFmtId="167" formatCode="#,##0_);#,##0;&quot;-&quot;"/>
    <numFmt numFmtId="168" formatCode="_-* #,##0_-;\-* #,##0_-;_-* &quot;-&quot;??_-;_-@_-"/>
    <numFmt numFmtId="169" formatCode="dd\/mm\/yyyy"/>
    <numFmt numFmtId="170" formatCode="0_);\(0\);&quot;-&quot;"/>
    <numFmt numFmtId="171" formatCode="#,##0.00_);\(#,##0.00\)"/>
    <numFmt numFmtId="172" formatCode="_-* #,##0.00\ _€_-;\-* #,##0.00\ _€_-;_-* &quot;-&quot;??\ _€_-;_-@_-"/>
    <numFmt numFmtId="173" formatCode="_-* #,##0\ _€_-;\-* #,##0\ _€_-;_-* &quot;-&quot;\ _€_-;_-@_-"/>
    <numFmt numFmtId="174" formatCode="_-* #,##0\ _€_-;\-* #,##0\ _€_-;_-* &quot;-&quot;??\ _€_-;_-@_-"/>
    <numFmt numFmtId="175" formatCode="_-[$€-2]\ * #,##0.00_-;\-[$€-2]\ * #,##0.00_-;_-[$€-2]\ * &quot;-&quot;??_-"/>
    <numFmt numFmtId="176" formatCode="_-* #,##0.00\ &quot;€&quot;_-;\-* #,##0.00\ &quot;€&quot;_-;_-* &quot;-&quot;??\ &quot;€&quot;_-;_-@_-"/>
    <numFmt numFmtId="177" formatCode="_-* #,##0.00\ [$€]_-;\-* #,##0.00\ [$€]_-;_-* &quot;-&quot;??\ [$€]_-;_-@_-"/>
    <numFmt numFmtId="178" formatCode="_-* #,##0.00\ _$_-;\-* #,##0.00\ _$_-;_-* &quot;-&quot;??\ _$_-;_-@_-"/>
    <numFmt numFmtId="179" formatCode="#,##0;\(#,##0\)"/>
    <numFmt numFmtId="180" formatCode="_(&quot;$&quot;\ * #,##0_);_(&quot;$&quot;\ * \(#,##0\);_(&quot;$&quot;\ * &quot;-&quot;_);_(@_)"/>
    <numFmt numFmtId="181" formatCode="#,###.00;\(#,###.00\);\-"/>
    <numFmt numFmtId="182" formatCode="_ &quot;$&quot;\ * #,##0.00_ ;_ &quot;$&quot;\ * \-#,##0.00_ ;_ &quot;$&quot;\ * &quot;-&quot;??_ ;_ @_ "/>
    <numFmt numFmtId="183" formatCode="General_)"/>
    <numFmt numFmtId="184" formatCode="_-* #,##0.00\ _P_t_s_-;\-* #,##0.00\ _P_t_s_-;_-* &quot;-&quot;??\ _P_t_s_-;_-@_-"/>
    <numFmt numFmtId="185" formatCode="0%_);\(0%\)"/>
    <numFmt numFmtId="186" formatCode="dd\-mm\-yyyy"/>
    <numFmt numFmtId="187" formatCode="_ * #,##0_ ;_ * \-#,##0_ ;_ * &quot;-&quot;??_ ;_ @_ "/>
  </numFmts>
  <fonts count="1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0500000000000007"/>
      <color indexed="8"/>
      <name val="Times New Roman"/>
      <family val="1"/>
    </font>
    <font>
      <b/>
      <sz val="16.100000000000001"/>
      <color indexed="8"/>
      <name val="Times New Roman"/>
      <family val="1"/>
    </font>
    <font>
      <sz val="9"/>
      <color indexed="8"/>
      <name val="Times New Roman"/>
      <family val="1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MS Sans Serif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indexed="8"/>
      <name val="Times New Roman"/>
      <family val="1"/>
    </font>
    <font>
      <b/>
      <sz val="12"/>
      <color indexed="8"/>
      <name val="Times New Roman"/>
      <family val="1"/>
    </font>
    <font>
      <b/>
      <u/>
      <sz val="12"/>
      <color indexed="8"/>
      <name val="Times New Roman"/>
      <family val="1"/>
    </font>
    <font>
      <b/>
      <sz val="7.2"/>
      <color indexed="8"/>
      <name val="Times New Roman"/>
      <family val="1"/>
    </font>
    <font>
      <sz val="7.2"/>
      <color indexed="8"/>
      <name val="Times New Roman"/>
      <family val="1"/>
    </font>
    <font>
      <b/>
      <sz val="10"/>
      <name val="Calibri"/>
      <family val="2"/>
      <scheme val="minor"/>
    </font>
    <font>
      <sz val="8"/>
      <color indexed="8"/>
      <name val="Times New Roman"/>
      <family val="1"/>
    </font>
    <font>
      <sz val="9.1999999999999993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u/>
      <sz val="14"/>
      <color indexed="8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sz val="11"/>
      <color rgb="FF00B050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4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8.0500000000000007"/>
      <color indexed="8"/>
      <name val="Times New Roman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16.100000000000001"/>
      <color indexed="8"/>
      <name val="Times New Roman"/>
    </font>
    <font>
      <sz val="9"/>
      <color indexed="8"/>
      <name val="Times New Roman"/>
    </font>
    <font>
      <b/>
      <sz val="9"/>
      <color indexed="8"/>
      <name val="Times New Roman"/>
    </font>
    <font>
      <b/>
      <sz val="8.0500000000000007"/>
      <color indexed="8"/>
      <name val="Times New Roman"/>
    </font>
    <font>
      <b/>
      <sz val="9.85"/>
      <color indexed="8"/>
      <name val="Times New Roman"/>
    </font>
    <font>
      <b/>
      <sz val="18"/>
      <color indexed="8"/>
      <name val="Times New Roman"/>
    </font>
    <font>
      <sz val="9.85"/>
      <color indexed="8"/>
      <name val="Times New Roman"/>
    </font>
    <font>
      <b/>
      <sz val="14.05"/>
      <color indexed="8"/>
      <name val="Times New Roman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sz val="6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10"/>
      <color indexed="12"/>
      <name val="Arial"/>
      <family val="2"/>
    </font>
    <font>
      <sz val="12"/>
      <name val="Courier"/>
      <family val="3"/>
    </font>
    <font>
      <sz val="10"/>
      <color indexed="8"/>
      <name val="Arial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</font>
    <font>
      <u/>
      <sz val="9"/>
      <color indexed="12"/>
      <name val="Arial"/>
      <family val="2"/>
    </font>
    <font>
      <b/>
      <sz val="10"/>
      <color indexed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sz val="10"/>
      <name val="MS Sans Serif"/>
    </font>
    <font>
      <sz val="11"/>
      <color theme="1"/>
      <name val="Century Gothic"/>
      <family val="2"/>
    </font>
    <font>
      <b/>
      <sz val="15"/>
      <color theme="3"/>
      <name val="Century Gothic"/>
      <family val="2"/>
    </font>
    <font>
      <b/>
      <sz val="13"/>
      <color theme="3"/>
      <name val="Century Gothic"/>
      <family val="2"/>
    </font>
    <font>
      <b/>
      <sz val="11"/>
      <color theme="3"/>
      <name val="Century Gothic"/>
      <family val="2"/>
    </font>
    <font>
      <sz val="11"/>
      <color rgb="FF006100"/>
      <name val="Century Gothic"/>
      <family val="2"/>
    </font>
    <font>
      <sz val="11"/>
      <color rgb="FF9C0006"/>
      <name val="Century Gothic"/>
      <family val="2"/>
    </font>
    <font>
      <sz val="11"/>
      <color rgb="FF9C6500"/>
      <name val="Century Gothic"/>
      <family val="2"/>
    </font>
    <font>
      <sz val="11"/>
      <color rgb="FF3F3F76"/>
      <name val="Century Gothic"/>
      <family val="2"/>
    </font>
    <font>
      <b/>
      <sz val="11"/>
      <color rgb="FF3F3F3F"/>
      <name val="Century Gothic"/>
      <family val="2"/>
    </font>
    <font>
      <b/>
      <sz val="11"/>
      <color rgb="FFFA7D00"/>
      <name val="Century Gothic"/>
      <family val="2"/>
    </font>
    <font>
      <sz val="11"/>
      <color rgb="FFFA7D00"/>
      <name val="Century Gothic"/>
      <family val="2"/>
    </font>
    <font>
      <b/>
      <sz val="11"/>
      <color theme="0"/>
      <name val="Century Gothic"/>
      <family val="2"/>
    </font>
    <font>
      <sz val="11"/>
      <color rgb="FFFF0000"/>
      <name val="Century Gothic"/>
      <family val="2"/>
    </font>
    <font>
      <i/>
      <sz val="11"/>
      <color rgb="FF7F7F7F"/>
      <name val="Century Gothic"/>
      <family val="2"/>
    </font>
    <font>
      <b/>
      <sz val="11"/>
      <color theme="1"/>
      <name val="Century Gothic"/>
      <family val="2"/>
    </font>
    <font>
      <sz val="11"/>
      <color theme="0"/>
      <name val="Century Gothic"/>
      <family val="2"/>
    </font>
    <font>
      <b/>
      <sz val="9"/>
      <name val="Garamond"/>
      <family val="1"/>
    </font>
    <font>
      <sz val="8"/>
      <name val="Times New Roman"/>
      <family val="1"/>
    </font>
    <font>
      <b/>
      <sz val="8"/>
      <name val="Garamond"/>
      <family val="1"/>
    </font>
    <font>
      <sz val="8"/>
      <name val="Garamond"/>
      <family val="1"/>
    </font>
  </fonts>
  <fills count="6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27">
    <xf numFmtId="0" fontId="0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2" fillId="0" borderId="0"/>
    <xf numFmtId="172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2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6" fillId="9" borderId="22" applyNumberFormat="0" applyAlignment="0" applyProtection="0"/>
    <xf numFmtId="0" fontId="27" fillId="10" borderId="23" applyNumberFormat="0" applyAlignment="0" applyProtection="0"/>
    <xf numFmtId="0" fontId="28" fillId="10" borderId="22" applyNumberFormat="0" applyAlignment="0" applyProtection="0"/>
    <xf numFmtId="0" fontId="29" fillId="0" borderId="24" applyNumberFormat="0" applyFill="0" applyAlignment="0" applyProtection="0"/>
    <xf numFmtId="0" fontId="30" fillId="11" borderId="25" applyNumberFormat="0" applyAlignment="0" applyProtection="0"/>
    <xf numFmtId="0" fontId="15" fillId="0" borderId="0" applyNumberFormat="0" applyFill="0" applyBorder="0" applyAlignment="0" applyProtection="0"/>
    <xf numFmtId="0" fontId="7" fillId="12" borderId="26" applyNumberFormat="0" applyFont="0" applyAlignment="0" applyProtection="0"/>
    <xf numFmtId="0" fontId="31" fillId="0" borderId="0" applyNumberFormat="0" applyFill="0" applyBorder="0" applyAlignment="0" applyProtection="0"/>
    <xf numFmtId="0" fontId="1" fillId="0" borderId="27" applyNumberFormat="0" applyFill="0" applyAlignment="0" applyProtection="0"/>
    <xf numFmtId="0" fontId="32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2" fillId="36" borderId="0" applyNumberFormat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7" fillId="0" borderId="0"/>
    <xf numFmtId="0" fontId="51" fillId="0" borderId="0"/>
    <xf numFmtId="0" fontId="7" fillId="12" borderId="26" applyNumberFormat="0" applyFont="0" applyAlignment="0" applyProtection="0"/>
    <xf numFmtId="0" fontId="52" fillId="0" borderId="0" applyNumberFormat="0" applyFill="0" applyBorder="0" applyAlignment="0" applyProtection="0"/>
    <xf numFmtId="166" fontId="7" fillId="0" borderId="0" applyFont="0" applyFill="0" applyBorder="0" applyAlignment="0" applyProtection="0"/>
    <xf numFmtId="173" fontId="51" fillId="0" borderId="0" applyFont="0" applyFill="0" applyBorder="0" applyAlignment="0" applyProtection="0"/>
    <xf numFmtId="0" fontId="12" fillId="0" borderId="0"/>
    <xf numFmtId="0" fontId="7" fillId="0" borderId="0"/>
    <xf numFmtId="0" fontId="72" fillId="0" borderId="0"/>
    <xf numFmtId="172" fontId="2" fillId="0" borderId="0" applyFont="0" applyFill="0" applyBorder="0" applyAlignment="0" applyProtection="0"/>
    <xf numFmtId="0" fontId="75" fillId="38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3" borderId="0" applyNumberFormat="0" applyBorder="0" applyAlignment="0" applyProtection="0"/>
    <xf numFmtId="0" fontId="75" fillId="44" borderId="0" applyNumberFormat="0" applyBorder="0" applyAlignment="0" applyProtection="0"/>
    <xf numFmtId="0" fontId="75" fillId="41" borderId="0" applyNumberFormat="0" applyBorder="0" applyAlignment="0" applyProtection="0"/>
    <xf numFmtId="0" fontId="75" fillId="44" borderId="0" applyNumberFormat="0" applyBorder="0" applyAlignment="0" applyProtection="0"/>
    <xf numFmtId="0" fontId="75" fillId="40" borderId="0" applyNumberFormat="0" applyBorder="0" applyAlignment="0" applyProtection="0"/>
    <xf numFmtId="0" fontId="75" fillId="45" borderId="0" applyNumberFormat="0" applyBorder="0" applyAlignment="0" applyProtection="0"/>
    <xf numFmtId="0" fontId="75" fillId="39" borderId="0" applyNumberFormat="0" applyBorder="0" applyAlignment="0" applyProtection="0"/>
    <xf numFmtId="0" fontId="75" fillId="44" borderId="0" applyNumberFormat="0" applyBorder="0" applyAlignment="0" applyProtection="0"/>
    <xf numFmtId="0" fontId="75" fillId="41" borderId="0" applyNumberFormat="0" applyBorder="0" applyAlignment="0" applyProtection="0"/>
    <xf numFmtId="0" fontId="76" fillId="44" borderId="0" applyNumberFormat="0" applyBorder="0" applyAlignment="0" applyProtection="0"/>
    <xf numFmtId="0" fontId="76" fillId="47" borderId="0" applyNumberFormat="0" applyBorder="0" applyAlignment="0" applyProtection="0"/>
    <xf numFmtId="0" fontId="76" fillId="46" borderId="0" applyNumberFormat="0" applyBorder="0" applyAlignment="0" applyProtection="0"/>
    <xf numFmtId="0" fontId="76" fillId="39" borderId="0" applyNumberFormat="0" applyBorder="0" applyAlignment="0" applyProtection="0"/>
    <xf numFmtId="0" fontId="76" fillId="44" borderId="0" applyNumberFormat="0" applyBorder="0" applyAlignment="0" applyProtection="0"/>
    <xf numFmtId="0" fontId="76" fillId="40" borderId="0" applyNumberFormat="0" applyBorder="0" applyAlignment="0" applyProtection="0"/>
    <xf numFmtId="0" fontId="77" fillId="44" borderId="0" applyNumberFormat="0" applyBorder="0" applyAlignment="0" applyProtection="0"/>
    <xf numFmtId="0" fontId="78" fillId="49" borderId="34" applyNumberFormat="0" applyAlignment="0" applyProtection="0"/>
    <xf numFmtId="0" fontId="79" fillId="50" borderId="35" applyNumberFormat="0" applyAlignment="0" applyProtection="0"/>
    <xf numFmtId="0" fontId="80" fillId="0" borderId="36" applyNumberFormat="0" applyFill="0" applyAlignment="0" applyProtection="0"/>
    <xf numFmtId="0" fontId="81" fillId="0" borderId="0" applyNumberFormat="0" applyFill="0" applyBorder="0" applyAlignment="0" applyProtection="0"/>
    <xf numFmtId="0" fontId="76" fillId="51" borderId="0" applyNumberFormat="0" applyBorder="0" applyAlignment="0" applyProtection="0"/>
    <xf numFmtId="0" fontId="76" fillId="47" borderId="0" applyNumberFormat="0" applyBorder="0" applyAlignment="0" applyProtection="0"/>
    <xf numFmtId="0" fontId="76" fillId="46" borderId="0" applyNumberFormat="0" applyBorder="0" applyAlignment="0" applyProtection="0"/>
    <xf numFmtId="0" fontId="76" fillId="53" borderId="0" applyNumberFormat="0" applyBorder="0" applyAlignment="0" applyProtection="0"/>
    <xf numFmtId="0" fontId="76" fillId="48" borderId="0" applyNumberFormat="0" applyBorder="0" applyAlignment="0" applyProtection="0"/>
    <xf numFmtId="0" fontId="76" fillId="52" borderId="0" applyNumberFormat="0" applyBorder="0" applyAlignment="0" applyProtection="0"/>
    <xf numFmtId="0" fontId="82" fillId="45" borderId="34" applyNumberFormat="0" applyAlignment="0" applyProtection="0"/>
    <xf numFmtId="0" fontId="91" fillId="0" borderId="0"/>
    <xf numFmtId="175" fontId="51" fillId="0" borderId="0" applyFont="0" applyFill="0" applyBorder="0" applyAlignment="0" applyProtection="0"/>
    <xf numFmtId="0" fontId="83" fillId="42" borderId="0" applyNumberFormat="0" applyBorder="0" applyAlignment="0" applyProtection="0"/>
    <xf numFmtId="166" fontId="7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84" fillId="45" borderId="0" applyNumberFormat="0" applyBorder="0" applyAlignment="0" applyProtection="0"/>
    <xf numFmtId="0" fontId="72" fillId="0" borderId="0"/>
    <xf numFmtId="0" fontId="51" fillId="0" borderId="0"/>
    <xf numFmtId="0" fontId="51" fillId="0" borderId="0"/>
    <xf numFmtId="0" fontId="72" fillId="41" borderId="37" applyNumberFormat="0" applyFont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85" fillId="49" borderId="38" applyNumberFormat="0" applyAlignment="0" applyProtection="0"/>
    <xf numFmtId="0" fontId="8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39" applyNumberFormat="0" applyFill="0" applyAlignment="0" applyProtection="0"/>
    <xf numFmtId="0" fontId="89" fillId="0" borderId="40" applyNumberFormat="0" applyFill="0" applyAlignment="0" applyProtection="0"/>
    <xf numFmtId="0" fontId="81" fillId="0" borderId="41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42" applyNumberFormat="0" applyFill="0" applyAlignment="0" applyProtection="0"/>
    <xf numFmtId="0" fontId="7" fillId="12" borderId="26" applyNumberFormat="0" applyFont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1" fillId="0" borderId="0"/>
    <xf numFmtId="0" fontId="7" fillId="1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" fillId="18" borderId="0" applyNumberFormat="0" applyBorder="0" applyAlignment="0" applyProtection="0"/>
    <xf numFmtId="0" fontId="75" fillId="39" borderId="0" applyNumberFormat="0" applyBorder="0" applyAlignment="0" applyProtection="0"/>
    <xf numFmtId="0" fontId="75" fillId="39" borderId="0" applyNumberFormat="0" applyBorder="0" applyAlignment="0" applyProtection="0"/>
    <xf numFmtId="0" fontId="75" fillId="39" borderId="0" applyNumberFormat="0" applyBorder="0" applyAlignment="0" applyProtection="0"/>
    <xf numFmtId="0" fontId="7" fillId="22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" fillId="26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" fillId="3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" fillId="34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" fillId="15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" fillId="19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" fillId="23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" fillId="27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" fillId="31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" fillId="35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23" fillId="6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28" fillId="10" borderId="22" applyNumberFormat="0" applyAlignment="0" applyProtection="0"/>
    <xf numFmtId="0" fontId="97" fillId="60" borderId="34" applyNumberFormat="0" applyAlignment="0" applyProtection="0"/>
    <xf numFmtId="0" fontId="97" fillId="60" borderId="34" applyNumberFormat="0" applyAlignment="0" applyProtection="0"/>
    <xf numFmtId="0" fontId="97" fillId="60" borderId="34" applyNumberFormat="0" applyAlignment="0" applyProtection="0"/>
    <xf numFmtId="0" fontId="30" fillId="11" borderId="25" applyNumberFormat="0" applyAlignment="0" applyProtection="0"/>
    <xf numFmtId="0" fontId="79" fillId="50" borderId="35" applyNumberFormat="0" applyAlignment="0" applyProtection="0"/>
    <xf numFmtId="0" fontId="79" fillId="50" borderId="35" applyNumberFormat="0" applyAlignment="0" applyProtection="0"/>
    <xf numFmtId="0" fontId="79" fillId="50" borderId="35" applyNumberFormat="0" applyAlignment="0" applyProtection="0"/>
    <xf numFmtId="0" fontId="29" fillId="0" borderId="24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51" fillId="0" borderId="0"/>
    <xf numFmtId="0" fontId="2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32" fillId="1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32" fillId="21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32" fillId="25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32" fillId="29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32" fillId="33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6" fillId="9" borderId="22" applyNumberFormat="0" applyAlignment="0" applyProtection="0"/>
    <xf numFmtId="0" fontId="82" fillId="43" borderId="34" applyNumberFormat="0" applyAlignment="0" applyProtection="0"/>
    <xf numFmtId="0" fontId="82" fillId="43" borderId="34" applyNumberFormat="0" applyAlignment="0" applyProtection="0"/>
    <xf numFmtId="0" fontId="82" fillId="43" borderId="34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Font="0" applyFill="0" applyBorder="0" applyAlignment="0" applyProtection="0"/>
    <xf numFmtId="177" fontId="51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100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10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24" fillId="7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43" fontId="7" fillId="0" borderId="0" applyFont="0" applyFill="0" applyBorder="0" applyAlignment="0" applyProtection="0"/>
    <xf numFmtId="0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75" fillId="0" borderId="0" applyFont="0" applyFill="0" applyBorder="0" applyAlignment="0" applyProtection="0"/>
    <xf numFmtId="179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51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75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82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51" fillId="0" borderId="0"/>
    <xf numFmtId="0" fontId="102" fillId="0" borderId="0"/>
    <xf numFmtId="183" fontId="102" fillId="0" borderId="0"/>
    <xf numFmtId="0" fontId="72" fillId="0" borderId="0"/>
    <xf numFmtId="0" fontId="104" fillId="0" borderId="0"/>
    <xf numFmtId="0" fontId="105" fillId="0" borderId="0"/>
    <xf numFmtId="0" fontId="51" fillId="0" borderId="0"/>
    <xf numFmtId="0" fontId="102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12" borderId="26" applyNumberFormat="0" applyFont="0" applyAlignment="0" applyProtection="0"/>
    <xf numFmtId="0" fontId="75" fillId="41" borderId="37" applyNumberFormat="0" applyFont="0" applyAlignment="0" applyProtection="0"/>
    <xf numFmtId="0" fontId="75" fillId="41" borderId="37" applyNumberFormat="0" applyFont="0" applyAlignment="0" applyProtection="0"/>
    <xf numFmtId="0" fontId="51" fillId="41" borderId="37" applyNumberFormat="0" applyFont="0" applyAlignment="0" applyProtection="0"/>
    <xf numFmtId="0" fontId="7" fillId="12" borderId="26" applyNumberFormat="0" applyFont="0" applyAlignment="0" applyProtection="0"/>
    <xf numFmtId="9" fontId="5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27" fillId="10" borderId="23" applyNumberFormat="0" applyAlignment="0" applyProtection="0"/>
    <xf numFmtId="0" fontId="85" fillId="60" borderId="38" applyNumberFormat="0" applyAlignment="0" applyProtection="0"/>
    <xf numFmtId="0" fontId="85" fillId="60" borderId="38" applyNumberFormat="0" applyAlignment="0" applyProtection="0"/>
    <xf numFmtId="0" fontId="85" fillId="60" borderId="38" applyNumberFormat="0" applyAlignment="0" applyProtection="0"/>
    <xf numFmtId="0" fontId="103" fillId="0" borderId="0" applyNumberFormat="0" applyBorder="0" applyAlignment="0"/>
    <xf numFmtId="0" fontId="1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93" fillId="0" borderId="44" applyNumberFormat="0" applyFill="0" applyAlignment="0" applyProtection="0"/>
    <xf numFmtId="0" fontId="21" fillId="0" borderId="20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94" fillId="0" borderId="45" applyNumberFormat="0" applyFill="0" applyAlignment="0" applyProtection="0"/>
    <xf numFmtId="0" fontId="22" fillId="0" borderId="21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95" fillId="0" borderId="46" applyNumberFormat="0" applyFill="0" applyAlignment="0" applyProtection="0"/>
    <xf numFmtId="0" fontId="5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2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10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Fill="0" applyBorder="0" applyProtection="0">
      <alignment horizontal="left" vertical="top"/>
    </xf>
    <xf numFmtId="185" fontId="51" fillId="0" borderId="0" applyFont="0" applyFill="0" applyBorder="0" applyAlignment="0" applyProtection="0"/>
    <xf numFmtId="0" fontId="85" fillId="60" borderId="38" applyNumberFormat="0" applyAlignment="0" applyProtection="0"/>
    <xf numFmtId="0" fontId="51" fillId="41" borderId="37" applyNumberFormat="0" applyFont="0" applyAlignment="0" applyProtection="0"/>
    <xf numFmtId="0" fontId="7" fillId="0" borderId="0"/>
    <xf numFmtId="0" fontId="51" fillId="0" borderId="0"/>
    <xf numFmtId="184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5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98" fillId="0" borderId="43" applyNumberFormat="0" applyFill="0" applyAlignment="0" applyProtection="0"/>
    <xf numFmtId="0" fontId="82" fillId="43" borderId="34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23" fillId="11" borderId="25" applyNumberFormat="0" applyAlignment="0" applyProtection="0"/>
    <xf numFmtId="0" fontId="95" fillId="0" borderId="0" applyNumberFormat="0" applyFill="0" applyBorder="0" applyAlignment="0" applyProtection="0"/>
    <xf numFmtId="0" fontId="95" fillId="0" borderId="46" applyNumberFormat="0" applyFill="0" applyAlignment="0" applyProtection="0"/>
    <xf numFmtId="0" fontId="94" fillId="0" borderId="45" applyNumberFormat="0" applyFill="0" applyAlignment="0" applyProtection="0"/>
    <xf numFmtId="0" fontId="93" fillId="0" borderId="44" applyNumberFormat="0" applyFill="0" applyAlignment="0" applyProtection="0"/>
    <xf numFmtId="14" fontId="73" fillId="63" borderId="29">
      <alignment horizontal="center" vertical="center" wrapText="1"/>
    </xf>
    <xf numFmtId="0" fontId="77" fillId="55" borderId="0" applyNumberFormat="0" applyBorder="0" applyAlignment="0" applyProtection="0"/>
    <xf numFmtId="0" fontId="86" fillId="0" borderId="0" applyNumberFormat="0" applyFill="0" applyBorder="0" applyAlignment="0" applyProtection="0"/>
    <xf numFmtId="164" fontId="51" fillId="0" borderId="0" applyFont="0" applyFill="0" applyBorder="0" applyAlignment="0" applyProtection="0"/>
    <xf numFmtId="37" fontId="51" fillId="0" borderId="0" applyFont="0" applyFill="0" applyBorder="0" applyAlignment="0" applyProtection="0"/>
    <xf numFmtId="0" fontId="79" fillId="50" borderId="35" applyNumberFormat="0" applyAlignment="0" applyProtection="0"/>
    <xf numFmtId="0" fontId="97" fillId="60" borderId="34" applyNumberFormat="0" applyAlignment="0" applyProtection="0"/>
    <xf numFmtId="0" fontId="83" fillId="39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58" borderId="0" applyNumberFormat="0" applyBorder="0" applyAlignment="0" applyProtection="0"/>
    <xf numFmtId="0" fontId="76" fillId="62" borderId="0" applyNumberFormat="0" applyBorder="0" applyAlignment="0" applyProtection="0"/>
    <xf numFmtId="0" fontId="76" fillId="52" borderId="0" applyNumberFormat="0" applyBorder="0" applyAlignment="0" applyProtection="0"/>
    <xf numFmtId="0" fontId="76" fillId="61" borderId="0" applyNumberFormat="0" applyBorder="0" applyAlignment="0" applyProtection="0"/>
    <xf numFmtId="0" fontId="76" fillId="59" borderId="0" applyNumberFormat="0" applyBorder="0" applyAlignment="0" applyProtection="0"/>
    <xf numFmtId="0" fontId="76" fillId="48" borderId="0" applyNumberFormat="0" applyBorder="0" applyAlignment="0" applyProtection="0"/>
    <xf numFmtId="0" fontId="76" fillId="58" borderId="0" applyNumberFormat="0" applyBorder="0" applyAlignment="0" applyProtection="0"/>
    <xf numFmtId="0" fontId="76" fillId="56" borderId="0" applyNumberFormat="0" applyBorder="0" applyAlignment="0" applyProtection="0"/>
    <xf numFmtId="0" fontId="76" fillId="40" borderId="0" applyNumberFormat="0" applyBorder="0" applyAlignment="0" applyProtection="0"/>
    <xf numFmtId="0" fontId="76" fillId="57" borderId="0" applyNumberFormat="0" applyBorder="0" applyAlignment="0" applyProtection="0"/>
    <xf numFmtId="0" fontId="75" fillId="46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56" borderId="0" applyNumberFormat="0" applyBorder="0" applyAlignment="0" applyProtection="0"/>
    <xf numFmtId="0" fontId="75" fillId="40" borderId="0" applyNumberFormat="0" applyBorder="0" applyAlignment="0" applyProtection="0"/>
    <xf numFmtId="0" fontId="75" fillId="38" borderId="0" applyNumberFormat="0" applyBorder="0" applyAlignment="0" applyProtection="0"/>
    <xf numFmtId="0" fontId="75" fillId="43" borderId="0" applyNumberFormat="0" applyBorder="0" applyAlignment="0" applyProtection="0"/>
    <xf numFmtId="0" fontId="75" fillId="44" borderId="0" applyNumberFormat="0" applyBorder="0" applyAlignment="0" applyProtection="0"/>
    <xf numFmtId="0" fontId="75" fillId="42" borderId="0" applyNumberFormat="0" applyBorder="0" applyAlignment="0" applyProtection="0"/>
    <xf numFmtId="0" fontId="75" fillId="55" borderId="0" applyNumberFormat="0" applyBorder="0" applyAlignment="0" applyProtection="0"/>
    <xf numFmtId="0" fontId="75" fillId="39" borderId="0" applyNumberFormat="0" applyBorder="0" applyAlignment="0" applyProtection="0"/>
    <xf numFmtId="0" fontId="75" fillId="54" borderId="0" applyNumberFormat="0" applyBorder="0" applyAlignment="0" applyProtection="0"/>
    <xf numFmtId="0" fontId="7" fillId="0" borderId="0"/>
    <xf numFmtId="0" fontId="127" fillId="36" borderId="0" applyNumberFormat="0" applyBorder="0" applyAlignment="0" applyProtection="0"/>
    <xf numFmtId="0" fontId="112" fillId="35" borderId="0" applyNumberFormat="0" applyBorder="0" applyAlignment="0" applyProtection="0"/>
    <xf numFmtId="0" fontId="112" fillId="34" borderId="0" applyNumberFormat="0" applyBorder="0" applyAlignment="0" applyProtection="0"/>
    <xf numFmtId="0" fontId="127" fillId="33" borderId="0" applyNumberFormat="0" applyBorder="0" applyAlignment="0" applyProtection="0"/>
    <xf numFmtId="0" fontId="127" fillId="32" borderId="0" applyNumberFormat="0" applyBorder="0" applyAlignment="0" applyProtection="0"/>
    <xf numFmtId="0" fontId="112" fillId="31" borderId="0" applyNumberFormat="0" applyBorder="0" applyAlignment="0" applyProtection="0"/>
    <xf numFmtId="0" fontId="112" fillId="30" borderId="0" applyNumberFormat="0" applyBorder="0" applyAlignment="0" applyProtection="0"/>
    <xf numFmtId="0" fontId="127" fillId="29" borderId="0" applyNumberFormat="0" applyBorder="0" applyAlignment="0" applyProtection="0"/>
    <xf numFmtId="0" fontId="127" fillId="28" borderId="0" applyNumberFormat="0" applyBorder="0" applyAlignment="0" applyProtection="0"/>
    <xf numFmtId="0" fontId="112" fillId="27" borderId="0" applyNumberFormat="0" applyBorder="0" applyAlignment="0" applyProtection="0"/>
    <xf numFmtId="0" fontId="112" fillId="26" borderId="0" applyNumberFormat="0" applyBorder="0" applyAlignment="0" applyProtection="0"/>
    <xf numFmtId="0" fontId="127" fillId="25" borderId="0" applyNumberFormat="0" applyBorder="0" applyAlignment="0" applyProtection="0"/>
    <xf numFmtId="0" fontId="127" fillId="24" borderId="0" applyNumberFormat="0" applyBorder="0" applyAlignment="0" applyProtection="0"/>
    <xf numFmtId="0" fontId="112" fillId="23" borderId="0" applyNumberFormat="0" applyBorder="0" applyAlignment="0" applyProtection="0"/>
    <xf numFmtId="0" fontId="112" fillId="22" borderId="0" applyNumberFormat="0" applyBorder="0" applyAlignment="0" applyProtection="0"/>
    <xf numFmtId="0" fontId="127" fillId="21" borderId="0" applyNumberFormat="0" applyBorder="0" applyAlignment="0" applyProtection="0"/>
    <xf numFmtId="177" fontId="51" fillId="0" borderId="0" applyFont="0" applyFill="0" applyBorder="0" applyAlignment="0" applyProtection="0"/>
    <xf numFmtId="0" fontId="127" fillId="20" borderId="0" applyNumberFormat="0" applyBorder="0" applyAlignment="0" applyProtection="0"/>
    <xf numFmtId="0" fontId="112" fillId="19" borderId="0" applyNumberFormat="0" applyBorder="0" applyAlignment="0" applyProtection="0"/>
    <xf numFmtId="0" fontId="112" fillId="18" borderId="0" applyNumberFormat="0" applyBorder="0" applyAlignment="0" applyProtection="0"/>
    <xf numFmtId="0" fontId="127" fillId="17" borderId="0" applyNumberFormat="0" applyBorder="0" applyAlignment="0" applyProtection="0"/>
    <xf numFmtId="0" fontId="127" fillId="16" borderId="0" applyNumberFormat="0" applyBorder="0" applyAlignment="0" applyProtection="0"/>
    <xf numFmtId="0" fontId="112" fillId="15" borderId="0" applyNumberFormat="0" applyBorder="0" applyAlignment="0" applyProtection="0"/>
    <xf numFmtId="0" fontId="112" fillId="14" borderId="0" applyNumberFormat="0" applyBorder="0" applyAlignment="0" applyProtection="0"/>
    <xf numFmtId="0" fontId="127" fillId="13" borderId="0" applyNumberFormat="0" applyBorder="0" applyAlignment="0" applyProtection="0"/>
    <xf numFmtId="0" fontId="126" fillId="0" borderId="27" applyNumberFormat="0" applyFill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12" fillId="12" borderId="26" applyNumberFormat="0" applyFont="0" applyAlignment="0" applyProtection="0"/>
    <xf numFmtId="172" fontId="75" fillId="0" borderId="0" applyFont="0" applyFill="0" applyBorder="0" applyAlignment="0" applyProtection="0"/>
    <xf numFmtId="17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84" fontId="51" fillId="0" borderId="0" applyFont="0" applyFill="0" applyBorder="0" applyAlignment="0" applyProtection="0"/>
    <xf numFmtId="184" fontId="51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91" fillId="0" borderId="0"/>
    <xf numFmtId="0" fontId="122" fillId="0" borderId="24" applyNumberFormat="0" applyFill="0" applyAlignment="0" applyProtection="0"/>
    <xf numFmtId="0" fontId="51" fillId="0" borderId="0"/>
    <xf numFmtId="0" fontId="121" fillId="10" borderId="22" applyNumberFormat="0" applyAlignment="0" applyProtection="0"/>
    <xf numFmtId="0" fontId="111" fillId="0" borderId="0"/>
    <xf numFmtId="0" fontId="71" fillId="0" borderId="0"/>
    <xf numFmtId="0" fontId="120" fillId="10" borderId="23" applyNumberFormat="0" applyAlignment="0" applyProtection="0"/>
    <xf numFmtId="0" fontId="119" fillId="9" borderId="22" applyNumberFormat="0" applyAlignment="0" applyProtection="0"/>
    <xf numFmtId="0" fontId="118" fillId="8" borderId="0" applyNumberFormat="0" applyBorder="0" applyAlignment="0" applyProtection="0"/>
    <xf numFmtId="0" fontId="117" fillId="7" borderId="0" applyNumberFormat="0" applyBorder="0" applyAlignment="0" applyProtection="0"/>
    <xf numFmtId="0" fontId="116" fillId="6" borderId="0" applyNumberFormat="0" applyBorder="0" applyAlignment="0" applyProtection="0"/>
    <xf numFmtId="0" fontId="51" fillId="41" borderId="37" applyNumberFormat="0" applyFont="0" applyAlignment="0" applyProtection="0"/>
    <xf numFmtId="0" fontId="51" fillId="41" borderId="37" applyNumberFormat="0" applyFont="0" applyAlignment="0" applyProtection="0"/>
    <xf numFmtId="0" fontId="115" fillId="0" borderId="0" applyNumberFormat="0" applyFill="0" applyBorder="0" applyAlignment="0" applyProtection="0"/>
    <xf numFmtId="0" fontId="115" fillId="0" borderId="21" applyNumberFormat="0" applyFill="0" applyAlignment="0" applyProtection="0"/>
    <xf numFmtId="185" fontId="51" fillId="0" borderId="0" applyFont="0" applyFill="0" applyBorder="0" applyAlignment="0" applyProtection="0"/>
    <xf numFmtId="185" fontId="51" fillId="0" borderId="0" applyFont="0" applyFill="0" applyBorder="0" applyAlignment="0" applyProtection="0"/>
    <xf numFmtId="0" fontId="114" fillId="0" borderId="20" applyNumberFormat="0" applyFill="0" applyAlignment="0" applyProtection="0"/>
    <xf numFmtId="9" fontId="51" fillId="0" borderId="0" applyFont="0" applyFill="0" applyBorder="0" applyAlignment="0" applyProtection="0"/>
    <xf numFmtId="0" fontId="113" fillId="0" borderId="19" applyNumberFormat="0" applyFill="0" applyAlignment="0" applyProtection="0"/>
    <xf numFmtId="0" fontId="112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2" fillId="0" borderId="0"/>
    <xf numFmtId="172" fontId="7" fillId="0" borderId="0" applyFont="0" applyFill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7" fillId="0" borderId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50" fillId="0" borderId="0" applyFont="0" applyFill="0" applyBorder="0" applyAlignment="0" applyProtection="0"/>
  </cellStyleXfs>
  <cellXfs count="324">
    <xf numFmtId="0" fontId="0" fillId="0" borderId="0" xfId="0"/>
    <xf numFmtId="3" fontId="0" fillId="0" borderId="0" xfId="0" applyNumberFormat="1" applyFill="1"/>
    <xf numFmtId="3" fontId="1" fillId="0" borderId="0" xfId="0" applyNumberFormat="1" applyFont="1" applyFill="1"/>
    <xf numFmtId="0" fontId="0" fillId="0" borderId="0" xfId="0" applyFill="1"/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5" fillId="0" borderId="0" xfId="0" applyFont="1"/>
    <xf numFmtId="0" fontId="5" fillId="0" borderId="0" xfId="0" applyNumberFormat="1" applyFont="1" applyFill="1" applyBorder="1" applyAlignment="1" applyProtection="1"/>
    <xf numFmtId="0" fontId="6" fillId="0" borderId="0" xfId="0" applyFont="1" applyAlignment="1">
      <alignment vertical="center"/>
    </xf>
    <xf numFmtId="167" fontId="6" fillId="0" borderId="0" xfId="0" applyNumberFormat="1" applyFont="1" applyAlignment="1">
      <alignment horizontal="right" vertical="center"/>
    </xf>
    <xf numFmtId="165" fontId="5" fillId="0" borderId="0" xfId="2" applyFont="1"/>
    <xf numFmtId="165" fontId="5" fillId="0" borderId="0" xfId="2" applyFont="1" applyFill="1" applyBorder="1" applyAlignment="1" applyProtection="1"/>
    <xf numFmtId="165" fontId="0" fillId="0" borderId="0" xfId="2" applyFont="1" applyFill="1" applyBorder="1" applyAlignment="1" applyProtection="1"/>
    <xf numFmtId="14" fontId="6" fillId="0" borderId="0" xfId="0" applyNumberFormat="1" applyFont="1" applyAlignment="1">
      <alignment horizontal="right" vertical="center"/>
    </xf>
    <xf numFmtId="165" fontId="6" fillId="0" borderId="0" xfId="2" applyFont="1" applyAlignment="1">
      <alignment horizontal="right" vertical="center"/>
    </xf>
    <xf numFmtId="3" fontId="0" fillId="0" borderId="0" xfId="0" applyNumberFormat="1"/>
    <xf numFmtId="0" fontId="10" fillId="0" borderId="0" xfId="0" applyNumberFormat="1" applyFont="1" applyFill="1" applyBorder="1" applyAlignment="1" applyProtection="1"/>
    <xf numFmtId="165" fontId="10" fillId="0" borderId="0" xfId="2" applyFont="1" applyFill="1" applyBorder="1" applyAlignment="1" applyProtection="1"/>
    <xf numFmtId="165" fontId="11" fillId="0" borderId="0" xfId="2" applyFont="1" applyAlignment="1">
      <alignment horizontal="right" vertical="center"/>
    </xf>
    <xf numFmtId="49" fontId="10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9" fillId="0" borderId="0" xfId="0" applyNumberFormat="1" applyFont="1" applyFill="1" applyBorder="1" applyAlignment="1" applyProtection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5" fillId="0" borderId="0" xfId="0" applyNumberFormat="1" applyFont="1"/>
    <xf numFmtId="165" fontId="5" fillId="0" borderId="0" xfId="0" applyNumberFormat="1" applyFont="1" applyFill="1" applyBorder="1" applyAlignment="1" applyProtection="1"/>
    <xf numFmtId="0" fontId="10" fillId="4" borderId="1" xfId="0" applyNumberFormat="1" applyFont="1" applyFill="1" applyBorder="1" applyAlignment="1" applyProtection="1"/>
    <xf numFmtId="0" fontId="11" fillId="4" borderId="2" xfId="0" applyFont="1" applyFill="1" applyBorder="1" applyAlignment="1">
      <alignment vertical="center"/>
    </xf>
    <xf numFmtId="0" fontId="10" fillId="4" borderId="2" xfId="0" applyNumberFormat="1" applyFont="1" applyFill="1" applyBorder="1" applyAlignment="1" applyProtection="1"/>
    <xf numFmtId="167" fontId="11" fillId="4" borderId="2" xfId="0" applyNumberFormat="1" applyFont="1" applyFill="1" applyBorder="1" applyAlignment="1">
      <alignment horizontal="right" vertical="center"/>
    </xf>
    <xf numFmtId="14" fontId="11" fillId="4" borderId="2" xfId="0" applyNumberFormat="1" applyFont="1" applyFill="1" applyBorder="1" applyAlignment="1">
      <alignment horizontal="right" vertical="center"/>
    </xf>
    <xf numFmtId="165" fontId="10" fillId="4" borderId="2" xfId="2" applyFont="1" applyFill="1" applyBorder="1" applyAlignment="1" applyProtection="1"/>
    <xf numFmtId="165" fontId="11" fillId="4" borderId="2" xfId="2" applyFont="1" applyFill="1" applyBorder="1" applyAlignment="1">
      <alignment horizontal="right" vertical="center"/>
    </xf>
    <xf numFmtId="165" fontId="10" fillId="4" borderId="3" xfId="2" applyFont="1" applyFill="1" applyBorder="1" applyAlignment="1" applyProtection="1"/>
    <xf numFmtId="3" fontId="6" fillId="0" borderId="0" xfId="0" applyNumberFormat="1" applyFont="1" applyAlignment="1">
      <alignment horizontal="right" vertical="center"/>
    </xf>
    <xf numFmtId="1" fontId="6" fillId="0" borderId="0" xfId="0" applyNumberFormat="1" applyFont="1" applyAlignment="1">
      <alignment horizontal="right" vertical="center"/>
    </xf>
    <xf numFmtId="165" fontId="6" fillId="0" borderId="0" xfId="2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2" borderId="1" xfId="0" applyFont="1" applyFill="1" applyBorder="1"/>
    <xf numFmtId="0" fontId="5" fillId="2" borderId="2" xfId="0" applyFont="1" applyFill="1" applyBorder="1"/>
    <xf numFmtId="165" fontId="5" fillId="2" borderId="2" xfId="2" applyFont="1" applyFill="1" applyBorder="1"/>
    <xf numFmtId="165" fontId="10" fillId="2" borderId="3" xfId="2" applyFont="1" applyFill="1" applyBorder="1"/>
    <xf numFmtId="168" fontId="5" fillId="0" borderId="0" xfId="0" applyNumberFormat="1" applyFont="1"/>
    <xf numFmtId="168" fontId="5" fillId="0" borderId="0" xfId="1" applyNumberFormat="1" applyFont="1"/>
    <xf numFmtId="168" fontId="16" fillId="0" borderId="0" xfId="1" applyNumberFormat="1" applyFont="1"/>
    <xf numFmtId="165" fontId="10" fillId="2" borderId="2" xfId="2" applyFont="1" applyFill="1" applyBorder="1"/>
    <xf numFmtId="165" fontId="10" fillId="0" borderId="0" xfId="2" applyFont="1"/>
    <xf numFmtId="0" fontId="5" fillId="3" borderId="1" xfId="0" applyFont="1" applyFill="1" applyBorder="1"/>
    <xf numFmtId="0" fontId="5" fillId="3" borderId="2" xfId="0" applyFont="1" applyFill="1" applyBorder="1"/>
    <xf numFmtId="165" fontId="5" fillId="3" borderId="2" xfId="2" applyFont="1" applyFill="1" applyBorder="1"/>
    <xf numFmtId="165" fontId="10" fillId="3" borderId="2" xfId="2" applyFont="1" applyFill="1" applyBorder="1"/>
    <xf numFmtId="165" fontId="10" fillId="3" borderId="3" xfId="2" applyFont="1" applyFill="1" applyBorder="1"/>
    <xf numFmtId="170" fontId="6" fillId="0" borderId="0" xfId="0" applyNumberFormat="1" applyFont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Fill="1" applyAlignment="1">
      <alignment vertical="center"/>
    </xf>
    <xf numFmtId="167" fontId="6" fillId="0" borderId="0" xfId="0" applyNumberFormat="1" applyFont="1" applyFill="1" applyAlignment="1">
      <alignment horizontal="right" vertical="center"/>
    </xf>
    <xf numFmtId="165" fontId="6" fillId="0" borderId="0" xfId="2" applyFont="1" applyFill="1" applyAlignment="1">
      <alignment horizontal="right" vertical="center"/>
    </xf>
    <xf numFmtId="0" fontId="14" fillId="0" borderId="5" xfId="0" applyFont="1" applyBorder="1" applyAlignment="1">
      <alignment vertical="center"/>
    </xf>
    <xf numFmtId="0" fontId="9" fillId="0" borderId="5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165" fontId="3" fillId="0" borderId="0" xfId="2" applyFont="1" applyAlignment="1">
      <alignment horizontal="center" vertical="center"/>
    </xf>
    <xf numFmtId="165" fontId="4" fillId="0" borderId="0" xfId="2" applyFont="1" applyAlignment="1">
      <alignment horizontal="center" vertical="center"/>
    </xf>
    <xf numFmtId="165" fontId="9" fillId="0" borderId="5" xfId="2" applyFont="1" applyFill="1" applyBorder="1" applyAlignment="1" applyProtection="1"/>
    <xf numFmtId="165" fontId="14" fillId="0" borderId="5" xfId="2" applyFont="1" applyBorder="1" applyAlignment="1">
      <alignment horizontal="right" vertical="center"/>
    </xf>
    <xf numFmtId="165" fontId="9" fillId="0" borderId="0" xfId="2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5" xfId="0" applyNumberFormat="1" applyFont="1" applyFill="1" applyBorder="1" applyAlignment="1" applyProtection="1">
      <alignment horizontal="center" vertical="center" wrapText="1"/>
    </xf>
    <xf numFmtId="165" fontId="10" fillId="0" borderId="5" xfId="2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Alignment="1">
      <alignment horizontal="right" vertical="center"/>
    </xf>
    <xf numFmtId="1" fontId="6" fillId="0" borderId="0" xfId="0" applyNumberFormat="1" applyFont="1" applyFill="1" applyAlignment="1">
      <alignment horizontal="right" vertical="center"/>
    </xf>
    <xf numFmtId="165" fontId="6" fillId="0" borderId="0" xfId="2" applyFont="1" applyFill="1" applyAlignment="1">
      <alignment horizontal="left" vertical="center"/>
    </xf>
    <xf numFmtId="0" fontId="5" fillId="0" borderId="0" xfId="0" applyNumberFormat="1" applyFont="1" applyFill="1" applyBorder="1" applyAlignment="1" applyProtection="1">
      <alignment horizontal="center"/>
    </xf>
    <xf numFmtId="167" fontId="6" fillId="0" borderId="0" xfId="0" applyNumberFormat="1" applyFont="1" applyAlignment="1">
      <alignment horizontal="center" vertical="center"/>
    </xf>
    <xf numFmtId="165" fontId="5" fillId="0" borderId="0" xfId="2" applyFont="1" applyFill="1" applyBorder="1" applyAlignment="1" applyProtection="1">
      <alignment horizontal="center"/>
    </xf>
    <xf numFmtId="165" fontId="6" fillId="0" borderId="0" xfId="2" applyFont="1" applyAlignment="1">
      <alignment horizontal="center" vertical="center"/>
    </xf>
    <xf numFmtId="16" fontId="5" fillId="0" borderId="0" xfId="2" applyNumberFormat="1" applyFont="1" applyFill="1" applyBorder="1" applyAlignment="1" applyProtection="1"/>
    <xf numFmtId="14" fontId="5" fillId="5" borderId="0" xfId="0" applyNumberFormat="1" applyFont="1" applyFill="1"/>
    <xf numFmtId="165" fontId="8" fillId="0" borderId="0" xfId="2" applyFont="1" applyFill="1" applyBorder="1" applyAlignment="1" applyProtection="1"/>
    <xf numFmtId="0" fontId="11" fillId="0" borderId="0" xfId="0" applyFont="1" applyFill="1" applyAlignment="1">
      <alignment vertical="center"/>
    </xf>
    <xf numFmtId="170" fontId="6" fillId="0" borderId="0" xfId="0" applyNumberFormat="1" applyFont="1" applyFill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0" fontId="0" fillId="0" borderId="11" xfId="0" applyBorder="1"/>
    <xf numFmtId="0" fontId="0" fillId="0" borderId="0" xfId="0" applyBorder="1"/>
    <xf numFmtId="165" fontId="1" fillId="0" borderId="12" xfId="2" applyFont="1" applyBorder="1"/>
    <xf numFmtId="0" fontId="0" fillId="0" borderId="13" xfId="0" applyBorder="1"/>
    <xf numFmtId="0" fontId="0" fillId="0" borderId="14" xfId="0" applyBorder="1"/>
    <xf numFmtId="165" fontId="1" fillId="0" borderId="15" xfId="2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1" fillId="0" borderId="15" xfId="2" applyFont="1" applyFill="1" applyBorder="1"/>
    <xf numFmtId="165" fontId="1" fillId="0" borderId="16" xfId="2" applyFont="1" applyFill="1" applyBorder="1" applyAlignment="1">
      <alignment horizontal="center"/>
    </xf>
    <xf numFmtId="165" fontId="0" fillId="0" borderId="17" xfId="2" applyFont="1" applyBorder="1"/>
    <xf numFmtId="165" fontId="0" fillId="0" borderId="16" xfId="2" applyFont="1" applyFill="1" applyBorder="1"/>
    <xf numFmtId="165" fontId="0" fillId="0" borderId="0" xfId="0" applyNumberFormat="1"/>
    <xf numFmtId="0" fontId="18" fillId="0" borderId="0" xfId="0" applyFont="1"/>
    <xf numFmtId="0" fontId="0" fillId="0" borderId="18" xfId="0" applyBorder="1"/>
    <xf numFmtId="165" fontId="0" fillId="0" borderId="18" xfId="0" applyNumberFormat="1" applyBorder="1"/>
    <xf numFmtId="0" fontId="0" fillId="5" borderId="0" xfId="0" applyFill="1"/>
    <xf numFmtId="0" fontId="0" fillId="37" borderId="0" xfId="0" applyFill="1"/>
    <xf numFmtId="14" fontId="6" fillId="0" borderId="0" xfId="0" applyNumberFormat="1" applyFont="1" applyFill="1" applyAlignment="1">
      <alignment horizontal="right" vertical="center"/>
    </xf>
    <xf numFmtId="0" fontId="0" fillId="0" borderId="0" xfId="0"/>
    <xf numFmtId="0" fontId="6" fillId="0" borderId="0" xfId="0" applyFont="1" applyFill="1" applyAlignment="1">
      <alignment horizontal="left" vertical="center"/>
    </xf>
    <xf numFmtId="165" fontId="8" fillId="0" borderId="12" xfId="2" applyFont="1" applyFill="1" applyBorder="1" applyAlignment="1" applyProtection="1"/>
    <xf numFmtId="0" fontId="17" fillId="0" borderId="13" xfId="0" applyFont="1" applyBorder="1"/>
    <xf numFmtId="0" fontId="17" fillId="0" borderId="14" xfId="0" applyFont="1" applyFill="1" applyBorder="1"/>
    <xf numFmtId="0" fontId="17" fillId="0" borderId="14" xfId="0" applyFont="1" applyBorder="1"/>
    <xf numFmtId="0" fontId="8" fillId="0" borderId="8" xfId="0" applyNumberFormat="1" applyFont="1" applyFill="1" applyBorder="1" applyAlignment="1" applyProtection="1"/>
    <xf numFmtId="0" fontId="9" fillId="0" borderId="9" xfId="0" applyNumberFormat="1" applyFont="1" applyFill="1" applyBorder="1" applyAlignment="1" applyProtection="1"/>
    <xf numFmtId="165" fontId="9" fillId="0" borderId="9" xfId="2" applyFont="1" applyFill="1" applyBorder="1" applyAlignment="1" applyProtection="1"/>
    <xf numFmtId="165" fontId="9" fillId="0" borderId="10" xfId="2" applyFont="1" applyFill="1" applyBorder="1" applyAlignment="1" applyProtection="1"/>
    <xf numFmtId="0" fontId="8" fillId="0" borderId="11" xfId="0" applyNumberFormat="1" applyFont="1" applyFill="1" applyBorder="1" applyAlignment="1" applyProtection="1"/>
    <xf numFmtId="0" fontId="34" fillId="0" borderId="0" xfId="0" applyFont="1"/>
    <xf numFmtId="0" fontId="5" fillId="0" borderId="0" xfId="0" applyFont="1" applyAlignment="1">
      <alignment horizontal="left"/>
    </xf>
    <xf numFmtId="0" fontId="11" fillId="4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11" fillId="4" borderId="2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 applyProtection="1">
      <alignment horizontal="left"/>
    </xf>
    <xf numFmtId="0" fontId="35" fillId="0" borderId="0" xfId="0" applyFont="1"/>
    <xf numFmtId="165" fontId="0" fillId="0" borderId="17" xfId="2" applyFont="1" applyFill="1" applyBorder="1"/>
    <xf numFmtId="165" fontId="1" fillId="0" borderId="16" xfId="2" applyFont="1" applyBorder="1" applyAlignment="1">
      <alignment horizontal="center"/>
    </xf>
    <xf numFmtId="14" fontId="5" fillId="3" borderId="2" xfId="0" applyNumberFormat="1" applyFont="1" applyFill="1" applyBorder="1"/>
    <xf numFmtId="165" fontId="8" fillId="0" borderId="12" xfId="0" applyNumberFormat="1" applyFont="1" applyFill="1" applyBorder="1" applyAlignment="1" applyProtection="1"/>
    <xf numFmtId="0" fontId="18" fillId="0" borderId="0" xfId="0" applyFont="1" applyAlignment="1">
      <alignment horizontal="left" wrapText="1"/>
    </xf>
    <xf numFmtId="0" fontId="0" fillId="0" borderId="0" xfId="0" applyFill="1" applyBorder="1"/>
    <xf numFmtId="165" fontId="0" fillId="0" borderId="0" xfId="0" applyNumberFormat="1" applyFill="1" applyBorder="1"/>
    <xf numFmtId="165" fontId="10" fillId="0" borderId="0" xfId="2" applyFont="1" applyFill="1"/>
    <xf numFmtId="165" fontId="10" fillId="0" borderId="0" xfId="2" applyFont="1" applyFill="1" applyBorder="1" applyAlignment="1" applyProtection="1">
      <alignment horizont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40" fillId="0" borderId="0" xfId="0" applyFont="1" applyAlignment="1">
      <alignment horizontal="left" vertical="center"/>
    </xf>
    <xf numFmtId="0" fontId="41" fillId="2" borderId="2" xfId="0" applyFont="1" applyFill="1" applyBorder="1"/>
    <xf numFmtId="3" fontId="42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1" fontId="40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right" vertical="center"/>
    </xf>
    <xf numFmtId="169" fontId="40" fillId="0" borderId="0" xfId="0" applyNumberFormat="1" applyFont="1" applyAlignment="1">
      <alignment horizontal="right"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3" fontId="39" fillId="0" borderId="0" xfId="0" applyNumberFormat="1" applyFont="1" applyAlignment="1">
      <alignment horizontal="right" vertical="center"/>
    </xf>
    <xf numFmtId="3" fontId="39" fillId="0" borderId="4" xfId="0" applyNumberFormat="1" applyFont="1" applyBorder="1" applyAlignment="1">
      <alignment horizontal="right" vertical="center"/>
    </xf>
    <xf numFmtId="0" fontId="45" fillId="0" borderId="0" xfId="0" applyFont="1" applyAlignment="1">
      <alignment horizontal="left" vertical="center"/>
    </xf>
    <xf numFmtId="3" fontId="45" fillId="0" borderId="0" xfId="0" applyNumberFormat="1" applyFont="1" applyAlignment="1">
      <alignment horizontal="right" vertical="center"/>
    </xf>
    <xf numFmtId="3" fontId="42" fillId="0" borderId="4" xfId="0" applyNumberFormat="1" applyFont="1" applyBorder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3" fontId="45" fillId="0" borderId="7" xfId="0" applyNumberFormat="1" applyFont="1" applyBorder="1" applyAlignment="1">
      <alignment horizontal="right" vertical="center"/>
    </xf>
    <xf numFmtId="165" fontId="10" fillId="0" borderId="0" xfId="0" applyNumberFormat="1" applyFont="1" applyFill="1" applyBorder="1" applyAlignment="1" applyProtection="1"/>
    <xf numFmtId="0" fontId="48" fillId="0" borderId="0" xfId="0" applyFont="1" applyAlignment="1">
      <alignment horizontal="center" vertical="center"/>
    </xf>
    <xf numFmtId="165" fontId="17" fillId="0" borderId="15" xfId="2" applyFont="1" applyBorder="1"/>
    <xf numFmtId="165" fontId="1" fillId="0" borderId="0" xfId="2" applyFont="1" applyAlignment="1">
      <alignment horizontal="center"/>
    </xf>
    <xf numFmtId="165" fontId="1" fillId="0" borderId="0" xfId="2" applyFont="1"/>
    <xf numFmtId="165" fontId="1" fillId="0" borderId="0" xfId="2" applyFont="1" applyFill="1"/>
    <xf numFmtId="165" fontId="49" fillId="0" borderId="0" xfId="2" applyFont="1"/>
    <xf numFmtId="165" fontId="0" fillId="0" borderId="0" xfId="2" applyFont="1"/>
    <xf numFmtId="0" fontId="6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right" vertical="center"/>
    </xf>
    <xf numFmtId="3" fontId="16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/>
    <xf numFmtId="0" fontId="55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0" applyNumberFormat="1" applyFont="1" applyFill="1" applyBorder="1" applyAlignment="1" applyProtection="1"/>
    <xf numFmtId="0" fontId="56" fillId="0" borderId="0" xfId="0" applyFont="1" applyAlignment="1">
      <alignment horizontal="right" vertical="center"/>
    </xf>
    <xf numFmtId="0" fontId="58" fillId="0" borderId="0" xfId="0" applyNumberFormat="1" applyFont="1" applyFill="1" applyBorder="1" applyAlignment="1" applyProtection="1"/>
    <xf numFmtId="0" fontId="59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Border="1" applyAlignment="1">
      <alignment horizontal="right" vertical="center"/>
    </xf>
    <xf numFmtId="3" fontId="56" fillId="0" borderId="0" xfId="0" applyNumberFormat="1" applyFont="1" applyBorder="1" applyAlignment="1">
      <alignment horizontal="right" vertical="center"/>
    </xf>
    <xf numFmtId="3" fontId="59" fillId="0" borderId="0" xfId="0" applyNumberFormat="1" applyFont="1" applyBorder="1" applyAlignment="1">
      <alignment horizontal="right" vertical="center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4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62" fillId="0" borderId="0" xfId="0" applyFont="1" applyAlignment="1">
      <alignment horizontal="right" vertical="center"/>
    </xf>
    <xf numFmtId="3" fontId="55" fillId="0" borderId="0" xfId="0" applyNumberFormat="1" applyFont="1" applyAlignment="1">
      <alignment horizontal="right" vertical="center"/>
    </xf>
    <xf numFmtId="1" fontId="55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3" fillId="0" borderId="0" xfId="0" applyFont="1" applyAlignment="1">
      <alignment horizontal="right" vertical="center"/>
    </xf>
    <xf numFmtId="3" fontId="63" fillId="0" borderId="0" xfId="0" applyNumberFormat="1" applyFont="1" applyAlignment="1">
      <alignment horizontal="right" vertical="center"/>
    </xf>
    <xf numFmtId="167" fontId="55" fillId="0" borderId="0" xfId="0" applyNumberFormat="1" applyFont="1" applyAlignment="1">
      <alignment horizontal="right" vertical="center"/>
    </xf>
    <xf numFmtId="0" fontId="64" fillId="0" borderId="0" xfId="0" applyFont="1" applyAlignment="1">
      <alignment horizontal="right" vertical="center"/>
    </xf>
    <xf numFmtId="3" fontId="64" fillId="0" borderId="31" xfId="0" applyNumberFormat="1" applyFont="1" applyBorder="1" applyAlignment="1">
      <alignment horizontal="right" vertical="center"/>
    </xf>
    <xf numFmtId="0" fontId="64" fillId="0" borderId="31" xfId="0" applyFont="1" applyBorder="1" applyAlignment="1">
      <alignment vertical="center"/>
    </xf>
    <xf numFmtId="3" fontId="64" fillId="0" borderId="0" xfId="0" applyNumberFormat="1" applyFont="1" applyAlignment="1">
      <alignment horizontal="right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55" fillId="0" borderId="30" xfId="0" applyNumberFormat="1" applyFont="1" applyBorder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55" fillId="0" borderId="4" xfId="0" applyFont="1" applyBorder="1" applyAlignment="1">
      <alignment horizontal="center" vertical="center"/>
    </xf>
    <xf numFmtId="170" fontId="55" fillId="0" borderId="0" xfId="0" applyNumberFormat="1" applyFont="1" applyAlignment="1">
      <alignment horizontal="right" vertical="center"/>
    </xf>
    <xf numFmtId="169" fontId="55" fillId="0" borderId="0" xfId="0" applyNumberFormat="1" applyFont="1" applyAlignment="1">
      <alignment horizontal="right" vertical="center"/>
    </xf>
    <xf numFmtId="3" fontId="55" fillId="0" borderId="31" xfId="0" applyNumberFormat="1" applyFont="1" applyBorder="1" applyAlignment="1">
      <alignment horizontal="right" vertical="center"/>
    </xf>
    <xf numFmtId="0" fontId="68" fillId="0" borderId="0" xfId="0" applyFont="1" applyAlignment="1">
      <alignment horizontal="right" vertical="center"/>
    </xf>
    <xf numFmtId="3" fontId="68" fillId="0" borderId="31" xfId="0" applyNumberFormat="1" applyFont="1" applyBorder="1" applyAlignment="1">
      <alignment horizontal="right" vertical="center"/>
    </xf>
    <xf numFmtId="3" fontId="68" fillId="0" borderId="32" xfId="0" applyNumberFormat="1" applyFont="1" applyBorder="1" applyAlignment="1">
      <alignment horizontal="right" vertical="center"/>
    </xf>
    <xf numFmtId="167" fontId="6" fillId="0" borderId="0" xfId="0" applyNumberFormat="1" applyFont="1" applyAlignment="1">
      <alignment horizontal="left" vertical="center"/>
    </xf>
    <xf numFmtId="169" fontId="6" fillId="0" borderId="0" xfId="0" applyNumberFormat="1" applyFont="1" applyAlignment="1">
      <alignment horizontal="left" vertical="center"/>
    </xf>
    <xf numFmtId="167" fontId="6" fillId="0" borderId="0" xfId="0" applyNumberFormat="1" applyFont="1" applyFill="1" applyAlignment="1">
      <alignment horizontal="left" vertical="center"/>
    </xf>
    <xf numFmtId="0" fontId="57" fillId="0" borderId="9" xfId="0" applyNumberFormat="1" applyFont="1" applyFill="1" applyBorder="1" applyAlignment="1" applyProtection="1"/>
    <xf numFmtId="0" fontId="57" fillId="0" borderId="11" xfId="0" applyNumberFormat="1" applyFont="1" applyFill="1" applyBorder="1" applyAlignment="1" applyProtection="1"/>
    <xf numFmtId="0" fontId="60" fillId="0" borderId="11" xfId="0" applyFont="1" applyBorder="1" applyAlignment="1">
      <alignment vertical="center"/>
    </xf>
    <xf numFmtId="0" fontId="56" fillId="0" borderId="11" xfId="0" applyFont="1" applyBorder="1" applyAlignment="1">
      <alignment horizontal="left" vertical="center"/>
    </xf>
    <xf numFmtId="0" fontId="59" fillId="0" borderId="11" xfId="0" applyFont="1" applyBorder="1" applyAlignment="1">
      <alignment horizontal="left" vertical="center"/>
    </xf>
    <xf numFmtId="0" fontId="59" fillId="0" borderId="28" xfId="0" applyFont="1" applyBorder="1" applyAlignment="1">
      <alignment horizontal="left" vertical="center"/>
    </xf>
    <xf numFmtId="0" fontId="57" fillId="0" borderId="29" xfId="0" applyNumberFormat="1" applyFont="1" applyFill="1" applyBorder="1" applyAlignment="1" applyProtection="1"/>
    <xf numFmtId="3" fontId="59" fillId="0" borderId="29" xfId="0" applyNumberFormat="1" applyFont="1" applyBorder="1" applyAlignment="1">
      <alignment horizontal="right" vertical="center"/>
    </xf>
    <xf numFmtId="0" fontId="69" fillId="0" borderId="8" xfId="0" applyFont="1" applyBorder="1" applyAlignment="1">
      <alignment vertical="center"/>
    </xf>
    <xf numFmtId="0" fontId="69" fillId="0" borderId="9" xfId="0" applyFont="1" applyBorder="1" applyAlignment="1">
      <alignment vertical="center"/>
    </xf>
    <xf numFmtId="0" fontId="70" fillId="0" borderId="8" xfId="0" applyFont="1" applyBorder="1" applyAlignment="1">
      <alignment vertical="center"/>
    </xf>
    <xf numFmtId="0" fontId="70" fillId="0" borderId="9" xfId="0" applyFont="1" applyBorder="1" applyAlignment="1">
      <alignment vertical="center"/>
    </xf>
    <xf numFmtId="0" fontId="58" fillId="0" borderId="10" xfId="0" applyNumberFormat="1" applyFont="1" applyFill="1" applyBorder="1" applyAlignment="1" applyProtection="1"/>
    <xf numFmtId="0" fontId="58" fillId="0" borderId="12" xfId="0" applyNumberFormat="1" applyFont="1" applyFill="1" applyBorder="1" applyAlignment="1" applyProtection="1"/>
    <xf numFmtId="0" fontId="59" fillId="0" borderId="12" xfId="0" applyFont="1" applyBorder="1" applyAlignment="1">
      <alignment horizontal="right" vertical="center"/>
    </xf>
    <xf numFmtId="3" fontId="59" fillId="0" borderId="12" xfId="0" applyNumberFormat="1" applyFont="1" applyBorder="1" applyAlignment="1">
      <alignment horizontal="right" vertical="center"/>
    </xf>
    <xf numFmtId="3" fontId="59" fillId="0" borderId="33" xfId="0" applyNumberFormat="1" applyFont="1" applyBorder="1" applyAlignment="1">
      <alignment horizontal="right" vertical="center"/>
    </xf>
    <xf numFmtId="0" fontId="8" fillId="0" borderId="13" xfId="0" applyNumberFormat="1" applyFont="1" applyFill="1" applyBorder="1" applyAlignment="1" applyProtection="1"/>
    <xf numFmtId="0" fontId="8" fillId="0" borderId="14" xfId="0" applyNumberFormat="1" applyFont="1" applyFill="1" applyBorder="1" applyAlignment="1" applyProtection="1"/>
    <xf numFmtId="3" fontId="8" fillId="0" borderId="14" xfId="0" applyNumberFormat="1" applyFont="1" applyFill="1" applyBorder="1" applyAlignment="1" applyProtection="1"/>
    <xf numFmtId="3" fontId="8" fillId="0" borderId="15" xfId="0" applyNumberFormat="1" applyFont="1" applyFill="1" applyBorder="1" applyAlignment="1" applyProtection="1"/>
    <xf numFmtId="0" fontId="58" fillId="0" borderId="29" xfId="0" applyNumberFormat="1" applyFont="1" applyFill="1" applyBorder="1" applyAlignment="1" applyProtection="1"/>
    <xf numFmtId="165" fontId="8" fillId="0" borderId="14" xfId="2" applyFont="1" applyFill="1" applyBorder="1" applyAlignment="1" applyProtection="1"/>
    <xf numFmtId="165" fontId="8" fillId="0" borderId="15" xfId="0" applyNumberFormat="1" applyFont="1" applyFill="1" applyBorder="1" applyAlignment="1" applyProtection="1"/>
    <xf numFmtId="165" fontId="9" fillId="0" borderId="0" xfId="0" applyNumberFormat="1" applyFont="1" applyFill="1" applyBorder="1" applyAlignment="1" applyProtection="1"/>
    <xf numFmtId="0" fontId="9" fillId="0" borderId="0" xfId="0" applyFont="1"/>
    <xf numFmtId="187" fontId="128" fillId="64" borderId="0" xfId="526" applyNumberFormat="1" applyFont="1" applyFill="1"/>
    <xf numFmtId="187" fontId="128" fillId="64" borderId="0" xfId="526" applyNumberFormat="1" applyFont="1" applyFill="1" applyBorder="1" applyAlignment="1" applyProtection="1"/>
    <xf numFmtId="0" fontId="57" fillId="0" borderId="0" xfId="0" applyFont="1"/>
    <xf numFmtId="0" fontId="129" fillId="0" borderId="0" xfId="46" applyFont="1"/>
    <xf numFmtId="0" fontId="131" fillId="64" borderId="0" xfId="52" applyNumberFormat="1" applyFont="1" applyFill="1" applyBorder="1" applyAlignment="1" applyProtection="1"/>
    <xf numFmtId="43" fontId="131" fillId="64" borderId="0" xfId="48" applyFont="1" applyFill="1" applyBorder="1" applyAlignment="1" applyProtection="1"/>
    <xf numFmtId="14" fontId="131" fillId="64" borderId="0" xfId="52" applyNumberFormat="1" applyFont="1" applyFill="1" applyBorder="1" applyAlignment="1" applyProtection="1"/>
    <xf numFmtId="0" fontId="130" fillId="64" borderId="9" xfId="46" applyFont="1" applyFill="1" applyBorder="1" applyAlignment="1"/>
    <xf numFmtId="174" fontId="130" fillId="64" borderId="9" xfId="48" applyNumberFormat="1" applyFont="1" applyFill="1" applyBorder="1" applyAlignment="1"/>
    <xf numFmtId="0" fontId="130" fillId="2" borderId="16" xfId="46" applyFont="1" applyFill="1" applyBorder="1" applyAlignment="1">
      <alignment horizontal="center" vertical="center" wrapText="1"/>
    </xf>
    <xf numFmtId="0" fontId="130" fillId="64" borderId="49" xfId="52" applyFont="1" applyFill="1" applyBorder="1" applyAlignment="1">
      <alignment horizontal="center" vertical="center" wrapText="1"/>
    </xf>
    <xf numFmtId="0" fontId="130" fillId="64" borderId="56" xfId="52" applyFont="1" applyFill="1" applyBorder="1" applyAlignment="1">
      <alignment horizontal="center" vertical="center" wrapText="1"/>
    </xf>
    <xf numFmtId="0" fontId="130" fillId="2" borderId="15" xfId="46" applyFont="1" applyFill="1" applyBorder="1" applyAlignment="1">
      <alignment horizontal="center" vertical="center" wrapText="1"/>
    </xf>
    <xf numFmtId="14" fontId="130" fillId="2" borderId="15" xfId="46" applyNumberFormat="1" applyFont="1" applyFill="1" applyBorder="1" applyAlignment="1">
      <alignment horizontal="center" vertical="center" wrapText="1"/>
    </xf>
    <xf numFmtId="174" fontId="130" fillId="2" borderId="15" xfId="48" applyNumberFormat="1" applyFont="1" applyFill="1" applyBorder="1" applyAlignment="1">
      <alignment horizontal="center" vertical="center" wrapText="1"/>
    </xf>
    <xf numFmtId="49" fontId="130" fillId="2" borderId="15" xfId="48" applyNumberFormat="1" applyFont="1" applyFill="1" applyBorder="1" applyAlignment="1">
      <alignment vertical="center" wrapText="1"/>
    </xf>
    <xf numFmtId="174" fontId="130" fillId="2" borderId="15" xfId="48" applyNumberFormat="1" applyFont="1" applyFill="1" applyBorder="1" applyAlignment="1">
      <alignment vertical="center" wrapText="1"/>
    </xf>
    <xf numFmtId="0" fontId="130" fillId="64" borderId="51" xfId="52" applyNumberFormat="1" applyFont="1" applyFill="1" applyBorder="1" applyAlignment="1">
      <alignment vertical="center"/>
    </xf>
    <xf numFmtId="0" fontId="130" fillId="64" borderId="5" xfId="52" applyNumberFormat="1" applyFont="1" applyFill="1" applyBorder="1" applyAlignment="1">
      <alignment vertical="center"/>
    </xf>
    <xf numFmtId="0" fontId="131" fillId="64" borderId="5" xfId="52" applyNumberFormat="1" applyFont="1" applyFill="1" applyBorder="1" applyAlignment="1">
      <alignment horizontal="right" vertical="center"/>
    </xf>
    <xf numFmtId="0" fontId="131" fillId="64" borderId="5" xfId="52" applyFont="1" applyFill="1" applyBorder="1" applyAlignment="1">
      <alignment horizontal="left" vertical="center"/>
    </xf>
    <xf numFmtId="186" fontId="131" fillId="64" borderId="5" xfId="52" applyNumberFormat="1" applyFont="1" applyFill="1" applyBorder="1" applyAlignment="1">
      <alignment horizontal="right" vertical="center"/>
    </xf>
    <xf numFmtId="0" fontId="131" fillId="64" borderId="5" xfId="52" applyFont="1" applyFill="1" applyBorder="1" applyAlignment="1">
      <alignment vertical="center"/>
    </xf>
    <xf numFmtId="4" fontId="131" fillId="64" borderId="5" xfId="52" applyNumberFormat="1" applyFont="1" applyFill="1" applyBorder="1" applyAlignment="1">
      <alignment vertical="center"/>
    </xf>
    <xf numFmtId="168" fontId="131" fillId="64" borderId="5" xfId="49" applyNumberFormat="1" applyFont="1" applyFill="1" applyBorder="1" applyAlignment="1">
      <alignment horizontal="right" vertical="center"/>
    </xf>
    <xf numFmtId="3" fontId="131" fillId="64" borderId="5" xfId="52" applyNumberFormat="1" applyFont="1" applyFill="1" applyBorder="1" applyAlignment="1">
      <alignment horizontal="right" vertical="center"/>
    </xf>
    <xf numFmtId="174" fontId="131" fillId="64" borderId="5" xfId="46" applyNumberFormat="1" applyFont="1" applyFill="1" applyBorder="1"/>
    <xf numFmtId="168" fontId="131" fillId="64" borderId="1" xfId="49" applyNumberFormat="1" applyFont="1" applyFill="1" applyBorder="1" applyAlignment="1">
      <alignment horizontal="right" vertical="center"/>
    </xf>
    <xf numFmtId="168" fontId="131" fillId="64" borderId="48" xfId="52" applyNumberFormat="1" applyFont="1" applyFill="1" applyBorder="1" applyAlignment="1" applyProtection="1"/>
    <xf numFmtId="168" fontId="131" fillId="64" borderId="49" xfId="52" applyNumberFormat="1" applyFont="1" applyFill="1" applyBorder="1" applyAlignment="1" applyProtection="1"/>
    <xf numFmtId="168" fontId="131" fillId="64" borderId="49" xfId="46" applyNumberFormat="1" applyFont="1" applyFill="1" applyBorder="1"/>
    <xf numFmtId="0" fontId="131" fillId="64" borderId="49" xfId="46" applyFont="1" applyFill="1" applyBorder="1"/>
    <xf numFmtId="187" fontId="131" fillId="64" borderId="49" xfId="526" applyNumberFormat="1" applyFont="1" applyFill="1" applyBorder="1"/>
    <xf numFmtId="168" fontId="131" fillId="64" borderId="50" xfId="46" applyNumberFormat="1" applyFont="1" applyFill="1" applyBorder="1"/>
    <xf numFmtId="168" fontId="131" fillId="64" borderId="51" xfId="52" applyNumberFormat="1" applyFont="1" applyFill="1" applyBorder="1" applyAlignment="1" applyProtection="1"/>
    <xf numFmtId="168" fontId="131" fillId="64" borderId="5" xfId="52" applyNumberFormat="1" applyFont="1" applyFill="1" applyBorder="1" applyAlignment="1" applyProtection="1"/>
    <xf numFmtId="168" fontId="131" fillId="64" borderId="5" xfId="46" applyNumberFormat="1" applyFont="1" applyFill="1" applyBorder="1"/>
    <xf numFmtId="0" fontId="131" fillId="64" borderId="5" xfId="46" applyFont="1" applyFill="1" applyBorder="1"/>
    <xf numFmtId="187" fontId="131" fillId="64" borderId="5" xfId="526" applyNumberFormat="1" applyFont="1" applyFill="1" applyBorder="1"/>
    <xf numFmtId="168" fontId="131" fillId="64" borderId="52" xfId="46" applyNumberFormat="1" applyFont="1" applyFill="1" applyBorder="1"/>
    <xf numFmtId="0" fontId="131" fillId="64" borderId="5" xfId="52" applyNumberFormat="1" applyFont="1" applyFill="1" applyBorder="1" applyAlignment="1" applyProtection="1"/>
    <xf numFmtId="14" fontId="131" fillId="64" borderId="5" xfId="52" applyNumberFormat="1" applyFont="1" applyFill="1" applyBorder="1" applyAlignment="1" applyProtection="1"/>
    <xf numFmtId="0" fontId="131" fillId="64" borderId="1" xfId="52" applyNumberFormat="1" applyFont="1" applyFill="1" applyBorder="1" applyAlignment="1" applyProtection="1"/>
    <xf numFmtId="0" fontId="131" fillId="64" borderId="1" xfId="46" applyFont="1" applyFill="1" applyBorder="1"/>
    <xf numFmtId="174" fontId="131" fillId="64" borderId="5" xfId="48" applyNumberFormat="1" applyFont="1" applyFill="1" applyBorder="1" applyAlignment="1" applyProtection="1"/>
    <xf numFmtId="174" fontId="131" fillId="64" borderId="5" xfId="52" applyNumberFormat="1" applyFont="1" applyFill="1" applyBorder="1" applyAlignment="1" applyProtection="1"/>
    <xf numFmtId="0" fontId="131" fillId="64" borderId="5" xfId="52" applyFont="1" applyFill="1" applyBorder="1" applyAlignment="1">
      <alignment horizontal="right" vertical="center"/>
    </xf>
    <xf numFmtId="4" fontId="131" fillId="64" borderId="5" xfId="49" applyNumberFormat="1" applyFont="1" applyFill="1" applyBorder="1" applyAlignment="1">
      <alignment horizontal="right" vertical="center"/>
    </xf>
    <xf numFmtId="0" fontId="130" fillId="64" borderId="53" xfId="52" applyNumberFormat="1" applyFont="1" applyFill="1" applyBorder="1" applyAlignment="1">
      <alignment vertical="center"/>
    </xf>
    <xf numFmtId="0" fontId="131" fillId="64" borderId="54" xfId="52" applyNumberFormat="1" applyFont="1" applyFill="1" applyBorder="1" applyAlignment="1" applyProtection="1"/>
    <xf numFmtId="0" fontId="131" fillId="64" borderId="54" xfId="52" applyFont="1" applyFill="1" applyBorder="1" applyAlignment="1">
      <alignment horizontal="right" vertical="center"/>
    </xf>
    <xf numFmtId="186" fontId="131" fillId="64" borderId="54" xfId="52" applyNumberFormat="1" applyFont="1" applyFill="1" applyBorder="1" applyAlignment="1">
      <alignment horizontal="right" vertical="center"/>
    </xf>
    <xf numFmtId="0" fontId="131" fillId="64" borderId="54" xfId="52" applyFont="1" applyFill="1" applyBorder="1" applyAlignment="1">
      <alignment vertical="center"/>
    </xf>
    <xf numFmtId="4" fontId="131" fillId="64" borderId="54" xfId="52" applyNumberFormat="1" applyFont="1" applyFill="1" applyBorder="1" applyAlignment="1">
      <alignment vertical="center"/>
    </xf>
    <xf numFmtId="168" fontId="131" fillId="64" borderId="54" xfId="49" applyNumberFormat="1" applyFont="1" applyFill="1" applyBorder="1" applyAlignment="1">
      <alignment horizontal="right" vertical="center"/>
    </xf>
    <xf numFmtId="3" fontId="131" fillId="64" borderId="54" xfId="52" applyNumberFormat="1" applyFont="1" applyFill="1" applyBorder="1" applyAlignment="1">
      <alignment horizontal="right" vertical="center"/>
    </xf>
    <xf numFmtId="168" fontId="131" fillId="64" borderId="57" xfId="49" applyNumberFormat="1" applyFont="1" applyFill="1" applyBorder="1" applyAlignment="1">
      <alignment horizontal="right" vertical="center"/>
    </xf>
    <xf numFmtId="168" fontId="131" fillId="64" borderId="53" xfId="52" applyNumberFormat="1" applyFont="1" applyFill="1" applyBorder="1" applyAlignment="1" applyProtection="1"/>
    <xf numFmtId="168" fontId="131" fillId="64" borderId="54" xfId="52" applyNumberFormat="1" applyFont="1" applyFill="1" applyBorder="1" applyAlignment="1" applyProtection="1"/>
    <xf numFmtId="168" fontId="131" fillId="64" borderId="54" xfId="46" applyNumberFormat="1" applyFont="1" applyFill="1" applyBorder="1"/>
    <xf numFmtId="0" fontId="131" fillId="64" borderId="54" xfId="46" applyFont="1" applyFill="1" applyBorder="1"/>
    <xf numFmtId="187" fontId="131" fillId="64" borderId="54" xfId="526" applyNumberFormat="1" applyFont="1" applyFill="1" applyBorder="1"/>
    <xf numFmtId="168" fontId="131" fillId="64" borderId="55" xfId="46" applyNumberFormat="1" applyFont="1" applyFill="1" applyBorder="1"/>
    <xf numFmtId="187" fontId="131" fillId="64" borderId="0" xfId="526" applyNumberFormat="1" applyFont="1" applyFill="1"/>
    <xf numFmtId="0" fontId="128" fillId="64" borderId="0" xfId="52" applyNumberFormat="1" applyFont="1" applyFill="1" applyBorder="1" applyAlignment="1" applyProtection="1"/>
    <xf numFmtId="0" fontId="8" fillId="0" borderId="0" xfId="0" applyFont="1"/>
    <xf numFmtId="187" fontId="128" fillId="5" borderId="0" xfId="526" applyNumberFormat="1" applyFont="1" applyFill="1"/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30" fillId="64" borderId="0" xfId="46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0" fontId="45" fillId="0" borderId="6" xfId="0" applyFont="1" applyBorder="1" applyAlignment="1">
      <alignment vertical="center"/>
    </xf>
    <xf numFmtId="169" fontId="42" fillId="0" borderId="0" xfId="0" applyNumberFormat="1" applyFont="1" applyAlignment="1">
      <alignment vertical="center"/>
    </xf>
    <xf numFmtId="1" fontId="42" fillId="0" borderId="0" xfId="0" applyNumberFormat="1" applyFont="1" applyAlignment="1">
      <alignment horizontal="right" vertical="center"/>
    </xf>
    <xf numFmtId="171" fontId="42" fillId="0" borderId="0" xfId="0" applyNumberFormat="1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3" fontId="45" fillId="0" borderId="4" xfId="0" applyNumberFormat="1" applyFont="1" applyBorder="1" applyAlignment="1">
      <alignment horizontal="right" vertical="center"/>
    </xf>
  </cellXfs>
  <cellStyles count="527">
    <cellStyle name="_D PROBEST-12-07" xfId="125" xr:uid="{00000000-0005-0000-0000-000000000000}"/>
    <cellStyle name="20% - Accent1" xfId="451" xr:uid="{00000000-0005-0000-0000-000001000000}"/>
    <cellStyle name="20% - Accent2" xfId="450" xr:uid="{00000000-0005-0000-0000-000002000000}"/>
    <cellStyle name="20% - Accent3" xfId="449" xr:uid="{00000000-0005-0000-0000-000003000000}"/>
    <cellStyle name="20% - Accent4" xfId="448" xr:uid="{00000000-0005-0000-0000-000004000000}"/>
    <cellStyle name="20% - Accent5" xfId="447" xr:uid="{00000000-0005-0000-0000-000005000000}"/>
    <cellStyle name="20% - Accent6" xfId="446" xr:uid="{00000000-0005-0000-0000-000006000000}"/>
    <cellStyle name="20% - Énfasis1" xfId="23" builtinId="30" customBuiltin="1"/>
    <cellStyle name="20% - Énfasis1 2" xfId="61" xr:uid="{00000000-0005-0000-0000-000008000000}"/>
    <cellStyle name="20% - Énfasis1 2 2" xfId="126" xr:uid="{00000000-0005-0000-0000-000009000000}"/>
    <cellStyle name="20% - Énfasis1 3" xfId="127" xr:uid="{00000000-0005-0000-0000-00000A000000}"/>
    <cellStyle name="20% - Énfasis1 4" xfId="128" xr:uid="{00000000-0005-0000-0000-00000B000000}"/>
    <cellStyle name="20% - Énfasis1 5" xfId="129" xr:uid="{00000000-0005-0000-0000-00000C000000}"/>
    <cellStyle name="20% - Énfasis1 6" xfId="476" xr:uid="{00000000-0005-0000-0000-00000D000000}"/>
    <cellStyle name="20% - Énfasis1 7" xfId="113" xr:uid="{00000000-0005-0000-0000-00000E000000}"/>
    <cellStyle name="20% - Énfasis2" xfId="27" builtinId="34" customBuiltin="1"/>
    <cellStyle name="20% - Énfasis2 2" xfId="62" xr:uid="{00000000-0005-0000-0000-000010000000}"/>
    <cellStyle name="20% - Énfasis2 2 2" xfId="130" xr:uid="{00000000-0005-0000-0000-000011000000}"/>
    <cellStyle name="20% - Énfasis2 3" xfId="131" xr:uid="{00000000-0005-0000-0000-000012000000}"/>
    <cellStyle name="20% - Énfasis2 4" xfId="132" xr:uid="{00000000-0005-0000-0000-000013000000}"/>
    <cellStyle name="20% - Énfasis2 5" xfId="133" xr:uid="{00000000-0005-0000-0000-000014000000}"/>
    <cellStyle name="20% - Énfasis2 6" xfId="472" xr:uid="{00000000-0005-0000-0000-000015000000}"/>
    <cellStyle name="20% - Énfasis2 7" xfId="115" xr:uid="{00000000-0005-0000-0000-000016000000}"/>
    <cellStyle name="20% - Énfasis3" xfId="31" builtinId="38" customBuiltin="1"/>
    <cellStyle name="20% - Énfasis3 2" xfId="63" xr:uid="{00000000-0005-0000-0000-000018000000}"/>
    <cellStyle name="20% - Énfasis3 2 2" xfId="134" xr:uid="{00000000-0005-0000-0000-000019000000}"/>
    <cellStyle name="20% - Énfasis3 3" xfId="135" xr:uid="{00000000-0005-0000-0000-00001A000000}"/>
    <cellStyle name="20% - Énfasis3 4" xfId="136" xr:uid="{00000000-0005-0000-0000-00001B000000}"/>
    <cellStyle name="20% - Énfasis3 5" xfId="137" xr:uid="{00000000-0005-0000-0000-00001C000000}"/>
    <cellStyle name="20% - Énfasis3 6" xfId="467" xr:uid="{00000000-0005-0000-0000-00001D000000}"/>
    <cellStyle name="20% - Énfasis3 7" xfId="117" xr:uid="{00000000-0005-0000-0000-00001E000000}"/>
    <cellStyle name="20% - Énfasis4" xfId="35" builtinId="42" customBuiltin="1"/>
    <cellStyle name="20% - Énfasis4 2" xfId="64" xr:uid="{00000000-0005-0000-0000-000020000000}"/>
    <cellStyle name="20% - Énfasis4 2 2" xfId="138" xr:uid="{00000000-0005-0000-0000-000021000000}"/>
    <cellStyle name="20% - Énfasis4 3" xfId="139" xr:uid="{00000000-0005-0000-0000-000022000000}"/>
    <cellStyle name="20% - Énfasis4 4" xfId="140" xr:uid="{00000000-0005-0000-0000-000023000000}"/>
    <cellStyle name="20% - Énfasis4 5" xfId="141" xr:uid="{00000000-0005-0000-0000-000024000000}"/>
    <cellStyle name="20% - Énfasis4 6" xfId="463" xr:uid="{00000000-0005-0000-0000-000025000000}"/>
    <cellStyle name="20% - Énfasis4 7" xfId="119" xr:uid="{00000000-0005-0000-0000-000026000000}"/>
    <cellStyle name="20% - Énfasis5" xfId="39" builtinId="46" customBuiltin="1"/>
    <cellStyle name="20% - Énfasis5 2" xfId="65" xr:uid="{00000000-0005-0000-0000-000028000000}"/>
    <cellStyle name="20% - Énfasis5 2 2" xfId="142" xr:uid="{00000000-0005-0000-0000-000029000000}"/>
    <cellStyle name="20% - Énfasis5 3" xfId="143" xr:uid="{00000000-0005-0000-0000-00002A000000}"/>
    <cellStyle name="20% - Énfasis5 4" xfId="144" xr:uid="{00000000-0005-0000-0000-00002B000000}"/>
    <cellStyle name="20% - Énfasis5 5" xfId="145" xr:uid="{00000000-0005-0000-0000-00002C000000}"/>
    <cellStyle name="20% - Énfasis5 6" xfId="459" xr:uid="{00000000-0005-0000-0000-00002D000000}"/>
    <cellStyle name="20% - Énfasis5 7" xfId="121" xr:uid="{00000000-0005-0000-0000-00002E000000}"/>
    <cellStyle name="20% - Énfasis6" xfId="43" builtinId="50" customBuiltin="1"/>
    <cellStyle name="20% - Énfasis6 2" xfId="66" xr:uid="{00000000-0005-0000-0000-000030000000}"/>
    <cellStyle name="20% - Énfasis6 2 2" xfId="146" xr:uid="{00000000-0005-0000-0000-000031000000}"/>
    <cellStyle name="20% - Énfasis6 3" xfId="147" xr:uid="{00000000-0005-0000-0000-000032000000}"/>
    <cellStyle name="20% - Énfasis6 4" xfId="148" xr:uid="{00000000-0005-0000-0000-000033000000}"/>
    <cellStyle name="20% - Énfasis6 5" xfId="149" xr:uid="{00000000-0005-0000-0000-000034000000}"/>
    <cellStyle name="20% - Énfasis6 6" xfId="455" xr:uid="{00000000-0005-0000-0000-000035000000}"/>
    <cellStyle name="20% - Énfasis6 7" xfId="123" xr:uid="{00000000-0005-0000-0000-000036000000}"/>
    <cellStyle name="40% - Accent1" xfId="445" xr:uid="{00000000-0005-0000-0000-000037000000}"/>
    <cellStyle name="40% - Accent2" xfId="444" xr:uid="{00000000-0005-0000-0000-000038000000}"/>
    <cellStyle name="40% - Accent3" xfId="443" xr:uid="{00000000-0005-0000-0000-000039000000}"/>
    <cellStyle name="40% - Accent4" xfId="442" xr:uid="{00000000-0005-0000-0000-00003A000000}"/>
    <cellStyle name="40% - Accent5" xfId="441" xr:uid="{00000000-0005-0000-0000-00003B000000}"/>
    <cellStyle name="40% - Accent6" xfId="440" xr:uid="{00000000-0005-0000-0000-00003C000000}"/>
    <cellStyle name="40% - Énfasis1" xfId="24" builtinId="31" customBuiltin="1"/>
    <cellStyle name="40% - Énfasis1 2" xfId="67" xr:uid="{00000000-0005-0000-0000-00003E000000}"/>
    <cellStyle name="40% - Énfasis1 2 2" xfId="150" xr:uid="{00000000-0005-0000-0000-00003F000000}"/>
    <cellStyle name="40% - Énfasis1 3" xfId="151" xr:uid="{00000000-0005-0000-0000-000040000000}"/>
    <cellStyle name="40% - Énfasis1 4" xfId="152" xr:uid="{00000000-0005-0000-0000-000041000000}"/>
    <cellStyle name="40% - Énfasis1 5" xfId="153" xr:uid="{00000000-0005-0000-0000-000042000000}"/>
    <cellStyle name="40% - Énfasis1 6" xfId="475" xr:uid="{00000000-0005-0000-0000-000043000000}"/>
    <cellStyle name="40% - Énfasis1 7" xfId="114" xr:uid="{00000000-0005-0000-0000-000044000000}"/>
    <cellStyle name="40% - Énfasis2" xfId="28" builtinId="35" customBuiltin="1"/>
    <cellStyle name="40% - Énfasis2 2" xfId="68" xr:uid="{00000000-0005-0000-0000-000046000000}"/>
    <cellStyle name="40% - Énfasis2 2 2" xfId="154" xr:uid="{00000000-0005-0000-0000-000047000000}"/>
    <cellStyle name="40% - Énfasis2 3" xfId="155" xr:uid="{00000000-0005-0000-0000-000048000000}"/>
    <cellStyle name="40% - Énfasis2 4" xfId="156" xr:uid="{00000000-0005-0000-0000-000049000000}"/>
    <cellStyle name="40% - Énfasis2 5" xfId="157" xr:uid="{00000000-0005-0000-0000-00004A000000}"/>
    <cellStyle name="40% - Énfasis2 6" xfId="471" xr:uid="{00000000-0005-0000-0000-00004B000000}"/>
    <cellStyle name="40% - Énfasis2 7" xfId="116" xr:uid="{00000000-0005-0000-0000-00004C000000}"/>
    <cellStyle name="40% - Énfasis3" xfId="32" builtinId="39" customBuiltin="1"/>
    <cellStyle name="40% - Énfasis3 2" xfId="69" xr:uid="{00000000-0005-0000-0000-00004E000000}"/>
    <cellStyle name="40% - Énfasis3 2 2" xfId="158" xr:uid="{00000000-0005-0000-0000-00004F000000}"/>
    <cellStyle name="40% - Énfasis3 3" xfId="159" xr:uid="{00000000-0005-0000-0000-000050000000}"/>
    <cellStyle name="40% - Énfasis3 4" xfId="160" xr:uid="{00000000-0005-0000-0000-000051000000}"/>
    <cellStyle name="40% - Énfasis3 5" xfId="161" xr:uid="{00000000-0005-0000-0000-000052000000}"/>
    <cellStyle name="40% - Énfasis3 6" xfId="466" xr:uid="{00000000-0005-0000-0000-000053000000}"/>
    <cellStyle name="40% - Énfasis3 7" xfId="118" xr:uid="{00000000-0005-0000-0000-000054000000}"/>
    <cellStyle name="40% - Énfasis4" xfId="36" builtinId="43" customBuiltin="1"/>
    <cellStyle name="40% - Énfasis4 2" xfId="70" xr:uid="{00000000-0005-0000-0000-000056000000}"/>
    <cellStyle name="40% - Énfasis4 2 2" xfId="162" xr:uid="{00000000-0005-0000-0000-000057000000}"/>
    <cellStyle name="40% - Énfasis4 3" xfId="163" xr:uid="{00000000-0005-0000-0000-000058000000}"/>
    <cellStyle name="40% - Énfasis4 4" xfId="164" xr:uid="{00000000-0005-0000-0000-000059000000}"/>
    <cellStyle name="40% - Énfasis4 5" xfId="165" xr:uid="{00000000-0005-0000-0000-00005A000000}"/>
    <cellStyle name="40% - Énfasis4 6" xfId="462" xr:uid="{00000000-0005-0000-0000-00005B000000}"/>
    <cellStyle name="40% - Énfasis4 7" xfId="120" xr:uid="{00000000-0005-0000-0000-00005C000000}"/>
    <cellStyle name="40% - Énfasis5" xfId="40" builtinId="47" customBuiltin="1"/>
    <cellStyle name="40% - Énfasis5 2" xfId="71" xr:uid="{00000000-0005-0000-0000-00005E000000}"/>
    <cellStyle name="40% - Énfasis5 2 2" xfId="166" xr:uid="{00000000-0005-0000-0000-00005F000000}"/>
    <cellStyle name="40% - Énfasis5 3" xfId="167" xr:uid="{00000000-0005-0000-0000-000060000000}"/>
    <cellStyle name="40% - Énfasis5 4" xfId="168" xr:uid="{00000000-0005-0000-0000-000061000000}"/>
    <cellStyle name="40% - Énfasis5 5" xfId="169" xr:uid="{00000000-0005-0000-0000-000062000000}"/>
    <cellStyle name="40% - Énfasis5 6" xfId="458" xr:uid="{00000000-0005-0000-0000-000063000000}"/>
    <cellStyle name="40% - Énfasis5 7" xfId="122" xr:uid="{00000000-0005-0000-0000-000064000000}"/>
    <cellStyle name="40% - Énfasis6" xfId="44" builtinId="51" customBuiltin="1"/>
    <cellStyle name="40% - Énfasis6 2" xfId="72" xr:uid="{00000000-0005-0000-0000-000066000000}"/>
    <cellStyle name="40% - Énfasis6 2 2" xfId="170" xr:uid="{00000000-0005-0000-0000-000067000000}"/>
    <cellStyle name="40% - Énfasis6 3" xfId="171" xr:uid="{00000000-0005-0000-0000-000068000000}"/>
    <cellStyle name="40% - Énfasis6 4" xfId="172" xr:uid="{00000000-0005-0000-0000-000069000000}"/>
    <cellStyle name="40% - Énfasis6 5" xfId="173" xr:uid="{00000000-0005-0000-0000-00006A000000}"/>
    <cellStyle name="40% - Énfasis6 6" xfId="454" xr:uid="{00000000-0005-0000-0000-00006B000000}"/>
    <cellStyle name="40% - Énfasis6 7" xfId="124" xr:uid="{00000000-0005-0000-0000-00006C000000}"/>
    <cellStyle name="60% - Accent1" xfId="439" xr:uid="{00000000-0005-0000-0000-00006D000000}"/>
    <cellStyle name="60% - Accent2" xfId="438" xr:uid="{00000000-0005-0000-0000-00006E000000}"/>
    <cellStyle name="60% - Accent3" xfId="437" xr:uid="{00000000-0005-0000-0000-00006F000000}"/>
    <cellStyle name="60% - Accent4" xfId="436" xr:uid="{00000000-0005-0000-0000-000070000000}"/>
    <cellStyle name="60% - Accent5" xfId="435" xr:uid="{00000000-0005-0000-0000-000071000000}"/>
    <cellStyle name="60% - Accent6" xfId="434" xr:uid="{00000000-0005-0000-0000-000072000000}"/>
    <cellStyle name="60% - Énfasis1" xfId="25" builtinId="32" customBuiltin="1"/>
    <cellStyle name="60% - Énfasis1 2" xfId="73" xr:uid="{00000000-0005-0000-0000-000074000000}"/>
    <cellStyle name="60% - Énfasis1 2 2" xfId="175" xr:uid="{00000000-0005-0000-0000-000075000000}"/>
    <cellStyle name="60% - Énfasis1 3" xfId="176" xr:uid="{00000000-0005-0000-0000-000076000000}"/>
    <cellStyle name="60% - Énfasis1 4" xfId="177" xr:uid="{00000000-0005-0000-0000-000077000000}"/>
    <cellStyle name="60% - Énfasis1 5" xfId="178" xr:uid="{00000000-0005-0000-0000-000078000000}"/>
    <cellStyle name="60% - Énfasis1 6" xfId="174" xr:uid="{00000000-0005-0000-0000-000079000000}"/>
    <cellStyle name="60% - Énfasis1 7" xfId="474" xr:uid="{00000000-0005-0000-0000-00007A000000}"/>
    <cellStyle name="60% - Énfasis2" xfId="29" builtinId="36" customBuiltin="1"/>
    <cellStyle name="60% - Énfasis2 2" xfId="74" xr:uid="{00000000-0005-0000-0000-00007C000000}"/>
    <cellStyle name="60% - Énfasis2 2 2" xfId="180" xr:uid="{00000000-0005-0000-0000-00007D000000}"/>
    <cellStyle name="60% - Énfasis2 3" xfId="181" xr:uid="{00000000-0005-0000-0000-00007E000000}"/>
    <cellStyle name="60% - Énfasis2 4" xfId="182" xr:uid="{00000000-0005-0000-0000-00007F000000}"/>
    <cellStyle name="60% - Énfasis2 5" xfId="183" xr:uid="{00000000-0005-0000-0000-000080000000}"/>
    <cellStyle name="60% - Énfasis2 6" xfId="179" xr:uid="{00000000-0005-0000-0000-000081000000}"/>
    <cellStyle name="60% - Énfasis2 7" xfId="470" xr:uid="{00000000-0005-0000-0000-000082000000}"/>
    <cellStyle name="60% - Énfasis3" xfId="33" builtinId="40" customBuiltin="1"/>
    <cellStyle name="60% - Énfasis3 2" xfId="75" xr:uid="{00000000-0005-0000-0000-000084000000}"/>
    <cellStyle name="60% - Énfasis3 2 2" xfId="185" xr:uid="{00000000-0005-0000-0000-000085000000}"/>
    <cellStyle name="60% - Énfasis3 3" xfId="186" xr:uid="{00000000-0005-0000-0000-000086000000}"/>
    <cellStyle name="60% - Énfasis3 4" xfId="187" xr:uid="{00000000-0005-0000-0000-000087000000}"/>
    <cellStyle name="60% - Énfasis3 5" xfId="188" xr:uid="{00000000-0005-0000-0000-000088000000}"/>
    <cellStyle name="60% - Énfasis3 6" xfId="184" xr:uid="{00000000-0005-0000-0000-000089000000}"/>
    <cellStyle name="60% - Énfasis3 7" xfId="465" xr:uid="{00000000-0005-0000-0000-00008A000000}"/>
    <cellStyle name="60% - Énfasis4" xfId="37" builtinId="44" customBuiltin="1"/>
    <cellStyle name="60% - Énfasis4 2" xfId="76" xr:uid="{00000000-0005-0000-0000-00008C000000}"/>
    <cellStyle name="60% - Énfasis4 2 2" xfId="190" xr:uid="{00000000-0005-0000-0000-00008D000000}"/>
    <cellStyle name="60% - Énfasis4 3" xfId="191" xr:uid="{00000000-0005-0000-0000-00008E000000}"/>
    <cellStyle name="60% - Énfasis4 4" xfId="192" xr:uid="{00000000-0005-0000-0000-00008F000000}"/>
    <cellStyle name="60% - Énfasis4 5" xfId="193" xr:uid="{00000000-0005-0000-0000-000090000000}"/>
    <cellStyle name="60% - Énfasis4 6" xfId="189" xr:uid="{00000000-0005-0000-0000-000091000000}"/>
    <cellStyle name="60% - Énfasis4 7" xfId="461" xr:uid="{00000000-0005-0000-0000-000092000000}"/>
    <cellStyle name="60% - Énfasis5" xfId="41" builtinId="48" customBuiltin="1"/>
    <cellStyle name="60% - Énfasis5 2" xfId="77" xr:uid="{00000000-0005-0000-0000-000094000000}"/>
    <cellStyle name="60% - Énfasis5 2 2" xfId="195" xr:uid="{00000000-0005-0000-0000-000095000000}"/>
    <cellStyle name="60% - Énfasis5 3" xfId="196" xr:uid="{00000000-0005-0000-0000-000096000000}"/>
    <cellStyle name="60% - Énfasis5 4" xfId="197" xr:uid="{00000000-0005-0000-0000-000097000000}"/>
    <cellStyle name="60% - Énfasis5 5" xfId="198" xr:uid="{00000000-0005-0000-0000-000098000000}"/>
    <cellStyle name="60% - Énfasis5 6" xfId="194" xr:uid="{00000000-0005-0000-0000-000099000000}"/>
    <cellStyle name="60% - Énfasis5 7" xfId="457" xr:uid="{00000000-0005-0000-0000-00009A000000}"/>
    <cellStyle name="60% - Énfasis6" xfId="45" builtinId="52" customBuiltin="1"/>
    <cellStyle name="60% - Énfasis6 2" xfId="78" xr:uid="{00000000-0005-0000-0000-00009C000000}"/>
    <cellStyle name="60% - Énfasis6 2 2" xfId="200" xr:uid="{00000000-0005-0000-0000-00009D000000}"/>
    <cellStyle name="60% - Énfasis6 3" xfId="201" xr:uid="{00000000-0005-0000-0000-00009E000000}"/>
    <cellStyle name="60% - Énfasis6 4" xfId="202" xr:uid="{00000000-0005-0000-0000-00009F000000}"/>
    <cellStyle name="60% - Énfasis6 5" xfId="203" xr:uid="{00000000-0005-0000-0000-0000A0000000}"/>
    <cellStyle name="60% - Énfasis6 6" xfId="199" xr:uid="{00000000-0005-0000-0000-0000A1000000}"/>
    <cellStyle name="60% - Énfasis6 7" xfId="453" xr:uid="{00000000-0005-0000-0000-0000A2000000}"/>
    <cellStyle name="Accent1" xfId="433" xr:uid="{00000000-0005-0000-0000-0000A3000000}"/>
    <cellStyle name="Accent2" xfId="432" xr:uid="{00000000-0005-0000-0000-0000A4000000}"/>
    <cellStyle name="Accent3" xfId="431" xr:uid="{00000000-0005-0000-0000-0000A5000000}"/>
    <cellStyle name="Accent4" xfId="430" xr:uid="{00000000-0005-0000-0000-0000A6000000}"/>
    <cellStyle name="Accent5" xfId="429" xr:uid="{00000000-0005-0000-0000-0000A7000000}"/>
    <cellStyle name="Accent6" xfId="428" xr:uid="{00000000-0005-0000-0000-0000A8000000}"/>
    <cellStyle name="Bad" xfId="427" xr:uid="{00000000-0005-0000-0000-0000A9000000}"/>
    <cellStyle name="Buena 2" xfId="79" xr:uid="{00000000-0005-0000-0000-0000AB000000}"/>
    <cellStyle name="Buena 2 2" xfId="204" xr:uid="{00000000-0005-0000-0000-0000AC000000}"/>
    <cellStyle name="Buena 3" xfId="205" xr:uid="{00000000-0005-0000-0000-0000AD000000}"/>
    <cellStyle name="Buena 4" xfId="206" xr:uid="{00000000-0005-0000-0000-0000AE000000}"/>
    <cellStyle name="Buena 5" xfId="207" xr:uid="{00000000-0005-0000-0000-0000AF000000}"/>
    <cellStyle name="Bueno" xfId="10" builtinId="26" customBuiltin="1"/>
    <cellStyle name="Bueno 2" xfId="505" xr:uid="{00000000-0005-0000-0000-0000B0000000}"/>
    <cellStyle name="Calculation" xfId="426" xr:uid="{00000000-0005-0000-0000-0000B1000000}"/>
    <cellStyle name="Cálculo" xfId="15" builtinId="22" customBuiltin="1"/>
    <cellStyle name="Cálculo 2" xfId="80" xr:uid="{00000000-0005-0000-0000-0000B3000000}"/>
    <cellStyle name="Cálculo 2 2" xfId="208" xr:uid="{00000000-0005-0000-0000-0000B4000000}"/>
    <cellStyle name="Cálculo 3" xfId="209" xr:uid="{00000000-0005-0000-0000-0000B5000000}"/>
    <cellStyle name="Cálculo 4" xfId="210" xr:uid="{00000000-0005-0000-0000-0000B6000000}"/>
    <cellStyle name="Cálculo 5" xfId="211" xr:uid="{00000000-0005-0000-0000-0000B7000000}"/>
    <cellStyle name="Cálculo 6" xfId="498" xr:uid="{00000000-0005-0000-0000-0000B8000000}"/>
    <cellStyle name="Celda de comprobación" xfId="17" builtinId="23" customBuiltin="1"/>
    <cellStyle name="Celda de comprobación 2" xfId="81" xr:uid="{00000000-0005-0000-0000-0000BA000000}"/>
    <cellStyle name="Celda de comprobación 2 2" xfId="212" xr:uid="{00000000-0005-0000-0000-0000BB000000}"/>
    <cellStyle name="Celda de comprobación 3" xfId="213" xr:uid="{00000000-0005-0000-0000-0000BC000000}"/>
    <cellStyle name="Celda de comprobación 4" xfId="214" xr:uid="{00000000-0005-0000-0000-0000BD000000}"/>
    <cellStyle name="Celda de comprobación 5" xfId="215" xr:uid="{00000000-0005-0000-0000-0000BE000000}"/>
    <cellStyle name="Celda de comprobación 6" xfId="415" xr:uid="{00000000-0005-0000-0000-0000BF000000}"/>
    <cellStyle name="Celda vinculada" xfId="16" builtinId="24" customBuiltin="1"/>
    <cellStyle name="Celda vinculada 2" xfId="82" xr:uid="{00000000-0005-0000-0000-0000C1000000}"/>
    <cellStyle name="Celda vinculada 2 2" xfId="216" xr:uid="{00000000-0005-0000-0000-0000C2000000}"/>
    <cellStyle name="Celda vinculada 3" xfId="217" xr:uid="{00000000-0005-0000-0000-0000C3000000}"/>
    <cellStyle name="Celda vinculada 4" xfId="218" xr:uid="{00000000-0005-0000-0000-0000C4000000}"/>
    <cellStyle name="Celda vinculada 5" xfId="219" xr:uid="{00000000-0005-0000-0000-0000C5000000}"/>
    <cellStyle name="Celda vinculada 6" xfId="496" xr:uid="{00000000-0005-0000-0000-0000C6000000}"/>
    <cellStyle name="Check Cell" xfId="425" xr:uid="{00000000-0005-0000-0000-0000C7000000}"/>
    <cellStyle name="Comma_CMA (2)" xfId="424" xr:uid="{00000000-0005-0000-0000-0000C8000000}"/>
    <cellStyle name="Currency_CMA (2)" xfId="423" xr:uid="{00000000-0005-0000-0000-0000C9000000}"/>
    <cellStyle name="Diseño" xfId="220" xr:uid="{00000000-0005-0000-0000-0000CA000000}"/>
    <cellStyle name="Encabezado 1" xfId="6" builtinId="16" customBuiltin="1"/>
    <cellStyle name="Encabezado 1 2" xfId="514" xr:uid="{00000000-0005-0000-0000-0000CC000000}"/>
    <cellStyle name="Encabezado 4" xfId="9" builtinId="19" customBuiltin="1"/>
    <cellStyle name="Encabezado 4 2" xfId="83" xr:uid="{00000000-0005-0000-0000-0000CE000000}"/>
    <cellStyle name="Encabezado 4 2 2" xfId="221" xr:uid="{00000000-0005-0000-0000-0000CF000000}"/>
    <cellStyle name="Encabezado 4 3" xfId="222" xr:uid="{00000000-0005-0000-0000-0000D0000000}"/>
    <cellStyle name="Encabezado 4 4" xfId="223" xr:uid="{00000000-0005-0000-0000-0000D1000000}"/>
    <cellStyle name="Encabezado 4 5" xfId="224" xr:uid="{00000000-0005-0000-0000-0000D2000000}"/>
    <cellStyle name="Encabezado 4 6" xfId="508" xr:uid="{00000000-0005-0000-0000-0000D3000000}"/>
    <cellStyle name="Énfasis1" xfId="22" builtinId="29" customBuiltin="1"/>
    <cellStyle name="Énfasis1 2" xfId="84" xr:uid="{00000000-0005-0000-0000-0000D5000000}"/>
    <cellStyle name="Énfasis1 2 2" xfId="225" xr:uid="{00000000-0005-0000-0000-0000D6000000}"/>
    <cellStyle name="Énfasis1 3" xfId="226" xr:uid="{00000000-0005-0000-0000-0000D7000000}"/>
    <cellStyle name="Énfasis1 4" xfId="227" xr:uid="{00000000-0005-0000-0000-0000D8000000}"/>
    <cellStyle name="Énfasis1 5" xfId="228" xr:uid="{00000000-0005-0000-0000-0000D9000000}"/>
    <cellStyle name="Énfasis1 6" xfId="477" xr:uid="{00000000-0005-0000-0000-0000DA000000}"/>
    <cellStyle name="Énfasis2" xfId="26" builtinId="33" customBuiltin="1"/>
    <cellStyle name="Énfasis2 2" xfId="85" xr:uid="{00000000-0005-0000-0000-0000DC000000}"/>
    <cellStyle name="Énfasis2 2 2" xfId="229" xr:uid="{00000000-0005-0000-0000-0000DD000000}"/>
    <cellStyle name="Énfasis2 3" xfId="230" xr:uid="{00000000-0005-0000-0000-0000DE000000}"/>
    <cellStyle name="Énfasis2 4" xfId="231" xr:uid="{00000000-0005-0000-0000-0000DF000000}"/>
    <cellStyle name="Énfasis2 5" xfId="232" xr:uid="{00000000-0005-0000-0000-0000E0000000}"/>
    <cellStyle name="Énfasis2 6" xfId="473" xr:uid="{00000000-0005-0000-0000-0000E1000000}"/>
    <cellStyle name="Énfasis3" xfId="30" builtinId="37" customBuiltin="1"/>
    <cellStyle name="Énfasis3 2" xfId="86" xr:uid="{00000000-0005-0000-0000-0000E3000000}"/>
    <cellStyle name="Énfasis3 2 2" xfId="233" xr:uid="{00000000-0005-0000-0000-0000E4000000}"/>
    <cellStyle name="Énfasis3 3" xfId="234" xr:uid="{00000000-0005-0000-0000-0000E5000000}"/>
    <cellStyle name="Énfasis3 4" xfId="235" xr:uid="{00000000-0005-0000-0000-0000E6000000}"/>
    <cellStyle name="Énfasis3 5" xfId="236" xr:uid="{00000000-0005-0000-0000-0000E7000000}"/>
    <cellStyle name="Énfasis3 6" xfId="468" xr:uid="{00000000-0005-0000-0000-0000E8000000}"/>
    <cellStyle name="Énfasis4" xfId="34" builtinId="41" customBuiltin="1"/>
    <cellStyle name="Énfasis4 2" xfId="87" xr:uid="{00000000-0005-0000-0000-0000EA000000}"/>
    <cellStyle name="Énfasis4 2 2" xfId="237" xr:uid="{00000000-0005-0000-0000-0000EB000000}"/>
    <cellStyle name="Énfasis4 3" xfId="238" xr:uid="{00000000-0005-0000-0000-0000EC000000}"/>
    <cellStyle name="Énfasis4 4" xfId="239" xr:uid="{00000000-0005-0000-0000-0000ED000000}"/>
    <cellStyle name="Énfasis4 5" xfId="240" xr:uid="{00000000-0005-0000-0000-0000EE000000}"/>
    <cellStyle name="Énfasis4 6" xfId="464" xr:uid="{00000000-0005-0000-0000-0000EF000000}"/>
    <cellStyle name="Énfasis5" xfId="38" builtinId="45" customBuiltin="1"/>
    <cellStyle name="Énfasis5 2" xfId="88" xr:uid="{00000000-0005-0000-0000-0000F1000000}"/>
    <cellStyle name="Énfasis5 2 2" xfId="241" xr:uid="{00000000-0005-0000-0000-0000F2000000}"/>
    <cellStyle name="Énfasis5 3" xfId="242" xr:uid="{00000000-0005-0000-0000-0000F3000000}"/>
    <cellStyle name="Énfasis5 4" xfId="243" xr:uid="{00000000-0005-0000-0000-0000F4000000}"/>
    <cellStyle name="Énfasis5 5" xfId="244" xr:uid="{00000000-0005-0000-0000-0000F5000000}"/>
    <cellStyle name="Énfasis5 6" xfId="460" xr:uid="{00000000-0005-0000-0000-0000F6000000}"/>
    <cellStyle name="Énfasis6" xfId="42" builtinId="49" customBuiltin="1"/>
    <cellStyle name="Énfasis6 2" xfId="89" xr:uid="{00000000-0005-0000-0000-0000F8000000}"/>
    <cellStyle name="Énfasis6 2 2" xfId="245" xr:uid="{00000000-0005-0000-0000-0000F9000000}"/>
    <cellStyle name="Énfasis6 3" xfId="246" xr:uid="{00000000-0005-0000-0000-0000FA000000}"/>
    <cellStyle name="Énfasis6 4" xfId="247" xr:uid="{00000000-0005-0000-0000-0000FB000000}"/>
    <cellStyle name="Énfasis6 5" xfId="248" xr:uid="{00000000-0005-0000-0000-0000FC000000}"/>
    <cellStyle name="Énfasis6 6" xfId="456" xr:uid="{00000000-0005-0000-0000-0000FD000000}"/>
    <cellStyle name="Entrada" xfId="13" builtinId="20" customBuiltin="1"/>
    <cellStyle name="Entrada 2" xfId="90" xr:uid="{00000000-0005-0000-0000-0000FF000000}"/>
    <cellStyle name="Entrada 2 2" xfId="249" xr:uid="{00000000-0005-0000-0000-000000010000}"/>
    <cellStyle name="Entrada 3" xfId="250" xr:uid="{00000000-0005-0000-0000-000001010000}"/>
    <cellStyle name="Entrada 4" xfId="251" xr:uid="{00000000-0005-0000-0000-000002010000}"/>
    <cellStyle name="Entrada 5" xfId="252" xr:uid="{00000000-0005-0000-0000-000003010000}"/>
    <cellStyle name="Entrada 6" xfId="502" xr:uid="{00000000-0005-0000-0000-000004010000}"/>
    <cellStyle name="Estilo 1" xfId="91" xr:uid="{00000000-0005-0000-0000-000005010000}"/>
    <cellStyle name="Estilo 1 2" xfId="253" xr:uid="{00000000-0005-0000-0000-000006010000}"/>
    <cellStyle name="Estilo 2" xfId="254" xr:uid="{00000000-0005-0000-0000-000007010000}"/>
    <cellStyle name="Estilo 3" xfId="255" xr:uid="{00000000-0005-0000-0000-000008010000}"/>
    <cellStyle name="Euro" xfId="92" xr:uid="{00000000-0005-0000-0000-000009010000}"/>
    <cellStyle name="Euro 2" xfId="257" xr:uid="{00000000-0005-0000-0000-00000A010000}"/>
    <cellStyle name="Euro 3" xfId="256" xr:uid="{00000000-0005-0000-0000-00000B010000}"/>
    <cellStyle name="Euro 3 2" xfId="469" xr:uid="{00000000-0005-0000-0000-00000C010000}"/>
    <cellStyle name="Explanatory Text" xfId="422" xr:uid="{00000000-0005-0000-0000-00000D010000}"/>
    <cellStyle name="F2" xfId="258" xr:uid="{00000000-0005-0000-0000-00000E010000}"/>
    <cellStyle name="F3" xfId="259" xr:uid="{00000000-0005-0000-0000-00000F010000}"/>
    <cellStyle name="F4" xfId="260" xr:uid="{00000000-0005-0000-0000-000010010000}"/>
    <cellStyle name="F5" xfId="261" xr:uid="{00000000-0005-0000-0000-000011010000}"/>
    <cellStyle name="F6" xfId="262" xr:uid="{00000000-0005-0000-0000-000012010000}"/>
    <cellStyle name="F7" xfId="263" xr:uid="{00000000-0005-0000-0000-000013010000}"/>
    <cellStyle name="F8" xfId="264" xr:uid="{00000000-0005-0000-0000-000014010000}"/>
    <cellStyle name="Good" xfId="421" xr:uid="{00000000-0005-0000-0000-000015010000}"/>
    <cellStyle name="Heading" xfId="420" xr:uid="{00000000-0005-0000-0000-000016010000}"/>
    <cellStyle name="Heading 1" xfId="419" xr:uid="{00000000-0005-0000-0000-000017010000}"/>
    <cellStyle name="Heading 2" xfId="418" xr:uid="{00000000-0005-0000-0000-000018010000}"/>
    <cellStyle name="Heading 3" xfId="417" xr:uid="{00000000-0005-0000-0000-000019010000}"/>
    <cellStyle name="Heading 4" xfId="416" xr:uid="{00000000-0005-0000-0000-00001A010000}"/>
    <cellStyle name="Hipervínculo 2" xfId="265" xr:uid="{00000000-0005-0000-0000-00001B010000}"/>
    <cellStyle name="Hipervínculo 2 2" xfId="479" xr:uid="{00000000-0005-0000-0000-00001C010000}"/>
    <cellStyle name="Hipervínculo 2 3" xfId="480" xr:uid="{00000000-0005-0000-0000-00001D010000}"/>
    <cellStyle name="Hipervínculo 3" xfId="414" xr:uid="{00000000-0005-0000-0000-00001E010000}"/>
    <cellStyle name="Hipervínculo 4" xfId="413" xr:uid="{00000000-0005-0000-0000-00001F010000}"/>
    <cellStyle name="Hipervínculo 5" xfId="396" xr:uid="{00000000-0005-0000-0000-000020010000}"/>
    <cellStyle name="Incorrecto" xfId="11" builtinId="27" customBuiltin="1"/>
    <cellStyle name="Incorrecto 2" xfId="93" xr:uid="{00000000-0005-0000-0000-000022010000}"/>
    <cellStyle name="Incorrecto 2 2" xfId="266" xr:uid="{00000000-0005-0000-0000-000023010000}"/>
    <cellStyle name="Incorrecto 3" xfId="267" xr:uid="{00000000-0005-0000-0000-000024010000}"/>
    <cellStyle name="Incorrecto 4" xfId="268" xr:uid="{00000000-0005-0000-0000-000025010000}"/>
    <cellStyle name="Incorrecto 5" xfId="269" xr:uid="{00000000-0005-0000-0000-000026010000}"/>
    <cellStyle name="Incorrecto 6" xfId="504" xr:uid="{00000000-0005-0000-0000-000027010000}"/>
    <cellStyle name="Input" xfId="412" xr:uid="{00000000-0005-0000-0000-000028010000}"/>
    <cellStyle name="Linked Cell" xfId="411" xr:uid="{00000000-0005-0000-0000-000029010000}"/>
    <cellStyle name="Millares" xfId="1" builtinId="3"/>
    <cellStyle name="Millares [0]" xfId="2" builtinId="6"/>
    <cellStyle name="Millares [0] 2" xfId="271" xr:uid="{00000000-0005-0000-0000-00002C010000}"/>
    <cellStyle name="Millares [0] 2 2" xfId="397" xr:uid="{00000000-0005-0000-0000-00002D010000}"/>
    <cellStyle name="Millares [0] 2 3" xfId="484" xr:uid="{00000000-0005-0000-0000-00002E010000}"/>
    <cellStyle name="Millares [0] 3" xfId="272" xr:uid="{00000000-0005-0000-0000-00002F010000}"/>
    <cellStyle name="Millares [0] 4" xfId="273" xr:uid="{00000000-0005-0000-0000-000030010000}"/>
    <cellStyle name="Millares [0] 5" xfId="274" xr:uid="{00000000-0005-0000-0000-000031010000}"/>
    <cellStyle name="Millares [0] 6" xfId="275" xr:uid="{00000000-0005-0000-0000-000032010000}"/>
    <cellStyle name="Millares [0] 7" xfId="410" xr:uid="{00000000-0005-0000-0000-000033010000}"/>
    <cellStyle name="Millares [0] 8" xfId="517" xr:uid="{00000000-0005-0000-0000-000034010000}"/>
    <cellStyle name="Millares [0] 9" xfId="56" xr:uid="{00000000-0005-0000-0000-000035010000}"/>
    <cellStyle name="Millares 10" xfId="276" xr:uid="{00000000-0005-0000-0000-000036010000}"/>
    <cellStyle name="Millares 10 2" xfId="485" xr:uid="{00000000-0005-0000-0000-000037010000}"/>
    <cellStyle name="Millares 11" xfId="277" xr:uid="{00000000-0005-0000-0000-000038010000}"/>
    <cellStyle name="Millares 12" xfId="270" xr:uid="{00000000-0005-0000-0000-000039010000}"/>
    <cellStyle name="Millares 13" xfId="393" xr:uid="{00000000-0005-0000-0000-00003A010000}"/>
    <cellStyle name="Millares 14" xfId="394" xr:uid="{00000000-0005-0000-0000-00003B010000}"/>
    <cellStyle name="Millares 15" xfId="392" xr:uid="{00000000-0005-0000-0000-00003C010000}"/>
    <cellStyle name="Millares 16" xfId="483" xr:uid="{00000000-0005-0000-0000-00003D010000}"/>
    <cellStyle name="Millares 17" xfId="516" xr:uid="{00000000-0005-0000-0000-00003E010000}"/>
    <cellStyle name="Millares 18" xfId="94" xr:uid="{00000000-0005-0000-0000-00003F010000}"/>
    <cellStyle name="Millares 19" xfId="524" xr:uid="{00000000-0005-0000-0000-000040010000}"/>
    <cellStyle name="Millares 2" xfId="4" xr:uid="{00000000-0005-0000-0000-000041010000}"/>
    <cellStyle name="Millares 2 2" xfId="48" xr:uid="{00000000-0005-0000-0000-000042010000}"/>
    <cellStyle name="Millares 2 2 2" xfId="279" xr:uid="{00000000-0005-0000-0000-000043010000}"/>
    <cellStyle name="Millares 2 2 3" xfId="409" xr:uid="{00000000-0005-0000-0000-000044010000}"/>
    <cellStyle name="Millares 2 2 4" xfId="487" xr:uid="{00000000-0005-0000-0000-000045010000}"/>
    <cellStyle name="Millares 2 3" xfId="280" xr:uid="{00000000-0005-0000-0000-000046010000}"/>
    <cellStyle name="Millares 2 4" xfId="278" xr:uid="{00000000-0005-0000-0000-000047010000}"/>
    <cellStyle name="Millares 2 5" xfId="486" xr:uid="{00000000-0005-0000-0000-000048010000}"/>
    <cellStyle name="Millares 2 6" xfId="519" xr:uid="{00000000-0005-0000-0000-000049010000}"/>
    <cellStyle name="Millares 2 7" xfId="95" xr:uid="{00000000-0005-0000-0000-00004A010000}"/>
    <cellStyle name="Millares 20" xfId="525" xr:uid="{00000000-0005-0000-0000-00004B010000}"/>
    <cellStyle name="Millares 21" xfId="55" xr:uid="{00000000-0005-0000-0000-00004C010000}"/>
    <cellStyle name="Millares 22" xfId="526" xr:uid="{00000000-0005-0000-0000-00004D010000}"/>
    <cellStyle name="Millares 3" xfId="49" xr:uid="{00000000-0005-0000-0000-00004E010000}"/>
    <cellStyle name="Millares 3 2" xfId="282" xr:uid="{00000000-0005-0000-0000-00004F010000}"/>
    <cellStyle name="Millares 3 2 2" xfId="283" xr:uid="{00000000-0005-0000-0000-000050010000}"/>
    <cellStyle name="Millares 3 3" xfId="284" xr:uid="{00000000-0005-0000-0000-000051010000}"/>
    <cellStyle name="Millares 3 4" xfId="285" xr:uid="{00000000-0005-0000-0000-000052010000}"/>
    <cellStyle name="Millares 3 5" xfId="286" xr:uid="{00000000-0005-0000-0000-000053010000}"/>
    <cellStyle name="Millares 3 6" xfId="281" xr:uid="{00000000-0005-0000-0000-000054010000}"/>
    <cellStyle name="Millares 3 7" xfId="408" xr:uid="{00000000-0005-0000-0000-000055010000}"/>
    <cellStyle name="Millares 3 8" xfId="96" xr:uid="{00000000-0005-0000-0000-000056010000}"/>
    <cellStyle name="Millares 4" xfId="47" xr:uid="{00000000-0005-0000-0000-000057010000}"/>
    <cellStyle name="Millares 4 2" xfId="407" xr:uid="{00000000-0005-0000-0000-000058010000}"/>
    <cellStyle name="Millares 4 3" xfId="489" xr:uid="{00000000-0005-0000-0000-000059010000}"/>
    <cellStyle name="Millares 4 4" xfId="521" xr:uid="{00000000-0005-0000-0000-00005A010000}"/>
    <cellStyle name="Millares 4 5" xfId="287" xr:uid="{00000000-0005-0000-0000-00005B010000}"/>
    <cellStyle name="Millares 5" xfId="288" xr:uid="{00000000-0005-0000-0000-00005C010000}"/>
    <cellStyle name="Millares 5 2" xfId="395" xr:uid="{00000000-0005-0000-0000-00005D010000}"/>
    <cellStyle name="Millares 5 3" xfId="490" xr:uid="{00000000-0005-0000-0000-00005E010000}"/>
    <cellStyle name="Millares 6" xfId="289" xr:uid="{00000000-0005-0000-0000-00005F010000}"/>
    <cellStyle name="Millares 6 2" xfId="491" xr:uid="{00000000-0005-0000-0000-000060010000}"/>
    <cellStyle name="Millares 7" xfId="60" xr:uid="{00000000-0005-0000-0000-000061010000}"/>
    <cellStyle name="Millares 7 2" xfId="492" xr:uid="{00000000-0005-0000-0000-000062010000}"/>
    <cellStyle name="Millares 7 3" xfId="290" xr:uid="{00000000-0005-0000-0000-000063010000}"/>
    <cellStyle name="Millares 8" xfId="291" xr:uid="{00000000-0005-0000-0000-000064010000}"/>
    <cellStyle name="Millares 8 2" xfId="493" xr:uid="{00000000-0005-0000-0000-000065010000}"/>
    <cellStyle name="Millares 9" xfId="50" xr:uid="{00000000-0005-0000-0000-000066010000}"/>
    <cellStyle name="Millares 9 2" xfId="494" xr:uid="{00000000-0005-0000-0000-000067010000}"/>
    <cellStyle name="Millares 9 3" xfId="522" xr:uid="{00000000-0005-0000-0000-000068010000}"/>
    <cellStyle name="Millares 9 4" xfId="292" xr:uid="{00000000-0005-0000-0000-000069010000}"/>
    <cellStyle name="Moneda [0] 2" xfId="293" xr:uid="{00000000-0005-0000-0000-00006A010000}"/>
    <cellStyle name="Moneda 10" xfId="294" xr:uid="{00000000-0005-0000-0000-00006B010000}"/>
    <cellStyle name="Moneda 11" xfId="295" xr:uid="{00000000-0005-0000-0000-00006C010000}"/>
    <cellStyle name="Moneda 12" xfId="296" xr:uid="{00000000-0005-0000-0000-00006D010000}"/>
    <cellStyle name="Moneda 13" xfId="297" xr:uid="{00000000-0005-0000-0000-00006E010000}"/>
    <cellStyle name="Moneda 14" xfId="298" xr:uid="{00000000-0005-0000-0000-00006F010000}"/>
    <cellStyle name="Moneda 15" xfId="391" xr:uid="{00000000-0005-0000-0000-000070010000}"/>
    <cellStyle name="Moneda 2" xfId="299" xr:uid="{00000000-0005-0000-0000-000071010000}"/>
    <cellStyle name="Moneda 2 2" xfId="300" xr:uid="{00000000-0005-0000-0000-000072010000}"/>
    <cellStyle name="Moneda 2 2 2" xfId="301" xr:uid="{00000000-0005-0000-0000-000073010000}"/>
    <cellStyle name="Moneda 2 3" xfId="302" xr:uid="{00000000-0005-0000-0000-000074010000}"/>
    <cellStyle name="Moneda 2 4" xfId="303" xr:uid="{00000000-0005-0000-0000-000075010000}"/>
    <cellStyle name="Moneda 2 5" xfId="304" xr:uid="{00000000-0005-0000-0000-000076010000}"/>
    <cellStyle name="Moneda 2 6" xfId="305" xr:uid="{00000000-0005-0000-0000-000077010000}"/>
    <cellStyle name="Moneda 2 7" xfId="306" xr:uid="{00000000-0005-0000-0000-000078010000}"/>
    <cellStyle name="Moneda 3" xfId="307" xr:uid="{00000000-0005-0000-0000-000079010000}"/>
    <cellStyle name="Moneda 3 2" xfId="308" xr:uid="{00000000-0005-0000-0000-00007A010000}"/>
    <cellStyle name="Moneda 4" xfId="309" xr:uid="{00000000-0005-0000-0000-00007B010000}"/>
    <cellStyle name="Moneda 4 2" xfId="310" xr:uid="{00000000-0005-0000-0000-00007C010000}"/>
    <cellStyle name="Moneda 5" xfId="311" xr:uid="{00000000-0005-0000-0000-00007D010000}"/>
    <cellStyle name="Moneda 5 2" xfId="312" xr:uid="{00000000-0005-0000-0000-00007E010000}"/>
    <cellStyle name="Moneda 6" xfId="313" xr:uid="{00000000-0005-0000-0000-00007F010000}"/>
    <cellStyle name="Moneda 6 2" xfId="314" xr:uid="{00000000-0005-0000-0000-000080010000}"/>
    <cellStyle name="Moneda 7" xfId="315" xr:uid="{00000000-0005-0000-0000-000081010000}"/>
    <cellStyle name="Moneda 8" xfId="316" xr:uid="{00000000-0005-0000-0000-000082010000}"/>
    <cellStyle name="Moneda 9" xfId="317" xr:uid="{00000000-0005-0000-0000-000083010000}"/>
    <cellStyle name="Neutral" xfId="12" builtinId="28" customBuiltin="1"/>
    <cellStyle name="Neutral 2" xfId="97" xr:uid="{00000000-0005-0000-0000-000085010000}"/>
    <cellStyle name="Neutral 2 2" xfId="319" xr:uid="{00000000-0005-0000-0000-000086010000}"/>
    <cellStyle name="Neutral 3" xfId="320" xr:uid="{00000000-0005-0000-0000-000087010000}"/>
    <cellStyle name="Neutral 4" xfId="321" xr:uid="{00000000-0005-0000-0000-000088010000}"/>
    <cellStyle name="Neutral 5" xfId="322" xr:uid="{00000000-0005-0000-0000-000089010000}"/>
    <cellStyle name="Neutral 6" xfId="318" xr:uid="{00000000-0005-0000-0000-00008A010000}"/>
    <cellStyle name="Neutral 7" xfId="503" xr:uid="{00000000-0005-0000-0000-00008B010000}"/>
    <cellStyle name="Normal" xfId="0" builtinId="0"/>
    <cellStyle name="Normal 10" xfId="323" xr:uid="{00000000-0005-0000-0000-00008D010000}"/>
    <cellStyle name="Normal 11" xfId="324" xr:uid="{00000000-0005-0000-0000-00008E010000}"/>
    <cellStyle name="Normal 12" xfId="325" xr:uid="{00000000-0005-0000-0000-00008F010000}"/>
    <cellStyle name="Normal 13" xfId="326" xr:uid="{00000000-0005-0000-0000-000090010000}"/>
    <cellStyle name="Normal 14" xfId="327" xr:uid="{00000000-0005-0000-0000-000091010000}"/>
    <cellStyle name="Normal 15" xfId="515" xr:uid="{00000000-0005-0000-0000-000092010000}"/>
    <cellStyle name="Normal 2" xfId="3" xr:uid="{00000000-0005-0000-0000-000093010000}"/>
    <cellStyle name="Normal 2 2" xfId="52" xr:uid="{00000000-0005-0000-0000-000094010000}"/>
    <cellStyle name="Normal 2 2 2" xfId="328" xr:uid="{00000000-0005-0000-0000-000095010000}"/>
    <cellStyle name="Normal 2 3" xfId="51" xr:uid="{00000000-0005-0000-0000-000096010000}"/>
    <cellStyle name="Normal 2 3 2" xfId="523" xr:uid="{00000000-0005-0000-0000-000097010000}"/>
    <cellStyle name="Normal 2 3 3" xfId="329" xr:uid="{00000000-0005-0000-0000-000098010000}"/>
    <cellStyle name="Normal 2 4" xfId="57" xr:uid="{00000000-0005-0000-0000-000099010000}"/>
    <cellStyle name="Normal 2 4 2" xfId="330" xr:uid="{00000000-0005-0000-0000-00009A010000}"/>
    <cellStyle name="Normal 2 5" xfId="495" xr:uid="{00000000-0005-0000-0000-00009B010000}"/>
    <cellStyle name="Normal 2 6" xfId="452" xr:uid="{00000000-0005-0000-0000-00009C010000}"/>
    <cellStyle name="Normal 2 7" xfId="518" xr:uid="{00000000-0005-0000-0000-00009D010000}"/>
    <cellStyle name="Normal 2 8" xfId="98" xr:uid="{00000000-0005-0000-0000-00009E010000}"/>
    <cellStyle name="Normal 3" xfId="46" xr:uid="{00000000-0005-0000-0000-00009F010000}"/>
    <cellStyle name="Normal 3 2" xfId="99" xr:uid="{00000000-0005-0000-0000-0000A0010000}"/>
    <cellStyle name="Normal 3 3" xfId="331" xr:uid="{00000000-0005-0000-0000-0000A1010000}"/>
    <cellStyle name="Normal 3 4" xfId="497" xr:uid="{00000000-0005-0000-0000-0000A2010000}"/>
    <cellStyle name="Normal 3 5" xfId="520" xr:uid="{00000000-0005-0000-0000-0000A3010000}"/>
    <cellStyle name="Normal 3 6" xfId="59" xr:uid="{00000000-0005-0000-0000-0000A4010000}"/>
    <cellStyle name="Normal 4" xfId="58" xr:uid="{00000000-0005-0000-0000-0000A5010000}"/>
    <cellStyle name="Normal 4 2" xfId="333" xr:uid="{00000000-0005-0000-0000-0000A6010000}"/>
    <cellStyle name="Normal 4 2 2" xfId="334" xr:uid="{00000000-0005-0000-0000-0000A7010000}"/>
    <cellStyle name="Normal 4 2 3" xfId="406" xr:uid="{00000000-0005-0000-0000-0000A8010000}"/>
    <cellStyle name="Normal 4 3" xfId="335" xr:uid="{00000000-0005-0000-0000-0000A9010000}"/>
    <cellStyle name="Normal 4 4" xfId="332" xr:uid="{00000000-0005-0000-0000-0000AA010000}"/>
    <cellStyle name="Normal 4 5" xfId="100" xr:uid="{00000000-0005-0000-0000-0000AB010000}"/>
    <cellStyle name="Normal 5" xfId="336" xr:uid="{00000000-0005-0000-0000-0000AC010000}"/>
    <cellStyle name="Normal 5 2" xfId="337" xr:uid="{00000000-0005-0000-0000-0000AD010000}"/>
    <cellStyle name="Normal 5 2 2" xfId="500" xr:uid="{00000000-0005-0000-0000-0000AE010000}"/>
    <cellStyle name="Normal 5 3" xfId="499" xr:uid="{00000000-0005-0000-0000-0000AF010000}"/>
    <cellStyle name="Normal 6" xfId="338" xr:uid="{00000000-0005-0000-0000-0000B0010000}"/>
    <cellStyle name="Normal 6 2" xfId="405" xr:uid="{00000000-0005-0000-0000-0000B1010000}"/>
    <cellStyle name="Normal 7" xfId="339" xr:uid="{00000000-0005-0000-0000-0000B2010000}"/>
    <cellStyle name="Normal 8" xfId="340" xr:uid="{00000000-0005-0000-0000-0000B3010000}"/>
    <cellStyle name="Normal 9" xfId="341" xr:uid="{00000000-0005-0000-0000-0000B4010000}"/>
    <cellStyle name="Normal 9 2" xfId="398" xr:uid="{00000000-0005-0000-0000-0000B5010000}"/>
    <cellStyle name="Notas" xfId="19" builtinId="10" customBuiltin="1"/>
    <cellStyle name="Notas 2" xfId="53" xr:uid="{00000000-0005-0000-0000-0000B7010000}"/>
    <cellStyle name="Notas 2 2" xfId="342" xr:uid="{00000000-0005-0000-0000-0000B8010000}"/>
    <cellStyle name="Notas 2 3" xfId="101" xr:uid="{00000000-0005-0000-0000-0000B9010000}"/>
    <cellStyle name="Notas 3" xfId="343" xr:uid="{00000000-0005-0000-0000-0000BA010000}"/>
    <cellStyle name="Notas 4" xfId="344" xr:uid="{00000000-0005-0000-0000-0000BB010000}"/>
    <cellStyle name="Notas 5" xfId="345" xr:uid="{00000000-0005-0000-0000-0000BC010000}"/>
    <cellStyle name="Notas 6" xfId="346" xr:uid="{00000000-0005-0000-0000-0000BD010000}"/>
    <cellStyle name="Notas 7" xfId="482" xr:uid="{00000000-0005-0000-0000-0000BE010000}"/>
    <cellStyle name="Notas 8" xfId="112" xr:uid="{00000000-0005-0000-0000-0000BF010000}"/>
    <cellStyle name="Note" xfId="404" xr:uid="{00000000-0005-0000-0000-0000C0010000}"/>
    <cellStyle name="Note 2" xfId="506" xr:uid="{00000000-0005-0000-0000-0000C1010000}"/>
    <cellStyle name="Note 3" xfId="507" xr:uid="{00000000-0005-0000-0000-0000C2010000}"/>
    <cellStyle name="Output" xfId="403" xr:uid="{00000000-0005-0000-0000-0000C3010000}"/>
    <cellStyle name="Percent (0)" xfId="402" xr:uid="{00000000-0005-0000-0000-0000C4010000}"/>
    <cellStyle name="Percent (0) 2" xfId="510" xr:uid="{00000000-0005-0000-0000-0000C5010000}"/>
    <cellStyle name="Percent (0) 3" xfId="511" xr:uid="{00000000-0005-0000-0000-0000C6010000}"/>
    <cellStyle name="Porcentaje 2" xfId="347" xr:uid="{00000000-0005-0000-0000-0000C7010000}"/>
    <cellStyle name="Porcentaje 2 2" xfId="348" xr:uid="{00000000-0005-0000-0000-0000C8010000}"/>
    <cellStyle name="Porcentaje 3" xfId="349" xr:uid="{00000000-0005-0000-0000-0000C9010000}"/>
    <cellStyle name="Porcentaje 4" xfId="350" xr:uid="{00000000-0005-0000-0000-0000CA010000}"/>
    <cellStyle name="Porcentual 2" xfId="102" xr:uid="{00000000-0005-0000-0000-0000CB010000}"/>
    <cellStyle name="Porcentual 2 2" xfId="352" xr:uid="{00000000-0005-0000-0000-0000CC010000}"/>
    <cellStyle name="Porcentual 2 2 2" xfId="513" xr:uid="{00000000-0005-0000-0000-0000CD010000}"/>
    <cellStyle name="Porcentual 2 3" xfId="353" xr:uid="{00000000-0005-0000-0000-0000CE010000}"/>
    <cellStyle name="Porcentual 2 4" xfId="351" xr:uid="{00000000-0005-0000-0000-0000CF010000}"/>
    <cellStyle name="Porcentual 3" xfId="103" xr:uid="{00000000-0005-0000-0000-0000D0010000}"/>
    <cellStyle name="Porcentual 3 2" xfId="355" xr:uid="{00000000-0005-0000-0000-0000D1010000}"/>
    <cellStyle name="Porcentual 3 3" xfId="354" xr:uid="{00000000-0005-0000-0000-0000D2010000}"/>
    <cellStyle name="Porcentual 5" xfId="356" xr:uid="{00000000-0005-0000-0000-0000D3010000}"/>
    <cellStyle name="Salida" xfId="14" builtinId="21" customBuiltin="1"/>
    <cellStyle name="Salida 2" xfId="104" xr:uid="{00000000-0005-0000-0000-0000D5010000}"/>
    <cellStyle name="Salida 2 2" xfId="357" xr:uid="{00000000-0005-0000-0000-0000D6010000}"/>
    <cellStyle name="Salida 3" xfId="358" xr:uid="{00000000-0005-0000-0000-0000D7010000}"/>
    <cellStyle name="Salida 4" xfId="359" xr:uid="{00000000-0005-0000-0000-0000D8010000}"/>
    <cellStyle name="Salida 5" xfId="360" xr:uid="{00000000-0005-0000-0000-0000D9010000}"/>
    <cellStyle name="Salida 6" xfId="501" xr:uid="{00000000-0005-0000-0000-0000DA010000}"/>
    <cellStyle name="STYLE1" xfId="361" xr:uid="{00000000-0005-0000-0000-0000DB010000}"/>
    <cellStyle name="Texto de advertencia" xfId="18" builtinId="11" customBuiltin="1"/>
    <cellStyle name="Texto de advertencia 2" xfId="105" xr:uid="{00000000-0005-0000-0000-0000DD010000}"/>
    <cellStyle name="Texto de advertencia 2 2" xfId="362" xr:uid="{00000000-0005-0000-0000-0000DE010000}"/>
    <cellStyle name="Texto de advertencia 3" xfId="363" xr:uid="{00000000-0005-0000-0000-0000DF010000}"/>
    <cellStyle name="Texto de advertencia 4" xfId="364" xr:uid="{00000000-0005-0000-0000-0000E0010000}"/>
    <cellStyle name="Texto de advertencia 5" xfId="365" xr:uid="{00000000-0005-0000-0000-0000E1010000}"/>
    <cellStyle name="Texto de advertencia 6" xfId="488" xr:uid="{00000000-0005-0000-0000-0000E2010000}"/>
    <cellStyle name="Texto explicativo" xfId="20" builtinId="53" customBuiltin="1"/>
    <cellStyle name="Texto explicativo 2" xfId="106" xr:uid="{00000000-0005-0000-0000-0000E4010000}"/>
    <cellStyle name="Texto explicativo 2 2" xfId="366" xr:uid="{00000000-0005-0000-0000-0000E5010000}"/>
    <cellStyle name="Texto explicativo 3" xfId="367" xr:uid="{00000000-0005-0000-0000-0000E6010000}"/>
    <cellStyle name="Texto explicativo 4" xfId="368" xr:uid="{00000000-0005-0000-0000-0000E7010000}"/>
    <cellStyle name="Texto explicativo 5" xfId="369" xr:uid="{00000000-0005-0000-0000-0000E8010000}"/>
    <cellStyle name="Texto explicativo 6" xfId="481" xr:uid="{00000000-0005-0000-0000-0000E9010000}"/>
    <cellStyle name="Tickmark" xfId="401" xr:uid="{00000000-0005-0000-0000-0000EA010000}"/>
    <cellStyle name="Title" xfId="400" xr:uid="{00000000-0005-0000-0000-0000EB010000}"/>
    <cellStyle name="Título" xfId="5" builtinId="15" customBuiltin="1"/>
    <cellStyle name="Título 1 2" xfId="107" xr:uid="{00000000-0005-0000-0000-0000ED010000}"/>
    <cellStyle name="Título 1 2 2" xfId="371" xr:uid="{00000000-0005-0000-0000-0000EE010000}"/>
    <cellStyle name="Título 1 3" xfId="372" xr:uid="{00000000-0005-0000-0000-0000EF010000}"/>
    <cellStyle name="Título 1 4" xfId="373" xr:uid="{00000000-0005-0000-0000-0000F0010000}"/>
    <cellStyle name="Título 1 5" xfId="374" xr:uid="{00000000-0005-0000-0000-0000F1010000}"/>
    <cellStyle name="Título 2" xfId="7" builtinId="17" customBuiltin="1"/>
    <cellStyle name="Título 2 2" xfId="108" xr:uid="{00000000-0005-0000-0000-0000F3010000}"/>
    <cellStyle name="Título 2 2 2" xfId="375" xr:uid="{00000000-0005-0000-0000-0000F4010000}"/>
    <cellStyle name="Título 2 3" xfId="376" xr:uid="{00000000-0005-0000-0000-0000F5010000}"/>
    <cellStyle name="Título 2 4" xfId="377" xr:uid="{00000000-0005-0000-0000-0000F6010000}"/>
    <cellStyle name="Título 2 5" xfId="378" xr:uid="{00000000-0005-0000-0000-0000F7010000}"/>
    <cellStyle name="Título 2 6" xfId="512" xr:uid="{00000000-0005-0000-0000-0000F8010000}"/>
    <cellStyle name="Título 3" xfId="8" builtinId="18" customBuiltin="1"/>
    <cellStyle name="Título 3 2" xfId="109" xr:uid="{00000000-0005-0000-0000-0000FA010000}"/>
    <cellStyle name="Título 3 2 2" xfId="379" xr:uid="{00000000-0005-0000-0000-0000FB010000}"/>
    <cellStyle name="Título 3 3" xfId="380" xr:uid="{00000000-0005-0000-0000-0000FC010000}"/>
    <cellStyle name="Título 3 4" xfId="381" xr:uid="{00000000-0005-0000-0000-0000FD010000}"/>
    <cellStyle name="Título 3 5" xfId="382" xr:uid="{00000000-0005-0000-0000-0000FE010000}"/>
    <cellStyle name="Título 3 6" xfId="509" xr:uid="{00000000-0005-0000-0000-0000FF010000}"/>
    <cellStyle name="Título 4" xfId="54" xr:uid="{00000000-0005-0000-0000-000000020000}"/>
    <cellStyle name="Título 4 2" xfId="383" xr:uid="{00000000-0005-0000-0000-000001020000}"/>
    <cellStyle name="Título 4 3" xfId="110" xr:uid="{00000000-0005-0000-0000-000002020000}"/>
    <cellStyle name="Título 5" xfId="384" xr:uid="{00000000-0005-0000-0000-000003020000}"/>
    <cellStyle name="Título 6" xfId="385" xr:uid="{00000000-0005-0000-0000-000004020000}"/>
    <cellStyle name="Título 7" xfId="386" xr:uid="{00000000-0005-0000-0000-000005020000}"/>
    <cellStyle name="Título 8" xfId="370" xr:uid="{00000000-0005-0000-0000-000006020000}"/>
    <cellStyle name="Total" xfId="21" builtinId="25" customBuiltin="1"/>
    <cellStyle name="Total 2" xfId="111" xr:uid="{00000000-0005-0000-0000-000008020000}"/>
    <cellStyle name="Total 2 2" xfId="387" xr:uid="{00000000-0005-0000-0000-000009020000}"/>
    <cellStyle name="Total 3" xfId="388" xr:uid="{00000000-0005-0000-0000-00000A020000}"/>
    <cellStyle name="Total 4" xfId="389" xr:uid="{00000000-0005-0000-0000-00000B020000}"/>
    <cellStyle name="Total 5" xfId="390" xr:uid="{00000000-0005-0000-0000-00000C020000}"/>
    <cellStyle name="Total 6" xfId="478" xr:uid="{00000000-0005-0000-0000-00000D020000}"/>
    <cellStyle name="Warning Text" xfId="399" xr:uid="{00000000-0005-0000-0000-00000E02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8</xdr:col>
      <xdr:colOff>732395</xdr:colOff>
      <xdr:row>38</xdr:row>
      <xdr:rowOff>75548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05025"/>
          <a:ext cx="8238095" cy="52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1570952</xdr:colOff>
      <xdr:row>29</xdr:row>
      <xdr:rowOff>8808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80952" cy="57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142000</xdr:colOff>
      <xdr:row>28</xdr:row>
      <xdr:rowOff>75524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0000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218190</xdr:colOff>
      <xdr:row>44</xdr:row>
      <xdr:rowOff>104405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7076190" cy="2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0"/>
  <sheetViews>
    <sheetView workbookViewId="0" xr3:uid="{AEA406A1-0E4B-5B11-9CD5-51D6E497D94C}">
      <pane xSplit="3" ySplit="8" topLeftCell="D24" activePane="bottomRight" state="frozen"/>
      <selection pane="bottomLeft" activeCell="A9" sqref="A9"/>
      <selection pane="topRight" activeCell="D1" sqref="D1"/>
      <selection pane="bottomRight" activeCell="M28" sqref="M28"/>
    </sheetView>
  </sheetViews>
  <sheetFormatPr defaultColWidth="11.42578125" defaultRowHeight="15"/>
  <cols>
    <col min="1" max="1" width="3.140625" style="4" customWidth="1"/>
    <col min="2" max="2" width="7.85546875" style="4" bestFit="1" customWidth="1"/>
    <col min="3" max="3" width="30.28515625" style="4" bestFit="1" customWidth="1"/>
    <col min="4" max="11" width="13.140625" style="14" customWidth="1"/>
    <col min="12" max="12" width="11.42578125" style="4"/>
    <col min="13" max="13" width="11.7109375" style="4" bestFit="1" customWidth="1"/>
    <col min="14" max="16384" width="11.42578125" style="4"/>
  </cols>
  <sheetData>
    <row r="1" spans="1:11">
      <c r="A1" s="5" t="s">
        <v>0</v>
      </c>
      <c r="C1" s="6" t="s">
        <v>1</v>
      </c>
    </row>
    <row r="2" spans="1:11">
      <c r="A2" s="5" t="s">
        <v>2</v>
      </c>
      <c r="C2" s="6" t="s">
        <v>3</v>
      </c>
    </row>
    <row r="3" spans="1:11">
      <c r="A3" s="5" t="s">
        <v>4</v>
      </c>
      <c r="C3" s="6" t="s">
        <v>5</v>
      </c>
    </row>
    <row r="4" spans="1:11">
      <c r="A4" s="5" t="s">
        <v>6</v>
      </c>
      <c r="C4" s="6" t="s">
        <v>7</v>
      </c>
      <c r="F4" s="4"/>
    </row>
    <row r="5" spans="1:11" ht="20.25">
      <c r="F5" s="65" t="s">
        <v>8</v>
      </c>
    </row>
    <row r="6" spans="1:11">
      <c r="F6" s="66" t="s">
        <v>9</v>
      </c>
    </row>
    <row r="7" spans="1:11">
      <c r="I7" s="66"/>
    </row>
    <row r="8" spans="1:11" s="70" customFormat="1" ht="25.5">
      <c r="B8" s="71" t="s">
        <v>10</v>
      </c>
      <c r="C8" s="71" t="s">
        <v>11</v>
      </c>
      <c r="D8" s="72" t="s">
        <v>12</v>
      </c>
      <c r="E8" s="72" t="s">
        <v>13</v>
      </c>
      <c r="F8" s="72" t="s">
        <v>14</v>
      </c>
      <c r="G8" s="72" t="s">
        <v>15</v>
      </c>
      <c r="H8" s="72" t="s">
        <v>16</v>
      </c>
      <c r="I8" s="72" t="s">
        <v>17</v>
      </c>
      <c r="J8" s="72" t="s">
        <v>18</v>
      </c>
      <c r="K8" s="72" t="s">
        <v>19</v>
      </c>
    </row>
    <row r="9" spans="1:11" s="25" customFormat="1" ht="12">
      <c r="B9" s="62">
        <v>11010100</v>
      </c>
      <c r="C9" s="62" t="s">
        <v>20</v>
      </c>
      <c r="D9" s="67">
        <v>500000</v>
      </c>
      <c r="E9" s="67"/>
      <c r="F9" s="68">
        <v>500000</v>
      </c>
      <c r="G9" s="67"/>
      <c r="H9" s="68">
        <v>500000</v>
      </c>
      <c r="I9" s="67"/>
      <c r="J9" s="67"/>
      <c r="K9" s="67"/>
    </row>
    <row r="10" spans="1:11" s="25" customFormat="1" ht="12">
      <c r="B10" s="62">
        <v>11010200</v>
      </c>
      <c r="C10" s="62" t="s">
        <v>21</v>
      </c>
      <c r="D10" s="67">
        <v>2088000</v>
      </c>
      <c r="E10" s="67">
        <v>2088000</v>
      </c>
      <c r="F10" s="68"/>
      <c r="G10" s="67"/>
      <c r="H10" s="68"/>
      <c r="I10" s="67"/>
      <c r="J10" s="67"/>
      <c r="K10" s="67"/>
    </row>
    <row r="11" spans="1:11" s="25" customFormat="1" ht="12">
      <c r="B11" s="62">
        <v>11010301</v>
      </c>
      <c r="C11" s="62" t="s">
        <v>22</v>
      </c>
      <c r="D11" s="67">
        <v>229443022</v>
      </c>
      <c r="E11" s="67">
        <v>212345951</v>
      </c>
      <c r="F11" s="68">
        <v>17097071</v>
      </c>
      <c r="G11" s="68"/>
      <c r="H11" s="68">
        <v>17097071</v>
      </c>
      <c r="I11" s="67"/>
      <c r="J11" s="67"/>
      <c r="K11" s="67"/>
    </row>
    <row r="12" spans="1:11" s="25" customFormat="1" ht="12">
      <c r="B12" s="62">
        <v>11010302</v>
      </c>
      <c r="C12" s="62" t="s">
        <v>23</v>
      </c>
      <c r="D12" s="67">
        <v>16635072</v>
      </c>
      <c r="E12" s="67">
        <v>15656732</v>
      </c>
      <c r="F12" s="68">
        <v>978340</v>
      </c>
      <c r="G12" s="67"/>
      <c r="H12" s="68">
        <v>978340</v>
      </c>
      <c r="I12" s="67"/>
      <c r="J12" s="67"/>
      <c r="K12" s="67"/>
    </row>
    <row r="13" spans="1:11" s="25" customFormat="1" ht="12">
      <c r="B13" s="62">
        <v>11010303</v>
      </c>
      <c r="C13" s="62" t="s">
        <v>24</v>
      </c>
      <c r="D13" s="67">
        <v>12201530</v>
      </c>
      <c r="E13" s="67">
        <v>12197583</v>
      </c>
      <c r="F13" s="68">
        <v>3947</v>
      </c>
      <c r="G13" s="68"/>
      <c r="H13" s="68">
        <v>3947</v>
      </c>
      <c r="I13" s="67"/>
      <c r="J13" s="67"/>
      <c r="K13" s="67"/>
    </row>
    <row r="14" spans="1:11" s="25" customFormat="1" ht="12">
      <c r="B14" s="62">
        <v>11010304</v>
      </c>
      <c r="C14" s="62" t="s">
        <v>25</v>
      </c>
      <c r="D14" s="67">
        <v>807793426</v>
      </c>
      <c r="E14" s="67">
        <v>805534718</v>
      </c>
      <c r="F14" s="68">
        <v>2258708</v>
      </c>
      <c r="G14" s="68"/>
      <c r="H14" s="68">
        <v>2258708</v>
      </c>
      <c r="I14" s="67"/>
      <c r="J14" s="67"/>
      <c r="K14" s="67"/>
    </row>
    <row r="15" spans="1:11" s="25" customFormat="1" ht="12">
      <c r="B15" s="62">
        <v>11010305</v>
      </c>
      <c r="C15" s="62" t="s">
        <v>26</v>
      </c>
      <c r="D15" s="67">
        <v>776291107</v>
      </c>
      <c r="E15" s="67">
        <v>776240020</v>
      </c>
      <c r="F15" s="68">
        <v>51087</v>
      </c>
      <c r="G15" s="68"/>
      <c r="H15" s="68">
        <v>51087</v>
      </c>
      <c r="I15" s="67"/>
      <c r="J15" s="67"/>
      <c r="K15" s="67"/>
    </row>
    <row r="16" spans="1:11" s="25" customFormat="1" ht="12">
      <c r="B16" s="62">
        <v>11010306</v>
      </c>
      <c r="C16" s="62" t="s">
        <v>27</v>
      </c>
      <c r="D16" s="67">
        <v>416755475</v>
      </c>
      <c r="E16" s="67">
        <v>416751634</v>
      </c>
      <c r="F16" s="68">
        <v>3841</v>
      </c>
      <c r="G16" s="68"/>
      <c r="H16" s="68">
        <v>3841</v>
      </c>
      <c r="I16" s="67"/>
      <c r="J16" s="67"/>
      <c r="K16" s="67"/>
    </row>
    <row r="17" spans="2:13" s="25" customFormat="1" ht="12">
      <c r="B17" s="62">
        <v>11010400</v>
      </c>
      <c r="C17" s="62" t="s">
        <v>28</v>
      </c>
      <c r="D17" s="67">
        <v>81191043</v>
      </c>
      <c r="E17" s="67">
        <v>80974322</v>
      </c>
      <c r="F17" s="68">
        <v>216721</v>
      </c>
      <c r="G17" s="68"/>
      <c r="H17" s="68">
        <v>216721</v>
      </c>
      <c r="I17" s="67"/>
      <c r="J17" s="67"/>
      <c r="K17" s="67"/>
    </row>
    <row r="18" spans="2:13" s="25" customFormat="1" ht="12">
      <c r="B18" s="62">
        <v>11050300</v>
      </c>
      <c r="C18" s="62" t="s">
        <v>29</v>
      </c>
      <c r="D18" s="67">
        <v>817947</v>
      </c>
      <c r="E18" s="67">
        <v>817947</v>
      </c>
      <c r="F18" s="68"/>
      <c r="G18" s="68"/>
      <c r="H18" s="68"/>
      <c r="I18" s="67"/>
      <c r="J18" s="67"/>
      <c r="K18" s="67"/>
    </row>
    <row r="19" spans="2:13" s="25" customFormat="1" ht="12">
      <c r="B19" s="62">
        <v>11050400</v>
      </c>
      <c r="C19" s="62" t="s">
        <v>30</v>
      </c>
      <c r="D19" s="67">
        <v>190000000</v>
      </c>
      <c r="E19" s="67">
        <v>140000000</v>
      </c>
      <c r="F19" s="68">
        <v>50000000</v>
      </c>
      <c r="G19" s="67"/>
      <c r="H19" s="68">
        <v>50000000</v>
      </c>
      <c r="I19" s="67"/>
      <c r="J19" s="67"/>
      <c r="K19" s="67"/>
    </row>
    <row r="20" spans="2:13" s="25" customFormat="1" ht="12">
      <c r="B20" s="62">
        <v>11060200</v>
      </c>
      <c r="C20" s="62" t="s">
        <v>31</v>
      </c>
      <c r="D20" s="67">
        <v>93116251</v>
      </c>
      <c r="E20" s="67">
        <v>67089659</v>
      </c>
      <c r="F20" s="68">
        <v>26026592</v>
      </c>
      <c r="G20" s="67"/>
      <c r="H20" s="68">
        <v>26026592</v>
      </c>
      <c r="I20" s="67"/>
      <c r="J20" s="67"/>
      <c r="K20" s="67"/>
    </row>
    <row r="21" spans="2:13" s="25" customFormat="1" ht="12">
      <c r="B21" s="62">
        <v>11060500</v>
      </c>
      <c r="C21" s="62" t="s">
        <v>32</v>
      </c>
      <c r="D21" s="67">
        <v>1171845</v>
      </c>
      <c r="E21" s="67">
        <v>1171845</v>
      </c>
      <c r="F21" s="68"/>
      <c r="G21" s="67"/>
      <c r="H21" s="68"/>
      <c r="I21" s="67"/>
      <c r="J21" s="67"/>
      <c r="K21" s="67"/>
    </row>
    <row r="22" spans="2:13" s="25" customFormat="1" ht="12">
      <c r="B22" s="62">
        <v>11060600</v>
      </c>
      <c r="C22" s="62" t="s">
        <v>33</v>
      </c>
      <c r="D22" s="67">
        <v>55298213</v>
      </c>
      <c r="E22" s="67"/>
      <c r="F22" s="68">
        <v>55298213</v>
      </c>
      <c r="G22" s="68"/>
      <c r="H22" s="67">
        <v>55298213</v>
      </c>
      <c r="I22" s="67"/>
      <c r="J22" s="67"/>
      <c r="K22" s="67"/>
    </row>
    <row r="23" spans="2:13" s="25" customFormat="1" ht="12">
      <c r="B23" s="62">
        <v>11060700</v>
      </c>
      <c r="C23" s="62" t="s">
        <v>34</v>
      </c>
      <c r="D23" s="67">
        <v>4000000</v>
      </c>
      <c r="E23" s="67">
        <v>2000000</v>
      </c>
      <c r="F23" s="68">
        <v>2000000</v>
      </c>
      <c r="G23" s="67"/>
      <c r="H23" s="68">
        <v>2000000</v>
      </c>
      <c r="I23" s="67"/>
      <c r="J23" s="67"/>
      <c r="K23" s="67"/>
    </row>
    <row r="24" spans="2:13" s="25" customFormat="1" ht="12">
      <c r="B24" s="62">
        <v>11060800</v>
      </c>
      <c r="C24" s="62" t="s">
        <v>35</v>
      </c>
      <c r="D24" s="67">
        <v>900000</v>
      </c>
      <c r="E24" s="67">
        <v>900000</v>
      </c>
      <c r="F24" s="68"/>
      <c r="G24" s="67"/>
      <c r="H24" s="68"/>
      <c r="I24" s="67"/>
      <c r="J24" s="67"/>
      <c r="K24" s="67"/>
    </row>
    <row r="25" spans="2:13" s="25" customFormat="1" ht="12">
      <c r="B25" s="62">
        <v>11070100</v>
      </c>
      <c r="C25" s="62" t="s">
        <v>36</v>
      </c>
      <c r="D25" s="67">
        <v>255148864</v>
      </c>
      <c r="E25" s="67"/>
      <c r="F25" s="68">
        <v>255148864</v>
      </c>
      <c r="G25" s="67"/>
      <c r="H25" s="68">
        <v>255148864</v>
      </c>
      <c r="I25" s="67"/>
      <c r="J25" s="67"/>
      <c r="K25" s="67"/>
    </row>
    <row r="26" spans="2:13" s="25" customFormat="1" ht="12">
      <c r="B26" s="62">
        <v>11100400</v>
      </c>
      <c r="C26" s="62" t="s">
        <v>37</v>
      </c>
      <c r="D26" s="67">
        <v>1686832</v>
      </c>
      <c r="E26" s="67">
        <v>1686832</v>
      </c>
      <c r="F26" s="68"/>
      <c r="G26" s="67"/>
      <c r="H26" s="68"/>
      <c r="I26" s="67"/>
      <c r="J26" s="67"/>
      <c r="K26" s="67"/>
    </row>
    <row r="27" spans="2:13" s="25" customFormat="1" ht="12">
      <c r="B27" s="62">
        <v>11120500</v>
      </c>
      <c r="C27" s="62" t="s">
        <v>38</v>
      </c>
      <c r="D27" s="67">
        <v>2862000</v>
      </c>
      <c r="E27" s="67">
        <v>2862000</v>
      </c>
      <c r="F27" s="68"/>
      <c r="G27" s="67"/>
      <c r="H27" s="68"/>
      <c r="I27" s="67"/>
      <c r="J27" s="67"/>
      <c r="K27" s="67"/>
    </row>
    <row r="28" spans="2:13" s="25" customFormat="1" ht="12">
      <c r="B28" s="62">
        <v>12010300</v>
      </c>
      <c r="C28" s="62" t="s">
        <v>39</v>
      </c>
      <c r="D28" s="67">
        <v>1810148492</v>
      </c>
      <c r="E28" s="67"/>
      <c r="F28" s="68">
        <v>1810148492</v>
      </c>
      <c r="G28" s="67"/>
      <c r="H28" s="68">
        <v>1810148492</v>
      </c>
      <c r="I28" s="67"/>
      <c r="J28" s="67"/>
      <c r="K28" s="67"/>
      <c r="M28" s="242">
        <f>SUM(H28:H34)-I33-I35</f>
        <v>2317724161</v>
      </c>
    </row>
    <row r="29" spans="2:13" s="25" customFormat="1" ht="12">
      <c r="B29" s="62">
        <v>12020800</v>
      </c>
      <c r="C29" s="62" t="s">
        <v>40</v>
      </c>
      <c r="D29" s="67">
        <v>477367027</v>
      </c>
      <c r="E29" s="67"/>
      <c r="F29" s="68">
        <v>477367027</v>
      </c>
      <c r="G29" s="67"/>
      <c r="H29" s="68">
        <v>477367027</v>
      </c>
      <c r="I29" s="67"/>
      <c r="J29" s="67"/>
      <c r="K29" s="67"/>
    </row>
    <row r="30" spans="2:13" s="25" customFormat="1" ht="12">
      <c r="B30" s="62">
        <v>12030100</v>
      </c>
      <c r="C30" s="62" t="s">
        <v>41</v>
      </c>
      <c r="D30" s="67">
        <v>1285795</v>
      </c>
      <c r="E30" s="67"/>
      <c r="F30" s="68">
        <v>1285795</v>
      </c>
      <c r="G30" s="67"/>
      <c r="H30" s="68">
        <v>1285795</v>
      </c>
      <c r="I30" s="67"/>
      <c r="J30" s="67"/>
      <c r="K30" s="67"/>
      <c r="M30" s="242"/>
    </row>
    <row r="31" spans="2:13" s="25" customFormat="1" ht="12">
      <c r="B31" s="62">
        <v>12030400</v>
      </c>
      <c r="C31" s="62" t="s">
        <v>42</v>
      </c>
      <c r="D31" s="67">
        <v>50763150</v>
      </c>
      <c r="E31" s="67">
        <v>14930028</v>
      </c>
      <c r="F31" s="67">
        <v>35833122</v>
      </c>
      <c r="G31" s="68"/>
      <c r="H31" s="67">
        <v>35833122</v>
      </c>
      <c r="I31" s="68"/>
      <c r="J31" s="67"/>
      <c r="K31" s="67"/>
      <c r="M31" s="242"/>
    </row>
    <row r="32" spans="2:13" s="25" customFormat="1" ht="12">
      <c r="B32" s="62">
        <v>12030500</v>
      </c>
      <c r="C32" s="62" t="s">
        <v>43</v>
      </c>
      <c r="D32" s="67">
        <v>631920</v>
      </c>
      <c r="E32" s="67">
        <v>249990</v>
      </c>
      <c r="F32" s="68">
        <v>381930</v>
      </c>
      <c r="G32" s="68"/>
      <c r="H32" s="67">
        <v>381930</v>
      </c>
      <c r="I32" s="67"/>
      <c r="J32" s="67"/>
      <c r="K32" s="67"/>
      <c r="M32" s="242"/>
    </row>
    <row r="33" spans="2:11" s="25" customFormat="1" ht="12">
      <c r="B33" s="62">
        <v>12060200</v>
      </c>
      <c r="C33" s="62" t="s">
        <v>44</v>
      </c>
      <c r="D33" s="67">
        <v>1638415</v>
      </c>
      <c r="E33" s="67">
        <v>22222233</v>
      </c>
      <c r="F33" s="68"/>
      <c r="G33" s="68">
        <v>20583818</v>
      </c>
      <c r="H33" s="67"/>
      <c r="I33" s="68">
        <v>20583818</v>
      </c>
      <c r="J33" s="67"/>
      <c r="K33" s="67"/>
    </row>
    <row r="34" spans="2:11" s="25" customFormat="1" ht="12">
      <c r="B34" s="62">
        <v>13030400</v>
      </c>
      <c r="C34" s="62" t="s">
        <v>45</v>
      </c>
      <c r="D34" s="67">
        <v>14930028</v>
      </c>
      <c r="E34" s="67"/>
      <c r="F34" s="68">
        <v>14930028</v>
      </c>
      <c r="G34" s="68"/>
      <c r="H34" s="67">
        <v>14930028</v>
      </c>
      <c r="I34" s="68"/>
      <c r="J34" s="67"/>
      <c r="K34" s="67"/>
    </row>
    <row r="35" spans="2:11" s="25" customFormat="1" ht="12">
      <c r="B35" s="62">
        <v>13040100</v>
      </c>
      <c r="C35" s="62" t="s">
        <v>46</v>
      </c>
      <c r="D35" s="67"/>
      <c r="E35" s="67">
        <v>1638415</v>
      </c>
      <c r="F35" s="68"/>
      <c r="G35" s="68">
        <v>1638415</v>
      </c>
      <c r="H35" s="67"/>
      <c r="I35" s="68">
        <v>1638415</v>
      </c>
      <c r="J35" s="67"/>
      <c r="K35" s="67"/>
    </row>
    <row r="36" spans="2:11" s="25" customFormat="1" ht="12">
      <c r="B36" s="62">
        <v>21050100</v>
      </c>
      <c r="C36" s="62" t="s">
        <v>47</v>
      </c>
      <c r="D36" s="67">
        <v>920209207</v>
      </c>
      <c r="E36" s="67">
        <v>920209307</v>
      </c>
      <c r="F36" s="68"/>
      <c r="G36" s="68">
        <v>100</v>
      </c>
      <c r="H36" s="68"/>
      <c r="I36" s="67">
        <v>100</v>
      </c>
      <c r="J36" s="67"/>
      <c r="K36" s="67"/>
    </row>
    <row r="37" spans="2:11" s="25" customFormat="1" ht="12">
      <c r="B37" s="62">
        <v>21050200</v>
      </c>
      <c r="C37" s="62" t="s">
        <v>48</v>
      </c>
      <c r="D37" s="67">
        <v>94129855</v>
      </c>
      <c r="E37" s="67">
        <v>94236081</v>
      </c>
      <c r="F37" s="67"/>
      <c r="G37" s="68">
        <v>106226</v>
      </c>
      <c r="H37" s="67"/>
      <c r="I37" s="68">
        <v>106226</v>
      </c>
      <c r="J37" s="67"/>
      <c r="K37" s="67"/>
    </row>
    <row r="38" spans="2:11" s="25" customFormat="1" ht="12">
      <c r="B38" s="62">
        <v>21050300</v>
      </c>
      <c r="C38" s="62" t="s">
        <v>49</v>
      </c>
      <c r="D38" s="67">
        <v>76561234</v>
      </c>
      <c r="E38" s="67">
        <v>76561234</v>
      </c>
      <c r="F38" s="67"/>
      <c r="G38" s="68"/>
      <c r="H38" s="67"/>
      <c r="I38" s="68"/>
      <c r="J38" s="67"/>
      <c r="K38" s="67"/>
    </row>
    <row r="39" spans="2:11" s="25" customFormat="1" ht="12">
      <c r="B39" s="62">
        <v>21050500</v>
      </c>
      <c r="C39" s="62" t="s">
        <v>50</v>
      </c>
      <c r="D39" s="67">
        <v>3553510</v>
      </c>
      <c r="E39" s="67">
        <v>3553510</v>
      </c>
      <c r="F39" s="67"/>
      <c r="G39" s="68"/>
      <c r="H39" s="67"/>
      <c r="I39" s="68"/>
      <c r="J39" s="67"/>
      <c r="K39" s="67"/>
    </row>
    <row r="40" spans="2:11" s="25" customFormat="1" ht="12">
      <c r="B40" s="62">
        <v>21050600</v>
      </c>
      <c r="C40" s="62" t="s">
        <v>51</v>
      </c>
      <c r="D40" s="67">
        <v>105000</v>
      </c>
      <c r="E40" s="67">
        <v>115000</v>
      </c>
      <c r="F40" s="67"/>
      <c r="G40" s="68">
        <v>10000</v>
      </c>
      <c r="H40" s="67"/>
      <c r="I40" s="68">
        <v>10000</v>
      </c>
      <c r="J40" s="67"/>
      <c r="K40" s="67"/>
    </row>
    <row r="41" spans="2:11" s="25" customFormat="1" ht="12">
      <c r="B41" s="62">
        <v>21080101</v>
      </c>
      <c r="C41" s="62" t="s">
        <v>52</v>
      </c>
      <c r="D41" s="67">
        <v>531617</v>
      </c>
      <c r="E41" s="67">
        <v>30881110</v>
      </c>
      <c r="F41" s="67"/>
      <c r="G41" s="68">
        <v>30349493</v>
      </c>
      <c r="H41" s="67"/>
      <c r="I41" s="68">
        <v>30349493</v>
      </c>
      <c r="J41" s="67"/>
      <c r="K41" s="67"/>
    </row>
    <row r="42" spans="2:11" s="25" customFormat="1" ht="12">
      <c r="B42" s="62">
        <v>21080201</v>
      </c>
      <c r="C42" s="62" t="s">
        <v>53</v>
      </c>
      <c r="D42" s="67">
        <v>4172088</v>
      </c>
      <c r="E42" s="67">
        <v>12010977</v>
      </c>
      <c r="F42" s="67"/>
      <c r="G42" s="68">
        <v>7838889</v>
      </c>
      <c r="H42" s="67"/>
      <c r="I42" s="68">
        <v>7838889</v>
      </c>
      <c r="J42" s="67"/>
      <c r="K42" s="67"/>
    </row>
    <row r="43" spans="2:11" s="25" customFormat="1" ht="12">
      <c r="B43" s="62">
        <v>21080401</v>
      </c>
      <c r="C43" s="62" t="s">
        <v>54</v>
      </c>
      <c r="D43" s="67">
        <v>13010020</v>
      </c>
      <c r="E43" s="67">
        <v>13010020</v>
      </c>
      <c r="F43" s="67"/>
      <c r="G43" s="68"/>
      <c r="H43" s="67"/>
      <c r="I43" s="68"/>
      <c r="J43" s="67"/>
      <c r="K43" s="67"/>
    </row>
    <row r="44" spans="2:11" s="25" customFormat="1" ht="12">
      <c r="B44" s="62">
        <v>21080402</v>
      </c>
      <c r="C44" s="62" t="s">
        <v>55</v>
      </c>
      <c r="D44" s="67">
        <v>4818524</v>
      </c>
      <c r="E44" s="67">
        <v>4818524</v>
      </c>
      <c r="F44" s="67"/>
      <c r="G44" s="68"/>
      <c r="H44" s="67"/>
      <c r="I44" s="68"/>
      <c r="J44" s="67"/>
      <c r="K44" s="67"/>
    </row>
    <row r="45" spans="2:11" s="25" customFormat="1" ht="12">
      <c r="B45" s="62">
        <v>21080404</v>
      </c>
      <c r="C45" s="62" t="s">
        <v>56</v>
      </c>
      <c r="D45" s="67">
        <v>1247711</v>
      </c>
      <c r="E45" s="67">
        <v>1247711</v>
      </c>
      <c r="F45" s="68"/>
      <c r="G45" s="67"/>
      <c r="H45" s="68"/>
      <c r="I45" s="67"/>
      <c r="J45" s="67"/>
      <c r="K45" s="67"/>
    </row>
    <row r="46" spans="2:11" s="25" customFormat="1" ht="12">
      <c r="B46" s="62">
        <v>21080405</v>
      </c>
      <c r="C46" s="62" t="s">
        <v>57</v>
      </c>
      <c r="D46" s="67">
        <v>204227</v>
      </c>
      <c r="E46" s="67">
        <v>204227</v>
      </c>
      <c r="F46" s="68"/>
      <c r="G46" s="67"/>
      <c r="H46" s="68"/>
      <c r="I46" s="67"/>
      <c r="J46" s="67"/>
      <c r="K46" s="67"/>
    </row>
    <row r="47" spans="2:11" s="25" customFormat="1" ht="12">
      <c r="B47" s="62">
        <v>21080406</v>
      </c>
      <c r="C47" s="62" t="s">
        <v>58</v>
      </c>
      <c r="D47" s="67">
        <v>2109879</v>
      </c>
      <c r="E47" s="67">
        <v>2109879</v>
      </c>
      <c r="F47" s="67"/>
      <c r="G47" s="68"/>
      <c r="H47" s="67"/>
      <c r="I47" s="68"/>
      <c r="J47" s="67"/>
      <c r="K47" s="67"/>
    </row>
    <row r="48" spans="2:11" s="25" customFormat="1" ht="12">
      <c r="B48" s="62">
        <v>21080407</v>
      </c>
      <c r="C48" s="62" t="s">
        <v>59</v>
      </c>
      <c r="D48" s="67">
        <v>9052132</v>
      </c>
      <c r="E48" s="67">
        <v>9052132</v>
      </c>
      <c r="F48" s="67"/>
      <c r="G48" s="68"/>
      <c r="H48" s="67"/>
      <c r="I48" s="68"/>
      <c r="J48" s="67"/>
      <c r="K48" s="67"/>
    </row>
    <row r="49" spans="2:11" s="25" customFormat="1" ht="12">
      <c r="B49" s="62">
        <v>21080502</v>
      </c>
      <c r="C49" s="62" t="s">
        <v>60</v>
      </c>
      <c r="D49" s="67">
        <v>9106192</v>
      </c>
      <c r="E49" s="67">
        <v>10529107</v>
      </c>
      <c r="F49" s="67"/>
      <c r="G49" s="68">
        <v>1422915</v>
      </c>
      <c r="H49" s="67"/>
      <c r="I49" s="68">
        <v>1422915</v>
      </c>
      <c r="J49" s="67"/>
      <c r="K49" s="67"/>
    </row>
    <row r="50" spans="2:11" s="25" customFormat="1" ht="12">
      <c r="B50" s="62">
        <v>21080503</v>
      </c>
      <c r="C50" s="62" t="s">
        <v>61</v>
      </c>
      <c r="D50" s="67">
        <v>1355163</v>
      </c>
      <c r="E50" s="67">
        <v>1564963</v>
      </c>
      <c r="F50" s="68"/>
      <c r="G50" s="67">
        <v>209800</v>
      </c>
      <c r="H50" s="68"/>
      <c r="I50" s="67">
        <v>209800</v>
      </c>
      <c r="J50" s="67"/>
      <c r="K50" s="67"/>
    </row>
    <row r="51" spans="2:11" s="25" customFormat="1" ht="12">
      <c r="B51" s="62">
        <v>21100200</v>
      </c>
      <c r="C51" s="62" t="s">
        <v>62</v>
      </c>
      <c r="D51" s="67"/>
      <c r="E51" s="67">
        <v>257407572</v>
      </c>
      <c r="F51" s="68"/>
      <c r="G51" s="67">
        <v>257407572</v>
      </c>
      <c r="H51" s="68"/>
      <c r="I51" s="67">
        <v>257407572</v>
      </c>
      <c r="J51" s="67"/>
      <c r="K51" s="67"/>
    </row>
    <row r="52" spans="2:11" s="25" customFormat="1" ht="12">
      <c r="B52" s="62">
        <v>23010000</v>
      </c>
      <c r="C52" s="62" t="s">
        <v>63</v>
      </c>
      <c r="D52" s="67"/>
      <c r="E52" s="67">
        <v>2414856190</v>
      </c>
      <c r="F52" s="68"/>
      <c r="G52" s="67">
        <v>2414856190</v>
      </c>
      <c r="H52" s="67"/>
      <c r="I52" s="67">
        <v>2414856190</v>
      </c>
      <c r="J52" s="67"/>
      <c r="K52" s="67"/>
    </row>
    <row r="53" spans="2:11" s="25" customFormat="1" ht="12">
      <c r="B53" s="62">
        <v>23020000</v>
      </c>
      <c r="C53" s="62" t="s">
        <v>64</v>
      </c>
      <c r="D53" s="67"/>
      <c r="E53" s="67">
        <v>969602156</v>
      </c>
      <c r="F53" s="68"/>
      <c r="G53" s="67">
        <v>969602156</v>
      </c>
      <c r="H53" s="67"/>
      <c r="I53" s="67">
        <v>969602156</v>
      </c>
      <c r="J53" s="67"/>
      <c r="K53" s="67"/>
    </row>
    <row r="54" spans="2:11" s="25" customFormat="1" ht="12">
      <c r="B54" s="62">
        <v>23070300</v>
      </c>
      <c r="C54" s="62" t="s">
        <v>65</v>
      </c>
      <c r="D54" s="67">
        <v>1664328607</v>
      </c>
      <c r="E54" s="67"/>
      <c r="F54" s="68">
        <v>1664328607</v>
      </c>
      <c r="G54" s="67"/>
      <c r="H54" s="67">
        <v>1664328607</v>
      </c>
      <c r="I54" s="67"/>
      <c r="J54" s="67"/>
      <c r="K54" s="67"/>
    </row>
    <row r="55" spans="2:11" s="25" customFormat="1" ht="12">
      <c r="B55" s="62">
        <v>23080000</v>
      </c>
      <c r="C55" s="62" t="s">
        <v>66</v>
      </c>
      <c r="D55" s="67"/>
      <c r="E55" s="67">
        <v>786953702</v>
      </c>
      <c r="F55" s="68"/>
      <c r="G55" s="67">
        <v>786953702</v>
      </c>
      <c r="H55" s="67"/>
      <c r="I55" s="67">
        <v>786953702</v>
      </c>
      <c r="J55" s="67"/>
      <c r="K55" s="67"/>
    </row>
    <row r="56" spans="2:11" s="25" customFormat="1" ht="12">
      <c r="B56" s="62">
        <v>33110200</v>
      </c>
      <c r="C56" s="62" t="s">
        <v>67</v>
      </c>
      <c r="D56" s="67">
        <v>49734090</v>
      </c>
      <c r="E56" s="67"/>
      <c r="F56" s="68">
        <v>49734090</v>
      </c>
      <c r="G56" s="67"/>
      <c r="H56" s="67"/>
      <c r="I56" s="67"/>
      <c r="J56" s="67">
        <v>49734090</v>
      </c>
      <c r="K56" s="67"/>
    </row>
    <row r="57" spans="2:11" s="25" customFormat="1" ht="12">
      <c r="B57" s="62">
        <v>33110300</v>
      </c>
      <c r="C57" s="62" t="s">
        <v>68</v>
      </c>
      <c r="D57" s="67">
        <v>12333339</v>
      </c>
      <c r="E57" s="67"/>
      <c r="F57" s="68">
        <v>12333339</v>
      </c>
      <c r="G57" s="67"/>
      <c r="H57" s="67"/>
      <c r="I57" s="67"/>
      <c r="J57" s="67">
        <v>12333339</v>
      </c>
      <c r="K57" s="67"/>
    </row>
    <row r="58" spans="2:11" s="25" customFormat="1" ht="12">
      <c r="B58" s="62">
        <v>33110400</v>
      </c>
      <c r="C58" s="62" t="s">
        <v>69</v>
      </c>
      <c r="D58" s="67">
        <v>184150326</v>
      </c>
      <c r="E58" s="67">
        <v>11095130</v>
      </c>
      <c r="F58" s="68">
        <v>173055196</v>
      </c>
      <c r="G58" s="67"/>
      <c r="H58" s="67"/>
      <c r="I58" s="67"/>
      <c r="J58" s="67">
        <v>173055196</v>
      </c>
      <c r="K58" s="67"/>
    </row>
    <row r="59" spans="2:11" s="25" customFormat="1" ht="12">
      <c r="B59" s="62">
        <v>33110600</v>
      </c>
      <c r="C59" s="62" t="s">
        <v>70</v>
      </c>
      <c r="D59" s="67">
        <v>217749383</v>
      </c>
      <c r="E59" s="67">
        <v>21632076</v>
      </c>
      <c r="F59" s="68">
        <v>196117307</v>
      </c>
      <c r="G59" s="67"/>
      <c r="H59" s="67"/>
      <c r="I59" s="67"/>
      <c r="J59" s="67">
        <v>196117307</v>
      </c>
      <c r="K59" s="67"/>
    </row>
    <row r="60" spans="2:11" s="25" customFormat="1" ht="12">
      <c r="B60" s="62">
        <v>33110900</v>
      </c>
      <c r="C60" s="62" t="s">
        <v>71</v>
      </c>
      <c r="D60" s="67">
        <v>1588829</v>
      </c>
      <c r="E60" s="67">
        <v>635532</v>
      </c>
      <c r="F60" s="68">
        <v>953297</v>
      </c>
      <c r="G60" s="67"/>
      <c r="H60" s="67"/>
      <c r="I60" s="67"/>
      <c r="J60" s="67">
        <v>953297</v>
      </c>
      <c r="K60" s="67"/>
    </row>
    <row r="61" spans="2:11" s="25" customFormat="1" ht="12">
      <c r="B61" s="62">
        <v>33111000</v>
      </c>
      <c r="C61" s="62" t="s">
        <v>72</v>
      </c>
      <c r="D61" s="67">
        <v>107652251</v>
      </c>
      <c r="E61" s="67">
        <v>4572108</v>
      </c>
      <c r="F61" s="68">
        <v>103080143</v>
      </c>
      <c r="G61" s="67"/>
      <c r="H61" s="67"/>
      <c r="I61" s="67"/>
      <c r="J61" s="67">
        <v>103080143</v>
      </c>
      <c r="K61" s="67"/>
    </row>
    <row r="62" spans="2:11" s="25" customFormat="1" ht="12">
      <c r="B62" s="62">
        <v>33111200</v>
      </c>
      <c r="C62" s="62" t="s">
        <v>73</v>
      </c>
      <c r="D62" s="67">
        <v>459550000</v>
      </c>
      <c r="E62" s="67">
        <v>2650000</v>
      </c>
      <c r="F62" s="68">
        <v>456900000</v>
      </c>
      <c r="G62" s="67"/>
      <c r="H62" s="67"/>
      <c r="I62" s="67"/>
      <c r="J62" s="67">
        <v>456900000</v>
      </c>
      <c r="K62" s="67"/>
    </row>
    <row r="63" spans="2:11" s="25" customFormat="1" ht="12">
      <c r="B63" s="62">
        <v>33111300</v>
      </c>
      <c r="C63" s="62" t="s">
        <v>74</v>
      </c>
      <c r="D63" s="67">
        <v>449000000</v>
      </c>
      <c r="E63" s="67">
        <v>1000000</v>
      </c>
      <c r="F63" s="68">
        <v>448000000</v>
      </c>
      <c r="G63" s="67"/>
      <c r="H63" s="67"/>
      <c r="I63" s="67"/>
      <c r="J63" s="67">
        <v>448000000</v>
      </c>
      <c r="K63" s="67"/>
    </row>
    <row r="64" spans="2:11" s="25" customFormat="1" ht="12">
      <c r="B64" s="62">
        <v>33120100</v>
      </c>
      <c r="C64" s="62" t="s">
        <v>75</v>
      </c>
      <c r="D64" s="67">
        <v>72595999</v>
      </c>
      <c r="E64" s="67"/>
      <c r="F64" s="68">
        <v>72595999</v>
      </c>
      <c r="G64" s="67"/>
      <c r="H64" s="67"/>
      <c r="I64" s="67"/>
      <c r="J64" s="67">
        <v>72595999</v>
      </c>
      <c r="K64" s="67"/>
    </row>
    <row r="65" spans="2:11" s="25" customFormat="1" ht="12">
      <c r="B65" s="62">
        <v>33120200</v>
      </c>
      <c r="C65" s="62" t="s">
        <v>76</v>
      </c>
      <c r="D65" s="67">
        <v>8860736</v>
      </c>
      <c r="E65" s="67"/>
      <c r="F65" s="68">
        <v>8860736</v>
      </c>
      <c r="G65" s="67"/>
      <c r="H65" s="67"/>
      <c r="I65" s="67"/>
      <c r="J65" s="67">
        <v>8860736</v>
      </c>
      <c r="K65" s="67"/>
    </row>
    <row r="66" spans="2:11" s="25" customFormat="1" ht="12">
      <c r="B66" s="62">
        <v>33120300</v>
      </c>
      <c r="C66" s="62" t="s">
        <v>77</v>
      </c>
      <c r="D66" s="67">
        <v>7236817</v>
      </c>
      <c r="E66" s="67"/>
      <c r="F66" s="68">
        <v>7236817</v>
      </c>
      <c r="G66" s="67"/>
      <c r="H66" s="67"/>
      <c r="I66" s="67"/>
      <c r="J66" s="67">
        <v>7236817</v>
      </c>
      <c r="K66" s="67"/>
    </row>
    <row r="67" spans="2:11" s="25" customFormat="1" ht="12">
      <c r="B67" s="62">
        <v>33120400</v>
      </c>
      <c r="C67" s="62" t="s">
        <v>78</v>
      </c>
      <c r="D67" s="67">
        <v>4921849</v>
      </c>
      <c r="E67" s="67"/>
      <c r="F67" s="68">
        <v>4921849</v>
      </c>
      <c r="G67" s="67"/>
      <c r="H67" s="67"/>
      <c r="I67" s="67"/>
      <c r="J67" s="67">
        <v>4921849</v>
      </c>
      <c r="K67" s="67"/>
    </row>
    <row r="68" spans="2:11" s="25" customFormat="1" ht="12">
      <c r="B68" s="62">
        <v>33120500</v>
      </c>
      <c r="C68" s="62" t="s">
        <v>79</v>
      </c>
      <c r="D68" s="67">
        <v>3617352</v>
      </c>
      <c r="E68" s="67"/>
      <c r="F68" s="68">
        <v>3617352</v>
      </c>
      <c r="G68" s="67"/>
      <c r="H68" s="67"/>
      <c r="I68" s="67"/>
      <c r="J68" s="67">
        <v>3617352</v>
      </c>
      <c r="K68" s="67"/>
    </row>
    <row r="69" spans="2:11" s="25" customFormat="1" ht="12">
      <c r="B69" s="62">
        <v>33120600</v>
      </c>
      <c r="C69" s="62" t="s">
        <v>80</v>
      </c>
      <c r="D69" s="67">
        <v>8594043</v>
      </c>
      <c r="E69" s="67">
        <v>4172088</v>
      </c>
      <c r="F69" s="68">
        <v>4421955</v>
      </c>
      <c r="G69" s="67"/>
      <c r="H69" s="67"/>
      <c r="I69" s="67"/>
      <c r="J69" s="67">
        <v>4421955</v>
      </c>
      <c r="K69" s="67"/>
    </row>
    <row r="70" spans="2:11" s="25" customFormat="1" ht="12">
      <c r="B70" s="62">
        <v>33120800</v>
      </c>
      <c r="C70" s="62" t="s">
        <v>81</v>
      </c>
      <c r="D70" s="67">
        <v>1271271</v>
      </c>
      <c r="E70" s="67"/>
      <c r="F70" s="68">
        <v>1271271</v>
      </c>
      <c r="G70" s="67"/>
      <c r="H70" s="67"/>
      <c r="I70" s="67"/>
      <c r="J70" s="67">
        <v>1271271</v>
      </c>
      <c r="K70" s="67"/>
    </row>
    <row r="71" spans="2:11" s="25" customFormat="1" ht="12">
      <c r="B71" s="62">
        <v>33130100</v>
      </c>
      <c r="C71" s="62" t="s">
        <v>82</v>
      </c>
      <c r="D71" s="67">
        <v>3353086</v>
      </c>
      <c r="E71" s="67"/>
      <c r="F71" s="68">
        <v>3353086</v>
      </c>
      <c r="G71" s="67"/>
      <c r="H71" s="67"/>
      <c r="I71" s="67"/>
      <c r="J71" s="67">
        <v>3353086</v>
      </c>
      <c r="K71" s="67"/>
    </row>
    <row r="72" spans="2:11" s="25" customFormat="1" ht="12">
      <c r="B72" s="62">
        <v>33130200</v>
      </c>
      <c r="C72" s="62" t="s">
        <v>83</v>
      </c>
      <c r="D72" s="67">
        <v>12613597</v>
      </c>
      <c r="E72" s="67"/>
      <c r="F72" s="68">
        <v>12613597</v>
      </c>
      <c r="G72" s="67"/>
      <c r="H72" s="67"/>
      <c r="I72" s="67"/>
      <c r="J72" s="67">
        <v>12613597</v>
      </c>
      <c r="K72" s="67"/>
    </row>
    <row r="73" spans="2:11" s="25" customFormat="1" ht="12">
      <c r="B73" s="62">
        <v>33130300</v>
      </c>
      <c r="C73" s="62" t="s">
        <v>84</v>
      </c>
      <c r="D73" s="67">
        <v>13655387</v>
      </c>
      <c r="E73" s="67"/>
      <c r="F73" s="68">
        <v>13655387</v>
      </c>
      <c r="G73" s="67"/>
      <c r="H73" s="67"/>
      <c r="I73" s="67"/>
      <c r="J73" s="67">
        <v>13655387</v>
      </c>
      <c r="K73" s="67"/>
    </row>
    <row r="74" spans="2:11" s="25" customFormat="1" ht="12">
      <c r="B74" s="62">
        <v>33130400</v>
      </c>
      <c r="C74" s="62" t="s">
        <v>85</v>
      </c>
      <c r="D74" s="67">
        <v>7393695</v>
      </c>
      <c r="E74" s="67"/>
      <c r="F74" s="68">
        <v>7393695</v>
      </c>
      <c r="G74" s="67"/>
      <c r="H74" s="67"/>
      <c r="I74" s="67"/>
      <c r="J74" s="67">
        <v>7393695</v>
      </c>
      <c r="K74" s="67"/>
    </row>
    <row r="75" spans="2:11" s="25" customFormat="1" ht="12">
      <c r="B75" s="62">
        <v>33130500</v>
      </c>
      <c r="C75" s="62" t="s">
        <v>86</v>
      </c>
      <c r="D75" s="67">
        <v>25539205</v>
      </c>
      <c r="E75" s="67">
        <v>532223</v>
      </c>
      <c r="F75" s="68">
        <v>25006982</v>
      </c>
      <c r="G75" s="67"/>
      <c r="H75" s="67"/>
      <c r="I75" s="67"/>
      <c r="J75" s="67">
        <v>25006982</v>
      </c>
      <c r="K75" s="67"/>
    </row>
    <row r="76" spans="2:11" s="25" customFormat="1" ht="12">
      <c r="B76" s="62">
        <v>33130600</v>
      </c>
      <c r="C76" s="62" t="s">
        <v>87</v>
      </c>
      <c r="D76" s="67">
        <v>16198700</v>
      </c>
      <c r="E76" s="67">
        <v>6008</v>
      </c>
      <c r="F76" s="68">
        <v>16192692</v>
      </c>
      <c r="G76" s="67"/>
      <c r="H76" s="67"/>
      <c r="I76" s="67"/>
      <c r="J76" s="67">
        <v>16192692</v>
      </c>
      <c r="K76" s="67"/>
    </row>
    <row r="77" spans="2:11" s="25" customFormat="1" ht="12">
      <c r="B77" s="62">
        <v>33130700</v>
      </c>
      <c r="C77" s="62" t="s">
        <v>88</v>
      </c>
      <c r="D77" s="67">
        <v>1259522</v>
      </c>
      <c r="E77" s="67"/>
      <c r="F77" s="68">
        <v>1259522</v>
      </c>
      <c r="G77" s="67"/>
      <c r="H77" s="67"/>
      <c r="I77" s="67"/>
      <c r="J77" s="67">
        <v>1259522</v>
      </c>
      <c r="K77" s="67"/>
    </row>
    <row r="78" spans="2:11" s="25" customFormat="1" ht="12">
      <c r="B78" s="62">
        <v>33130800</v>
      </c>
      <c r="C78" s="62" t="s">
        <v>89</v>
      </c>
      <c r="D78" s="67">
        <v>48702741</v>
      </c>
      <c r="E78" s="67">
        <v>24975519</v>
      </c>
      <c r="F78" s="68">
        <v>23727222</v>
      </c>
      <c r="G78" s="67"/>
      <c r="H78" s="67"/>
      <c r="I78" s="67"/>
      <c r="J78" s="67">
        <v>23727222</v>
      </c>
      <c r="K78" s="67"/>
    </row>
    <row r="79" spans="2:11" s="25" customFormat="1" ht="12">
      <c r="B79" s="62">
        <v>33140100</v>
      </c>
      <c r="C79" s="62" t="s">
        <v>90</v>
      </c>
      <c r="D79" s="67">
        <v>47683192</v>
      </c>
      <c r="E79" s="67">
        <v>7100000</v>
      </c>
      <c r="F79" s="68">
        <v>40583192</v>
      </c>
      <c r="G79" s="67"/>
      <c r="H79" s="67"/>
      <c r="I79" s="67"/>
      <c r="J79" s="67">
        <v>40583192</v>
      </c>
      <c r="K79" s="67"/>
    </row>
    <row r="80" spans="2:11" s="25" customFormat="1" ht="12">
      <c r="B80" s="62">
        <v>33140200</v>
      </c>
      <c r="C80" s="62" t="s">
        <v>91</v>
      </c>
      <c r="D80" s="67">
        <v>35690856</v>
      </c>
      <c r="E80" s="67">
        <v>11600000</v>
      </c>
      <c r="F80" s="68">
        <v>24090856</v>
      </c>
      <c r="G80" s="67"/>
      <c r="H80" s="67"/>
      <c r="I80" s="67"/>
      <c r="J80" s="67">
        <v>24090856</v>
      </c>
      <c r="K80" s="67"/>
    </row>
    <row r="81" spans="1:11" s="25" customFormat="1" ht="12">
      <c r="B81" s="62">
        <v>33140300</v>
      </c>
      <c r="C81" s="62" t="s">
        <v>92</v>
      </c>
      <c r="D81" s="67">
        <v>15370208</v>
      </c>
      <c r="E81" s="67">
        <v>6148083</v>
      </c>
      <c r="F81" s="68">
        <v>9222125</v>
      </c>
      <c r="G81" s="67"/>
      <c r="H81" s="67"/>
      <c r="I81" s="67"/>
      <c r="J81" s="67">
        <v>9222125</v>
      </c>
      <c r="K81" s="67"/>
    </row>
    <row r="82" spans="1:11" s="25" customFormat="1" ht="12">
      <c r="B82" s="62">
        <v>33140400</v>
      </c>
      <c r="C82" s="62" t="s">
        <v>93</v>
      </c>
      <c r="D82" s="67">
        <v>584732</v>
      </c>
      <c r="E82" s="67"/>
      <c r="F82" s="67">
        <v>584732</v>
      </c>
      <c r="G82" s="68"/>
      <c r="H82" s="67"/>
      <c r="I82" s="67"/>
      <c r="J82" s="67">
        <v>584732</v>
      </c>
      <c r="K82" s="67"/>
    </row>
    <row r="83" spans="1:11" s="25" customFormat="1" ht="12">
      <c r="B83" s="62">
        <v>33140500</v>
      </c>
      <c r="C83" s="62" t="s">
        <v>94</v>
      </c>
      <c r="D83" s="67">
        <v>379497</v>
      </c>
      <c r="E83" s="67"/>
      <c r="F83" s="67">
        <v>379497</v>
      </c>
      <c r="G83" s="68"/>
      <c r="H83" s="67"/>
      <c r="I83" s="67"/>
      <c r="J83" s="67">
        <v>379497</v>
      </c>
      <c r="K83" s="67"/>
    </row>
    <row r="84" spans="1:11" s="25" customFormat="1" ht="12">
      <c r="B84" s="62">
        <v>33140600</v>
      </c>
      <c r="C84" s="62" t="s">
        <v>95</v>
      </c>
      <c r="D84" s="67">
        <v>57267608</v>
      </c>
      <c r="E84" s="67"/>
      <c r="F84" s="67">
        <v>57267608</v>
      </c>
      <c r="G84" s="68"/>
      <c r="H84" s="67"/>
      <c r="I84" s="67"/>
      <c r="J84" s="67">
        <v>57267608</v>
      </c>
      <c r="K84" s="67"/>
    </row>
    <row r="85" spans="1:11" s="25" customFormat="1" ht="12">
      <c r="A85" s="26"/>
      <c r="B85" s="62">
        <v>33140700</v>
      </c>
      <c r="C85" s="62" t="s">
        <v>96</v>
      </c>
      <c r="D85" s="67">
        <v>54445898</v>
      </c>
      <c r="E85" s="67">
        <v>21778360</v>
      </c>
      <c r="F85" s="67">
        <v>32667538</v>
      </c>
      <c r="G85" s="68"/>
      <c r="H85" s="67"/>
      <c r="I85" s="67"/>
      <c r="J85" s="67">
        <v>32667538</v>
      </c>
      <c r="K85" s="67"/>
    </row>
    <row r="86" spans="1:11" s="25" customFormat="1" ht="12">
      <c r="B86" s="63">
        <v>33140800</v>
      </c>
      <c r="C86" s="63" t="s">
        <v>97</v>
      </c>
      <c r="D86" s="67">
        <v>46550454</v>
      </c>
      <c r="E86" s="67">
        <v>18689059</v>
      </c>
      <c r="F86" s="68">
        <v>27861395</v>
      </c>
      <c r="G86" s="68"/>
      <c r="H86" s="68"/>
      <c r="I86" s="68"/>
      <c r="J86" s="67">
        <v>27861395</v>
      </c>
      <c r="K86" s="67"/>
    </row>
    <row r="87" spans="1:11" s="25" customFormat="1" ht="12">
      <c r="A87" s="27"/>
      <c r="B87" s="63">
        <v>33140900</v>
      </c>
      <c r="C87" s="63" t="s">
        <v>98</v>
      </c>
      <c r="D87" s="67">
        <v>4155988</v>
      </c>
      <c r="E87" s="67"/>
      <c r="F87" s="67">
        <v>4155988</v>
      </c>
      <c r="G87" s="67"/>
      <c r="H87" s="67"/>
      <c r="I87" s="67"/>
      <c r="J87" s="67">
        <v>4155988</v>
      </c>
      <c r="K87" s="67"/>
    </row>
    <row r="88" spans="1:11" s="25" customFormat="1" ht="12">
      <c r="A88" s="27"/>
      <c r="B88" s="63">
        <v>33150100</v>
      </c>
      <c r="C88" s="63" t="s">
        <v>99</v>
      </c>
      <c r="D88" s="67">
        <v>8946555</v>
      </c>
      <c r="E88" s="67"/>
      <c r="F88" s="67">
        <v>8946555</v>
      </c>
      <c r="G88" s="67"/>
      <c r="H88" s="67"/>
      <c r="I88" s="67"/>
      <c r="J88" s="67">
        <v>8946555</v>
      </c>
      <c r="K88" s="67"/>
    </row>
    <row r="89" spans="1:11" s="25" customFormat="1" ht="12">
      <c r="A89" s="27"/>
      <c r="B89" s="63">
        <v>33160100</v>
      </c>
      <c r="C89" s="63" t="s">
        <v>100</v>
      </c>
      <c r="D89" s="67">
        <v>2179978</v>
      </c>
      <c r="E89" s="67"/>
      <c r="F89" s="67">
        <v>2179978</v>
      </c>
      <c r="G89" s="67"/>
      <c r="H89" s="68"/>
      <c r="I89" s="68"/>
      <c r="J89" s="67">
        <v>2179978</v>
      </c>
      <c r="K89" s="67"/>
    </row>
    <row r="90" spans="1:11" s="25" customFormat="1" ht="12">
      <c r="A90" s="27"/>
      <c r="B90" s="63">
        <v>33160200</v>
      </c>
      <c r="C90" s="63" t="s">
        <v>101</v>
      </c>
      <c r="D90" s="67">
        <v>18567001</v>
      </c>
      <c r="E90" s="67">
        <v>1943100</v>
      </c>
      <c r="F90" s="67">
        <v>16623901</v>
      </c>
      <c r="G90" s="67"/>
      <c r="H90" s="68"/>
      <c r="I90" s="68"/>
      <c r="J90" s="67">
        <v>16623901</v>
      </c>
      <c r="K90" s="67"/>
    </row>
    <row r="91" spans="1:11" s="25" customFormat="1" ht="12">
      <c r="A91" s="27"/>
      <c r="B91" s="63">
        <v>33160300</v>
      </c>
      <c r="C91" s="63" t="s">
        <v>102</v>
      </c>
      <c r="D91" s="67">
        <v>542446</v>
      </c>
      <c r="E91" s="67"/>
      <c r="F91" s="67">
        <v>542446</v>
      </c>
      <c r="G91" s="67"/>
      <c r="H91" s="68"/>
      <c r="I91" s="68"/>
      <c r="J91" s="67">
        <v>542446</v>
      </c>
      <c r="K91" s="67"/>
    </row>
    <row r="92" spans="1:11" s="25" customFormat="1" ht="12">
      <c r="B92" s="63">
        <v>33160400</v>
      </c>
      <c r="C92" s="63" t="s">
        <v>103</v>
      </c>
      <c r="D92" s="67">
        <v>10831256</v>
      </c>
      <c r="E92" s="67">
        <v>2236492</v>
      </c>
      <c r="F92" s="67">
        <v>8594764</v>
      </c>
      <c r="G92" s="67"/>
      <c r="H92" s="68"/>
      <c r="I92" s="68"/>
      <c r="J92" s="67">
        <v>8594764</v>
      </c>
      <c r="K92" s="67"/>
    </row>
    <row r="93" spans="1:11" s="25" customFormat="1" ht="12">
      <c r="A93" s="26"/>
      <c r="B93" s="63">
        <v>33160500</v>
      </c>
      <c r="C93" s="63" t="s">
        <v>104</v>
      </c>
      <c r="D93" s="67">
        <v>303559509</v>
      </c>
      <c r="E93" s="67">
        <v>94350200</v>
      </c>
      <c r="F93" s="67">
        <v>209209309</v>
      </c>
      <c r="G93" s="67"/>
      <c r="H93" s="67"/>
      <c r="I93" s="67"/>
      <c r="J93" s="67">
        <v>209209309</v>
      </c>
      <c r="K93" s="67"/>
    </row>
    <row r="94" spans="1:11" s="25" customFormat="1" ht="12">
      <c r="B94" s="63">
        <v>33160900</v>
      </c>
      <c r="C94" s="63" t="s">
        <v>105</v>
      </c>
      <c r="D94" s="67">
        <v>5432700</v>
      </c>
      <c r="E94" s="67">
        <v>86</v>
      </c>
      <c r="F94" s="68">
        <v>5432614</v>
      </c>
      <c r="G94" s="68"/>
      <c r="H94" s="68"/>
      <c r="I94" s="68"/>
      <c r="J94" s="67">
        <v>5432614</v>
      </c>
      <c r="K94" s="67"/>
    </row>
    <row r="95" spans="1:11" s="64" customFormat="1" ht="12">
      <c r="A95" s="25"/>
      <c r="B95" s="63">
        <v>33170100</v>
      </c>
      <c r="C95" s="63" t="s">
        <v>106</v>
      </c>
      <c r="D95" s="67">
        <v>553396</v>
      </c>
      <c r="E95" s="67">
        <v>126204</v>
      </c>
      <c r="F95" s="67">
        <v>427192</v>
      </c>
      <c r="G95" s="67"/>
      <c r="H95" s="67"/>
      <c r="I95" s="67"/>
      <c r="J95" s="67">
        <v>427192</v>
      </c>
      <c r="K95" s="67"/>
    </row>
    <row r="96" spans="1:11" s="64" customFormat="1" ht="12">
      <c r="A96" s="25"/>
      <c r="B96" s="63">
        <v>36010100</v>
      </c>
      <c r="C96" s="63" t="s">
        <v>107</v>
      </c>
      <c r="D96" s="67">
        <v>12252820</v>
      </c>
      <c r="E96" s="67">
        <v>1638415</v>
      </c>
      <c r="F96" s="67">
        <v>10614405</v>
      </c>
      <c r="G96" s="67"/>
      <c r="H96" s="67"/>
      <c r="I96" s="67"/>
      <c r="J96" s="67">
        <v>10614405</v>
      </c>
      <c r="K96" s="67"/>
    </row>
    <row r="97" spans="1:11" s="64" customFormat="1" ht="12">
      <c r="A97" s="25"/>
      <c r="B97" s="63">
        <v>36010200</v>
      </c>
      <c r="C97" s="63" t="s">
        <v>108</v>
      </c>
      <c r="D97" s="67">
        <v>1638415</v>
      </c>
      <c r="E97" s="67"/>
      <c r="F97" s="67">
        <v>1638415</v>
      </c>
      <c r="G97" s="67"/>
      <c r="H97" s="67"/>
      <c r="I97" s="67"/>
      <c r="J97" s="67">
        <v>1638415</v>
      </c>
      <c r="K97" s="67"/>
    </row>
    <row r="98" spans="1:11" s="64" customFormat="1" ht="12">
      <c r="A98" s="25"/>
      <c r="B98" s="63">
        <v>37010000</v>
      </c>
      <c r="C98" s="63" t="s">
        <v>109</v>
      </c>
      <c r="D98" s="67">
        <v>82907</v>
      </c>
      <c r="E98" s="67"/>
      <c r="F98" s="67">
        <v>82907</v>
      </c>
      <c r="G98" s="67"/>
      <c r="H98" s="67"/>
      <c r="I98" s="67"/>
      <c r="J98" s="67">
        <v>82907</v>
      </c>
      <c r="K98" s="67"/>
    </row>
    <row r="99" spans="1:11" s="64" customFormat="1" ht="12">
      <c r="A99" s="25"/>
      <c r="B99" s="63">
        <v>37060000</v>
      </c>
      <c r="C99" s="63" t="s">
        <v>110</v>
      </c>
      <c r="D99" s="67">
        <v>2862000</v>
      </c>
      <c r="E99" s="67"/>
      <c r="F99" s="67">
        <v>2862000</v>
      </c>
      <c r="G99" s="67"/>
      <c r="H99" s="67"/>
      <c r="I99" s="67"/>
      <c r="J99" s="67">
        <v>2862000</v>
      </c>
      <c r="K99" s="67"/>
    </row>
    <row r="100" spans="1:11" s="64" customFormat="1" ht="12">
      <c r="A100" s="25"/>
      <c r="B100" s="63">
        <v>39010000</v>
      </c>
      <c r="C100" s="63" t="s">
        <v>111</v>
      </c>
      <c r="D100" s="67">
        <v>9005</v>
      </c>
      <c r="E100" s="67"/>
      <c r="F100" s="67">
        <v>9005</v>
      </c>
      <c r="G100" s="67"/>
      <c r="H100" s="67"/>
      <c r="I100" s="67"/>
      <c r="J100" s="67">
        <v>9005</v>
      </c>
      <c r="K100" s="67"/>
    </row>
    <row r="101" spans="1:11" s="64" customFormat="1" ht="12">
      <c r="A101" s="25"/>
      <c r="B101" s="63">
        <v>39040000</v>
      </c>
      <c r="C101" s="63" t="s">
        <v>112</v>
      </c>
      <c r="D101" s="67">
        <v>7221</v>
      </c>
      <c r="E101" s="67">
        <v>1000</v>
      </c>
      <c r="F101" s="67">
        <v>6221</v>
      </c>
      <c r="G101" s="67"/>
      <c r="H101" s="67"/>
      <c r="I101" s="67"/>
      <c r="J101" s="67">
        <v>6221</v>
      </c>
      <c r="K101" s="67"/>
    </row>
    <row r="102" spans="1:11" s="64" customFormat="1" ht="12">
      <c r="B102" s="63">
        <v>41010000</v>
      </c>
      <c r="C102" s="63" t="s">
        <v>113</v>
      </c>
      <c r="D102" s="67"/>
      <c r="E102" s="67">
        <v>54710664</v>
      </c>
      <c r="F102" s="67"/>
      <c r="G102" s="67">
        <v>54710664</v>
      </c>
      <c r="H102" s="67"/>
      <c r="I102" s="67"/>
      <c r="J102" s="67"/>
      <c r="K102" s="67">
        <v>54710664</v>
      </c>
    </row>
    <row r="103" spans="1:11" s="64" customFormat="1" ht="12">
      <c r="B103" s="63">
        <v>41020000</v>
      </c>
      <c r="C103" s="63" t="s">
        <v>114</v>
      </c>
      <c r="D103" s="67">
        <v>225000</v>
      </c>
      <c r="E103" s="67">
        <v>29177999</v>
      </c>
      <c r="F103" s="67"/>
      <c r="G103" s="67">
        <v>28952999</v>
      </c>
      <c r="H103" s="67"/>
      <c r="I103" s="67"/>
      <c r="J103" s="67"/>
      <c r="K103" s="67">
        <v>28952999</v>
      </c>
    </row>
    <row r="104" spans="1:11" s="64" customFormat="1" ht="12">
      <c r="B104" s="63">
        <v>41030000</v>
      </c>
      <c r="C104" s="63" t="s">
        <v>115</v>
      </c>
      <c r="D104" s="67"/>
      <c r="E104" s="67">
        <v>4065650</v>
      </c>
      <c r="F104" s="67"/>
      <c r="G104" s="67">
        <v>4065650</v>
      </c>
      <c r="H104" s="67"/>
      <c r="I104" s="67"/>
      <c r="J104" s="67"/>
      <c r="K104" s="67">
        <v>4065650</v>
      </c>
    </row>
    <row r="105" spans="1:11" s="64" customFormat="1" ht="12">
      <c r="B105" s="63">
        <v>41050000</v>
      </c>
      <c r="C105" s="63" t="s">
        <v>116</v>
      </c>
      <c r="D105" s="67"/>
      <c r="E105" s="67">
        <v>1080000</v>
      </c>
      <c r="F105" s="67"/>
      <c r="G105" s="67">
        <v>1080000</v>
      </c>
      <c r="H105" s="67"/>
      <c r="I105" s="67"/>
      <c r="J105" s="67"/>
      <c r="K105" s="67">
        <v>1080000</v>
      </c>
    </row>
    <row r="106" spans="1:11" s="64" customFormat="1" ht="12">
      <c r="B106" s="63">
        <v>41080000</v>
      </c>
      <c r="C106" s="63" t="s">
        <v>117</v>
      </c>
      <c r="D106" s="67">
        <v>640000</v>
      </c>
      <c r="E106" s="67">
        <v>4923118</v>
      </c>
      <c r="F106" s="67"/>
      <c r="G106" s="67">
        <v>4283118</v>
      </c>
      <c r="H106" s="67"/>
      <c r="I106" s="67"/>
      <c r="J106" s="67"/>
      <c r="K106" s="67">
        <v>4283118</v>
      </c>
    </row>
    <row r="107" spans="1:11" s="64" customFormat="1" ht="12">
      <c r="B107" s="63">
        <v>41090000</v>
      </c>
      <c r="C107" s="63" t="s">
        <v>118</v>
      </c>
      <c r="D107" s="67"/>
      <c r="E107" s="67">
        <v>3681144</v>
      </c>
      <c r="F107" s="67"/>
      <c r="G107" s="67">
        <v>3681144</v>
      </c>
      <c r="H107" s="67"/>
      <c r="I107" s="67"/>
      <c r="J107" s="67"/>
      <c r="K107" s="67">
        <v>3681144</v>
      </c>
    </row>
    <row r="108" spans="1:11" s="64" customFormat="1" ht="12">
      <c r="B108" s="63">
        <v>41100000</v>
      </c>
      <c r="C108" s="63" t="s">
        <v>119</v>
      </c>
      <c r="D108" s="67"/>
      <c r="E108" s="67">
        <v>1932648226</v>
      </c>
      <c r="F108" s="67"/>
      <c r="G108" s="67">
        <v>1932648226</v>
      </c>
      <c r="H108" s="67"/>
      <c r="I108" s="67"/>
      <c r="J108" s="67"/>
      <c r="K108" s="67">
        <v>1932648226</v>
      </c>
    </row>
    <row r="109" spans="1:11" s="64" customFormat="1" ht="12">
      <c r="B109" s="63">
        <v>41110000</v>
      </c>
      <c r="C109" s="63" t="s">
        <v>120</v>
      </c>
      <c r="D109" s="67">
        <v>2258708</v>
      </c>
      <c r="E109" s="67"/>
      <c r="F109" s="67">
        <v>2258708</v>
      </c>
      <c r="G109" s="67"/>
      <c r="H109" s="67"/>
      <c r="I109" s="67"/>
      <c r="J109" s="67">
        <v>2258708</v>
      </c>
      <c r="K109" s="67"/>
    </row>
    <row r="110" spans="1:11" s="64" customFormat="1" ht="12">
      <c r="B110" s="63">
        <v>42030000</v>
      </c>
      <c r="C110" s="63" t="s">
        <v>121</v>
      </c>
      <c r="D110" s="67">
        <v>208</v>
      </c>
      <c r="E110" s="67">
        <v>401</v>
      </c>
      <c r="F110" s="67"/>
      <c r="G110" s="67">
        <v>193</v>
      </c>
      <c r="H110" s="67"/>
      <c r="I110" s="67"/>
      <c r="J110" s="67"/>
      <c r="K110" s="67">
        <v>193</v>
      </c>
    </row>
    <row r="111" spans="1:11" s="64" customFormat="1" ht="12">
      <c r="B111" s="63">
        <v>44010000</v>
      </c>
      <c r="C111" s="63" t="s">
        <v>122</v>
      </c>
      <c r="D111" s="67"/>
      <c r="E111" s="67">
        <v>6000000</v>
      </c>
      <c r="F111" s="67"/>
      <c r="G111" s="67">
        <v>6000000</v>
      </c>
      <c r="H111" s="67"/>
      <c r="I111" s="67"/>
      <c r="J111" s="67"/>
      <c r="K111" s="67">
        <v>6000000</v>
      </c>
    </row>
    <row r="112" spans="1:11" s="64" customFormat="1" ht="12">
      <c r="B112" s="63"/>
      <c r="C112" s="63"/>
      <c r="D112" s="67"/>
      <c r="E112" s="67"/>
      <c r="F112" s="67"/>
      <c r="G112" s="67"/>
      <c r="H112" s="67"/>
      <c r="I112" s="67"/>
      <c r="J112" s="67"/>
      <c r="K112" s="67"/>
    </row>
    <row r="113" spans="1:11" s="64" customFormat="1" ht="12">
      <c r="B113" s="63"/>
      <c r="C113" s="63" t="s">
        <v>123</v>
      </c>
      <c r="D113" s="67">
        <v>10459450196</v>
      </c>
      <c r="E113" s="67">
        <v>10459450196</v>
      </c>
      <c r="F113" s="67">
        <v>6526401270</v>
      </c>
      <c r="G113" s="67">
        <v>6526401270</v>
      </c>
      <c r="H113" s="67">
        <v>4413858385</v>
      </c>
      <c r="I113" s="67">
        <v>4490979276</v>
      </c>
      <c r="J113" s="67">
        <v>2112542885</v>
      </c>
      <c r="K113" s="67">
        <v>2035421994</v>
      </c>
    </row>
    <row r="114" spans="1:11" s="64" customFormat="1" ht="12">
      <c r="B114" s="63"/>
      <c r="C114" s="63" t="s">
        <v>124</v>
      </c>
      <c r="D114" s="67"/>
      <c r="E114" s="67"/>
      <c r="F114" s="67"/>
      <c r="G114" s="67"/>
      <c r="H114" s="67">
        <v>77120891</v>
      </c>
      <c r="I114" s="67"/>
      <c r="J114" s="67"/>
      <c r="K114" s="67">
        <v>77120891</v>
      </c>
    </row>
    <row r="115" spans="1:11" s="64" customFormat="1" ht="12">
      <c r="B115" s="63"/>
      <c r="C115" s="63" t="s">
        <v>125</v>
      </c>
      <c r="D115" s="67">
        <v>10459450196</v>
      </c>
      <c r="E115" s="67">
        <v>10459450196</v>
      </c>
      <c r="F115" s="67">
        <v>6526401270</v>
      </c>
      <c r="G115" s="67">
        <v>6526401270</v>
      </c>
      <c r="H115" s="67">
        <v>4490979276</v>
      </c>
      <c r="I115" s="67">
        <v>4490979276</v>
      </c>
      <c r="J115" s="67">
        <v>2112542885</v>
      </c>
      <c r="K115" s="67">
        <v>2112542885</v>
      </c>
    </row>
    <row r="116" spans="1:11" s="25" customFormat="1" ht="12.75" thickBot="1">
      <c r="A116" s="64"/>
      <c r="D116" s="69"/>
      <c r="E116" s="69"/>
      <c r="F116" s="69"/>
      <c r="G116" s="69"/>
      <c r="H116" s="69"/>
      <c r="I116" s="69"/>
      <c r="J116" s="69"/>
      <c r="K116" s="69"/>
    </row>
    <row r="117" spans="1:11" s="25" customFormat="1" ht="12">
      <c r="A117" s="64"/>
      <c r="B117" s="112" t="s">
        <v>126</v>
      </c>
      <c r="C117" s="113"/>
      <c r="D117" s="114"/>
      <c r="E117" s="114"/>
      <c r="F117" s="114"/>
      <c r="G117" s="114"/>
      <c r="H117" s="114"/>
      <c r="I117" s="114"/>
      <c r="J117" s="114"/>
      <c r="K117" s="115"/>
    </row>
    <row r="118" spans="1:11" s="25" customFormat="1" ht="12">
      <c r="A118" s="64"/>
      <c r="B118" s="116"/>
      <c r="C118" s="64" t="s">
        <v>127</v>
      </c>
      <c r="D118" s="82"/>
      <c r="E118" s="82"/>
      <c r="F118" s="82"/>
      <c r="G118" s="82"/>
      <c r="H118" s="82"/>
      <c r="I118" s="82"/>
      <c r="J118" s="82"/>
      <c r="K118" s="108">
        <f>+Servel!P69</f>
        <v>53988427</v>
      </c>
    </row>
    <row r="119" spans="1:11" s="25" customFormat="1" ht="12">
      <c r="A119" s="64"/>
      <c r="B119" s="116"/>
      <c r="C119" s="64" t="s">
        <v>128</v>
      </c>
      <c r="D119" s="82"/>
      <c r="E119" s="82"/>
      <c r="F119" s="82"/>
      <c r="G119" s="82"/>
      <c r="H119" s="82"/>
      <c r="I119" s="82"/>
      <c r="J119" s="82"/>
      <c r="K119" s="108">
        <f>+Servel!P91</f>
        <v>72167770</v>
      </c>
    </row>
    <row r="120" spans="1:11" s="25" customFormat="1" ht="12">
      <c r="A120" s="64"/>
      <c r="B120" s="116"/>
      <c r="C120" s="64" t="s">
        <v>129</v>
      </c>
      <c r="D120" s="82"/>
      <c r="E120" s="82"/>
      <c r="F120" s="82"/>
      <c r="G120" s="82"/>
      <c r="H120" s="82"/>
      <c r="I120" s="82"/>
      <c r="J120" s="82"/>
      <c r="K120" s="108">
        <f>+Servel!P111</f>
        <v>-115612842</v>
      </c>
    </row>
    <row r="121" spans="1:11" ht="15.75" thickBot="1">
      <c r="A121" s="64"/>
      <c r="B121" s="116"/>
      <c r="C121" s="64" t="s">
        <v>130</v>
      </c>
      <c r="D121" s="82"/>
      <c r="E121" s="82"/>
      <c r="F121" s="82"/>
      <c r="G121" s="82"/>
      <c r="H121" s="82"/>
      <c r="I121" s="82"/>
      <c r="J121" s="82"/>
      <c r="K121" s="128">
        <f>+Servel!P201</f>
        <v>-87664246</v>
      </c>
    </row>
    <row r="122" spans="1:11" ht="15.75" thickBot="1">
      <c r="A122" s="64"/>
      <c r="B122" s="235"/>
      <c r="C122" s="236" t="str">
        <f>+C114</f>
        <v>PERDIDA DEL EJERCICIO</v>
      </c>
      <c r="D122" s="240"/>
      <c r="E122" s="240"/>
      <c r="F122" s="240"/>
      <c r="G122" s="240"/>
      <c r="H122" s="240"/>
      <c r="I122" s="240"/>
      <c r="J122" s="240"/>
      <c r="K122" s="241">
        <f>SUM(K118:K121)</f>
        <v>-77120891</v>
      </c>
    </row>
    <row r="123" spans="1:11">
      <c r="A123" s="25"/>
      <c r="B123" s="25"/>
      <c r="C123" s="25"/>
      <c r="D123" s="69"/>
      <c r="E123" s="69"/>
      <c r="F123" s="69"/>
      <c r="G123" s="69"/>
      <c r="H123" s="69"/>
      <c r="I123" s="69"/>
      <c r="J123" s="69"/>
      <c r="K123" s="82">
        <f>+K122+K114</f>
        <v>0</v>
      </c>
    </row>
    <row r="124" spans="1:11">
      <c r="A124" s="25"/>
      <c r="B124" s="25"/>
      <c r="C124" s="25"/>
      <c r="D124" s="69"/>
      <c r="E124" s="69"/>
      <c r="F124" s="69"/>
      <c r="G124" s="69"/>
      <c r="H124" s="69"/>
      <c r="I124" s="69"/>
      <c r="J124" s="69"/>
      <c r="K124" s="69"/>
    </row>
    <row r="125" spans="1:11">
      <c r="A125" s="25"/>
      <c r="B125" s="25"/>
      <c r="C125" s="25"/>
      <c r="D125" s="69"/>
      <c r="E125" s="69"/>
      <c r="F125" s="69"/>
      <c r="G125" s="69"/>
      <c r="H125" s="69"/>
      <c r="I125" s="69"/>
      <c r="J125" s="69"/>
      <c r="K125" s="69"/>
    </row>
    <row r="126" spans="1:11">
      <c r="A126" s="25"/>
      <c r="B126" s="25"/>
      <c r="C126" s="25"/>
      <c r="D126" s="69"/>
      <c r="E126" s="69"/>
      <c r="F126" s="69"/>
      <c r="G126" s="69"/>
      <c r="H126" s="69"/>
      <c r="I126" s="69"/>
      <c r="J126" s="69"/>
      <c r="K126" s="69"/>
    </row>
    <row r="127" spans="1:11">
      <c r="A127" s="25"/>
      <c r="B127" s="25"/>
      <c r="C127" s="25"/>
      <c r="D127" s="69"/>
      <c r="E127" s="69"/>
      <c r="F127" s="69"/>
      <c r="G127" s="69"/>
      <c r="H127" s="69"/>
      <c r="I127" s="69"/>
      <c r="J127" s="69"/>
      <c r="K127" s="69"/>
    </row>
    <row r="128" spans="1:11">
      <c r="A128" s="25"/>
      <c r="B128" s="25"/>
      <c r="C128" s="25"/>
      <c r="D128" s="69"/>
      <c r="E128" s="69"/>
      <c r="F128" s="69"/>
      <c r="G128" s="69"/>
      <c r="H128" s="69"/>
      <c r="I128" s="69"/>
      <c r="J128" s="69"/>
      <c r="K128" s="69"/>
    </row>
    <row r="129" spans="2:11">
      <c r="B129" s="25"/>
      <c r="C129" s="25"/>
      <c r="D129" s="69"/>
      <c r="E129" s="69"/>
      <c r="F129" s="69"/>
      <c r="G129" s="69"/>
      <c r="H129" s="69"/>
      <c r="I129" s="69"/>
      <c r="J129" s="69"/>
      <c r="K129" s="69"/>
    </row>
    <row r="130" spans="2:11">
      <c r="B130" s="25"/>
      <c r="C130" s="25"/>
      <c r="D130" s="69"/>
      <c r="E130" s="69"/>
      <c r="F130" s="69"/>
      <c r="G130" s="69"/>
      <c r="H130" s="69"/>
      <c r="I130" s="69"/>
      <c r="J130" s="69"/>
      <c r="K130" s="69"/>
    </row>
  </sheetData>
  <pageMargins left="0.70866141732283472" right="0.70866141732283472" top="0.74803149606299213" bottom="0.74803149606299213" header="0.31496062992125984" footer="0.31496062992125984"/>
  <pageSetup scale="79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04"/>
  <sheetViews>
    <sheetView topLeftCell="A95" workbookViewId="0" xr3:uid="{7BE570AB-09E9-518F-B8F7-3F91B7162CA9}">
      <selection activeCell="I202" sqref="I202"/>
    </sheetView>
  </sheetViews>
  <sheetFormatPr defaultColWidth="11.42578125" defaultRowHeight="11.25"/>
  <cols>
    <col min="1" max="15" width="11.42578125" style="179"/>
    <col min="16" max="16" width="11.42578125" style="181"/>
    <col min="17" max="16384" width="11.42578125" style="179"/>
  </cols>
  <sheetData>
    <row r="1" spans="1:16">
      <c r="A1" s="177" t="s">
        <v>0</v>
      </c>
      <c r="B1" s="178" t="s">
        <v>1</v>
      </c>
      <c r="N1" s="180"/>
    </row>
    <row r="2" spans="1:16">
      <c r="A2" s="177" t="s">
        <v>4</v>
      </c>
      <c r="B2" s="178" t="s">
        <v>5</v>
      </c>
      <c r="N2" s="180"/>
    </row>
    <row r="3" spans="1:16">
      <c r="A3" s="177" t="s">
        <v>466</v>
      </c>
      <c r="B3" s="178" t="s">
        <v>3</v>
      </c>
    </row>
    <row r="4" spans="1:16">
      <c r="A4" s="177" t="s">
        <v>6</v>
      </c>
      <c r="B4" s="178" t="s">
        <v>7</v>
      </c>
    </row>
    <row r="6" spans="1:16">
      <c r="H6" s="182" t="s">
        <v>588</v>
      </c>
    </row>
    <row r="7" spans="1:16">
      <c r="H7" s="183" t="s">
        <v>589</v>
      </c>
    </row>
    <row r="8" spans="1:16">
      <c r="H8" s="183" t="s">
        <v>590</v>
      </c>
    </row>
    <row r="9" spans="1:16">
      <c r="H9" s="183" t="s">
        <v>591</v>
      </c>
    </row>
    <row r="10" spans="1:16" ht="12" thickBot="1"/>
    <row r="11" spans="1:16" ht="15.75">
      <c r="A11" s="228" t="s">
        <v>592</v>
      </c>
      <c r="B11" s="229" t="s">
        <v>119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30"/>
    </row>
    <row r="12" spans="1:16">
      <c r="A12" s="219"/>
      <c r="P12" s="231"/>
    </row>
    <row r="13" spans="1:16">
      <c r="A13" s="220" t="s">
        <v>593</v>
      </c>
      <c r="P13" s="231"/>
    </row>
    <row r="14" spans="1:16">
      <c r="A14" s="219"/>
      <c r="P14" s="231"/>
    </row>
    <row r="15" spans="1:16">
      <c r="A15" s="219"/>
      <c r="P15" s="231"/>
    </row>
    <row r="16" spans="1:16">
      <c r="A16" s="221" t="s">
        <v>594</v>
      </c>
      <c r="D16" s="184" t="s">
        <v>240</v>
      </c>
      <c r="E16" s="184" t="s">
        <v>595</v>
      </c>
      <c r="F16" s="184" t="s">
        <v>596</v>
      </c>
      <c r="G16" s="184" t="s">
        <v>597</v>
      </c>
      <c r="H16" s="184" t="s">
        <v>598</v>
      </c>
      <c r="I16" s="184" t="s">
        <v>599</v>
      </c>
      <c r="J16" s="184" t="s">
        <v>244</v>
      </c>
      <c r="K16" s="184" t="s">
        <v>600</v>
      </c>
      <c r="L16" s="184" t="s">
        <v>601</v>
      </c>
      <c r="M16" s="184" t="s">
        <v>146</v>
      </c>
      <c r="N16" s="184" t="s">
        <v>164</v>
      </c>
      <c r="O16" s="184" t="s">
        <v>166</v>
      </c>
      <c r="P16" s="232" t="s">
        <v>401</v>
      </c>
    </row>
    <row r="17" spans="1:16">
      <c r="A17" s="221" t="s">
        <v>119</v>
      </c>
      <c r="J17" s="185">
        <v>543128859</v>
      </c>
      <c r="L17" s="185">
        <v>256266008</v>
      </c>
      <c r="P17" s="233">
        <v>799394867</v>
      </c>
    </row>
    <row r="18" spans="1:16">
      <c r="A18" s="221" t="s">
        <v>120</v>
      </c>
      <c r="O18" s="185">
        <v>-2258708</v>
      </c>
      <c r="P18" s="233">
        <v>-2258708</v>
      </c>
    </row>
    <row r="19" spans="1:16">
      <c r="A19" s="222" t="s">
        <v>602</v>
      </c>
      <c r="D19" s="186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543128859</v>
      </c>
      <c r="K19" s="186">
        <v>0</v>
      </c>
      <c r="L19" s="186">
        <v>256266008</v>
      </c>
      <c r="M19" s="186">
        <v>0</v>
      </c>
      <c r="N19" s="186">
        <v>0</v>
      </c>
      <c r="O19" s="186">
        <v>-2258708</v>
      </c>
      <c r="P19" s="233">
        <v>797136159</v>
      </c>
    </row>
    <row r="20" spans="1:16">
      <c r="A20" s="219"/>
      <c r="P20" s="231"/>
    </row>
    <row r="21" spans="1:16">
      <c r="A21" s="220" t="s">
        <v>603</v>
      </c>
      <c r="P21" s="231"/>
    </row>
    <row r="22" spans="1:16">
      <c r="A22" s="219"/>
      <c r="P22" s="231"/>
    </row>
    <row r="23" spans="1:16">
      <c r="A23" s="219"/>
      <c r="P23" s="231"/>
    </row>
    <row r="24" spans="1:16">
      <c r="A24" s="221" t="s">
        <v>594</v>
      </c>
      <c r="D24" s="184" t="s">
        <v>240</v>
      </c>
      <c r="E24" s="184" t="s">
        <v>595</v>
      </c>
      <c r="F24" s="184" t="s">
        <v>596</v>
      </c>
      <c r="G24" s="184" t="s">
        <v>597</v>
      </c>
      <c r="H24" s="184" t="s">
        <v>598</v>
      </c>
      <c r="I24" s="184" t="s">
        <v>599</v>
      </c>
      <c r="J24" s="184" t="s">
        <v>244</v>
      </c>
      <c r="K24" s="184" t="s">
        <v>600</v>
      </c>
      <c r="L24" s="184" t="s">
        <v>601</v>
      </c>
      <c r="M24" s="184" t="s">
        <v>146</v>
      </c>
      <c r="N24" s="184" t="s">
        <v>164</v>
      </c>
      <c r="O24" s="184" t="s">
        <v>166</v>
      </c>
      <c r="P24" s="232" t="s">
        <v>401</v>
      </c>
    </row>
    <row r="25" spans="1:16">
      <c r="A25" s="221" t="s">
        <v>67</v>
      </c>
      <c r="J25" s="185">
        <v>-2663234</v>
      </c>
      <c r="P25" s="233">
        <v>-2663234</v>
      </c>
    </row>
    <row r="26" spans="1:16">
      <c r="A26" s="221" t="s">
        <v>68</v>
      </c>
      <c r="J26" s="185">
        <v>-1333334</v>
      </c>
      <c r="K26" s="185">
        <v>-1333334</v>
      </c>
      <c r="L26" s="185">
        <v>-1333334</v>
      </c>
      <c r="M26" s="185">
        <v>-1333334</v>
      </c>
      <c r="N26" s="185">
        <v>-1333334</v>
      </c>
      <c r="O26" s="185">
        <v>-1333334</v>
      </c>
      <c r="P26" s="233">
        <v>-8000004</v>
      </c>
    </row>
    <row r="27" spans="1:16">
      <c r="A27" s="221" t="s">
        <v>69</v>
      </c>
      <c r="J27" s="185">
        <v>-33042500</v>
      </c>
      <c r="K27" s="185">
        <v>-28370000</v>
      </c>
      <c r="L27" s="185">
        <v>-14100000</v>
      </c>
      <c r="M27" s="185">
        <v>-41300000</v>
      </c>
      <c r="N27" s="185">
        <v>-11903574</v>
      </c>
      <c r="O27" s="185">
        <v>-4739122</v>
      </c>
      <c r="P27" s="233">
        <v>-133455196</v>
      </c>
    </row>
    <row r="28" spans="1:16">
      <c r="A28" s="221" t="s">
        <v>70</v>
      </c>
      <c r="N28" s="185">
        <v>-89295293</v>
      </c>
      <c r="O28" s="185">
        <v>-106822014</v>
      </c>
      <c r="P28" s="233">
        <v>-196117307</v>
      </c>
    </row>
    <row r="29" spans="1:16">
      <c r="A29" s="221" t="s">
        <v>71</v>
      </c>
      <c r="M29" s="185">
        <v>-1588829</v>
      </c>
      <c r="O29" s="185">
        <v>635532</v>
      </c>
      <c r="P29" s="233">
        <v>-953297</v>
      </c>
    </row>
    <row r="30" spans="1:16">
      <c r="A30" s="221" t="s">
        <v>72</v>
      </c>
      <c r="M30" s="185">
        <v>-7023328</v>
      </c>
      <c r="O30" s="185">
        <v>-14139998</v>
      </c>
      <c r="P30" s="233">
        <v>-21163326</v>
      </c>
    </row>
    <row r="31" spans="1:16">
      <c r="A31" s="221" t="s">
        <v>75</v>
      </c>
      <c r="J31" s="185">
        <v>-5472674</v>
      </c>
      <c r="K31" s="185">
        <v>-7598426</v>
      </c>
      <c r="L31" s="185">
        <v>-10426603</v>
      </c>
      <c r="M31" s="185">
        <v>-12060991</v>
      </c>
      <c r="N31" s="185">
        <v>-12072824</v>
      </c>
      <c r="O31" s="185">
        <v>-7962961</v>
      </c>
      <c r="P31" s="233">
        <v>-55594479</v>
      </c>
    </row>
    <row r="32" spans="1:16">
      <c r="A32" s="221" t="s">
        <v>76</v>
      </c>
      <c r="J32" s="185">
        <v>-303685</v>
      </c>
      <c r="K32" s="185">
        <v>-300641</v>
      </c>
      <c r="L32" s="185">
        <v>-636407</v>
      </c>
      <c r="M32" s="185">
        <v>-762735</v>
      </c>
      <c r="N32" s="185">
        <v>-850399</v>
      </c>
      <c r="O32" s="185">
        <v>-1546292</v>
      </c>
      <c r="P32" s="233">
        <v>-4400159</v>
      </c>
    </row>
    <row r="33" spans="1:16">
      <c r="A33" s="221" t="s">
        <v>77</v>
      </c>
      <c r="J33" s="185">
        <v>-2038540</v>
      </c>
      <c r="L33" s="185">
        <v>-101927</v>
      </c>
      <c r="M33" s="185">
        <v>-101927</v>
      </c>
      <c r="N33" s="185">
        <v>-101927</v>
      </c>
      <c r="O33" s="185">
        <v>-4892496</v>
      </c>
      <c r="P33" s="233">
        <v>-7236817</v>
      </c>
    </row>
    <row r="34" spans="1:16">
      <c r="A34" s="221" t="s">
        <v>78</v>
      </c>
      <c r="J34" s="185">
        <v>-258169</v>
      </c>
      <c r="K34" s="185">
        <v>-372500</v>
      </c>
      <c r="L34" s="185">
        <v>-670334</v>
      </c>
      <c r="M34" s="185">
        <v>-658000</v>
      </c>
      <c r="N34" s="185">
        <v>-656000</v>
      </c>
      <c r="O34" s="185">
        <v>-532000</v>
      </c>
      <c r="P34" s="233">
        <v>-3147003</v>
      </c>
    </row>
    <row r="35" spans="1:16">
      <c r="A35" s="221" t="s">
        <v>79</v>
      </c>
      <c r="J35" s="185">
        <v>-312929</v>
      </c>
      <c r="K35" s="185">
        <v>-347269</v>
      </c>
      <c r="L35" s="185">
        <v>-516010</v>
      </c>
      <c r="M35" s="185">
        <v>-496320</v>
      </c>
      <c r="N35" s="185">
        <v>-502371</v>
      </c>
      <c r="O35" s="185">
        <v>-640445</v>
      </c>
      <c r="P35" s="233">
        <v>-2815344</v>
      </c>
    </row>
    <row r="36" spans="1:16">
      <c r="A36" s="221" t="s">
        <v>80</v>
      </c>
      <c r="N36" s="185">
        <v>-755154</v>
      </c>
      <c r="O36" s="185">
        <v>-3666801</v>
      </c>
      <c r="P36" s="233">
        <v>-4421955</v>
      </c>
    </row>
    <row r="37" spans="1:16">
      <c r="A37" s="221" t="s">
        <v>81</v>
      </c>
      <c r="L37" s="185">
        <v>-759459</v>
      </c>
      <c r="O37" s="185">
        <v>-511812</v>
      </c>
      <c r="P37" s="233">
        <v>-1271271</v>
      </c>
    </row>
    <row r="38" spans="1:16">
      <c r="A38" s="221" t="s">
        <v>82</v>
      </c>
      <c r="L38" s="185">
        <v>-458400</v>
      </c>
      <c r="M38" s="185">
        <v>-229198</v>
      </c>
      <c r="N38" s="185">
        <v>-229659</v>
      </c>
      <c r="O38" s="185">
        <v>-626036</v>
      </c>
      <c r="P38" s="233">
        <v>-1543293</v>
      </c>
    </row>
    <row r="39" spans="1:16">
      <c r="A39" s="221" t="s">
        <v>83</v>
      </c>
      <c r="L39" s="185">
        <v>-7136898</v>
      </c>
      <c r="N39" s="185">
        <v>-896416</v>
      </c>
      <c r="P39" s="233">
        <v>-8033314</v>
      </c>
    </row>
    <row r="40" spans="1:16">
      <c r="A40" s="221" t="s">
        <v>84</v>
      </c>
      <c r="J40" s="185">
        <v>-2466203</v>
      </c>
      <c r="K40" s="185">
        <v>-1243181</v>
      </c>
      <c r="L40" s="185">
        <v>-1196814</v>
      </c>
      <c r="M40" s="185">
        <v>-1188552</v>
      </c>
      <c r="N40" s="185">
        <v>-1333690</v>
      </c>
      <c r="O40" s="185">
        <v>-1286027</v>
      </c>
      <c r="P40" s="233">
        <v>-8714467</v>
      </c>
    </row>
    <row r="41" spans="1:16">
      <c r="A41" s="221" t="s">
        <v>85</v>
      </c>
      <c r="J41" s="185">
        <v>-1376433</v>
      </c>
      <c r="K41" s="185">
        <v>-676057</v>
      </c>
      <c r="L41" s="185">
        <v>-594880</v>
      </c>
      <c r="M41" s="185">
        <v>-558782</v>
      </c>
      <c r="N41" s="185">
        <v>-551566</v>
      </c>
      <c r="O41" s="185">
        <v>-1030345</v>
      </c>
      <c r="P41" s="233">
        <v>-4788063</v>
      </c>
    </row>
    <row r="42" spans="1:16">
      <c r="A42" s="221" t="s">
        <v>86</v>
      </c>
      <c r="J42" s="185">
        <v>-414563</v>
      </c>
      <c r="K42" s="185">
        <v>-428555</v>
      </c>
      <c r="L42" s="185">
        <v>-419964</v>
      </c>
      <c r="M42" s="185">
        <v>-1256770</v>
      </c>
      <c r="N42" s="185">
        <v>-436477</v>
      </c>
      <c r="O42" s="185">
        <v>-20424957</v>
      </c>
      <c r="P42" s="233">
        <v>-23381286</v>
      </c>
    </row>
    <row r="43" spans="1:16">
      <c r="A43" s="221" t="s">
        <v>87</v>
      </c>
      <c r="J43" s="185">
        <v>-1117713</v>
      </c>
      <c r="K43" s="185">
        <v>-98475</v>
      </c>
      <c r="L43" s="185">
        <v>-239294</v>
      </c>
      <c r="M43" s="185">
        <v>-355501</v>
      </c>
      <c r="N43" s="185">
        <v>-4392011</v>
      </c>
      <c r="O43" s="185">
        <v>-1250394</v>
      </c>
      <c r="P43" s="233">
        <v>-7453388</v>
      </c>
    </row>
    <row r="44" spans="1:16">
      <c r="A44" s="221" t="s">
        <v>88</v>
      </c>
      <c r="J44" s="185">
        <v>-270781</v>
      </c>
      <c r="L44" s="185">
        <v>-28827</v>
      </c>
      <c r="M44" s="185">
        <v>-13862</v>
      </c>
      <c r="N44" s="185">
        <v>-278107</v>
      </c>
      <c r="O44" s="185">
        <v>-9860</v>
      </c>
      <c r="P44" s="233">
        <v>-601437</v>
      </c>
    </row>
    <row r="45" spans="1:16">
      <c r="A45" s="221" t="s">
        <v>89</v>
      </c>
      <c r="J45" s="185">
        <v>-226100</v>
      </c>
      <c r="K45" s="185">
        <v>-787900</v>
      </c>
      <c r="L45" s="185">
        <v>-297366</v>
      </c>
      <c r="M45" s="185">
        <v>-12000000</v>
      </c>
      <c r="N45" s="185">
        <v>-4655718</v>
      </c>
      <c r="O45" s="185">
        <v>-2250223</v>
      </c>
      <c r="P45" s="233">
        <v>-20217307</v>
      </c>
    </row>
    <row r="46" spans="1:16">
      <c r="A46" s="221" t="s">
        <v>90</v>
      </c>
      <c r="J46" s="185">
        <v>-7213192</v>
      </c>
      <c r="K46" s="185">
        <v>-7775000</v>
      </c>
      <c r="L46" s="185">
        <v>-6450000</v>
      </c>
      <c r="M46" s="185">
        <v>-6450000</v>
      </c>
      <c r="N46" s="185">
        <v>-2900000</v>
      </c>
      <c r="O46" s="185">
        <v>-6275000</v>
      </c>
      <c r="P46" s="233">
        <v>-37063192</v>
      </c>
    </row>
    <row r="47" spans="1:16">
      <c r="A47" s="221" t="s">
        <v>91</v>
      </c>
      <c r="L47" s="185">
        <v>-6135300</v>
      </c>
      <c r="N47" s="185">
        <v>-11092000</v>
      </c>
      <c r="O47" s="185">
        <v>-6308000</v>
      </c>
      <c r="P47" s="233">
        <v>-23535300</v>
      </c>
    </row>
    <row r="48" spans="1:16">
      <c r="A48" s="221" t="s">
        <v>92</v>
      </c>
      <c r="K48" s="185">
        <v>-15370208</v>
      </c>
      <c r="N48" s="185">
        <v>6148083</v>
      </c>
      <c r="P48" s="233">
        <v>-9222125</v>
      </c>
    </row>
    <row r="49" spans="1:16">
      <c r="A49" s="221" t="s">
        <v>93</v>
      </c>
      <c r="O49" s="185">
        <v>-527778</v>
      </c>
      <c r="P49" s="233">
        <v>-527778</v>
      </c>
    </row>
    <row r="50" spans="1:16">
      <c r="A50" s="221" t="s">
        <v>95</v>
      </c>
      <c r="J50" s="185">
        <v>-4783088</v>
      </c>
      <c r="K50" s="185">
        <v>-3444444</v>
      </c>
      <c r="L50" s="185">
        <v>-3362222</v>
      </c>
      <c r="M50" s="185">
        <v>-6499999</v>
      </c>
      <c r="N50" s="185">
        <v>-3944444</v>
      </c>
      <c r="O50" s="185">
        <v>-4394444</v>
      </c>
      <c r="P50" s="233">
        <v>-26428641</v>
      </c>
    </row>
    <row r="51" spans="1:16">
      <c r="A51" s="221" t="s">
        <v>96</v>
      </c>
      <c r="J51" s="185">
        <v>-31649517</v>
      </c>
      <c r="L51" s="185">
        <v>-22796381</v>
      </c>
      <c r="N51" s="185">
        <v>21778360</v>
      </c>
      <c r="P51" s="233">
        <v>-32667538</v>
      </c>
    </row>
    <row r="52" spans="1:16">
      <c r="A52" s="221" t="s">
        <v>97</v>
      </c>
      <c r="J52" s="185">
        <v>-38502647</v>
      </c>
      <c r="K52" s="185">
        <v>-3000000</v>
      </c>
      <c r="N52" s="185">
        <v>15801379</v>
      </c>
      <c r="P52" s="233">
        <v>-25701268</v>
      </c>
    </row>
    <row r="53" spans="1:16">
      <c r="A53" s="221" t="s">
        <v>99</v>
      </c>
      <c r="N53" s="185">
        <v>-4965700</v>
      </c>
      <c r="O53" s="185">
        <v>-3980855</v>
      </c>
      <c r="P53" s="233">
        <v>-8946555</v>
      </c>
    </row>
    <row r="54" spans="1:16">
      <c r="A54" s="221" t="s">
        <v>100</v>
      </c>
      <c r="L54" s="185">
        <v>-1589678</v>
      </c>
      <c r="P54" s="233">
        <v>-1589678</v>
      </c>
    </row>
    <row r="55" spans="1:16">
      <c r="A55" s="221" t="s">
        <v>101</v>
      </c>
      <c r="J55" s="185">
        <v>-652667</v>
      </c>
      <c r="K55" s="185">
        <v>-661431</v>
      </c>
      <c r="L55" s="185">
        <v>-1223191</v>
      </c>
      <c r="M55" s="185">
        <v>-4006903</v>
      </c>
      <c r="N55" s="185">
        <v>-280183</v>
      </c>
      <c r="O55" s="185">
        <v>-5366561</v>
      </c>
      <c r="P55" s="233">
        <v>-12190936</v>
      </c>
    </row>
    <row r="56" spans="1:16">
      <c r="A56" s="221" t="s">
        <v>102</v>
      </c>
      <c r="K56" s="185">
        <v>-50932</v>
      </c>
      <c r="M56" s="185">
        <v>-135524</v>
      </c>
      <c r="N56" s="185">
        <v>-117990</v>
      </c>
      <c r="P56" s="233">
        <v>-304446</v>
      </c>
    </row>
    <row r="57" spans="1:16">
      <c r="A57" s="221" t="s">
        <v>103</v>
      </c>
      <c r="K57" s="185">
        <v>-3890400</v>
      </c>
      <c r="M57" s="185">
        <v>-146530</v>
      </c>
      <c r="N57" s="185">
        <v>-1418069</v>
      </c>
      <c r="O57" s="185">
        <v>-185100</v>
      </c>
      <c r="P57" s="233">
        <v>-5640099</v>
      </c>
    </row>
    <row r="58" spans="1:16">
      <c r="A58" s="221" t="s">
        <v>104</v>
      </c>
      <c r="J58" s="185">
        <v>-793730</v>
      </c>
      <c r="L58" s="185">
        <v>-38000000</v>
      </c>
      <c r="N58" s="185">
        <v>26317600</v>
      </c>
      <c r="O58" s="185">
        <v>-30307770</v>
      </c>
      <c r="P58" s="233">
        <v>-42783900</v>
      </c>
    </row>
    <row r="59" spans="1:16">
      <c r="A59" s="221" t="s">
        <v>105</v>
      </c>
      <c r="K59" s="185">
        <v>-1</v>
      </c>
      <c r="L59" s="185">
        <v>-105846</v>
      </c>
      <c r="M59" s="185">
        <v>-24992</v>
      </c>
      <c r="N59" s="185">
        <v>-81503</v>
      </c>
      <c r="O59" s="185">
        <v>-361845</v>
      </c>
      <c r="P59" s="233">
        <v>-574187</v>
      </c>
    </row>
    <row r="60" spans="1:16">
      <c r="A60" s="222" t="s">
        <v>602</v>
      </c>
      <c r="D60" s="186">
        <v>0</v>
      </c>
      <c r="E60" s="186">
        <v>0</v>
      </c>
      <c r="F60" s="186">
        <v>0</v>
      </c>
      <c r="G60" s="186">
        <v>0</v>
      </c>
      <c r="H60" s="186">
        <v>0</v>
      </c>
      <c r="I60" s="186">
        <v>0</v>
      </c>
      <c r="J60" s="186">
        <v>-134891699</v>
      </c>
      <c r="K60" s="186">
        <v>-75748754</v>
      </c>
      <c r="L60" s="186">
        <v>-118579135</v>
      </c>
      <c r="M60" s="186">
        <v>-98192077</v>
      </c>
      <c r="N60" s="186">
        <v>-84998987</v>
      </c>
      <c r="O60" s="186">
        <v>-230736938</v>
      </c>
      <c r="P60" s="233">
        <v>-743147590</v>
      </c>
    </row>
    <row r="61" spans="1:16">
      <c r="A61" s="219"/>
      <c r="P61" s="231"/>
    </row>
    <row r="62" spans="1:16">
      <c r="A62" s="220" t="s">
        <v>604</v>
      </c>
      <c r="P62" s="231"/>
    </row>
    <row r="63" spans="1:16">
      <c r="A63" s="219"/>
      <c r="P63" s="231"/>
    </row>
    <row r="64" spans="1:16">
      <c r="A64" s="219"/>
      <c r="P64" s="231"/>
    </row>
    <row r="65" spans="1:16">
      <c r="A65" s="221" t="s">
        <v>594</v>
      </c>
      <c r="D65" s="184" t="s">
        <v>240</v>
      </c>
      <c r="E65" s="184" t="s">
        <v>595</v>
      </c>
      <c r="F65" s="184" t="s">
        <v>596</v>
      </c>
      <c r="G65" s="184" t="s">
        <v>597</v>
      </c>
      <c r="H65" s="184" t="s">
        <v>598</v>
      </c>
      <c r="I65" s="184" t="s">
        <v>599</v>
      </c>
      <c r="J65" s="184" t="s">
        <v>244</v>
      </c>
      <c r="K65" s="184" t="s">
        <v>600</v>
      </c>
      <c r="L65" s="184" t="s">
        <v>601</v>
      </c>
      <c r="M65" s="184" t="s">
        <v>146</v>
      </c>
      <c r="N65" s="184" t="s">
        <v>164</v>
      </c>
      <c r="O65" s="184" t="s">
        <v>166</v>
      </c>
      <c r="P65" s="232" t="s">
        <v>401</v>
      </c>
    </row>
    <row r="66" spans="1:16">
      <c r="A66" s="221" t="s">
        <v>121</v>
      </c>
      <c r="J66" s="185">
        <v>63</v>
      </c>
      <c r="K66" s="185">
        <v>-179</v>
      </c>
      <c r="L66" s="185">
        <v>-26</v>
      </c>
      <c r="P66" s="233">
        <v>-142</v>
      </c>
    </row>
    <row r="67" spans="1:16">
      <c r="A67" s="222" t="s">
        <v>602</v>
      </c>
      <c r="D67" s="186">
        <v>0</v>
      </c>
      <c r="E67" s="186">
        <v>0</v>
      </c>
      <c r="F67" s="186">
        <v>0</v>
      </c>
      <c r="G67" s="186">
        <v>0</v>
      </c>
      <c r="H67" s="186">
        <v>0</v>
      </c>
      <c r="I67" s="186">
        <v>0</v>
      </c>
      <c r="J67" s="186">
        <v>63</v>
      </c>
      <c r="K67" s="186">
        <v>-179</v>
      </c>
      <c r="L67" s="186">
        <v>-26</v>
      </c>
      <c r="M67" s="186">
        <v>0</v>
      </c>
      <c r="N67" s="186">
        <v>0</v>
      </c>
      <c r="O67" s="186">
        <v>0</v>
      </c>
      <c r="P67" s="233">
        <v>-142</v>
      </c>
    </row>
    <row r="68" spans="1:16">
      <c r="A68" s="219"/>
      <c r="P68" s="231"/>
    </row>
    <row r="69" spans="1:16" ht="12" thickBot="1">
      <c r="A69" s="223" t="s">
        <v>605</v>
      </c>
      <c r="B69" s="224"/>
      <c r="C69" s="224"/>
      <c r="D69" s="239">
        <v>0</v>
      </c>
      <c r="E69" s="239">
        <v>0</v>
      </c>
      <c r="F69" s="239">
        <v>0</v>
      </c>
      <c r="G69" s="239">
        <v>0</v>
      </c>
      <c r="H69" s="239">
        <v>0</v>
      </c>
      <c r="I69" s="239">
        <v>0</v>
      </c>
      <c r="J69" s="225">
        <v>408237223</v>
      </c>
      <c r="K69" s="225">
        <v>-75748933</v>
      </c>
      <c r="L69" s="225">
        <v>137686847</v>
      </c>
      <c r="M69" s="225">
        <v>-98192077</v>
      </c>
      <c r="N69" s="225">
        <v>-84998987</v>
      </c>
      <c r="O69" s="225">
        <v>-232995646</v>
      </c>
      <c r="P69" s="234">
        <v>53988427</v>
      </c>
    </row>
    <row r="71" spans="1:16" ht="12" thickBot="1"/>
    <row r="72" spans="1:16" ht="15">
      <c r="A72" s="226" t="s">
        <v>606</v>
      </c>
      <c r="B72" s="227" t="s">
        <v>607</v>
      </c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30"/>
    </row>
    <row r="73" spans="1:16">
      <c r="A73" s="219"/>
      <c r="P73" s="231"/>
    </row>
    <row r="74" spans="1:16">
      <c r="A74" s="220" t="s">
        <v>593</v>
      </c>
      <c r="P74" s="231"/>
    </row>
    <row r="75" spans="1:16">
      <c r="A75" s="219"/>
      <c r="P75" s="231"/>
    </row>
    <row r="76" spans="1:16">
      <c r="A76" s="219"/>
      <c r="P76" s="231"/>
    </row>
    <row r="77" spans="1:16">
      <c r="A77" s="221" t="s">
        <v>594</v>
      </c>
      <c r="D77" s="184" t="s">
        <v>240</v>
      </c>
      <c r="E77" s="184" t="s">
        <v>595</v>
      </c>
      <c r="F77" s="184" t="s">
        <v>596</v>
      </c>
      <c r="G77" s="184" t="s">
        <v>597</v>
      </c>
      <c r="H77" s="184" t="s">
        <v>598</v>
      </c>
      <c r="I77" s="184" t="s">
        <v>599</v>
      </c>
      <c r="J77" s="184" t="s">
        <v>244</v>
      </c>
      <c r="K77" s="184" t="s">
        <v>600</v>
      </c>
      <c r="L77" s="184" t="s">
        <v>601</v>
      </c>
      <c r="M77" s="184" t="s">
        <v>146</v>
      </c>
      <c r="N77" s="184" t="s">
        <v>164</v>
      </c>
      <c r="O77" s="184" t="s">
        <v>166</v>
      </c>
      <c r="P77" s="232" t="s">
        <v>401</v>
      </c>
    </row>
    <row r="78" spans="1:16">
      <c r="A78" s="221" t="s">
        <v>119</v>
      </c>
      <c r="L78" s="185">
        <v>708763902</v>
      </c>
      <c r="M78" s="185">
        <v>8383982</v>
      </c>
      <c r="P78" s="233">
        <v>717147884</v>
      </c>
    </row>
    <row r="79" spans="1:16">
      <c r="A79" s="222" t="s">
        <v>602</v>
      </c>
      <c r="D79" s="186">
        <v>0</v>
      </c>
      <c r="E79" s="186">
        <v>0</v>
      </c>
      <c r="F79" s="186">
        <v>0</v>
      </c>
      <c r="G79" s="186">
        <v>0</v>
      </c>
      <c r="H79" s="186">
        <v>0</v>
      </c>
      <c r="I79" s="186">
        <v>0</v>
      </c>
      <c r="J79" s="186">
        <v>0</v>
      </c>
      <c r="K79" s="186">
        <v>0</v>
      </c>
      <c r="L79" s="186">
        <v>708763902</v>
      </c>
      <c r="M79" s="186">
        <v>8383982</v>
      </c>
      <c r="N79" s="186">
        <v>0</v>
      </c>
      <c r="O79" s="186">
        <v>0</v>
      </c>
      <c r="P79" s="233">
        <v>717147884</v>
      </c>
    </row>
    <row r="80" spans="1:16">
      <c r="A80" s="219"/>
      <c r="P80" s="231"/>
    </row>
    <row r="81" spans="1:16">
      <c r="A81" s="220" t="s">
        <v>603</v>
      </c>
      <c r="P81" s="231"/>
    </row>
    <row r="82" spans="1:16">
      <c r="A82" s="219"/>
      <c r="P82" s="231"/>
    </row>
    <row r="83" spans="1:16">
      <c r="A83" s="219"/>
      <c r="P83" s="231"/>
    </row>
    <row r="84" spans="1:16">
      <c r="A84" s="221" t="s">
        <v>594</v>
      </c>
      <c r="D84" s="184" t="s">
        <v>240</v>
      </c>
      <c r="E84" s="184" t="s">
        <v>595</v>
      </c>
      <c r="F84" s="184" t="s">
        <v>596</v>
      </c>
      <c r="G84" s="184" t="s">
        <v>597</v>
      </c>
      <c r="H84" s="184" t="s">
        <v>598</v>
      </c>
      <c r="I84" s="184" t="s">
        <v>599</v>
      </c>
      <c r="J84" s="184" t="s">
        <v>244</v>
      </c>
      <c r="K84" s="184" t="s">
        <v>600</v>
      </c>
      <c r="L84" s="184" t="s">
        <v>601</v>
      </c>
      <c r="M84" s="184" t="s">
        <v>146</v>
      </c>
      <c r="N84" s="184" t="s">
        <v>164</v>
      </c>
      <c r="O84" s="184" t="s">
        <v>166</v>
      </c>
      <c r="P84" s="232" t="s">
        <v>401</v>
      </c>
    </row>
    <row r="85" spans="1:16">
      <c r="A85" s="221" t="s">
        <v>67</v>
      </c>
      <c r="I85" s="185">
        <v>-38269297</v>
      </c>
      <c r="P85" s="233">
        <v>-38269297</v>
      </c>
    </row>
    <row r="86" spans="1:16">
      <c r="A86" s="221" t="s">
        <v>72</v>
      </c>
      <c r="M86" s="185">
        <v>-7098500</v>
      </c>
      <c r="P86" s="233">
        <v>-7098500</v>
      </c>
    </row>
    <row r="87" spans="1:16">
      <c r="A87" s="221" t="s">
        <v>74</v>
      </c>
      <c r="L87" s="185">
        <v>-429500000</v>
      </c>
      <c r="M87" s="185">
        <v>-18500000</v>
      </c>
      <c r="P87" s="233">
        <v>-448000000</v>
      </c>
    </row>
    <row r="88" spans="1:16">
      <c r="A88" s="221" t="s">
        <v>104</v>
      </c>
      <c r="L88" s="185">
        <v>-142680984</v>
      </c>
      <c r="M88" s="185">
        <v>-8931333</v>
      </c>
      <c r="P88" s="233">
        <v>-151612317</v>
      </c>
    </row>
    <row r="89" spans="1:16">
      <c r="A89" s="222" t="s">
        <v>602</v>
      </c>
      <c r="D89" s="186">
        <v>0</v>
      </c>
      <c r="E89" s="186">
        <v>0</v>
      </c>
      <c r="F89" s="186">
        <v>0</v>
      </c>
      <c r="G89" s="186">
        <v>0</v>
      </c>
      <c r="H89" s="186">
        <v>0</v>
      </c>
      <c r="I89" s="186">
        <v>-38269297</v>
      </c>
      <c r="J89" s="186">
        <v>0</v>
      </c>
      <c r="K89" s="186">
        <v>0</v>
      </c>
      <c r="L89" s="186">
        <v>-572180984</v>
      </c>
      <c r="M89" s="186">
        <v>-34529833</v>
      </c>
      <c r="N89" s="186">
        <v>0</v>
      </c>
      <c r="O89" s="186">
        <v>0</v>
      </c>
      <c r="P89" s="233">
        <v>-644980114</v>
      </c>
    </row>
    <row r="90" spans="1:16">
      <c r="A90" s="219"/>
      <c r="P90" s="231"/>
    </row>
    <row r="91" spans="1:16" s="181" customFormat="1" ht="12" thickBot="1">
      <c r="A91" s="223" t="s">
        <v>605</v>
      </c>
      <c r="B91" s="239"/>
      <c r="C91" s="239"/>
      <c r="D91" s="239">
        <v>0</v>
      </c>
      <c r="E91" s="239">
        <v>0</v>
      </c>
      <c r="F91" s="239">
        <v>0</v>
      </c>
      <c r="G91" s="239">
        <v>0</v>
      </c>
      <c r="H91" s="239">
        <v>0</v>
      </c>
      <c r="I91" s="225">
        <v>-38269297</v>
      </c>
      <c r="J91" s="239">
        <v>0</v>
      </c>
      <c r="K91" s="239">
        <v>0</v>
      </c>
      <c r="L91" s="225">
        <v>136582918</v>
      </c>
      <c r="M91" s="225">
        <v>-26145851</v>
      </c>
      <c r="N91" s="239">
        <v>0</v>
      </c>
      <c r="O91" s="239">
        <v>0</v>
      </c>
      <c r="P91" s="234">
        <v>72167770</v>
      </c>
    </row>
    <row r="93" spans="1:16" ht="12" thickBot="1"/>
    <row r="94" spans="1:16" ht="15">
      <c r="A94" s="226" t="s">
        <v>608</v>
      </c>
      <c r="B94" s="227" t="s">
        <v>609</v>
      </c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30"/>
    </row>
    <row r="95" spans="1:16">
      <c r="A95" s="219"/>
      <c r="P95" s="231"/>
    </row>
    <row r="96" spans="1:16">
      <c r="A96" s="220" t="s">
        <v>593</v>
      </c>
      <c r="P96" s="231"/>
    </row>
    <row r="97" spans="1:16">
      <c r="A97" s="219"/>
      <c r="P97" s="231"/>
    </row>
    <row r="98" spans="1:16">
      <c r="A98" s="219"/>
      <c r="P98" s="231"/>
    </row>
    <row r="99" spans="1:16">
      <c r="A99" s="221" t="s">
        <v>594</v>
      </c>
      <c r="D99" s="184" t="s">
        <v>240</v>
      </c>
      <c r="E99" s="184" t="s">
        <v>595</v>
      </c>
      <c r="F99" s="184" t="s">
        <v>596</v>
      </c>
      <c r="G99" s="184" t="s">
        <v>597</v>
      </c>
      <c r="H99" s="184" t="s">
        <v>598</v>
      </c>
      <c r="I99" s="184" t="s">
        <v>599</v>
      </c>
      <c r="J99" s="184" t="s">
        <v>244</v>
      </c>
      <c r="K99" s="184" t="s">
        <v>600</v>
      </c>
      <c r="L99" s="184" t="s">
        <v>601</v>
      </c>
      <c r="M99" s="184" t="s">
        <v>146</v>
      </c>
      <c r="N99" s="184" t="s">
        <v>164</v>
      </c>
      <c r="O99" s="184" t="s">
        <v>166</v>
      </c>
      <c r="P99" s="232" t="s">
        <v>401</v>
      </c>
    </row>
    <row r="100" spans="1:16">
      <c r="A100" s="221" t="s">
        <v>119</v>
      </c>
      <c r="L100" s="185">
        <v>416104441</v>
      </c>
      <c r="M100" s="185">
        <v>1034</v>
      </c>
      <c r="P100" s="233">
        <v>416105475</v>
      </c>
    </row>
    <row r="101" spans="1:16">
      <c r="A101" s="222" t="s">
        <v>602</v>
      </c>
      <c r="D101" s="186">
        <v>0</v>
      </c>
      <c r="E101" s="186">
        <v>0</v>
      </c>
      <c r="F101" s="186">
        <v>0</v>
      </c>
      <c r="G101" s="186">
        <v>0</v>
      </c>
      <c r="H101" s="186">
        <v>0</v>
      </c>
      <c r="I101" s="186">
        <v>0</v>
      </c>
      <c r="J101" s="186">
        <v>0</v>
      </c>
      <c r="K101" s="186">
        <v>0</v>
      </c>
      <c r="L101" s="186">
        <v>416104441</v>
      </c>
      <c r="M101" s="186">
        <v>1034</v>
      </c>
      <c r="N101" s="186">
        <v>0</v>
      </c>
      <c r="O101" s="186">
        <v>0</v>
      </c>
      <c r="P101" s="233">
        <v>416105475</v>
      </c>
    </row>
    <row r="102" spans="1:16">
      <c r="A102" s="219"/>
      <c r="P102" s="231"/>
    </row>
    <row r="103" spans="1:16">
      <c r="A103" s="220" t="s">
        <v>603</v>
      </c>
      <c r="P103" s="231"/>
    </row>
    <row r="104" spans="1:16">
      <c r="A104" s="219"/>
      <c r="P104" s="231"/>
    </row>
    <row r="105" spans="1:16">
      <c r="A105" s="219"/>
      <c r="P105" s="231"/>
    </row>
    <row r="106" spans="1:16">
      <c r="A106" s="221" t="s">
        <v>594</v>
      </c>
      <c r="D106" s="184" t="s">
        <v>240</v>
      </c>
      <c r="E106" s="184" t="s">
        <v>595</v>
      </c>
      <c r="F106" s="184" t="s">
        <v>596</v>
      </c>
      <c r="G106" s="184" t="s">
        <v>597</v>
      </c>
      <c r="H106" s="184" t="s">
        <v>598</v>
      </c>
      <c r="I106" s="184" t="s">
        <v>599</v>
      </c>
      <c r="J106" s="184" t="s">
        <v>244</v>
      </c>
      <c r="K106" s="184" t="s">
        <v>600</v>
      </c>
      <c r="L106" s="184" t="s">
        <v>601</v>
      </c>
      <c r="M106" s="184" t="s">
        <v>146</v>
      </c>
      <c r="N106" s="184" t="s">
        <v>164</v>
      </c>
      <c r="O106" s="184" t="s">
        <v>166</v>
      </c>
      <c r="P106" s="232" t="s">
        <v>401</v>
      </c>
    </row>
    <row r="107" spans="1:16">
      <c r="A107" s="221" t="s">
        <v>72</v>
      </c>
      <c r="M107" s="185">
        <v>-74818317</v>
      </c>
      <c r="P107" s="233">
        <v>-74818317</v>
      </c>
    </row>
    <row r="108" spans="1:16">
      <c r="A108" s="221" t="s">
        <v>73</v>
      </c>
      <c r="L108" s="185">
        <v>-448950000</v>
      </c>
      <c r="M108" s="185">
        <v>-7950000</v>
      </c>
      <c r="P108" s="233">
        <v>-456900000</v>
      </c>
    </row>
    <row r="109" spans="1:16">
      <c r="A109" s="222" t="s">
        <v>602</v>
      </c>
      <c r="D109" s="186">
        <v>0</v>
      </c>
      <c r="E109" s="186">
        <v>0</v>
      </c>
      <c r="F109" s="186">
        <v>0</v>
      </c>
      <c r="G109" s="186">
        <v>0</v>
      </c>
      <c r="H109" s="186">
        <v>0</v>
      </c>
      <c r="I109" s="186">
        <v>0</v>
      </c>
      <c r="J109" s="186">
        <v>0</v>
      </c>
      <c r="K109" s="186">
        <v>0</v>
      </c>
      <c r="L109" s="186">
        <v>-448950000</v>
      </c>
      <c r="M109" s="186">
        <v>-82768317</v>
      </c>
      <c r="N109" s="186">
        <v>0</v>
      </c>
      <c r="O109" s="186">
        <v>0</v>
      </c>
      <c r="P109" s="233">
        <v>-531718317</v>
      </c>
    </row>
    <row r="110" spans="1:16">
      <c r="A110" s="219"/>
      <c r="P110" s="231"/>
    </row>
    <row r="111" spans="1:16" s="181" customFormat="1" ht="12" thickBot="1">
      <c r="A111" s="223" t="s">
        <v>605</v>
      </c>
      <c r="B111" s="239"/>
      <c r="C111" s="239"/>
      <c r="D111" s="239">
        <v>0</v>
      </c>
      <c r="E111" s="239">
        <v>0</v>
      </c>
      <c r="F111" s="239">
        <v>0</v>
      </c>
      <c r="G111" s="239">
        <v>0</v>
      </c>
      <c r="H111" s="239">
        <v>0</v>
      </c>
      <c r="I111" s="239">
        <v>0</v>
      </c>
      <c r="J111" s="239">
        <v>0</v>
      </c>
      <c r="K111" s="239">
        <v>0</v>
      </c>
      <c r="L111" s="225">
        <v>-32845559</v>
      </c>
      <c r="M111" s="225">
        <v>-82767283</v>
      </c>
      <c r="N111" s="239">
        <v>0</v>
      </c>
      <c r="O111" s="239">
        <v>0</v>
      </c>
      <c r="P111" s="234">
        <v>-115612842</v>
      </c>
    </row>
    <row r="113" spans="1:16" ht="12" thickBot="1"/>
    <row r="114" spans="1:16" ht="15">
      <c r="A114" s="226" t="s">
        <v>610</v>
      </c>
      <c r="B114" s="227" t="s">
        <v>611</v>
      </c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8"/>
      <c r="N114" s="218"/>
      <c r="O114" s="218"/>
      <c r="P114" s="230"/>
    </row>
    <row r="115" spans="1:16">
      <c r="A115" s="219"/>
      <c r="P115" s="231"/>
    </row>
    <row r="116" spans="1:16">
      <c r="A116" s="220" t="s">
        <v>593</v>
      </c>
      <c r="P116" s="231"/>
    </row>
    <row r="117" spans="1:16">
      <c r="A117" s="219"/>
      <c r="P117" s="231"/>
    </row>
    <row r="118" spans="1:16">
      <c r="A118" s="219"/>
      <c r="P118" s="231"/>
    </row>
    <row r="119" spans="1:16">
      <c r="A119" s="221" t="s">
        <v>594</v>
      </c>
      <c r="D119" s="184" t="s">
        <v>240</v>
      </c>
      <c r="E119" s="184" t="s">
        <v>595</v>
      </c>
      <c r="F119" s="184" t="s">
        <v>596</v>
      </c>
      <c r="G119" s="184" t="s">
        <v>597</v>
      </c>
      <c r="H119" s="184" t="s">
        <v>598</v>
      </c>
      <c r="I119" s="184" t="s">
        <v>599</v>
      </c>
      <c r="J119" s="184" t="s">
        <v>244</v>
      </c>
      <c r="K119" s="184" t="s">
        <v>600</v>
      </c>
      <c r="L119" s="184" t="s">
        <v>601</v>
      </c>
      <c r="M119" s="184" t="s">
        <v>146</v>
      </c>
      <c r="N119" s="184" t="s">
        <v>164</v>
      </c>
      <c r="O119" s="184" t="s">
        <v>166</v>
      </c>
      <c r="P119" s="232" t="s">
        <v>401</v>
      </c>
    </row>
    <row r="120" spans="1:16">
      <c r="A120" s="221" t="s">
        <v>113</v>
      </c>
      <c r="D120" s="185">
        <v>7976000</v>
      </c>
      <c r="E120" s="185">
        <v>5621000</v>
      </c>
      <c r="F120" s="185">
        <v>7171000</v>
      </c>
      <c r="G120" s="185">
        <v>7061000</v>
      </c>
      <c r="H120" s="185">
        <v>6771000</v>
      </c>
      <c r="I120" s="185">
        <v>4013813</v>
      </c>
      <c r="J120" s="185">
        <v>3060000</v>
      </c>
      <c r="K120" s="185">
        <v>3035000</v>
      </c>
      <c r="L120" s="185">
        <v>2675000</v>
      </c>
      <c r="M120" s="185">
        <v>1765000</v>
      </c>
      <c r="N120" s="185">
        <v>3901851</v>
      </c>
      <c r="O120" s="185">
        <v>1660000</v>
      </c>
      <c r="P120" s="233">
        <v>54710664</v>
      </c>
    </row>
    <row r="121" spans="1:16">
      <c r="A121" s="221" t="s">
        <v>114</v>
      </c>
      <c r="D121" s="185">
        <v>6468138</v>
      </c>
      <c r="E121" s="185">
        <v>3630795</v>
      </c>
      <c r="F121" s="185">
        <v>1816732</v>
      </c>
      <c r="G121" s="185">
        <v>7845616</v>
      </c>
      <c r="H121" s="185">
        <v>1042914</v>
      </c>
      <c r="I121" s="185">
        <v>1119266</v>
      </c>
      <c r="J121" s="185">
        <v>836329</v>
      </c>
      <c r="K121" s="185">
        <v>668907</v>
      </c>
      <c r="L121" s="185">
        <v>1843120</v>
      </c>
      <c r="M121" s="185">
        <v>709324</v>
      </c>
      <c r="N121" s="185">
        <v>1053339</v>
      </c>
      <c r="O121" s="185">
        <v>1918519</v>
      </c>
      <c r="P121" s="233">
        <v>28952999</v>
      </c>
    </row>
    <row r="122" spans="1:16">
      <c r="A122" s="221" t="s">
        <v>115</v>
      </c>
      <c r="E122" s="185">
        <v>675000</v>
      </c>
      <c r="F122" s="185">
        <v>675000</v>
      </c>
      <c r="G122" s="185">
        <v>650650</v>
      </c>
      <c r="I122" s="185">
        <v>645000</v>
      </c>
      <c r="K122" s="185">
        <v>650000</v>
      </c>
      <c r="L122" s="185">
        <v>595000</v>
      </c>
      <c r="N122" s="185">
        <v>175000</v>
      </c>
      <c r="P122" s="233">
        <v>4065650</v>
      </c>
    </row>
    <row r="123" spans="1:16">
      <c r="A123" s="221" t="s">
        <v>116</v>
      </c>
      <c r="M123" s="185">
        <v>1080000</v>
      </c>
      <c r="P123" s="233">
        <v>1080000</v>
      </c>
    </row>
    <row r="124" spans="1:16">
      <c r="A124" s="221" t="s">
        <v>117</v>
      </c>
      <c r="D124" s="185">
        <v>552000</v>
      </c>
      <c r="E124" s="185">
        <v>292000</v>
      </c>
      <c r="F124" s="185">
        <v>292000</v>
      </c>
      <c r="G124" s="185">
        <v>87000</v>
      </c>
      <c r="H124" s="185">
        <v>185000</v>
      </c>
      <c r="I124" s="185">
        <v>87000</v>
      </c>
      <c r="K124" s="185">
        <v>277000</v>
      </c>
      <c r="N124" s="185">
        <v>943996</v>
      </c>
      <c r="O124" s="185">
        <v>1567122</v>
      </c>
      <c r="P124" s="233">
        <v>4283118</v>
      </c>
    </row>
    <row r="125" spans="1:16">
      <c r="A125" s="221" t="s">
        <v>118</v>
      </c>
      <c r="D125" s="185">
        <v>302424</v>
      </c>
      <c r="E125" s="185">
        <v>302423</v>
      </c>
      <c r="F125" s="185">
        <v>303518</v>
      </c>
      <c r="G125" s="185">
        <v>304700</v>
      </c>
      <c r="H125" s="185">
        <v>305782</v>
      </c>
      <c r="I125" s="185">
        <v>306748</v>
      </c>
      <c r="J125" s="185">
        <v>307496</v>
      </c>
      <c r="K125" s="185">
        <v>308670</v>
      </c>
      <c r="L125" s="185">
        <v>309367</v>
      </c>
      <c r="M125" s="185">
        <v>309446</v>
      </c>
      <c r="N125" s="185">
        <v>309946</v>
      </c>
      <c r="O125" s="185">
        <v>310624</v>
      </c>
      <c r="P125" s="233">
        <v>3681144</v>
      </c>
    </row>
    <row r="126" spans="1:16">
      <c r="A126" s="222" t="s">
        <v>602</v>
      </c>
      <c r="D126" s="186">
        <v>15298562</v>
      </c>
      <c r="E126" s="186">
        <v>10521218</v>
      </c>
      <c r="F126" s="186">
        <v>10258250</v>
      </c>
      <c r="G126" s="186">
        <v>15948966</v>
      </c>
      <c r="H126" s="186">
        <v>8304696</v>
      </c>
      <c r="I126" s="186">
        <v>6171827</v>
      </c>
      <c r="J126" s="186">
        <v>4203825</v>
      </c>
      <c r="K126" s="186">
        <v>4939577</v>
      </c>
      <c r="L126" s="186">
        <v>5422487</v>
      </c>
      <c r="M126" s="186">
        <v>3863770</v>
      </c>
      <c r="N126" s="186">
        <v>6384132</v>
      </c>
      <c r="O126" s="186">
        <v>5456265</v>
      </c>
      <c r="P126" s="233">
        <v>96773575</v>
      </c>
    </row>
    <row r="127" spans="1:16">
      <c r="A127" s="219"/>
      <c r="P127" s="231"/>
    </row>
    <row r="128" spans="1:16">
      <c r="A128" s="220" t="s">
        <v>603</v>
      </c>
      <c r="P128" s="231"/>
    </row>
    <row r="129" spans="1:16">
      <c r="A129" s="219"/>
      <c r="P129" s="231"/>
    </row>
    <row r="130" spans="1:16">
      <c r="A130" s="219"/>
      <c r="P130" s="231"/>
    </row>
    <row r="131" spans="1:16">
      <c r="A131" s="221" t="s">
        <v>594</v>
      </c>
      <c r="D131" s="184" t="s">
        <v>240</v>
      </c>
      <c r="E131" s="184" t="s">
        <v>595</v>
      </c>
      <c r="F131" s="184" t="s">
        <v>596</v>
      </c>
      <c r="G131" s="184" t="s">
        <v>597</v>
      </c>
      <c r="H131" s="184" t="s">
        <v>598</v>
      </c>
      <c r="I131" s="184" t="s">
        <v>599</v>
      </c>
      <c r="J131" s="184" t="s">
        <v>244</v>
      </c>
      <c r="K131" s="184" t="s">
        <v>600</v>
      </c>
      <c r="L131" s="184" t="s">
        <v>601</v>
      </c>
      <c r="M131" s="184" t="s">
        <v>146</v>
      </c>
      <c r="N131" s="184" t="s">
        <v>164</v>
      </c>
      <c r="O131" s="184" t="s">
        <v>166</v>
      </c>
      <c r="P131" s="232" t="s">
        <v>401</v>
      </c>
    </row>
    <row r="132" spans="1:16">
      <c r="A132" s="221" t="s">
        <v>67</v>
      </c>
      <c r="F132" s="185">
        <v>-5924296</v>
      </c>
      <c r="G132" s="185">
        <v>-602973</v>
      </c>
      <c r="J132" s="185">
        <v>-2274290</v>
      </c>
      <c r="P132" s="233">
        <v>-8801559</v>
      </c>
    </row>
    <row r="133" spans="1:16">
      <c r="A133" s="221" t="s">
        <v>68</v>
      </c>
      <c r="G133" s="185">
        <v>-1333334</v>
      </c>
      <c r="H133" s="185">
        <v>-1333334</v>
      </c>
      <c r="I133" s="185">
        <v>-1333334</v>
      </c>
      <c r="N133" s="185">
        <v>-333333</v>
      </c>
      <c r="P133" s="233">
        <v>-4333335</v>
      </c>
    </row>
    <row r="134" spans="1:16">
      <c r="A134" s="221" t="s">
        <v>69</v>
      </c>
      <c r="H134" s="185">
        <v>-27000000</v>
      </c>
      <c r="I134" s="185">
        <v>-12600000</v>
      </c>
      <c r="P134" s="233">
        <v>-39600000</v>
      </c>
    </row>
    <row r="135" spans="1:16">
      <c r="A135" s="221" t="s">
        <v>75</v>
      </c>
      <c r="D135" s="185">
        <v>-2883028</v>
      </c>
      <c r="E135" s="185">
        <v>-2883028</v>
      </c>
      <c r="F135" s="185">
        <v>-2883028</v>
      </c>
      <c r="G135" s="185">
        <v>-2883028</v>
      </c>
      <c r="H135" s="185">
        <v>-2586366</v>
      </c>
      <c r="I135" s="185">
        <v>-2883042</v>
      </c>
      <c r="P135" s="233">
        <v>-17001520</v>
      </c>
    </row>
    <row r="136" spans="1:16">
      <c r="A136" s="221" t="s">
        <v>76</v>
      </c>
      <c r="D136" s="185">
        <v>-362100</v>
      </c>
      <c r="E136" s="185">
        <v>-311210</v>
      </c>
      <c r="F136" s="185">
        <v>-2439790</v>
      </c>
      <c r="G136" s="185">
        <v>-670393</v>
      </c>
      <c r="H136" s="185">
        <v>-323100</v>
      </c>
      <c r="I136" s="185">
        <v>-353984</v>
      </c>
      <c r="P136" s="233">
        <v>-4460577</v>
      </c>
    </row>
    <row r="137" spans="1:16">
      <c r="A137" s="221" t="s">
        <v>78</v>
      </c>
      <c r="D137" s="185">
        <v>-240669</v>
      </c>
      <c r="E137" s="185">
        <v>-188169</v>
      </c>
      <c r="F137" s="185">
        <v>-258169</v>
      </c>
      <c r="G137" s="185">
        <v>-373169</v>
      </c>
      <c r="H137" s="185">
        <v>-439001</v>
      </c>
      <c r="I137" s="185">
        <v>-275669</v>
      </c>
      <c r="P137" s="233">
        <v>-1774846</v>
      </c>
    </row>
    <row r="138" spans="1:16">
      <c r="A138" s="221" t="s">
        <v>79</v>
      </c>
      <c r="D138" s="185">
        <v>-125816</v>
      </c>
      <c r="E138" s="185">
        <v>-124405</v>
      </c>
      <c r="F138" s="185">
        <v>-201472</v>
      </c>
      <c r="G138" s="185">
        <v>-138244</v>
      </c>
      <c r="H138" s="185">
        <v>-97116</v>
      </c>
      <c r="I138" s="185">
        <v>-114955</v>
      </c>
      <c r="P138" s="233">
        <v>-802008</v>
      </c>
    </row>
    <row r="139" spans="1:16">
      <c r="A139" s="221" t="s">
        <v>82</v>
      </c>
      <c r="D139" s="185">
        <v>-223998</v>
      </c>
      <c r="E139" s="185">
        <v>-223998</v>
      </c>
      <c r="F139" s="185">
        <v>-224886</v>
      </c>
      <c r="G139" s="185">
        <v>-225706</v>
      </c>
      <c r="H139" s="185">
        <v>-226576</v>
      </c>
      <c r="I139" s="185">
        <v>-227245</v>
      </c>
      <c r="J139" s="185">
        <v>-228184</v>
      </c>
      <c r="L139" s="185">
        <v>-229200</v>
      </c>
      <c r="P139" s="233">
        <v>-1809793</v>
      </c>
    </row>
    <row r="140" spans="1:16">
      <c r="A140" s="221" t="s">
        <v>83</v>
      </c>
      <c r="G140" s="185">
        <v>-4262088</v>
      </c>
      <c r="L140" s="185">
        <v>-318195</v>
      </c>
      <c r="P140" s="233">
        <v>-4580283</v>
      </c>
    </row>
    <row r="141" spans="1:16">
      <c r="A141" s="221" t="s">
        <v>84</v>
      </c>
      <c r="F141" s="185">
        <v>-855068</v>
      </c>
      <c r="G141" s="185">
        <v>-1157679</v>
      </c>
      <c r="H141" s="185">
        <v>-1241341</v>
      </c>
      <c r="I141" s="185">
        <v>-1686832</v>
      </c>
      <c r="P141" s="233">
        <v>-4940920</v>
      </c>
    </row>
    <row r="142" spans="1:16">
      <c r="A142" s="221" t="s">
        <v>85</v>
      </c>
      <c r="D142" s="185">
        <v>-489729</v>
      </c>
      <c r="E142" s="185">
        <v>-499329</v>
      </c>
      <c r="F142" s="185">
        <v>-480112</v>
      </c>
      <c r="G142" s="185">
        <v>-524525</v>
      </c>
      <c r="I142" s="185">
        <v>-611937</v>
      </c>
      <c r="P142" s="233">
        <v>-2605632</v>
      </c>
    </row>
    <row r="143" spans="1:16">
      <c r="A143" s="221" t="s">
        <v>86</v>
      </c>
      <c r="D143" s="185">
        <v>-447186</v>
      </c>
      <c r="E143" s="185">
        <v>-417021</v>
      </c>
      <c r="F143" s="185">
        <v>-415858</v>
      </c>
      <c r="G143" s="185">
        <v>-405257</v>
      </c>
      <c r="H143" s="185">
        <v>-422519</v>
      </c>
      <c r="I143" s="185">
        <v>447186</v>
      </c>
      <c r="M143" s="185">
        <v>77958</v>
      </c>
      <c r="O143" s="185">
        <v>-42999</v>
      </c>
      <c r="P143" s="233">
        <v>-1625696</v>
      </c>
    </row>
    <row r="144" spans="1:16">
      <c r="A144" s="221" t="s">
        <v>87</v>
      </c>
      <c r="D144" s="185">
        <v>-241800</v>
      </c>
      <c r="E144" s="185">
        <v>-2293569</v>
      </c>
      <c r="F144" s="185">
        <v>-5070973</v>
      </c>
      <c r="G144" s="185">
        <v>-516897</v>
      </c>
      <c r="H144" s="185">
        <v>-266644</v>
      </c>
      <c r="I144" s="185">
        <v>-112461</v>
      </c>
      <c r="J144" s="185">
        <v>-73520</v>
      </c>
      <c r="K144" s="185">
        <v>-57910</v>
      </c>
      <c r="L144" s="185">
        <v>-94650</v>
      </c>
      <c r="N144" s="185">
        <v>-8900</v>
      </c>
      <c r="O144" s="185">
        <v>-1980</v>
      </c>
      <c r="P144" s="233">
        <v>-8739304</v>
      </c>
    </row>
    <row r="145" spans="1:16">
      <c r="A145" s="221" t="s">
        <v>88</v>
      </c>
      <c r="D145" s="185">
        <v>-451980</v>
      </c>
      <c r="F145" s="185">
        <v>-77757</v>
      </c>
      <c r="G145" s="185">
        <v>-21775</v>
      </c>
      <c r="H145" s="185">
        <v>-55867</v>
      </c>
      <c r="K145" s="185">
        <v>-50706</v>
      </c>
      <c r="P145" s="233">
        <v>-658085</v>
      </c>
    </row>
    <row r="146" spans="1:16">
      <c r="A146" s="221" t="s">
        <v>89</v>
      </c>
      <c r="D146" s="185">
        <v>-174978</v>
      </c>
      <c r="E146" s="185">
        <v>-2222222</v>
      </c>
      <c r="F146" s="185">
        <v>-307437</v>
      </c>
      <c r="G146" s="185">
        <v>-839342</v>
      </c>
      <c r="I146" s="185">
        <v>74531</v>
      </c>
      <c r="K146" s="185">
        <v>-23800</v>
      </c>
      <c r="O146" s="185">
        <v>-16667</v>
      </c>
      <c r="P146" s="233">
        <v>-3509915</v>
      </c>
    </row>
    <row r="147" spans="1:16">
      <c r="A147" s="221" t="s">
        <v>90</v>
      </c>
      <c r="E147" s="185">
        <v>-640000</v>
      </c>
      <c r="F147" s="185">
        <v>-840000</v>
      </c>
      <c r="J147" s="185">
        <v>-2040000</v>
      </c>
      <c r="P147" s="233">
        <v>-3520000</v>
      </c>
    </row>
    <row r="148" spans="1:16">
      <c r="A148" s="221" t="s">
        <v>91</v>
      </c>
      <c r="I148" s="185">
        <v>-555556</v>
      </c>
      <c r="P148" s="233">
        <v>-555556</v>
      </c>
    </row>
    <row r="149" spans="1:16">
      <c r="A149" s="221" t="s">
        <v>93</v>
      </c>
      <c r="D149" s="185">
        <v>-56954</v>
      </c>
      <c r="P149" s="233">
        <v>-56954</v>
      </c>
    </row>
    <row r="150" spans="1:16">
      <c r="A150" s="221" t="s">
        <v>94</v>
      </c>
      <c r="G150" s="185">
        <v>-379497</v>
      </c>
      <c r="P150" s="233">
        <v>-379497</v>
      </c>
    </row>
    <row r="151" spans="1:16">
      <c r="A151" s="221" t="s">
        <v>95</v>
      </c>
      <c r="D151" s="185">
        <v>-5233705</v>
      </c>
      <c r="E151" s="185">
        <v>-5203704</v>
      </c>
      <c r="F151" s="185">
        <v>-4388518</v>
      </c>
      <c r="G151" s="185">
        <v>-5455555</v>
      </c>
      <c r="H151" s="185">
        <v>-4900000</v>
      </c>
      <c r="I151" s="185">
        <v>-5657485</v>
      </c>
      <c r="P151" s="233">
        <v>-30838967</v>
      </c>
    </row>
    <row r="152" spans="1:16">
      <c r="A152" s="221" t="s">
        <v>97</v>
      </c>
      <c r="J152" s="185">
        <v>-2088000</v>
      </c>
      <c r="K152" s="185">
        <v>-72127</v>
      </c>
      <c r="P152" s="233">
        <v>-2160127</v>
      </c>
    </row>
    <row r="153" spans="1:16">
      <c r="A153" s="221" t="s">
        <v>98</v>
      </c>
      <c r="D153" s="185">
        <v>-666667</v>
      </c>
      <c r="E153" s="185">
        <v>-666667</v>
      </c>
      <c r="F153" s="185">
        <v>-734074</v>
      </c>
      <c r="G153" s="185">
        <v>-755246</v>
      </c>
      <c r="H153" s="185">
        <v>-666667</v>
      </c>
      <c r="I153" s="185">
        <v>-666667</v>
      </c>
      <c r="P153" s="233">
        <v>-4155988</v>
      </c>
    </row>
    <row r="154" spans="1:16">
      <c r="A154" s="221" t="s">
        <v>100</v>
      </c>
      <c r="D154" s="185">
        <v>-584700</v>
      </c>
      <c r="F154" s="185">
        <v>-3100</v>
      </c>
      <c r="K154" s="185">
        <v>-2500</v>
      </c>
      <c r="P154" s="233">
        <v>-590300</v>
      </c>
    </row>
    <row r="155" spans="1:16">
      <c r="A155" s="221" t="s">
        <v>101</v>
      </c>
      <c r="D155" s="185">
        <v>-270220</v>
      </c>
      <c r="E155" s="185">
        <v>-980156</v>
      </c>
      <c r="F155" s="185">
        <v>-104952</v>
      </c>
      <c r="G155" s="185">
        <v>-1071592</v>
      </c>
      <c r="H155" s="185">
        <v>-89000</v>
      </c>
      <c r="I155" s="185">
        <v>-475355</v>
      </c>
      <c r="J155" s="185">
        <v>-58080</v>
      </c>
      <c r="K155" s="185">
        <v>-252598</v>
      </c>
      <c r="L155" s="185">
        <v>-84940</v>
      </c>
      <c r="M155" s="185">
        <v>-784494</v>
      </c>
      <c r="N155" s="185">
        <v>-87135</v>
      </c>
      <c r="O155" s="185">
        <v>-174443</v>
      </c>
      <c r="P155" s="233">
        <v>-4432965</v>
      </c>
    </row>
    <row r="156" spans="1:16">
      <c r="A156" s="221" t="s">
        <v>102</v>
      </c>
      <c r="G156" s="185">
        <v>-107100</v>
      </c>
      <c r="J156" s="185">
        <v>-130900</v>
      </c>
      <c r="P156" s="233">
        <v>-238000</v>
      </c>
    </row>
    <row r="157" spans="1:16">
      <c r="A157" s="221" t="s">
        <v>103</v>
      </c>
      <c r="D157" s="185">
        <v>-50100</v>
      </c>
      <c r="E157" s="185">
        <v>-213273</v>
      </c>
      <c r="F157" s="185">
        <v>-47280</v>
      </c>
      <c r="G157" s="185">
        <v>-1122096</v>
      </c>
      <c r="H157" s="185">
        <v>-104880</v>
      </c>
      <c r="I157" s="185">
        <v>-477436</v>
      </c>
      <c r="J157" s="185">
        <v>-81900</v>
      </c>
      <c r="K157" s="185">
        <v>-456791</v>
      </c>
      <c r="L157" s="185">
        <v>-68955</v>
      </c>
      <c r="M157" s="185">
        <v>-101480</v>
      </c>
      <c r="N157" s="185">
        <v>-96225</v>
      </c>
      <c r="O157" s="185">
        <v>-134249</v>
      </c>
      <c r="P157" s="233">
        <v>-2954665</v>
      </c>
    </row>
    <row r="158" spans="1:16">
      <c r="A158" s="221" t="s">
        <v>104</v>
      </c>
      <c r="D158" s="185">
        <v>-392069</v>
      </c>
      <c r="E158" s="185">
        <v>-1330720</v>
      </c>
      <c r="F158" s="185">
        <v>-222222</v>
      </c>
      <c r="G158" s="185">
        <v>-3506773</v>
      </c>
      <c r="H158" s="185">
        <v>-3606673</v>
      </c>
      <c r="I158" s="185">
        <v>-2274444</v>
      </c>
      <c r="J158" s="185">
        <v>-328638</v>
      </c>
      <c r="K158" s="185">
        <v>-222222</v>
      </c>
      <c r="L158" s="185">
        <v>-1200000</v>
      </c>
      <c r="M158" s="185">
        <v>-1444444</v>
      </c>
      <c r="N158" s="185">
        <v>-222222</v>
      </c>
      <c r="O158" s="185">
        <v>-62665</v>
      </c>
      <c r="P158" s="233">
        <v>-14813092</v>
      </c>
    </row>
    <row r="159" spans="1:16">
      <c r="A159" s="221" t="s">
        <v>105</v>
      </c>
      <c r="D159" s="185">
        <v>-188000</v>
      </c>
      <c r="F159" s="185">
        <v>-11370</v>
      </c>
      <c r="G159" s="185">
        <v>-202622</v>
      </c>
      <c r="H159" s="185">
        <v>-3628679</v>
      </c>
      <c r="I159" s="185">
        <v>-28978</v>
      </c>
      <c r="J159" s="185">
        <v>-1</v>
      </c>
      <c r="K159" s="185">
        <v>-80044</v>
      </c>
      <c r="L159" s="185">
        <v>-47950</v>
      </c>
      <c r="N159" s="185">
        <v>-140000</v>
      </c>
      <c r="O159" s="185">
        <v>-530783</v>
      </c>
      <c r="P159" s="233">
        <v>-4858427</v>
      </c>
    </row>
    <row r="160" spans="1:16">
      <c r="A160" s="222" t="s">
        <v>602</v>
      </c>
      <c r="D160" s="186">
        <v>-13083699</v>
      </c>
      <c r="E160" s="186">
        <v>-18197471</v>
      </c>
      <c r="F160" s="186">
        <v>-25490362</v>
      </c>
      <c r="G160" s="186">
        <v>-26554891</v>
      </c>
      <c r="H160" s="186">
        <v>-46987763</v>
      </c>
      <c r="I160" s="186">
        <v>-29813663</v>
      </c>
      <c r="J160" s="186">
        <v>-7303513</v>
      </c>
      <c r="K160" s="186">
        <v>-1218698</v>
      </c>
      <c r="L160" s="186">
        <v>-2043890</v>
      </c>
      <c r="M160" s="186">
        <v>-2252460</v>
      </c>
      <c r="N160" s="186">
        <v>-887815</v>
      </c>
      <c r="O160" s="186">
        <v>-963786</v>
      </c>
      <c r="P160" s="233">
        <v>-174798011</v>
      </c>
    </row>
    <row r="161" spans="1:16">
      <c r="A161" s="219"/>
      <c r="P161" s="231"/>
    </row>
    <row r="162" spans="1:16">
      <c r="A162" s="220" t="s">
        <v>604</v>
      </c>
      <c r="P162" s="231"/>
    </row>
    <row r="163" spans="1:16">
      <c r="A163" s="219"/>
      <c r="P163" s="231"/>
    </row>
    <row r="164" spans="1:16">
      <c r="A164" s="219"/>
      <c r="P164" s="231"/>
    </row>
    <row r="165" spans="1:16">
      <c r="A165" s="221" t="s">
        <v>594</v>
      </c>
      <c r="D165" s="184" t="s">
        <v>240</v>
      </c>
      <c r="E165" s="184" t="s">
        <v>595</v>
      </c>
      <c r="F165" s="184" t="s">
        <v>596</v>
      </c>
      <c r="G165" s="184" t="s">
        <v>597</v>
      </c>
      <c r="H165" s="184" t="s">
        <v>598</v>
      </c>
      <c r="I165" s="184" t="s">
        <v>599</v>
      </c>
      <c r="J165" s="184" t="s">
        <v>244</v>
      </c>
      <c r="K165" s="184" t="s">
        <v>600</v>
      </c>
      <c r="L165" s="184" t="s">
        <v>601</v>
      </c>
      <c r="M165" s="184" t="s">
        <v>146</v>
      </c>
      <c r="N165" s="184" t="s">
        <v>164</v>
      </c>
      <c r="O165" s="184" t="s">
        <v>166</v>
      </c>
      <c r="P165" s="232" t="s">
        <v>401</v>
      </c>
    </row>
    <row r="166" spans="1:16">
      <c r="A166" s="221" t="s">
        <v>121</v>
      </c>
      <c r="M166" s="185">
        <v>335</v>
      </c>
      <c r="P166" s="233">
        <v>335</v>
      </c>
    </row>
    <row r="167" spans="1:16">
      <c r="A167" s="222" t="s">
        <v>602</v>
      </c>
      <c r="D167" s="186">
        <v>0</v>
      </c>
      <c r="E167" s="186">
        <v>0</v>
      </c>
      <c r="F167" s="186">
        <v>0</v>
      </c>
      <c r="G167" s="186">
        <v>0</v>
      </c>
      <c r="H167" s="186">
        <v>0</v>
      </c>
      <c r="I167" s="186">
        <v>0</v>
      </c>
      <c r="J167" s="186">
        <v>0</v>
      </c>
      <c r="K167" s="186">
        <v>0</v>
      </c>
      <c r="L167" s="186">
        <v>0</v>
      </c>
      <c r="M167" s="186">
        <v>335</v>
      </c>
      <c r="N167" s="186">
        <v>0</v>
      </c>
      <c r="O167" s="186">
        <v>0</v>
      </c>
      <c r="P167" s="233">
        <v>335</v>
      </c>
    </row>
    <row r="168" spans="1:16">
      <c r="A168" s="219"/>
      <c r="P168" s="231"/>
    </row>
    <row r="169" spans="1:16">
      <c r="A169" s="220" t="s">
        <v>612</v>
      </c>
      <c r="P169" s="231"/>
    </row>
    <row r="170" spans="1:16">
      <c r="A170" s="219"/>
      <c r="P170" s="231"/>
    </row>
    <row r="171" spans="1:16">
      <c r="A171" s="219"/>
      <c r="P171" s="231"/>
    </row>
    <row r="172" spans="1:16">
      <c r="A172" s="221" t="s">
        <v>594</v>
      </c>
      <c r="D172" s="184" t="s">
        <v>240</v>
      </c>
      <c r="E172" s="184" t="s">
        <v>595</v>
      </c>
      <c r="F172" s="184" t="s">
        <v>596</v>
      </c>
      <c r="G172" s="184" t="s">
        <v>597</v>
      </c>
      <c r="H172" s="184" t="s">
        <v>598</v>
      </c>
      <c r="I172" s="184" t="s">
        <v>599</v>
      </c>
      <c r="J172" s="184" t="s">
        <v>244</v>
      </c>
      <c r="K172" s="184" t="s">
        <v>600</v>
      </c>
      <c r="L172" s="184" t="s">
        <v>601</v>
      </c>
      <c r="M172" s="184" t="s">
        <v>146</v>
      </c>
      <c r="N172" s="184" t="s">
        <v>164</v>
      </c>
      <c r="O172" s="184" t="s">
        <v>166</v>
      </c>
      <c r="P172" s="232" t="s">
        <v>401</v>
      </c>
    </row>
    <row r="173" spans="1:16">
      <c r="A173" s="221" t="s">
        <v>122</v>
      </c>
      <c r="L173" s="185">
        <v>6000000</v>
      </c>
      <c r="P173" s="233">
        <v>6000000</v>
      </c>
    </row>
    <row r="174" spans="1:16">
      <c r="A174" s="222" t="s">
        <v>602</v>
      </c>
      <c r="D174" s="186">
        <v>0</v>
      </c>
      <c r="E174" s="186">
        <v>0</v>
      </c>
      <c r="F174" s="186">
        <v>0</v>
      </c>
      <c r="G174" s="186">
        <v>0</v>
      </c>
      <c r="H174" s="186">
        <v>0</v>
      </c>
      <c r="I174" s="186">
        <v>0</v>
      </c>
      <c r="J174" s="186">
        <v>0</v>
      </c>
      <c r="K174" s="186">
        <v>0</v>
      </c>
      <c r="L174" s="186">
        <v>6000000</v>
      </c>
      <c r="M174" s="186">
        <v>0</v>
      </c>
      <c r="N174" s="186">
        <v>0</v>
      </c>
      <c r="O174" s="186">
        <v>0</v>
      </c>
      <c r="P174" s="233">
        <v>6000000</v>
      </c>
    </row>
    <row r="175" spans="1:16">
      <c r="A175" s="219"/>
      <c r="P175" s="231"/>
    </row>
    <row r="176" spans="1:16">
      <c r="A176" s="220" t="s">
        <v>613</v>
      </c>
      <c r="P176" s="231"/>
    </row>
    <row r="177" spans="1:16">
      <c r="A177" s="219"/>
      <c r="P177" s="231"/>
    </row>
    <row r="178" spans="1:16">
      <c r="A178" s="219"/>
      <c r="P178" s="231"/>
    </row>
    <row r="179" spans="1:16">
      <c r="A179" s="221" t="s">
        <v>594</v>
      </c>
      <c r="D179" s="184" t="s">
        <v>240</v>
      </c>
      <c r="E179" s="184" t="s">
        <v>595</v>
      </c>
      <c r="F179" s="184" t="s">
        <v>596</v>
      </c>
      <c r="G179" s="184" t="s">
        <v>597</v>
      </c>
      <c r="H179" s="184" t="s">
        <v>598</v>
      </c>
      <c r="I179" s="184" t="s">
        <v>599</v>
      </c>
      <c r="J179" s="184" t="s">
        <v>244</v>
      </c>
      <c r="K179" s="184" t="s">
        <v>600</v>
      </c>
      <c r="L179" s="184" t="s">
        <v>601</v>
      </c>
      <c r="M179" s="184" t="s">
        <v>146</v>
      </c>
      <c r="N179" s="184" t="s">
        <v>164</v>
      </c>
      <c r="O179" s="184" t="s">
        <v>166</v>
      </c>
      <c r="P179" s="232" t="s">
        <v>401</v>
      </c>
    </row>
    <row r="180" spans="1:16">
      <c r="A180" s="221" t="s">
        <v>107</v>
      </c>
      <c r="O180" s="185">
        <v>-10614405</v>
      </c>
      <c r="P180" s="233">
        <v>-10614405</v>
      </c>
    </row>
    <row r="181" spans="1:16">
      <c r="A181" s="221" t="s">
        <v>108</v>
      </c>
      <c r="O181" s="185">
        <v>-1638415</v>
      </c>
      <c r="P181" s="233">
        <v>-1638415</v>
      </c>
    </row>
    <row r="182" spans="1:16">
      <c r="A182" s="222" t="s">
        <v>602</v>
      </c>
      <c r="D182" s="186">
        <v>0</v>
      </c>
      <c r="E182" s="186">
        <v>0</v>
      </c>
      <c r="F182" s="186">
        <v>0</v>
      </c>
      <c r="G182" s="186">
        <v>0</v>
      </c>
      <c r="H182" s="186">
        <v>0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</v>
      </c>
      <c r="O182" s="186">
        <v>-12252820</v>
      </c>
      <c r="P182" s="233">
        <v>-12252820</v>
      </c>
    </row>
    <row r="183" spans="1:16">
      <c r="A183" s="219"/>
      <c r="P183" s="231"/>
    </row>
    <row r="184" spans="1:16">
      <c r="A184" s="220" t="s">
        <v>614</v>
      </c>
      <c r="P184" s="231"/>
    </row>
    <row r="185" spans="1:16">
      <c r="A185" s="219"/>
      <c r="P185" s="231"/>
    </row>
    <row r="186" spans="1:16">
      <c r="A186" s="219"/>
      <c r="P186" s="231"/>
    </row>
    <row r="187" spans="1:16">
      <c r="A187" s="221" t="s">
        <v>594</v>
      </c>
      <c r="D187" s="184" t="s">
        <v>240</v>
      </c>
      <c r="E187" s="184" t="s">
        <v>595</v>
      </c>
      <c r="F187" s="184" t="s">
        <v>596</v>
      </c>
      <c r="G187" s="184" t="s">
        <v>597</v>
      </c>
      <c r="H187" s="184" t="s">
        <v>598</v>
      </c>
      <c r="I187" s="184" t="s">
        <v>599</v>
      </c>
      <c r="J187" s="184" t="s">
        <v>244</v>
      </c>
      <c r="K187" s="184" t="s">
        <v>600</v>
      </c>
      <c r="L187" s="184" t="s">
        <v>601</v>
      </c>
      <c r="M187" s="184" t="s">
        <v>146</v>
      </c>
      <c r="N187" s="184" t="s">
        <v>164</v>
      </c>
      <c r="O187" s="184" t="s">
        <v>166</v>
      </c>
      <c r="P187" s="232" t="s">
        <v>401</v>
      </c>
    </row>
    <row r="188" spans="1:16">
      <c r="A188" s="221" t="s">
        <v>106</v>
      </c>
      <c r="D188" s="185">
        <v>-18300</v>
      </c>
      <c r="E188" s="185">
        <v>-142331</v>
      </c>
      <c r="F188" s="185">
        <v>-40515</v>
      </c>
      <c r="G188" s="185">
        <v>-39726</v>
      </c>
      <c r="H188" s="185">
        <v>-5385</v>
      </c>
      <c r="I188" s="185">
        <v>-22643</v>
      </c>
      <c r="K188" s="185">
        <v>-27643</v>
      </c>
      <c r="L188" s="185">
        <v>-50400</v>
      </c>
      <c r="M188" s="185">
        <v>-37272</v>
      </c>
      <c r="N188" s="185">
        <v>-17168</v>
      </c>
      <c r="O188" s="185">
        <v>-25809</v>
      </c>
      <c r="P188" s="233">
        <v>-427192</v>
      </c>
    </row>
    <row r="189" spans="1:16">
      <c r="A189" s="222" t="s">
        <v>602</v>
      </c>
      <c r="D189" s="186">
        <v>-18300</v>
      </c>
      <c r="E189" s="186">
        <v>-142331</v>
      </c>
      <c r="F189" s="186">
        <v>-40515</v>
      </c>
      <c r="G189" s="186">
        <v>-39726</v>
      </c>
      <c r="H189" s="186">
        <v>-5385</v>
      </c>
      <c r="I189" s="186">
        <v>-22643</v>
      </c>
      <c r="J189" s="186">
        <v>0</v>
      </c>
      <c r="K189" s="186">
        <v>-27643</v>
      </c>
      <c r="L189" s="186">
        <v>-50400</v>
      </c>
      <c r="M189" s="186">
        <v>-37272</v>
      </c>
      <c r="N189" s="186">
        <v>-17168</v>
      </c>
      <c r="O189" s="186">
        <v>-25809</v>
      </c>
      <c r="P189" s="233">
        <v>-427192</v>
      </c>
    </row>
    <row r="190" spans="1:16">
      <c r="A190" s="219"/>
      <c r="P190" s="231"/>
    </row>
    <row r="191" spans="1:16">
      <c r="A191" s="220" t="s">
        <v>615</v>
      </c>
      <c r="P191" s="231"/>
    </row>
    <row r="192" spans="1:16">
      <c r="A192" s="219"/>
      <c r="P192" s="231"/>
    </row>
    <row r="193" spans="1:16">
      <c r="A193" s="219"/>
      <c r="P193" s="231"/>
    </row>
    <row r="194" spans="1:16">
      <c r="A194" s="221" t="s">
        <v>594</v>
      </c>
      <c r="D194" s="184" t="s">
        <v>240</v>
      </c>
      <c r="E194" s="184" t="s">
        <v>595</v>
      </c>
      <c r="F194" s="184" t="s">
        <v>596</v>
      </c>
      <c r="G194" s="184" t="s">
        <v>597</v>
      </c>
      <c r="H194" s="184" t="s">
        <v>598</v>
      </c>
      <c r="I194" s="184" t="s">
        <v>599</v>
      </c>
      <c r="J194" s="184" t="s">
        <v>244</v>
      </c>
      <c r="K194" s="184" t="s">
        <v>600</v>
      </c>
      <c r="L194" s="184" t="s">
        <v>601</v>
      </c>
      <c r="M194" s="184" t="s">
        <v>146</v>
      </c>
      <c r="N194" s="184" t="s">
        <v>164</v>
      </c>
      <c r="O194" s="184" t="s">
        <v>166</v>
      </c>
      <c r="P194" s="232" t="s">
        <v>401</v>
      </c>
    </row>
    <row r="195" spans="1:16">
      <c r="A195" s="221" t="s">
        <v>109</v>
      </c>
      <c r="F195" s="185">
        <v>-1257</v>
      </c>
      <c r="G195" s="185">
        <v>-671</v>
      </c>
      <c r="K195" s="185">
        <v>-80979</v>
      </c>
      <c r="P195" s="233">
        <v>-82907</v>
      </c>
    </row>
    <row r="196" spans="1:16">
      <c r="A196" s="221" t="s">
        <v>110</v>
      </c>
      <c r="O196" s="185">
        <v>-2862000</v>
      </c>
      <c r="P196" s="233">
        <v>-2862000</v>
      </c>
    </row>
    <row r="197" spans="1:16">
      <c r="A197" s="221" t="s">
        <v>111</v>
      </c>
      <c r="L197" s="185">
        <v>-9005</v>
      </c>
      <c r="P197" s="233">
        <v>-9005</v>
      </c>
    </row>
    <row r="198" spans="1:16">
      <c r="A198" s="221" t="s">
        <v>112</v>
      </c>
      <c r="I198" s="185">
        <v>-6221</v>
      </c>
      <c r="P198" s="233">
        <v>-6221</v>
      </c>
    </row>
    <row r="199" spans="1:16">
      <c r="A199" s="222" t="s">
        <v>602</v>
      </c>
      <c r="D199" s="186">
        <v>0</v>
      </c>
      <c r="E199" s="186">
        <v>0</v>
      </c>
      <c r="F199" s="186">
        <v>-1257</v>
      </c>
      <c r="G199" s="186">
        <v>-671</v>
      </c>
      <c r="H199" s="186">
        <v>0</v>
      </c>
      <c r="I199" s="186">
        <v>-6221</v>
      </c>
      <c r="J199" s="186">
        <v>0</v>
      </c>
      <c r="K199" s="186">
        <v>-80979</v>
      </c>
      <c r="L199" s="186">
        <v>-9005</v>
      </c>
      <c r="M199" s="186">
        <v>0</v>
      </c>
      <c r="N199" s="186">
        <v>0</v>
      </c>
      <c r="O199" s="186">
        <v>-2862000</v>
      </c>
      <c r="P199" s="233">
        <v>-2960133</v>
      </c>
    </row>
    <row r="200" spans="1:16">
      <c r="A200" s="219"/>
      <c r="P200" s="231"/>
    </row>
    <row r="201" spans="1:16" ht="12" thickBot="1">
      <c r="A201" s="223" t="s">
        <v>605</v>
      </c>
      <c r="B201" s="224"/>
      <c r="C201" s="224"/>
      <c r="D201" s="225">
        <v>2196563</v>
      </c>
      <c r="E201" s="225">
        <v>-7818584</v>
      </c>
      <c r="F201" s="225">
        <v>-15273884</v>
      </c>
      <c r="G201" s="225">
        <v>-10646322</v>
      </c>
      <c r="H201" s="225">
        <v>-38688452</v>
      </c>
      <c r="I201" s="225">
        <v>-23670700</v>
      </c>
      <c r="J201" s="225">
        <v>-3099688</v>
      </c>
      <c r="K201" s="225">
        <v>3612257</v>
      </c>
      <c r="L201" s="225">
        <v>9319192</v>
      </c>
      <c r="M201" s="225">
        <v>1574373</v>
      </c>
      <c r="N201" s="225">
        <v>5479149</v>
      </c>
      <c r="O201" s="225">
        <v>-10648150</v>
      </c>
      <c r="P201" s="234">
        <v>-87664246</v>
      </c>
    </row>
    <row r="203" spans="1:16" ht="12" thickBot="1"/>
    <row r="204" spans="1:16" s="181" customFormat="1" ht="12.75" thickBot="1">
      <c r="A204" s="235" t="s">
        <v>616</v>
      </c>
      <c r="B204" s="236"/>
      <c r="C204" s="236"/>
      <c r="D204" s="237">
        <f>+D69+D91+D111+D201</f>
        <v>2196563</v>
      </c>
      <c r="E204" s="237">
        <f t="shared" ref="E204:P204" si="0">+E69+E91+E111+E201</f>
        <v>-7818584</v>
      </c>
      <c r="F204" s="237">
        <f t="shared" si="0"/>
        <v>-15273884</v>
      </c>
      <c r="G204" s="237">
        <f t="shared" si="0"/>
        <v>-10646322</v>
      </c>
      <c r="H204" s="237">
        <f t="shared" si="0"/>
        <v>-38688452</v>
      </c>
      <c r="I204" s="237">
        <f t="shared" si="0"/>
        <v>-61939997</v>
      </c>
      <c r="J204" s="237">
        <f t="shared" si="0"/>
        <v>405137535</v>
      </c>
      <c r="K204" s="237">
        <f t="shared" si="0"/>
        <v>-72136676</v>
      </c>
      <c r="L204" s="237">
        <f t="shared" si="0"/>
        <v>250743398</v>
      </c>
      <c r="M204" s="237">
        <f t="shared" si="0"/>
        <v>-205530838</v>
      </c>
      <c r="N204" s="237">
        <f t="shared" si="0"/>
        <v>-79519838</v>
      </c>
      <c r="O204" s="237">
        <f t="shared" si="0"/>
        <v>-243643796</v>
      </c>
      <c r="P204" s="238">
        <f t="shared" si="0"/>
        <v>-77120891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841"/>
  <sheetViews>
    <sheetView topLeftCell="A747" workbookViewId="0" xr3:uid="{65FA3815-DCC1-5481-872F-D2879ED395ED}">
      <selection activeCell="A768" activeCellId="1" sqref="C768 A768"/>
    </sheetView>
  </sheetViews>
  <sheetFormatPr defaultColWidth="11.42578125" defaultRowHeight="15"/>
  <cols>
    <col min="1" max="1" width="9.42578125" style="4" customWidth="1"/>
    <col min="2" max="2" width="7.85546875" style="4" bestFit="1" customWidth="1"/>
    <col min="3" max="3" width="8.5703125" style="4" customWidth="1"/>
    <col min="4" max="5" width="7.85546875" style="4" bestFit="1" customWidth="1"/>
    <col min="6" max="6" width="8.7109375" style="4" bestFit="1" customWidth="1"/>
    <col min="7" max="7" width="9.28515625" style="4" customWidth="1"/>
    <col min="8" max="8" width="47.140625" style="4" bestFit="1" customWidth="1"/>
    <col min="9" max="10" width="8.7109375" style="4" bestFit="1" customWidth="1"/>
    <col min="11" max="11" width="17.85546875" style="4" bestFit="1" customWidth="1"/>
    <col min="12" max="16384" width="11.42578125" style="4"/>
  </cols>
  <sheetData>
    <row r="1" spans="1:11">
      <c r="A1" s="174" t="s">
        <v>0</v>
      </c>
      <c r="C1" s="175" t="s">
        <v>1</v>
      </c>
    </row>
    <row r="2" spans="1:11">
      <c r="A2" s="174" t="s">
        <v>466</v>
      </c>
      <c r="C2" s="175" t="s">
        <v>3</v>
      </c>
    </row>
    <row r="3" spans="1:11">
      <c r="A3" s="174" t="s">
        <v>4</v>
      </c>
      <c r="C3" s="175" t="s">
        <v>5</v>
      </c>
      <c r="K3" s="176"/>
    </row>
    <row r="4" spans="1:11">
      <c r="A4" s="174" t="s">
        <v>6</v>
      </c>
      <c r="C4" s="175" t="s">
        <v>7</v>
      </c>
    </row>
    <row r="6" spans="1:11" ht="22.5">
      <c r="G6" s="204" t="s">
        <v>617</v>
      </c>
    </row>
    <row r="7" spans="1:11">
      <c r="G7" s="205" t="s">
        <v>618</v>
      </c>
    </row>
    <row r="9" spans="1:11">
      <c r="A9" s="196" t="s">
        <v>619</v>
      </c>
    </row>
    <row r="10" spans="1:11">
      <c r="A10" s="196" t="s">
        <v>620</v>
      </c>
    </row>
    <row r="12" spans="1:11">
      <c r="C12" s="174" t="s">
        <v>621</v>
      </c>
      <c r="K12" s="176" t="s">
        <v>578</v>
      </c>
    </row>
    <row r="13" spans="1:11">
      <c r="C13" s="175" t="s">
        <v>622</v>
      </c>
      <c r="K13" s="194">
        <v>500000</v>
      </c>
    </row>
    <row r="14" spans="1:11" ht="15.75" thickBot="1"/>
    <row r="15" spans="1:11" ht="15.75" thickTop="1">
      <c r="K15" s="206">
        <v>500000</v>
      </c>
    </row>
    <row r="17" spans="1:11">
      <c r="A17" s="196" t="s">
        <v>623</v>
      </c>
    </row>
    <row r="19" spans="1:11">
      <c r="C19" s="174" t="s">
        <v>621</v>
      </c>
      <c r="K19" s="176" t="s">
        <v>578</v>
      </c>
    </row>
    <row r="20" spans="1:11">
      <c r="C20" s="175" t="s">
        <v>622</v>
      </c>
      <c r="K20" s="194">
        <v>17097071</v>
      </c>
    </row>
    <row r="21" spans="1:11" ht="15.75" thickBot="1"/>
    <row r="22" spans="1:11" ht="15.75" thickTop="1">
      <c r="K22" s="206">
        <v>17097071</v>
      </c>
    </row>
    <row r="24" spans="1:11">
      <c r="A24" s="196" t="s">
        <v>624</v>
      </c>
    </row>
    <row r="26" spans="1:11">
      <c r="C26" s="174" t="s">
        <v>621</v>
      </c>
      <c r="K26" s="176" t="s">
        <v>578</v>
      </c>
    </row>
    <row r="27" spans="1:11">
      <c r="C27" s="175" t="s">
        <v>622</v>
      </c>
      <c r="K27" s="194">
        <v>978340</v>
      </c>
    </row>
    <row r="28" spans="1:11" ht="15.75" thickBot="1"/>
    <row r="29" spans="1:11" ht="15.75" thickTop="1">
      <c r="K29" s="206">
        <v>978340</v>
      </c>
    </row>
    <row r="31" spans="1:11">
      <c r="A31" s="196" t="s">
        <v>625</v>
      </c>
    </row>
    <row r="33" spans="1:11">
      <c r="C33" s="174" t="s">
        <v>621</v>
      </c>
      <c r="K33" s="176" t="s">
        <v>578</v>
      </c>
    </row>
    <row r="34" spans="1:11">
      <c r="C34" s="175" t="s">
        <v>622</v>
      </c>
      <c r="K34" s="194">
        <v>3947</v>
      </c>
    </row>
    <row r="35" spans="1:11" ht="15.75" thickBot="1"/>
    <row r="36" spans="1:11" ht="15.75" thickTop="1">
      <c r="K36" s="206">
        <v>3947</v>
      </c>
    </row>
    <row r="38" spans="1:11">
      <c r="A38" s="196" t="s">
        <v>626</v>
      </c>
    </row>
    <row r="40" spans="1:11">
      <c r="C40" s="174" t="s">
        <v>621</v>
      </c>
      <c r="K40" s="176" t="s">
        <v>578</v>
      </c>
    </row>
    <row r="41" spans="1:11">
      <c r="C41" s="175" t="s">
        <v>622</v>
      </c>
      <c r="K41" s="194">
        <v>2258708</v>
      </c>
    </row>
    <row r="42" spans="1:11" ht="15.75" thickBot="1"/>
    <row r="43" spans="1:11" ht="15.75" thickTop="1">
      <c r="K43" s="206">
        <v>2258708</v>
      </c>
    </row>
    <row r="45" spans="1:11">
      <c r="A45" s="196" t="s">
        <v>627</v>
      </c>
    </row>
    <row r="47" spans="1:11">
      <c r="C47" s="174" t="s">
        <v>621</v>
      </c>
      <c r="K47" s="176" t="s">
        <v>578</v>
      </c>
    </row>
    <row r="48" spans="1:11">
      <c r="C48" s="175" t="s">
        <v>622</v>
      </c>
      <c r="K48" s="194">
        <v>51087</v>
      </c>
    </row>
    <row r="49" spans="1:11" ht="15.75" thickBot="1"/>
    <row r="50" spans="1:11" ht="15.75" thickTop="1">
      <c r="K50" s="206">
        <v>51087</v>
      </c>
    </row>
    <row r="52" spans="1:11">
      <c r="A52" s="196" t="s">
        <v>628</v>
      </c>
    </row>
    <row r="54" spans="1:11">
      <c r="C54" s="174" t="s">
        <v>621</v>
      </c>
      <c r="K54" s="176" t="s">
        <v>578</v>
      </c>
    </row>
    <row r="55" spans="1:11">
      <c r="C55" s="175" t="s">
        <v>622</v>
      </c>
      <c r="K55" s="194">
        <v>3841</v>
      </c>
    </row>
    <row r="56" spans="1:11" ht="15.75" thickBot="1"/>
    <row r="57" spans="1:11" ht="15.75" thickTop="1">
      <c r="K57" s="206">
        <v>3841</v>
      </c>
    </row>
    <row r="59" spans="1:11">
      <c r="A59" s="196" t="s">
        <v>629</v>
      </c>
    </row>
    <row r="61" spans="1:11">
      <c r="K61" s="176"/>
    </row>
    <row r="62" spans="1:11">
      <c r="A62" s="207" t="s">
        <v>630</v>
      </c>
      <c r="C62" s="196" t="s">
        <v>631</v>
      </c>
    </row>
    <row r="64" spans="1:11" ht="15.75" thickBot="1">
      <c r="A64" s="208" t="s">
        <v>632</v>
      </c>
      <c r="C64" s="208" t="s">
        <v>633</v>
      </c>
    </row>
    <row r="65" spans="1:11" ht="15.75" thickTop="1"/>
    <row r="66" spans="1:11">
      <c r="A66" s="174" t="s">
        <v>142</v>
      </c>
      <c r="B66" s="174" t="s">
        <v>634</v>
      </c>
      <c r="C66" s="174" t="s">
        <v>142</v>
      </c>
      <c r="D66" s="176" t="s">
        <v>634</v>
      </c>
      <c r="E66" s="176" t="s">
        <v>635</v>
      </c>
      <c r="F66" s="174" t="s">
        <v>636</v>
      </c>
      <c r="G66" s="174" t="s">
        <v>637</v>
      </c>
      <c r="I66" s="176" t="s">
        <v>638</v>
      </c>
      <c r="J66" s="176" t="s">
        <v>639</v>
      </c>
      <c r="K66" s="176" t="s">
        <v>578</v>
      </c>
    </row>
    <row r="68" spans="1:11">
      <c r="A68" s="175" t="s">
        <v>640</v>
      </c>
      <c r="C68" s="209">
        <v>201660</v>
      </c>
      <c r="D68" s="175" t="s">
        <v>196</v>
      </c>
      <c r="E68" s="195">
        <v>126</v>
      </c>
      <c r="F68" s="210">
        <v>42731</v>
      </c>
      <c r="G68" s="210">
        <v>42731</v>
      </c>
      <c r="H68" s="175" t="s">
        <v>641</v>
      </c>
      <c r="I68" s="194">
        <v>50000</v>
      </c>
      <c r="J68" s="194">
        <v>0</v>
      </c>
    </row>
    <row r="69" spans="1:11">
      <c r="A69" s="175" t="s">
        <v>640</v>
      </c>
      <c r="C69" s="209">
        <v>201660</v>
      </c>
      <c r="D69" s="175" t="s">
        <v>196</v>
      </c>
      <c r="E69" s="195">
        <v>151</v>
      </c>
      <c r="F69" s="210">
        <v>42734</v>
      </c>
      <c r="G69" s="210">
        <v>42734</v>
      </c>
      <c r="H69" s="175" t="s">
        <v>642</v>
      </c>
      <c r="I69" s="194">
        <v>1300</v>
      </c>
      <c r="J69" s="194">
        <v>0</v>
      </c>
    </row>
    <row r="70" spans="1:11">
      <c r="A70" s="175" t="s">
        <v>640</v>
      </c>
      <c r="C70" s="209">
        <v>201660</v>
      </c>
      <c r="D70" s="175" t="s">
        <v>196</v>
      </c>
      <c r="E70" s="195">
        <v>151</v>
      </c>
      <c r="F70" s="210">
        <v>42734</v>
      </c>
      <c r="G70" s="210">
        <v>42734</v>
      </c>
      <c r="H70" s="175" t="s">
        <v>642</v>
      </c>
      <c r="I70" s="194">
        <v>0</v>
      </c>
      <c r="J70" s="194">
        <v>50000</v>
      </c>
      <c r="K70" s="194">
        <v>1300</v>
      </c>
    </row>
    <row r="72" spans="1:11">
      <c r="I72" s="211">
        <v>51300</v>
      </c>
      <c r="J72" s="211">
        <v>50000</v>
      </c>
      <c r="K72" s="211">
        <v>1300</v>
      </c>
    </row>
    <row r="73" spans="1:11">
      <c r="A73" s="207" t="s">
        <v>643</v>
      </c>
      <c r="C73" s="196" t="s">
        <v>644</v>
      </c>
    </row>
    <row r="75" spans="1:11" ht="15.75" thickBot="1">
      <c r="A75" s="208" t="s">
        <v>632</v>
      </c>
      <c r="C75" s="208" t="s">
        <v>633</v>
      </c>
    </row>
    <row r="76" spans="1:11" ht="15.75" thickTop="1"/>
    <row r="77" spans="1:11">
      <c r="A77" s="174" t="s">
        <v>142</v>
      </c>
      <c r="B77" s="174" t="s">
        <v>634</v>
      </c>
      <c r="D77" s="174" t="s">
        <v>142</v>
      </c>
      <c r="E77" s="176" t="s">
        <v>634</v>
      </c>
      <c r="F77" s="176" t="s">
        <v>635</v>
      </c>
      <c r="G77" s="174" t="s">
        <v>636</v>
      </c>
      <c r="H77" s="174" t="s">
        <v>637</v>
      </c>
      <c r="I77" s="176" t="s">
        <v>638</v>
      </c>
      <c r="J77" s="176" t="s">
        <v>639</v>
      </c>
      <c r="K77" s="176" t="s">
        <v>578</v>
      </c>
    </row>
    <row r="79" spans="1:11">
      <c r="A79" s="175" t="s">
        <v>640</v>
      </c>
      <c r="C79" s="209">
        <v>201605</v>
      </c>
      <c r="D79" s="175" t="s">
        <v>196</v>
      </c>
      <c r="E79" s="195">
        <v>99</v>
      </c>
      <c r="F79" s="210">
        <v>42394</v>
      </c>
      <c r="G79" s="210">
        <v>42396</v>
      </c>
      <c r="H79" s="175" t="s">
        <v>188</v>
      </c>
      <c r="I79" s="194">
        <v>0</v>
      </c>
      <c r="J79" s="194">
        <v>399300</v>
      </c>
    </row>
    <row r="80" spans="1:11">
      <c r="A80" s="175" t="s">
        <v>640</v>
      </c>
      <c r="C80" s="209">
        <v>201605</v>
      </c>
      <c r="D80" s="175" t="s">
        <v>196</v>
      </c>
      <c r="E80" s="195">
        <v>67</v>
      </c>
      <c r="F80" s="210">
        <v>42396</v>
      </c>
      <c r="G80" s="210">
        <v>42396</v>
      </c>
      <c r="H80" s="175" t="s">
        <v>645</v>
      </c>
      <c r="I80" s="194">
        <v>400000</v>
      </c>
      <c r="J80" s="194">
        <v>0</v>
      </c>
    </row>
    <row r="81" spans="1:11">
      <c r="A81" s="175" t="s">
        <v>640</v>
      </c>
      <c r="C81" s="209">
        <v>201605</v>
      </c>
      <c r="D81" s="175" t="s">
        <v>196</v>
      </c>
      <c r="E81" s="195">
        <v>111</v>
      </c>
      <c r="F81" s="210">
        <v>42613</v>
      </c>
      <c r="G81" s="210">
        <v>42613</v>
      </c>
      <c r="H81" s="175" t="s">
        <v>646</v>
      </c>
      <c r="I81" s="194">
        <v>0</v>
      </c>
      <c r="J81" s="194">
        <v>65</v>
      </c>
      <c r="K81" s="194">
        <v>635</v>
      </c>
    </row>
    <row r="83" spans="1:11">
      <c r="I83" s="211">
        <v>400000</v>
      </c>
      <c r="J83" s="211">
        <v>399365</v>
      </c>
      <c r="K83" s="211">
        <v>635</v>
      </c>
    </row>
    <row r="84" spans="1:11">
      <c r="A84" s="207" t="s">
        <v>647</v>
      </c>
      <c r="C84" s="196" t="s">
        <v>648</v>
      </c>
    </row>
    <row r="86" spans="1:11" ht="15.75" thickBot="1">
      <c r="A86" s="208" t="s">
        <v>632</v>
      </c>
      <c r="C86" s="208" t="s">
        <v>633</v>
      </c>
    </row>
    <row r="87" spans="1:11" ht="15.75" thickTop="1"/>
    <row r="88" spans="1:11">
      <c r="A88" s="174" t="s">
        <v>142</v>
      </c>
      <c r="B88" s="174" t="s">
        <v>634</v>
      </c>
      <c r="D88" s="174" t="s">
        <v>142</v>
      </c>
      <c r="E88" s="176" t="s">
        <v>634</v>
      </c>
      <c r="F88" s="176" t="s">
        <v>635</v>
      </c>
      <c r="G88" s="174" t="s">
        <v>636</v>
      </c>
      <c r="H88" s="174" t="s">
        <v>637</v>
      </c>
      <c r="I88" s="176" t="s">
        <v>638</v>
      </c>
      <c r="J88" s="176" t="s">
        <v>639</v>
      </c>
      <c r="K88" s="176" t="s">
        <v>578</v>
      </c>
    </row>
    <row r="90" spans="1:11">
      <c r="A90" s="175" t="s">
        <v>640</v>
      </c>
      <c r="C90" s="209">
        <v>201604</v>
      </c>
      <c r="D90" s="175" t="s">
        <v>196</v>
      </c>
      <c r="E90" s="195">
        <v>57</v>
      </c>
      <c r="F90" s="210">
        <v>42394</v>
      </c>
      <c r="G90" s="210">
        <v>42394</v>
      </c>
      <c r="H90" s="175" t="s">
        <v>649</v>
      </c>
      <c r="I90" s="194">
        <v>200000</v>
      </c>
      <c r="J90" s="194">
        <v>0</v>
      </c>
    </row>
    <row r="91" spans="1:11">
      <c r="A91" s="175" t="s">
        <v>640</v>
      </c>
      <c r="C91" s="209">
        <v>201604</v>
      </c>
      <c r="D91" s="175" t="s">
        <v>196</v>
      </c>
      <c r="E91" s="195">
        <v>98</v>
      </c>
      <c r="F91" s="210">
        <v>42394</v>
      </c>
      <c r="G91" s="210">
        <v>42384</v>
      </c>
      <c r="H91" s="175" t="s">
        <v>650</v>
      </c>
      <c r="I91" s="194">
        <v>0</v>
      </c>
      <c r="J91" s="194">
        <v>200020</v>
      </c>
      <c r="K91" s="194">
        <v>-20</v>
      </c>
    </row>
    <row r="92" spans="1:11">
      <c r="A92" s="175" t="s">
        <v>640</v>
      </c>
      <c r="C92" s="209">
        <v>201616</v>
      </c>
      <c r="D92" s="175" t="s">
        <v>196</v>
      </c>
      <c r="E92" s="195">
        <v>51</v>
      </c>
      <c r="F92" s="210">
        <v>42479</v>
      </c>
      <c r="G92" s="210">
        <v>42479</v>
      </c>
      <c r="H92" s="175" t="s">
        <v>651</v>
      </c>
      <c r="I92" s="194">
        <v>200000</v>
      </c>
      <c r="J92" s="194">
        <v>0</v>
      </c>
    </row>
    <row r="93" spans="1:11">
      <c r="A93" s="175" t="s">
        <v>640</v>
      </c>
      <c r="C93" s="209">
        <v>201616</v>
      </c>
      <c r="D93" s="175" t="s">
        <v>196</v>
      </c>
      <c r="E93" s="195">
        <v>85</v>
      </c>
      <c r="F93" s="210">
        <v>42479</v>
      </c>
      <c r="G93" s="210">
        <v>42479</v>
      </c>
      <c r="H93" s="175" t="s">
        <v>652</v>
      </c>
      <c r="I93" s="194">
        <v>0</v>
      </c>
      <c r="J93" s="194">
        <v>185194</v>
      </c>
      <c r="K93" s="194">
        <v>14806</v>
      </c>
    </row>
    <row r="94" spans="1:11">
      <c r="A94" s="175" t="s">
        <v>640</v>
      </c>
      <c r="C94" s="209">
        <v>201625</v>
      </c>
      <c r="D94" s="175" t="s">
        <v>196</v>
      </c>
      <c r="E94" s="195">
        <v>25</v>
      </c>
      <c r="F94" s="210">
        <v>42531</v>
      </c>
      <c r="G94" s="210">
        <v>42531</v>
      </c>
      <c r="H94" s="175" t="s">
        <v>653</v>
      </c>
      <c r="I94" s="194">
        <v>200000</v>
      </c>
      <c r="J94" s="194">
        <v>0</v>
      </c>
    </row>
    <row r="95" spans="1:11">
      <c r="A95" s="175" t="s">
        <v>640</v>
      </c>
      <c r="C95" s="209">
        <v>201625</v>
      </c>
      <c r="D95" s="175" t="s">
        <v>196</v>
      </c>
      <c r="E95" s="195">
        <v>68</v>
      </c>
      <c r="F95" s="210">
        <v>42718</v>
      </c>
      <c r="G95" s="210">
        <v>42718</v>
      </c>
      <c r="H95" s="175" t="s">
        <v>654</v>
      </c>
      <c r="I95" s="194">
        <v>16755</v>
      </c>
      <c r="J95" s="194">
        <v>0</v>
      </c>
    </row>
    <row r="96" spans="1:11">
      <c r="A96" s="175" t="s">
        <v>640</v>
      </c>
      <c r="C96" s="209">
        <v>201625</v>
      </c>
      <c r="D96" s="175" t="s">
        <v>196</v>
      </c>
      <c r="E96" s="195">
        <v>68</v>
      </c>
      <c r="F96" s="210">
        <v>42718</v>
      </c>
      <c r="G96" s="210">
        <v>42718</v>
      </c>
      <c r="H96" s="175" t="s">
        <v>654</v>
      </c>
      <c r="I96" s="194">
        <v>0</v>
      </c>
      <c r="J96" s="194">
        <v>17435</v>
      </c>
      <c r="K96" s="194">
        <v>199320</v>
      </c>
    </row>
    <row r="97" spans="1:11">
      <c r="A97" s="175" t="s">
        <v>640</v>
      </c>
      <c r="C97" s="209">
        <v>201643</v>
      </c>
      <c r="D97" s="175" t="s">
        <v>196</v>
      </c>
      <c r="E97" s="195">
        <v>52</v>
      </c>
      <c r="F97" s="210">
        <v>42662</v>
      </c>
      <c r="G97" s="210">
        <v>42662</v>
      </c>
      <c r="H97" s="175" t="s">
        <v>655</v>
      </c>
      <c r="I97" s="194">
        <v>200000</v>
      </c>
      <c r="J97" s="194">
        <v>0</v>
      </c>
    </row>
    <row r="98" spans="1:11">
      <c r="A98" s="175" t="s">
        <v>640</v>
      </c>
      <c r="C98" s="209">
        <v>201643</v>
      </c>
      <c r="D98" s="175" t="s">
        <v>196</v>
      </c>
      <c r="E98" s="195">
        <v>117</v>
      </c>
      <c r="F98" s="210">
        <v>42674</v>
      </c>
      <c r="G98" s="210">
        <v>42674</v>
      </c>
      <c r="H98" s="175" t="s">
        <v>655</v>
      </c>
      <c r="I98" s="194">
        <v>0</v>
      </c>
      <c r="J98" s="194">
        <v>182565</v>
      </c>
    </row>
    <row r="99" spans="1:11">
      <c r="A99" s="175" t="s">
        <v>640</v>
      </c>
      <c r="C99" s="209">
        <v>201643</v>
      </c>
      <c r="D99" s="175" t="s">
        <v>196</v>
      </c>
      <c r="E99" s="195">
        <v>78</v>
      </c>
      <c r="F99" s="210">
        <v>42696</v>
      </c>
      <c r="G99" s="210">
        <v>42696</v>
      </c>
      <c r="H99" s="175" t="s">
        <v>655</v>
      </c>
      <c r="I99" s="194">
        <v>0</v>
      </c>
      <c r="J99" s="194">
        <v>200000</v>
      </c>
    </row>
    <row r="100" spans="1:11">
      <c r="A100" s="175" t="s">
        <v>640</v>
      </c>
      <c r="C100" s="209">
        <v>201643</v>
      </c>
      <c r="D100" s="175" t="s">
        <v>196</v>
      </c>
      <c r="E100" s="195">
        <v>78</v>
      </c>
      <c r="F100" s="210">
        <v>42696</v>
      </c>
      <c r="G100" s="210">
        <v>42696</v>
      </c>
      <c r="H100" s="175" t="s">
        <v>655</v>
      </c>
      <c r="I100" s="194">
        <v>0</v>
      </c>
      <c r="J100" s="194">
        <v>16755</v>
      </c>
      <c r="K100" s="194">
        <v>-199320</v>
      </c>
    </row>
    <row r="101" spans="1:11">
      <c r="A101" s="175" t="s">
        <v>640</v>
      </c>
      <c r="C101" s="209">
        <v>201662</v>
      </c>
      <c r="D101" s="175" t="s">
        <v>196</v>
      </c>
      <c r="E101" s="195">
        <v>132</v>
      </c>
      <c r="F101" s="210">
        <v>42731</v>
      </c>
      <c r="G101" s="210">
        <v>42731</v>
      </c>
      <c r="H101" s="175" t="s">
        <v>168</v>
      </c>
      <c r="I101" s="194">
        <v>200000</v>
      </c>
      <c r="J101" s="194">
        <v>0</v>
      </c>
    </row>
    <row r="102" spans="1:11">
      <c r="A102" s="175" t="s">
        <v>640</v>
      </c>
      <c r="C102" s="209">
        <v>201662</v>
      </c>
      <c r="D102" s="175" t="s">
        <v>656</v>
      </c>
      <c r="E102" s="195">
        <v>135</v>
      </c>
      <c r="F102" s="210">
        <v>42732</v>
      </c>
      <c r="G102" s="210">
        <v>42732</v>
      </c>
      <c r="H102" s="175" t="s">
        <v>168</v>
      </c>
      <c r="I102" s="194">
        <v>0</v>
      </c>
      <c r="J102" s="194">
        <v>13060</v>
      </c>
    </row>
    <row r="103" spans="1:11">
      <c r="A103" s="175" t="s">
        <v>640</v>
      </c>
      <c r="C103" s="209">
        <v>201662</v>
      </c>
      <c r="D103" s="175" t="s">
        <v>196</v>
      </c>
      <c r="E103" s="195">
        <v>146</v>
      </c>
      <c r="F103" s="210">
        <v>42734</v>
      </c>
      <c r="G103" s="210">
        <v>42734</v>
      </c>
      <c r="H103" s="175" t="s">
        <v>168</v>
      </c>
      <c r="I103" s="194">
        <v>0</v>
      </c>
      <c r="J103" s="194">
        <v>186940</v>
      </c>
    </row>
    <row r="104" spans="1:11">
      <c r="A104" s="175" t="s">
        <v>640</v>
      </c>
      <c r="C104" s="209">
        <v>201662</v>
      </c>
      <c r="D104" s="175" t="s">
        <v>204</v>
      </c>
      <c r="E104" s="195">
        <v>159</v>
      </c>
      <c r="F104" s="210">
        <v>42735</v>
      </c>
      <c r="G104" s="210">
        <v>42735</v>
      </c>
      <c r="H104" s="175" t="s">
        <v>657</v>
      </c>
      <c r="I104" s="194">
        <v>200000</v>
      </c>
      <c r="J104" s="194">
        <v>0</v>
      </c>
      <c r="K104" s="194">
        <v>200000</v>
      </c>
    </row>
    <row r="105" spans="1:11">
      <c r="A105" s="175" t="s">
        <v>640</v>
      </c>
      <c r="C105" s="209">
        <v>2160902</v>
      </c>
      <c r="D105" s="175" t="s">
        <v>196</v>
      </c>
      <c r="E105" s="195">
        <v>101</v>
      </c>
      <c r="F105" s="210">
        <v>42616</v>
      </c>
      <c r="G105" s="210">
        <v>42643</v>
      </c>
      <c r="H105" s="175" t="s">
        <v>658</v>
      </c>
      <c r="I105" s="194">
        <v>0</v>
      </c>
      <c r="J105" s="194">
        <v>197340</v>
      </c>
    </row>
    <row r="106" spans="1:11">
      <c r="A106" s="175" t="s">
        <v>640</v>
      </c>
      <c r="C106" s="209">
        <v>2160902</v>
      </c>
      <c r="D106" s="175" t="s">
        <v>196</v>
      </c>
      <c r="E106" s="195">
        <v>100</v>
      </c>
      <c r="F106" s="210">
        <v>42643</v>
      </c>
      <c r="G106" s="210">
        <v>42642</v>
      </c>
      <c r="H106" s="175" t="s">
        <v>658</v>
      </c>
      <c r="I106" s="194">
        <v>200000</v>
      </c>
      <c r="J106" s="194">
        <v>0</v>
      </c>
      <c r="K106" s="194">
        <v>2660</v>
      </c>
    </row>
    <row r="107" spans="1:11">
      <c r="A107" s="175" t="s">
        <v>640</v>
      </c>
      <c r="C107" s="209">
        <v>20160902</v>
      </c>
      <c r="D107" s="175" t="s">
        <v>196</v>
      </c>
      <c r="E107" s="195">
        <v>68</v>
      </c>
      <c r="F107" s="210">
        <v>42718</v>
      </c>
      <c r="G107" s="210">
        <v>42718</v>
      </c>
      <c r="H107" s="175" t="s">
        <v>659</v>
      </c>
      <c r="I107" s="194">
        <v>0</v>
      </c>
      <c r="J107" s="194">
        <v>2660</v>
      </c>
      <c r="K107" s="194">
        <v>-2660</v>
      </c>
    </row>
    <row r="109" spans="1:11">
      <c r="I109" s="211">
        <v>1416755</v>
      </c>
      <c r="J109" s="211">
        <v>1201969</v>
      </c>
      <c r="K109" s="211">
        <v>214786</v>
      </c>
    </row>
    <row r="110" spans="1:11">
      <c r="A110" s="207" t="s">
        <v>660</v>
      </c>
      <c r="C110" s="196" t="s">
        <v>661</v>
      </c>
    </row>
    <row r="112" spans="1:11" ht="15.75" thickBot="1">
      <c r="A112" s="208" t="s">
        <v>632</v>
      </c>
      <c r="C112" s="208" t="s">
        <v>633</v>
      </c>
    </row>
    <row r="113" spans="1:11" ht="15.75" thickTop="1"/>
    <row r="114" spans="1:11">
      <c r="A114" s="174" t="s">
        <v>142</v>
      </c>
      <c r="B114" s="174" t="s">
        <v>634</v>
      </c>
      <c r="D114" s="174" t="s">
        <v>142</v>
      </c>
      <c r="E114" s="176" t="s">
        <v>634</v>
      </c>
      <c r="F114" s="176" t="s">
        <v>635</v>
      </c>
      <c r="G114" s="174" t="s">
        <v>636</v>
      </c>
      <c r="H114" s="174" t="s">
        <v>637</v>
      </c>
      <c r="I114" s="176" t="s">
        <v>638</v>
      </c>
      <c r="J114" s="176" t="s">
        <v>639</v>
      </c>
      <c r="K114" s="176" t="s">
        <v>578</v>
      </c>
    </row>
    <row r="116" spans="1:11">
      <c r="A116" s="175" t="s">
        <v>640</v>
      </c>
      <c r="C116" s="209">
        <v>201502</v>
      </c>
      <c r="D116" s="175" t="s">
        <v>656</v>
      </c>
      <c r="E116" s="195">
        <v>29</v>
      </c>
      <c r="F116" s="210">
        <v>42382</v>
      </c>
      <c r="H116" s="175" t="s">
        <v>662</v>
      </c>
      <c r="I116" s="194">
        <v>0</v>
      </c>
      <c r="J116" s="194">
        <v>3839</v>
      </c>
      <c r="K116" s="194">
        <v>-3839</v>
      </c>
    </row>
    <row r="117" spans="1:11">
      <c r="A117" s="175" t="s">
        <v>640</v>
      </c>
      <c r="C117" s="209">
        <v>201503</v>
      </c>
      <c r="D117" s="175" t="s">
        <v>656</v>
      </c>
      <c r="E117" s="195">
        <v>42</v>
      </c>
      <c r="F117" s="210">
        <v>42389</v>
      </c>
      <c r="G117" s="210">
        <v>42389</v>
      </c>
      <c r="H117" s="175" t="s">
        <v>663</v>
      </c>
      <c r="I117" s="194">
        <v>0</v>
      </c>
      <c r="J117" s="194">
        <v>24440</v>
      </c>
      <c r="K117" s="194">
        <v>-24440</v>
      </c>
    </row>
    <row r="118" spans="1:11">
      <c r="A118" s="175" t="s">
        <v>640</v>
      </c>
      <c r="C118" s="209">
        <v>201602</v>
      </c>
      <c r="F118" s="210">
        <v>42369</v>
      </c>
      <c r="G118" s="210">
        <v>42369</v>
      </c>
      <c r="H118" s="175" t="s">
        <v>664</v>
      </c>
      <c r="I118" s="194">
        <v>3839</v>
      </c>
      <c r="J118" s="194">
        <v>0</v>
      </c>
      <c r="K118" s="194">
        <v>3839</v>
      </c>
    </row>
    <row r="119" spans="1:11">
      <c r="A119" s="175" t="s">
        <v>640</v>
      </c>
      <c r="C119" s="209">
        <v>201603</v>
      </c>
      <c r="F119" s="210">
        <v>42369</v>
      </c>
      <c r="G119" s="210">
        <v>42369</v>
      </c>
      <c r="H119" s="175" t="s">
        <v>664</v>
      </c>
      <c r="I119" s="194">
        <v>24440</v>
      </c>
      <c r="J119" s="194">
        <v>0</v>
      </c>
      <c r="K119" s="194">
        <v>24440</v>
      </c>
    </row>
    <row r="121" spans="1:11">
      <c r="I121" s="211">
        <v>28279</v>
      </c>
      <c r="J121" s="211">
        <v>28279</v>
      </c>
      <c r="K121" s="211">
        <v>0</v>
      </c>
    </row>
    <row r="122" spans="1:11" ht="15.75" thickBot="1"/>
    <row r="123" spans="1:11" ht="15.75" thickTop="1">
      <c r="A123" s="176" t="s">
        <v>578</v>
      </c>
      <c r="I123" s="194">
        <v>1896334</v>
      </c>
      <c r="J123" s="194">
        <v>1679613</v>
      </c>
      <c r="K123" s="206">
        <v>216721</v>
      </c>
    </row>
    <row r="125" spans="1:11">
      <c r="A125" s="196" t="s">
        <v>665</v>
      </c>
    </row>
    <row r="127" spans="1:11">
      <c r="C127" s="174" t="s">
        <v>621</v>
      </c>
      <c r="K127" s="176" t="s">
        <v>578</v>
      </c>
    </row>
    <row r="128" spans="1:11">
      <c r="C128" s="175" t="s">
        <v>622</v>
      </c>
      <c r="K128" s="194">
        <v>50000000</v>
      </c>
    </row>
    <row r="129" spans="1:11" ht="15.75" thickBot="1"/>
    <row r="130" spans="1:11" ht="15.75" thickTop="1">
      <c r="K130" s="206">
        <v>50000000</v>
      </c>
    </row>
    <row r="132" spans="1:11">
      <c r="A132" s="196" t="s">
        <v>666</v>
      </c>
    </row>
    <row r="135" spans="1:11">
      <c r="A135" s="207" t="s">
        <v>194</v>
      </c>
      <c r="C135" s="196" t="s">
        <v>195</v>
      </c>
    </row>
    <row r="137" spans="1:11" ht="15.75" thickBot="1">
      <c r="A137" s="208" t="s">
        <v>632</v>
      </c>
      <c r="C137" s="208" t="s">
        <v>633</v>
      </c>
    </row>
    <row r="138" spans="1:11" ht="15.75" thickTop="1"/>
    <row r="139" spans="1:11">
      <c r="A139" s="174" t="s">
        <v>142</v>
      </c>
      <c r="B139" s="174" t="s">
        <v>634</v>
      </c>
      <c r="D139" s="174" t="s">
        <v>142</v>
      </c>
      <c r="E139" s="176" t="s">
        <v>634</v>
      </c>
      <c r="F139" s="176" t="s">
        <v>635</v>
      </c>
      <c r="G139" s="174" t="s">
        <v>636</v>
      </c>
      <c r="H139" s="174" t="s">
        <v>637</v>
      </c>
      <c r="I139" s="176" t="s">
        <v>638</v>
      </c>
      <c r="J139" s="176" t="s">
        <v>639</v>
      </c>
      <c r="K139" s="176" t="s">
        <v>578</v>
      </c>
    </row>
    <row r="141" spans="1:11">
      <c r="A141" s="175" t="s">
        <v>667</v>
      </c>
      <c r="C141" s="209">
        <v>7</v>
      </c>
      <c r="D141" s="175" t="s">
        <v>196</v>
      </c>
      <c r="E141" s="195">
        <v>50</v>
      </c>
      <c r="F141" s="210">
        <v>42580</v>
      </c>
      <c r="G141" s="210">
        <v>42578</v>
      </c>
      <c r="H141" s="175" t="s">
        <v>197</v>
      </c>
      <c r="I141" s="194">
        <v>306</v>
      </c>
      <c r="J141" s="194">
        <v>0</v>
      </c>
      <c r="K141" s="194">
        <v>306</v>
      </c>
    </row>
    <row r="143" spans="1:11">
      <c r="I143" s="211">
        <v>306</v>
      </c>
      <c r="J143" s="211">
        <v>0</v>
      </c>
      <c r="K143" s="211">
        <v>306</v>
      </c>
    </row>
    <row r="144" spans="1:11">
      <c r="A144" s="207" t="s">
        <v>208</v>
      </c>
      <c r="C144" s="196" t="s">
        <v>209</v>
      </c>
    </row>
    <row r="146" spans="1:11" ht="15.75" thickBot="1">
      <c r="A146" s="208" t="s">
        <v>632</v>
      </c>
      <c r="C146" s="208" t="s">
        <v>633</v>
      </c>
    </row>
    <row r="147" spans="1:11" ht="15.75" thickTop="1"/>
    <row r="148" spans="1:11">
      <c r="A148" s="174" t="s">
        <v>142</v>
      </c>
      <c r="B148" s="174" t="s">
        <v>634</v>
      </c>
      <c r="D148" s="174" t="s">
        <v>142</v>
      </c>
      <c r="E148" s="176" t="s">
        <v>634</v>
      </c>
      <c r="F148" s="176" t="s">
        <v>635</v>
      </c>
      <c r="G148" s="174" t="s">
        <v>636</v>
      </c>
      <c r="H148" s="174" t="s">
        <v>637</v>
      </c>
      <c r="I148" s="176" t="s">
        <v>638</v>
      </c>
      <c r="J148" s="176" t="s">
        <v>639</v>
      </c>
      <c r="K148" s="176" t="s">
        <v>578</v>
      </c>
    </row>
    <row r="150" spans="1:11">
      <c r="A150" s="175" t="s">
        <v>668</v>
      </c>
      <c r="C150" s="209">
        <v>1</v>
      </c>
      <c r="D150" s="175" t="s">
        <v>196</v>
      </c>
      <c r="E150" s="195">
        <v>136</v>
      </c>
      <c r="F150" s="210">
        <v>42732</v>
      </c>
      <c r="G150" s="210">
        <v>42732</v>
      </c>
      <c r="H150" s="175" t="s">
        <v>178</v>
      </c>
      <c r="I150" s="194">
        <v>9381405</v>
      </c>
      <c r="J150" s="194">
        <v>0</v>
      </c>
    </row>
    <row r="151" spans="1:11">
      <c r="A151" s="175" t="s">
        <v>668</v>
      </c>
      <c r="C151" s="209">
        <v>1</v>
      </c>
      <c r="D151" s="175" t="s">
        <v>196</v>
      </c>
      <c r="E151" s="195">
        <v>143</v>
      </c>
      <c r="F151" s="210">
        <v>42733</v>
      </c>
      <c r="G151" s="210">
        <v>42733</v>
      </c>
      <c r="H151" s="175" t="s">
        <v>178</v>
      </c>
      <c r="I151" s="194">
        <v>9381405</v>
      </c>
      <c r="J151" s="194">
        <v>0</v>
      </c>
      <c r="K151" s="194">
        <v>18762810</v>
      </c>
    </row>
    <row r="153" spans="1:11">
      <c r="I153" s="211">
        <v>18762810</v>
      </c>
      <c r="J153" s="211">
        <v>0</v>
      </c>
      <c r="K153" s="211">
        <v>18762810</v>
      </c>
    </row>
    <row r="154" spans="1:11">
      <c r="A154" s="207" t="s">
        <v>210</v>
      </c>
      <c r="C154" s="196" t="s">
        <v>211</v>
      </c>
    </row>
    <row r="156" spans="1:11" ht="15.75" thickBot="1">
      <c r="A156" s="208" t="s">
        <v>632</v>
      </c>
      <c r="C156" s="208" t="s">
        <v>633</v>
      </c>
    </row>
    <row r="157" spans="1:11" ht="15.75" thickTop="1"/>
    <row r="158" spans="1:11">
      <c r="A158" s="174" t="s">
        <v>142</v>
      </c>
      <c r="B158" s="174" t="s">
        <v>634</v>
      </c>
      <c r="D158" s="174" t="s">
        <v>142</v>
      </c>
      <c r="E158" s="176" t="s">
        <v>634</v>
      </c>
      <c r="F158" s="176" t="s">
        <v>635</v>
      </c>
      <c r="G158" s="174" t="s">
        <v>636</v>
      </c>
      <c r="H158" s="174" t="s">
        <v>637</v>
      </c>
      <c r="I158" s="176" t="s">
        <v>638</v>
      </c>
      <c r="J158" s="176" t="s">
        <v>639</v>
      </c>
      <c r="K158" s="176" t="s">
        <v>578</v>
      </c>
    </row>
    <row r="160" spans="1:11">
      <c r="A160" s="175" t="s">
        <v>668</v>
      </c>
      <c r="C160" s="209">
        <v>1</v>
      </c>
      <c r="D160" s="175" t="s">
        <v>196</v>
      </c>
      <c r="E160" s="195">
        <v>130</v>
      </c>
      <c r="F160" s="210">
        <v>42731</v>
      </c>
      <c r="G160" s="210">
        <v>42731</v>
      </c>
      <c r="H160" s="175" t="s">
        <v>177</v>
      </c>
      <c r="I160" s="194">
        <v>7000000</v>
      </c>
      <c r="J160" s="194">
        <v>0</v>
      </c>
      <c r="K160" s="194">
        <v>7000000</v>
      </c>
    </row>
    <row r="162" spans="1:11">
      <c r="I162" s="211">
        <v>7000000</v>
      </c>
      <c r="J162" s="211">
        <v>0</v>
      </c>
      <c r="K162" s="211">
        <v>7000000</v>
      </c>
    </row>
    <row r="163" spans="1:11">
      <c r="A163" s="207" t="s">
        <v>199</v>
      </c>
      <c r="C163" s="196" t="s">
        <v>200</v>
      </c>
    </row>
    <row r="165" spans="1:11" ht="15.75" thickBot="1">
      <c r="A165" s="208" t="s">
        <v>632</v>
      </c>
      <c r="C165" s="208" t="s">
        <v>633</v>
      </c>
    </row>
    <row r="166" spans="1:11" ht="15.75" thickTop="1"/>
    <row r="167" spans="1:11">
      <c r="A167" s="174" t="s">
        <v>142</v>
      </c>
      <c r="B167" s="174" t="s">
        <v>634</v>
      </c>
      <c r="D167" s="174" t="s">
        <v>142</v>
      </c>
      <c r="E167" s="176" t="s">
        <v>634</v>
      </c>
      <c r="F167" s="176" t="s">
        <v>635</v>
      </c>
      <c r="G167" s="174" t="s">
        <v>636</v>
      </c>
      <c r="H167" s="174" t="s">
        <v>637</v>
      </c>
      <c r="I167" s="176" t="s">
        <v>638</v>
      </c>
      <c r="J167" s="176" t="s">
        <v>639</v>
      </c>
      <c r="K167" s="176" t="s">
        <v>578</v>
      </c>
    </row>
    <row r="169" spans="1:11">
      <c r="A169" s="175" t="s">
        <v>668</v>
      </c>
      <c r="C169" s="209">
        <v>22</v>
      </c>
      <c r="D169" s="175" t="s">
        <v>196</v>
      </c>
      <c r="E169" s="195">
        <v>71</v>
      </c>
      <c r="F169" s="210">
        <v>42582</v>
      </c>
      <c r="G169" s="210">
        <v>42502</v>
      </c>
      <c r="H169" s="175" t="s">
        <v>201</v>
      </c>
      <c r="I169" s="194">
        <v>5298</v>
      </c>
      <c r="J169" s="194">
        <v>0</v>
      </c>
      <c r="K169" s="194">
        <v>5298</v>
      </c>
    </row>
    <row r="171" spans="1:11">
      <c r="I171" s="211">
        <v>5298</v>
      </c>
      <c r="J171" s="211">
        <v>0</v>
      </c>
      <c r="K171" s="211">
        <v>5298</v>
      </c>
    </row>
    <row r="172" spans="1:11">
      <c r="A172" s="207" t="s">
        <v>202</v>
      </c>
      <c r="C172" s="196" t="s">
        <v>203</v>
      </c>
    </row>
    <row r="174" spans="1:11" ht="15.75" thickBot="1">
      <c r="A174" s="208" t="s">
        <v>632</v>
      </c>
      <c r="C174" s="208" t="s">
        <v>633</v>
      </c>
    </row>
    <row r="175" spans="1:11" ht="15.75" thickTop="1"/>
    <row r="176" spans="1:11">
      <c r="A176" s="174" t="s">
        <v>142</v>
      </c>
      <c r="B176" s="174" t="s">
        <v>634</v>
      </c>
      <c r="D176" s="174" t="s">
        <v>142</v>
      </c>
      <c r="E176" s="176" t="s">
        <v>634</v>
      </c>
      <c r="F176" s="176" t="s">
        <v>635</v>
      </c>
      <c r="G176" s="174" t="s">
        <v>636</v>
      </c>
      <c r="H176" s="174" t="s">
        <v>637</v>
      </c>
      <c r="I176" s="176" t="s">
        <v>638</v>
      </c>
      <c r="J176" s="176" t="s">
        <v>639</v>
      </c>
      <c r="K176" s="176" t="s">
        <v>578</v>
      </c>
    </row>
    <row r="178" spans="1:11">
      <c r="A178" s="175" t="s">
        <v>668</v>
      </c>
      <c r="C178" s="209">
        <v>1</v>
      </c>
      <c r="D178" s="175" t="s">
        <v>196</v>
      </c>
      <c r="E178" s="195">
        <v>40</v>
      </c>
      <c r="F178" s="210">
        <v>42657</v>
      </c>
      <c r="G178" s="210">
        <v>42657</v>
      </c>
      <c r="H178" s="175" t="s">
        <v>669</v>
      </c>
      <c r="I178" s="194">
        <v>278753</v>
      </c>
      <c r="J178" s="194">
        <v>0</v>
      </c>
    </row>
    <row r="179" spans="1:11">
      <c r="A179" s="175" t="s">
        <v>668</v>
      </c>
      <c r="C179" s="209">
        <v>1</v>
      </c>
      <c r="D179" s="175" t="s">
        <v>196</v>
      </c>
      <c r="E179" s="195">
        <v>41</v>
      </c>
      <c r="F179" s="210">
        <v>42657</v>
      </c>
      <c r="G179" s="210">
        <v>42657</v>
      </c>
      <c r="H179" s="175" t="s">
        <v>669</v>
      </c>
      <c r="I179" s="194">
        <v>148904</v>
      </c>
      <c r="J179" s="194">
        <v>0</v>
      </c>
    </row>
    <row r="180" spans="1:11">
      <c r="A180" s="175" t="s">
        <v>668</v>
      </c>
      <c r="C180" s="209">
        <v>1</v>
      </c>
      <c r="D180" s="175" t="s">
        <v>196</v>
      </c>
      <c r="E180" s="195">
        <v>43</v>
      </c>
      <c r="F180" s="210">
        <v>42660</v>
      </c>
      <c r="G180" s="210">
        <v>42660</v>
      </c>
      <c r="H180" s="175" t="s">
        <v>669</v>
      </c>
      <c r="I180" s="194">
        <v>220196</v>
      </c>
      <c r="J180" s="194">
        <v>0</v>
      </c>
    </row>
    <row r="181" spans="1:11">
      <c r="A181" s="175" t="s">
        <v>668</v>
      </c>
      <c r="C181" s="209">
        <v>1</v>
      </c>
      <c r="D181" s="175" t="s">
        <v>204</v>
      </c>
      <c r="E181" s="195">
        <v>141</v>
      </c>
      <c r="F181" s="210">
        <v>42674</v>
      </c>
      <c r="G181" s="210">
        <v>42674</v>
      </c>
      <c r="H181" s="175" t="s">
        <v>205</v>
      </c>
      <c r="I181" s="194">
        <v>0</v>
      </c>
      <c r="J181" s="194">
        <v>20738</v>
      </c>
    </row>
    <row r="182" spans="1:11">
      <c r="A182" s="175" t="s">
        <v>668</v>
      </c>
      <c r="C182" s="209">
        <v>1</v>
      </c>
      <c r="D182" s="175" t="s">
        <v>204</v>
      </c>
      <c r="E182" s="195">
        <v>141</v>
      </c>
      <c r="F182" s="210">
        <v>42674</v>
      </c>
      <c r="G182" s="210">
        <v>42674</v>
      </c>
      <c r="H182" s="175" t="s">
        <v>669</v>
      </c>
      <c r="I182" s="194">
        <v>0</v>
      </c>
      <c r="J182" s="194">
        <v>647853</v>
      </c>
      <c r="K182" s="194">
        <v>-20738</v>
      </c>
    </row>
    <row r="183" spans="1:11">
      <c r="A183" s="175" t="s">
        <v>668</v>
      </c>
      <c r="C183" s="209">
        <v>3</v>
      </c>
      <c r="D183" s="175" t="s">
        <v>204</v>
      </c>
      <c r="E183" s="195">
        <v>142</v>
      </c>
      <c r="F183" s="210">
        <v>42674</v>
      </c>
      <c r="G183" s="210">
        <v>42674</v>
      </c>
      <c r="H183" s="175" t="s">
        <v>206</v>
      </c>
      <c r="I183" s="194">
        <v>64855</v>
      </c>
      <c r="J183" s="194">
        <v>0</v>
      </c>
      <c r="K183" s="194">
        <v>64855</v>
      </c>
    </row>
    <row r="184" spans="1:11">
      <c r="A184" s="175" t="s">
        <v>668</v>
      </c>
      <c r="C184" s="209">
        <v>6458499</v>
      </c>
      <c r="D184" s="175" t="s">
        <v>196</v>
      </c>
      <c r="E184" s="195">
        <v>25</v>
      </c>
      <c r="F184" s="210">
        <v>42646</v>
      </c>
      <c r="G184" s="210">
        <v>42646</v>
      </c>
      <c r="H184" s="175" t="s">
        <v>207</v>
      </c>
      <c r="I184" s="194">
        <v>100000</v>
      </c>
      <c r="J184" s="194">
        <v>0</v>
      </c>
      <c r="K184" s="194">
        <v>100000</v>
      </c>
    </row>
    <row r="186" spans="1:11">
      <c r="I186" s="211">
        <v>812708</v>
      </c>
      <c r="J186" s="211">
        <v>668591</v>
      </c>
      <c r="K186" s="211">
        <v>144117</v>
      </c>
    </row>
    <row r="187" spans="1:11">
      <c r="A187" s="207" t="s">
        <v>212</v>
      </c>
      <c r="C187" s="196" t="s">
        <v>670</v>
      </c>
    </row>
    <row r="189" spans="1:11" ht="15.75" thickBot="1">
      <c r="A189" s="208" t="s">
        <v>632</v>
      </c>
      <c r="C189" s="208" t="s">
        <v>633</v>
      </c>
    </row>
    <row r="190" spans="1:11" ht="15.75" thickTop="1"/>
    <row r="191" spans="1:11">
      <c r="A191" s="174" t="s">
        <v>142</v>
      </c>
      <c r="B191" s="174" t="s">
        <v>634</v>
      </c>
      <c r="D191" s="174" t="s">
        <v>142</v>
      </c>
      <c r="E191" s="176" t="s">
        <v>634</v>
      </c>
      <c r="F191" s="176" t="s">
        <v>635</v>
      </c>
      <c r="G191" s="174" t="s">
        <v>636</v>
      </c>
      <c r="H191" s="174" t="s">
        <v>637</v>
      </c>
      <c r="I191" s="176" t="s">
        <v>638</v>
      </c>
      <c r="J191" s="176" t="s">
        <v>639</v>
      </c>
      <c r="K191" s="176" t="s">
        <v>578</v>
      </c>
    </row>
    <row r="193" spans="1:11">
      <c r="A193" s="175" t="s">
        <v>640</v>
      </c>
      <c r="C193" s="209">
        <v>1</v>
      </c>
      <c r="D193" s="175" t="s">
        <v>196</v>
      </c>
      <c r="E193" s="195">
        <v>149</v>
      </c>
      <c r="F193" s="210">
        <v>42734</v>
      </c>
      <c r="G193" s="210">
        <v>42734</v>
      </c>
      <c r="H193" s="175" t="s">
        <v>214</v>
      </c>
      <c r="I193" s="194">
        <v>69960</v>
      </c>
      <c r="J193" s="194">
        <v>0</v>
      </c>
      <c r="K193" s="194">
        <v>69960</v>
      </c>
    </row>
    <row r="195" spans="1:11">
      <c r="I195" s="211">
        <v>69960</v>
      </c>
      <c r="J195" s="211">
        <v>0</v>
      </c>
      <c r="K195" s="211">
        <v>69960</v>
      </c>
    </row>
    <row r="196" spans="1:11">
      <c r="A196" s="207" t="s">
        <v>215</v>
      </c>
      <c r="C196" s="196" t="s">
        <v>216</v>
      </c>
    </row>
    <row r="198" spans="1:11" ht="15.75" thickBot="1">
      <c r="A198" s="208" t="s">
        <v>632</v>
      </c>
      <c r="C198" s="208" t="s">
        <v>633</v>
      </c>
    </row>
    <row r="199" spans="1:11" ht="15.75" thickTop="1"/>
    <row r="200" spans="1:11">
      <c r="A200" s="174" t="s">
        <v>142</v>
      </c>
      <c r="B200" s="174" t="s">
        <v>634</v>
      </c>
      <c r="D200" s="174" t="s">
        <v>142</v>
      </c>
      <c r="E200" s="176" t="s">
        <v>634</v>
      </c>
      <c r="F200" s="176" t="s">
        <v>635</v>
      </c>
      <c r="G200" s="174" t="s">
        <v>636</v>
      </c>
      <c r="H200" s="174" t="s">
        <v>637</v>
      </c>
      <c r="I200" s="176" t="s">
        <v>638</v>
      </c>
      <c r="J200" s="176" t="s">
        <v>639</v>
      </c>
      <c r="K200" s="176" t="s">
        <v>578</v>
      </c>
    </row>
    <row r="202" spans="1:11">
      <c r="A202" s="175" t="s">
        <v>668</v>
      </c>
      <c r="C202" s="209">
        <v>1</v>
      </c>
      <c r="D202" s="175" t="s">
        <v>196</v>
      </c>
      <c r="E202" s="195">
        <v>99</v>
      </c>
      <c r="F202" s="210">
        <v>42730</v>
      </c>
      <c r="G202" s="210">
        <v>42730</v>
      </c>
      <c r="H202" s="175" t="s">
        <v>169</v>
      </c>
      <c r="I202" s="194">
        <v>44101</v>
      </c>
      <c r="J202" s="194">
        <v>0</v>
      </c>
      <c r="K202" s="194">
        <v>44101</v>
      </c>
    </row>
    <row r="204" spans="1:11">
      <c r="I204" s="211">
        <v>44101</v>
      </c>
      <c r="J204" s="211">
        <v>0</v>
      </c>
      <c r="K204" s="211">
        <v>44101</v>
      </c>
    </row>
    <row r="205" spans="1:11">
      <c r="A205" s="207" t="s">
        <v>551</v>
      </c>
      <c r="C205" s="196" t="s">
        <v>552</v>
      </c>
    </row>
    <row r="207" spans="1:11" ht="15.75" thickBot="1">
      <c r="A207" s="208" t="s">
        <v>632</v>
      </c>
      <c r="C207" s="208" t="s">
        <v>633</v>
      </c>
    </row>
    <row r="208" spans="1:11" ht="15.75" thickTop="1"/>
    <row r="209" spans="1:11">
      <c r="A209" s="174" t="s">
        <v>142</v>
      </c>
      <c r="B209" s="174" t="s">
        <v>634</v>
      </c>
      <c r="D209" s="174" t="s">
        <v>142</v>
      </c>
      <c r="E209" s="176" t="s">
        <v>634</v>
      </c>
      <c r="F209" s="176" t="s">
        <v>635</v>
      </c>
      <c r="G209" s="174" t="s">
        <v>636</v>
      </c>
      <c r="H209" s="174" t="s">
        <v>637</v>
      </c>
      <c r="I209" s="176" t="s">
        <v>638</v>
      </c>
      <c r="J209" s="176" t="s">
        <v>639</v>
      </c>
      <c r="K209" s="176" t="s">
        <v>578</v>
      </c>
    </row>
    <row r="211" spans="1:11">
      <c r="A211" s="175" t="s">
        <v>640</v>
      </c>
      <c r="C211" s="209">
        <v>0</v>
      </c>
      <c r="D211" s="175" t="s">
        <v>196</v>
      </c>
      <c r="E211" s="195">
        <v>64</v>
      </c>
      <c r="F211" s="210">
        <v>42551</v>
      </c>
      <c r="H211" s="175" t="s">
        <v>671</v>
      </c>
      <c r="I211" s="194">
        <v>1723</v>
      </c>
      <c r="J211" s="194">
        <v>0</v>
      </c>
    </row>
    <row r="212" spans="1:11">
      <c r="A212" s="175" t="s">
        <v>640</v>
      </c>
      <c r="C212" s="209">
        <v>0</v>
      </c>
      <c r="D212" s="175" t="s">
        <v>196</v>
      </c>
      <c r="E212" s="195">
        <v>64</v>
      </c>
      <c r="F212" s="210">
        <v>42551</v>
      </c>
      <c r="H212" s="175" t="s">
        <v>672</v>
      </c>
      <c r="I212" s="194">
        <v>9070</v>
      </c>
      <c r="J212" s="194">
        <v>0</v>
      </c>
      <c r="K212" s="194">
        <v>10793</v>
      </c>
    </row>
    <row r="213" spans="1:11">
      <c r="A213" s="175" t="s">
        <v>640</v>
      </c>
      <c r="C213" s="209">
        <v>4</v>
      </c>
      <c r="D213" s="175" t="s">
        <v>196</v>
      </c>
      <c r="E213" s="195">
        <v>116</v>
      </c>
      <c r="F213" s="210">
        <v>42582</v>
      </c>
      <c r="G213" s="210">
        <v>42562</v>
      </c>
      <c r="H213" s="175" t="s">
        <v>673</v>
      </c>
      <c r="I213" s="194">
        <v>5420</v>
      </c>
      <c r="J213" s="194">
        <v>0</v>
      </c>
      <c r="K213" s="194">
        <v>5420</v>
      </c>
    </row>
    <row r="214" spans="1:11">
      <c r="A214" s="175" t="s">
        <v>640</v>
      </c>
      <c r="C214" s="209">
        <v>816</v>
      </c>
      <c r="D214" s="175" t="s">
        <v>196</v>
      </c>
      <c r="E214" s="195">
        <v>87</v>
      </c>
      <c r="F214" s="210">
        <v>42613</v>
      </c>
      <c r="G214" s="210">
        <v>42613</v>
      </c>
      <c r="H214" s="175" t="s">
        <v>674</v>
      </c>
      <c r="I214" s="194">
        <v>17065</v>
      </c>
      <c r="J214" s="194">
        <v>0</v>
      </c>
      <c r="K214" s="194">
        <v>17065</v>
      </c>
    </row>
    <row r="216" spans="1:11">
      <c r="I216" s="211">
        <v>33278</v>
      </c>
      <c r="J216" s="211">
        <v>0</v>
      </c>
      <c r="K216" s="211">
        <v>33278</v>
      </c>
    </row>
    <row r="217" spans="1:11" ht="15.75" thickBot="1"/>
    <row r="218" spans="1:11" ht="15.75" thickTop="1">
      <c r="A218" s="176" t="s">
        <v>578</v>
      </c>
      <c r="I218" s="194">
        <v>26728461</v>
      </c>
      <c r="J218" s="194">
        <v>668591</v>
      </c>
      <c r="K218" s="206">
        <v>26059870</v>
      </c>
    </row>
    <row r="220" spans="1:11">
      <c r="A220" s="196" t="s">
        <v>675</v>
      </c>
    </row>
    <row r="223" spans="1:11">
      <c r="A223" s="207" t="s">
        <v>225</v>
      </c>
      <c r="C223" s="196" t="s">
        <v>226</v>
      </c>
    </row>
    <row r="225" spans="1:11" ht="15.75" thickBot="1">
      <c r="A225" s="208" t="s">
        <v>632</v>
      </c>
      <c r="C225" s="208" t="s">
        <v>633</v>
      </c>
    </row>
    <row r="226" spans="1:11" ht="15.75" thickTop="1"/>
    <row r="227" spans="1:11">
      <c r="A227" s="174" t="s">
        <v>142</v>
      </c>
      <c r="B227" s="174" t="s">
        <v>634</v>
      </c>
      <c r="D227" s="174" t="s">
        <v>142</v>
      </c>
      <c r="E227" s="176" t="s">
        <v>634</v>
      </c>
      <c r="F227" s="176" t="s">
        <v>635</v>
      </c>
      <c r="G227" s="174" t="s">
        <v>636</v>
      </c>
      <c r="H227" s="174" t="s">
        <v>637</v>
      </c>
      <c r="I227" s="176" t="s">
        <v>638</v>
      </c>
      <c r="J227" s="176" t="s">
        <v>639</v>
      </c>
      <c r="K227" s="176" t="s">
        <v>578</v>
      </c>
    </row>
    <row r="229" spans="1:11">
      <c r="A229" s="175" t="s">
        <v>640</v>
      </c>
      <c r="C229" s="209">
        <v>1</v>
      </c>
      <c r="D229" s="175" t="s">
        <v>196</v>
      </c>
      <c r="E229" s="195">
        <v>89</v>
      </c>
      <c r="F229" s="210">
        <v>42643</v>
      </c>
      <c r="G229" s="210">
        <v>42643</v>
      </c>
      <c r="H229" s="175" t="s">
        <v>676</v>
      </c>
      <c r="I229" s="194">
        <v>381429</v>
      </c>
      <c r="J229" s="194">
        <v>0</v>
      </c>
      <c r="K229" s="194">
        <v>381429</v>
      </c>
    </row>
    <row r="231" spans="1:11">
      <c r="I231" s="211">
        <v>381429</v>
      </c>
      <c r="J231" s="211">
        <v>0</v>
      </c>
      <c r="K231" s="211">
        <v>381429</v>
      </c>
    </row>
    <row r="232" spans="1:11">
      <c r="A232" s="207" t="s">
        <v>223</v>
      </c>
      <c r="C232" s="196" t="s">
        <v>224</v>
      </c>
    </row>
    <row r="234" spans="1:11" ht="15.75" thickBot="1">
      <c r="A234" s="208" t="s">
        <v>632</v>
      </c>
      <c r="C234" s="208" t="s">
        <v>633</v>
      </c>
    </row>
    <row r="235" spans="1:11" ht="15.75" thickTop="1"/>
    <row r="236" spans="1:11">
      <c r="A236" s="174" t="s">
        <v>142</v>
      </c>
      <c r="B236" s="174" t="s">
        <v>634</v>
      </c>
      <c r="D236" s="174" t="s">
        <v>142</v>
      </c>
      <c r="E236" s="176" t="s">
        <v>634</v>
      </c>
      <c r="F236" s="176" t="s">
        <v>635</v>
      </c>
      <c r="G236" s="174" t="s">
        <v>636</v>
      </c>
      <c r="H236" s="174" t="s">
        <v>637</v>
      </c>
      <c r="I236" s="176" t="s">
        <v>638</v>
      </c>
      <c r="J236" s="176" t="s">
        <v>639</v>
      </c>
      <c r="K236" s="176" t="s">
        <v>578</v>
      </c>
    </row>
    <row r="238" spans="1:11">
      <c r="A238" s="175" t="s">
        <v>640</v>
      </c>
      <c r="C238" s="209">
        <v>1</v>
      </c>
      <c r="D238" s="175" t="s">
        <v>196</v>
      </c>
      <c r="E238" s="195">
        <v>10</v>
      </c>
      <c r="F238" s="210">
        <v>42620</v>
      </c>
      <c r="G238" s="210">
        <v>42551</v>
      </c>
      <c r="H238" s="175" t="s">
        <v>677</v>
      </c>
      <c r="I238" s="194">
        <v>279610</v>
      </c>
      <c r="J238" s="194">
        <v>0</v>
      </c>
    </row>
    <row r="239" spans="1:11">
      <c r="A239" s="175" t="s">
        <v>640</v>
      </c>
      <c r="C239" s="209">
        <v>1</v>
      </c>
      <c r="D239" s="175" t="s">
        <v>196</v>
      </c>
      <c r="E239" s="195">
        <v>10</v>
      </c>
      <c r="F239" s="210">
        <v>42620</v>
      </c>
      <c r="G239" s="210">
        <v>42551</v>
      </c>
      <c r="H239" s="175" t="s">
        <v>678</v>
      </c>
      <c r="I239" s="194">
        <v>222081</v>
      </c>
      <c r="J239" s="194">
        <v>0</v>
      </c>
    </row>
    <row r="240" spans="1:11">
      <c r="A240" s="175" t="s">
        <v>640</v>
      </c>
      <c r="C240" s="209">
        <v>1</v>
      </c>
      <c r="D240" s="175" t="s">
        <v>196</v>
      </c>
      <c r="E240" s="195">
        <v>10</v>
      </c>
      <c r="F240" s="210">
        <v>42620</v>
      </c>
      <c r="G240" s="210">
        <v>42490</v>
      </c>
      <c r="H240" s="175" t="s">
        <v>679</v>
      </c>
      <c r="I240" s="194">
        <v>286942</v>
      </c>
      <c r="J240" s="194">
        <v>0</v>
      </c>
    </row>
    <row r="241" spans="1:11">
      <c r="A241" s="175" t="s">
        <v>640</v>
      </c>
      <c r="C241" s="209">
        <v>1</v>
      </c>
      <c r="D241" s="175" t="s">
        <v>196</v>
      </c>
      <c r="E241" s="195">
        <v>100</v>
      </c>
      <c r="F241" s="210">
        <v>42698</v>
      </c>
      <c r="G241" s="210">
        <v>42698</v>
      </c>
      <c r="H241" s="175" t="s">
        <v>680</v>
      </c>
      <c r="I241" s="194">
        <v>1205763</v>
      </c>
      <c r="J241" s="194">
        <v>0</v>
      </c>
      <c r="K241" s="194">
        <v>1994396</v>
      </c>
    </row>
    <row r="243" spans="1:11">
      <c r="I243" s="211">
        <v>1994396</v>
      </c>
      <c r="J243" s="211">
        <v>0</v>
      </c>
      <c r="K243" s="211">
        <v>1994396</v>
      </c>
    </row>
    <row r="244" spans="1:11">
      <c r="A244" s="207" t="s">
        <v>227</v>
      </c>
      <c r="C244" s="196" t="s">
        <v>681</v>
      </c>
    </row>
    <row r="246" spans="1:11" ht="15.75" thickBot="1">
      <c r="A246" s="208" t="s">
        <v>632</v>
      </c>
      <c r="C246" s="208" t="s">
        <v>633</v>
      </c>
    </row>
    <row r="247" spans="1:11" ht="15.75" thickTop="1"/>
    <row r="248" spans="1:11">
      <c r="A248" s="174" t="s">
        <v>142</v>
      </c>
      <c r="B248" s="174" t="s">
        <v>634</v>
      </c>
      <c r="D248" s="174" t="s">
        <v>142</v>
      </c>
      <c r="E248" s="176" t="s">
        <v>634</v>
      </c>
      <c r="F248" s="176" t="s">
        <v>635</v>
      </c>
      <c r="G248" s="174" t="s">
        <v>636</v>
      </c>
      <c r="H248" s="174" t="s">
        <v>637</v>
      </c>
      <c r="I248" s="176" t="s">
        <v>638</v>
      </c>
      <c r="J248" s="176" t="s">
        <v>639</v>
      </c>
      <c r="K248" s="176" t="s">
        <v>578</v>
      </c>
    </row>
    <row r="250" spans="1:11">
      <c r="A250" s="175" t="s">
        <v>640</v>
      </c>
      <c r="C250" s="209">
        <v>1</v>
      </c>
      <c r="D250" s="175" t="s">
        <v>196</v>
      </c>
      <c r="E250" s="195">
        <v>10</v>
      </c>
      <c r="F250" s="210">
        <v>42620</v>
      </c>
      <c r="G250" s="210">
        <v>42551</v>
      </c>
      <c r="H250" s="175" t="s">
        <v>682</v>
      </c>
      <c r="I250" s="194">
        <v>8648</v>
      </c>
      <c r="J250" s="194">
        <v>0</v>
      </c>
    </row>
    <row r="251" spans="1:11">
      <c r="A251" s="175" t="s">
        <v>640</v>
      </c>
      <c r="C251" s="209">
        <v>1</v>
      </c>
      <c r="D251" s="175" t="s">
        <v>196</v>
      </c>
      <c r="E251" s="195">
        <v>10</v>
      </c>
      <c r="F251" s="210">
        <v>42620</v>
      </c>
      <c r="G251" s="210">
        <v>42551</v>
      </c>
      <c r="H251" s="175" t="s">
        <v>683</v>
      </c>
      <c r="I251" s="194">
        <v>8648</v>
      </c>
      <c r="J251" s="194">
        <v>0</v>
      </c>
    </row>
    <row r="252" spans="1:11">
      <c r="A252" s="175" t="s">
        <v>640</v>
      </c>
      <c r="C252" s="209">
        <v>1</v>
      </c>
      <c r="D252" s="175" t="s">
        <v>196</v>
      </c>
      <c r="E252" s="195">
        <v>10</v>
      </c>
      <c r="F252" s="210">
        <v>42620</v>
      </c>
      <c r="G252" s="210">
        <v>42551</v>
      </c>
      <c r="H252" s="175" t="s">
        <v>684</v>
      </c>
      <c r="I252" s="194">
        <v>8648</v>
      </c>
      <c r="J252" s="194">
        <v>0</v>
      </c>
    </row>
    <row r="253" spans="1:11">
      <c r="A253" s="175" t="s">
        <v>640</v>
      </c>
      <c r="C253" s="209">
        <v>1</v>
      </c>
      <c r="D253" s="175" t="s">
        <v>196</v>
      </c>
      <c r="E253" s="195">
        <v>10</v>
      </c>
      <c r="F253" s="210">
        <v>42620</v>
      </c>
      <c r="G253" s="210">
        <v>40359</v>
      </c>
      <c r="H253" s="175" t="s">
        <v>685</v>
      </c>
      <c r="I253" s="194">
        <v>121638</v>
      </c>
      <c r="J253" s="194">
        <v>0</v>
      </c>
    </row>
    <row r="254" spans="1:11">
      <c r="A254" s="175" t="s">
        <v>640</v>
      </c>
      <c r="C254" s="209">
        <v>1</v>
      </c>
      <c r="D254" s="175" t="s">
        <v>196</v>
      </c>
      <c r="E254" s="195">
        <v>10</v>
      </c>
      <c r="F254" s="210">
        <v>42620</v>
      </c>
      <c r="G254" s="210">
        <v>42551</v>
      </c>
      <c r="H254" s="175" t="s">
        <v>686</v>
      </c>
      <c r="I254" s="194">
        <v>249872</v>
      </c>
      <c r="J254" s="194">
        <v>0</v>
      </c>
    </row>
    <row r="255" spans="1:11">
      <c r="A255" s="175" t="s">
        <v>640</v>
      </c>
      <c r="C255" s="209">
        <v>1</v>
      </c>
      <c r="D255" s="175" t="s">
        <v>196</v>
      </c>
      <c r="E255" s="195">
        <v>10</v>
      </c>
      <c r="F255" s="210">
        <v>42620</v>
      </c>
      <c r="G255" s="210">
        <v>42551</v>
      </c>
      <c r="H255" s="175" t="s">
        <v>687</v>
      </c>
      <c r="I255" s="194">
        <v>17294</v>
      </c>
      <c r="J255" s="194">
        <v>0</v>
      </c>
    </row>
    <row r="256" spans="1:11">
      <c r="A256" s="175" t="s">
        <v>640</v>
      </c>
      <c r="C256" s="209">
        <v>1</v>
      </c>
      <c r="D256" s="175" t="s">
        <v>196</v>
      </c>
      <c r="E256" s="195">
        <v>10</v>
      </c>
      <c r="F256" s="210">
        <v>42620</v>
      </c>
      <c r="G256" s="210">
        <v>42551</v>
      </c>
      <c r="H256" s="175" t="s">
        <v>688</v>
      </c>
      <c r="I256" s="194">
        <v>1245203</v>
      </c>
      <c r="J256" s="194">
        <v>0</v>
      </c>
    </row>
    <row r="257" spans="1:11">
      <c r="A257" s="175" t="s">
        <v>640</v>
      </c>
      <c r="C257" s="209">
        <v>1</v>
      </c>
      <c r="D257" s="175" t="s">
        <v>196</v>
      </c>
      <c r="E257" s="195">
        <v>10</v>
      </c>
      <c r="F257" s="210">
        <v>42620</v>
      </c>
      <c r="G257" s="210">
        <v>42551</v>
      </c>
      <c r="H257" s="175" t="s">
        <v>689</v>
      </c>
      <c r="I257" s="194">
        <v>8648</v>
      </c>
      <c r="J257" s="194">
        <v>0</v>
      </c>
    </row>
    <row r="258" spans="1:11">
      <c r="A258" s="175" t="s">
        <v>640</v>
      </c>
      <c r="C258" s="209">
        <v>1</v>
      </c>
      <c r="D258" s="175" t="s">
        <v>196</v>
      </c>
      <c r="E258" s="195">
        <v>10</v>
      </c>
      <c r="F258" s="210">
        <v>42620</v>
      </c>
      <c r="G258" s="210">
        <v>42551</v>
      </c>
      <c r="H258" s="175" t="s">
        <v>690</v>
      </c>
      <c r="I258" s="194">
        <v>1010632</v>
      </c>
      <c r="J258" s="194">
        <v>0</v>
      </c>
    </row>
    <row r="259" spans="1:11">
      <c r="A259" s="175" t="s">
        <v>640</v>
      </c>
      <c r="C259" s="209">
        <v>1</v>
      </c>
      <c r="D259" s="175" t="s">
        <v>196</v>
      </c>
      <c r="E259" s="195">
        <v>10</v>
      </c>
      <c r="F259" s="210">
        <v>42620</v>
      </c>
      <c r="G259" s="210">
        <v>42551</v>
      </c>
      <c r="H259" s="175" t="s">
        <v>691</v>
      </c>
      <c r="I259" s="194">
        <v>404385</v>
      </c>
      <c r="J259" s="194">
        <v>0</v>
      </c>
    </row>
    <row r="260" spans="1:11">
      <c r="A260" s="175" t="s">
        <v>640</v>
      </c>
      <c r="C260" s="209">
        <v>1</v>
      </c>
      <c r="D260" s="175" t="s">
        <v>196</v>
      </c>
      <c r="E260" s="195">
        <v>10</v>
      </c>
      <c r="F260" s="210">
        <v>42620</v>
      </c>
      <c r="G260" s="210">
        <v>42551</v>
      </c>
      <c r="H260" s="175" t="s">
        <v>692</v>
      </c>
      <c r="I260" s="194">
        <v>8648</v>
      </c>
      <c r="J260" s="194">
        <v>0</v>
      </c>
    </row>
    <row r="261" spans="1:11">
      <c r="A261" s="175" t="s">
        <v>640</v>
      </c>
      <c r="C261" s="209">
        <v>1</v>
      </c>
      <c r="D261" s="175" t="s">
        <v>196</v>
      </c>
      <c r="E261" s="195">
        <v>10</v>
      </c>
      <c r="F261" s="210">
        <v>42620</v>
      </c>
      <c r="G261" s="210">
        <v>42551</v>
      </c>
      <c r="H261" s="175" t="s">
        <v>693</v>
      </c>
      <c r="I261" s="194">
        <v>8648</v>
      </c>
      <c r="J261" s="194">
        <v>0</v>
      </c>
    </row>
    <row r="262" spans="1:11">
      <c r="A262" s="175" t="s">
        <v>640</v>
      </c>
      <c r="C262" s="209">
        <v>1</v>
      </c>
      <c r="D262" s="175" t="s">
        <v>196</v>
      </c>
      <c r="E262" s="195">
        <v>10</v>
      </c>
      <c r="F262" s="210">
        <v>42620</v>
      </c>
      <c r="G262" s="210">
        <v>42551</v>
      </c>
      <c r="H262" s="175" t="s">
        <v>694</v>
      </c>
      <c r="I262" s="194">
        <v>8648</v>
      </c>
      <c r="J262" s="194">
        <v>0</v>
      </c>
    </row>
    <row r="263" spans="1:11">
      <c r="A263" s="175" t="s">
        <v>640</v>
      </c>
      <c r="C263" s="209">
        <v>1</v>
      </c>
      <c r="D263" s="175" t="s">
        <v>196</v>
      </c>
      <c r="E263" s="195">
        <v>10</v>
      </c>
      <c r="F263" s="210">
        <v>42620</v>
      </c>
      <c r="G263" s="210">
        <v>42551</v>
      </c>
      <c r="H263" s="175" t="s">
        <v>695</v>
      </c>
      <c r="I263" s="194">
        <v>8648</v>
      </c>
      <c r="J263" s="194">
        <v>0</v>
      </c>
    </row>
    <row r="264" spans="1:11">
      <c r="A264" s="175" t="s">
        <v>640</v>
      </c>
      <c r="C264" s="209">
        <v>1</v>
      </c>
      <c r="D264" s="175" t="s">
        <v>196</v>
      </c>
      <c r="E264" s="195">
        <v>10</v>
      </c>
      <c r="F264" s="210">
        <v>42620</v>
      </c>
      <c r="G264" s="210">
        <v>42551</v>
      </c>
      <c r="H264" s="175" t="s">
        <v>696</v>
      </c>
      <c r="I264" s="194">
        <v>8648</v>
      </c>
      <c r="J264" s="194">
        <v>0</v>
      </c>
    </row>
    <row r="265" spans="1:11">
      <c r="A265" s="175" t="s">
        <v>640</v>
      </c>
      <c r="C265" s="209">
        <v>1</v>
      </c>
      <c r="D265" s="175" t="s">
        <v>196</v>
      </c>
      <c r="E265" s="195">
        <v>10</v>
      </c>
      <c r="F265" s="210">
        <v>42620</v>
      </c>
      <c r="G265" s="210">
        <v>42551</v>
      </c>
      <c r="H265" s="175" t="s">
        <v>697</v>
      </c>
      <c r="I265" s="194">
        <v>8648</v>
      </c>
      <c r="J265" s="194">
        <v>0</v>
      </c>
    </row>
    <row r="266" spans="1:11">
      <c r="A266" s="175" t="s">
        <v>640</v>
      </c>
      <c r="C266" s="209">
        <v>1</v>
      </c>
      <c r="D266" s="175" t="s">
        <v>196</v>
      </c>
      <c r="E266" s="195">
        <v>10</v>
      </c>
      <c r="F266" s="210">
        <v>42620</v>
      </c>
      <c r="G266" s="210">
        <v>42551</v>
      </c>
      <c r="H266" s="175" t="s">
        <v>698</v>
      </c>
      <c r="I266" s="194">
        <v>140167</v>
      </c>
      <c r="J266" s="194">
        <v>0</v>
      </c>
    </row>
    <row r="267" spans="1:11">
      <c r="A267" s="175" t="s">
        <v>640</v>
      </c>
      <c r="C267" s="209">
        <v>1</v>
      </c>
      <c r="D267" s="175" t="s">
        <v>196</v>
      </c>
      <c r="E267" s="195">
        <v>87</v>
      </c>
      <c r="F267" s="210">
        <v>42643</v>
      </c>
      <c r="G267" s="210">
        <v>42643</v>
      </c>
      <c r="H267" s="175" t="s">
        <v>699</v>
      </c>
      <c r="I267" s="194">
        <v>139327</v>
      </c>
      <c r="J267" s="194">
        <v>0</v>
      </c>
    </row>
    <row r="268" spans="1:11">
      <c r="A268" s="175" t="s">
        <v>640</v>
      </c>
      <c r="C268" s="209">
        <v>1</v>
      </c>
      <c r="D268" s="175" t="s">
        <v>196</v>
      </c>
      <c r="E268" s="195">
        <v>12</v>
      </c>
      <c r="F268" s="210">
        <v>42648</v>
      </c>
      <c r="G268" s="210">
        <v>42648</v>
      </c>
      <c r="H268" s="175" t="s">
        <v>700</v>
      </c>
      <c r="I268" s="194">
        <v>1245159</v>
      </c>
      <c r="J268" s="194">
        <v>0</v>
      </c>
    </row>
    <row r="269" spans="1:11">
      <c r="A269" s="175" t="s">
        <v>640</v>
      </c>
      <c r="C269" s="209">
        <v>1</v>
      </c>
      <c r="D269" s="175" t="s">
        <v>196</v>
      </c>
      <c r="E269" s="195">
        <v>99</v>
      </c>
      <c r="F269" s="210">
        <v>42698</v>
      </c>
      <c r="G269" s="210">
        <v>42698</v>
      </c>
      <c r="H269" s="175" t="s">
        <v>700</v>
      </c>
      <c r="I269" s="194">
        <v>2733174</v>
      </c>
      <c r="J269" s="194">
        <v>0</v>
      </c>
      <c r="K269" s="194">
        <v>7393331</v>
      </c>
    </row>
    <row r="270" spans="1:11">
      <c r="A270" s="175" t="s">
        <v>640</v>
      </c>
      <c r="C270" s="209">
        <v>2</v>
      </c>
      <c r="D270" s="175" t="s">
        <v>196</v>
      </c>
      <c r="E270" s="195">
        <v>87</v>
      </c>
      <c r="F270" s="210">
        <v>42643</v>
      </c>
      <c r="G270" s="210">
        <v>42643</v>
      </c>
      <c r="H270" s="175" t="s">
        <v>701</v>
      </c>
      <c r="I270" s="194">
        <v>248373</v>
      </c>
      <c r="J270" s="194">
        <v>0</v>
      </c>
      <c r="K270" s="194">
        <v>248373</v>
      </c>
    </row>
    <row r="271" spans="1:11">
      <c r="A271" s="175" t="s">
        <v>640</v>
      </c>
      <c r="C271" s="209">
        <v>3</v>
      </c>
      <c r="D271" s="175" t="s">
        <v>196</v>
      </c>
      <c r="E271" s="195">
        <v>87</v>
      </c>
      <c r="F271" s="210">
        <v>42643</v>
      </c>
      <c r="G271" s="210">
        <v>42643</v>
      </c>
      <c r="H271" s="175" t="s">
        <v>702</v>
      </c>
      <c r="I271" s="194">
        <v>1004570</v>
      </c>
      <c r="J271" s="194">
        <v>0</v>
      </c>
      <c r="K271" s="194">
        <v>1004570</v>
      </c>
    </row>
    <row r="272" spans="1:11">
      <c r="A272" s="175" t="s">
        <v>640</v>
      </c>
      <c r="C272" s="209">
        <v>4</v>
      </c>
      <c r="D272" s="175" t="s">
        <v>196</v>
      </c>
      <c r="E272" s="195">
        <v>87</v>
      </c>
      <c r="F272" s="210">
        <v>42643</v>
      </c>
      <c r="G272" s="210">
        <v>42643</v>
      </c>
      <c r="H272" s="175" t="s">
        <v>703</v>
      </c>
      <c r="I272" s="194">
        <v>17191</v>
      </c>
      <c r="J272" s="194">
        <v>0</v>
      </c>
      <c r="K272" s="194">
        <v>17191</v>
      </c>
    </row>
    <row r="273" spans="1:11">
      <c r="A273" s="175" t="s">
        <v>640</v>
      </c>
      <c r="C273" s="209">
        <v>5</v>
      </c>
      <c r="D273" s="175" t="s">
        <v>196</v>
      </c>
      <c r="E273" s="195">
        <v>87</v>
      </c>
      <c r="F273" s="210">
        <v>42643</v>
      </c>
      <c r="G273" s="210">
        <v>42643</v>
      </c>
      <c r="H273" s="175" t="s">
        <v>704</v>
      </c>
      <c r="I273" s="194">
        <v>8598</v>
      </c>
      <c r="J273" s="194">
        <v>0</v>
      </c>
      <c r="K273" s="194">
        <v>8598</v>
      </c>
    </row>
    <row r="274" spans="1:11">
      <c r="A274" s="175" t="s">
        <v>640</v>
      </c>
      <c r="C274" s="209">
        <v>6</v>
      </c>
      <c r="D274" s="175" t="s">
        <v>196</v>
      </c>
      <c r="E274" s="195">
        <v>87</v>
      </c>
      <c r="F274" s="210">
        <v>42643</v>
      </c>
      <c r="G274" s="210">
        <v>42643</v>
      </c>
      <c r="H274" s="175" t="s">
        <v>705</v>
      </c>
      <c r="I274" s="194">
        <v>8598</v>
      </c>
      <c r="J274" s="194">
        <v>0</v>
      </c>
      <c r="K274" s="194">
        <v>8598</v>
      </c>
    </row>
    <row r="275" spans="1:11">
      <c r="A275" s="175" t="s">
        <v>640</v>
      </c>
      <c r="C275" s="209">
        <v>7</v>
      </c>
      <c r="D275" s="175" t="s">
        <v>196</v>
      </c>
      <c r="E275" s="195">
        <v>87</v>
      </c>
      <c r="F275" s="210">
        <v>42643</v>
      </c>
      <c r="G275" s="210">
        <v>42643</v>
      </c>
      <c r="H275" s="175" t="s">
        <v>706</v>
      </c>
      <c r="I275" s="194">
        <v>8598</v>
      </c>
      <c r="J275" s="194">
        <v>0</v>
      </c>
      <c r="K275" s="194">
        <v>8598</v>
      </c>
    </row>
    <row r="276" spans="1:11">
      <c r="A276" s="175" t="s">
        <v>640</v>
      </c>
      <c r="C276" s="209">
        <v>8</v>
      </c>
      <c r="D276" s="175" t="s">
        <v>196</v>
      </c>
      <c r="E276" s="195">
        <v>87</v>
      </c>
      <c r="F276" s="210">
        <v>42643</v>
      </c>
      <c r="G276" s="210">
        <v>42643</v>
      </c>
      <c r="H276" s="175" t="s">
        <v>707</v>
      </c>
      <c r="I276" s="194">
        <v>8598</v>
      </c>
      <c r="J276" s="194">
        <v>0</v>
      </c>
      <c r="K276" s="194">
        <v>8598</v>
      </c>
    </row>
    <row r="277" spans="1:11">
      <c r="A277" s="175" t="s">
        <v>640</v>
      </c>
      <c r="C277" s="209">
        <v>9</v>
      </c>
      <c r="D277" s="175" t="s">
        <v>196</v>
      </c>
      <c r="E277" s="195">
        <v>87</v>
      </c>
      <c r="F277" s="210">
        <v>42643</v>
      </c>
      <c r="G277" s="210">
        <v>42643</v>
      </c>
      <c r="H277" s="175" t="s">
        <v>708</v>
      </c>
      <c r="I277" s="194">
        <v>8598</v>
      </c>
      <c r="J277" s="194">
        <v>0</v>
      </c>
      <c r="K277" s="194">
        <v>8598</v>
      </c>
    </row>
    <row r="278" spans="1:11">
      <c r="A278" s="175" t="s">
        <v>640</v>
      </c>
      <c r="C278" s="209">
        <v>10</v>
      </c>
      <c r="D278" s="175" t="s">
        <v>196</v>
      </c>
      <c r="E278" s="195">
        <v>87</v>
      </c>
      <c r="F278" s="210">
        <v>42643</v>
      </c>
      <c r="G278" s="210">
        <v>42643</v>
      </c>
      <c r="H278" s="175" t="s">
        <v>709</v>
      </c>
      <c r="I278" s="194">
        <v>8598</v>
      </c>
      <c r="J278" s="194">
        <v>0</v>
      </c>
      <c r="K278" s="194">
        <v>8598</v>
      </c>
    </row>
    <row r="279" spans="1:11">
      <c r="A279" s="175" t="s">
        <v>640</v>
      </c>
      <c r="C279" s="209">
        <v>11</v>
      </c>
      <c r="D279" s="175" t="s">
        <v>196</v>
      </c>
      <c r="E279" s="195">
        <v>87</v>
      </c>
      <c r="F279" s="210">
        <v>42643</v>
      </c>
      <c r="G279" s="210">
        <v>42643</v>
      </c>
      <c r="H279" s="175" t="s">
        <v>710</v>
      </c>
      <c r="I279" s="194">
        <v>8598</v>
      </c>
      <c r="J279" s="194">
        <v>0</v>
      </c>
      <c r="K279" s="194">
        <v>8598</v>
      </c>
    </row>
    <row r="280" spans="1:11">
      <c r="A280" s="175" t="s">
        <v>640</v>
      </c>
      <c r="C280" s="209">
        <v>12</v>
      </c>
      <c r="D280" s="175" t="s">
        <v>196</v>
      </c>
      <c r="E280" s="195">
        <v>87</v>
      </c>
      <c r="F280" s="210">
        <v>42643</v>
      </c>
      <c r="G280" s="210">
        <v>42643</v>
      </c>
      <c r="H280" s="175" t="s">
        <v>711</v>
      </c>
      <c r="I280" s="194">
        <v>8598</v>
      </c>
      <c r="J280" s="194">
        <v>0</v>
      </c>
      <c r="K280" s="194">
        <v>8598</v>
      </c>
    </row>
    <row r="281" spans="1:11">
      <c r="A281" s="175" t="s">
        <v>640</v>
      </c>
      <c r="C281" s="209">
        <v>13</v>
      </c>
      <c r="D281" s="175" t="s">
        <v>196</v>
      </c>
      <c r="E281" s="195">
        <v>87</v>
      </c>
      <c r="F281" s="210">
        <v>42643</v>
      </c>
      <c r="G281" s="210">
        <v>42643</v>
      </c>
      <c r="H281" s="175" t="s">
        <v>712</v>
      </c>
      <c r="I281" s="194">
        <v>8598</v>
      </c>
      <c r="J281" s="194">
        <v>0</v>
      </c>
      <c r="K281" s="194">
        <v>8598</v>
      </c>
    </row>
    <row r="282" spans="1:11">
      <c r="A282" s="175" t="s">
        <v>640</v>
      </c>
      <c r="C282" s="209">
        <v>14</v>
      </c>
      <c r="D282" s="175" t="s">
        <v>196</v>
      </c>
      <c r="E282" s="195">
        <v>87</v>
      </c>
      <c r="F282" s="210">
        <v>42643</v>
      </c>
      <c r="G282" s="210">
        <v>42643</v>
      </c>
      <c r="H282" s="175" t="s">
        <v>713</v>
      </c>
      <c r="I282" s="194">
        <v>8598</v>
      </c>
      <c r="J282" s="194">
        <v>0</v>
      </c>
      <c r="K282" s="194">
        <v>8598</v>
      </c>
    </row>
    <row r="284" spans="1:11">
      <c r="I284" s="211">
        <v>8749445</v>
      </c>
      <c r="J284" s="211">
        <v>0</v>
      </c>
      <c r="K284" s="211">
        <v>8749445</v>
      </c>
    </row>
    <row r="285" spans="1:11">
      <c r="A285" s="207" t="s">
        <v>221</v>
      </c>
      <c r="C285" s="196" t="s">
        <v>222</v>
      </c>
    </row>
    <row r="287" spans="1:11" ht="15.75" thickBot="1">
      <c r="A287" s="208" t="s">
        <v>632</v>
      </c>
      <c r="C287" s="208" t="s">
        <v>633</v>
      </c>
    </row>
    <row r="288" spans="1:11" ht="15.75" thickTop="1"/>
    <row r="289" spans="1:11">
      <c r="A289" s="174" t="s">
        <v>142</v>
      </c>
      <c r="B289" s="174" t="s">
        <v>634</v>
      </c>
      <c r="D289" s="174" t="s">
        <v>142</v>
      </c>
      <c r="E289" s="176" t="s">
        <v>634</v>
      </c>
      <c r="F289" s="176" t="s">
        <v>635</v>
      </c>
      <c r="G289" s="174" t="s">
        <v>636</v>
      </c>
      <c r="H289" s="174" t="s">
        <v>637</v>
      </c>
      <c r="I289" s="176" t="s">
        <v>638</v>
      </c>
      <c r="J289" s="176" t="s">
        <v>639</v>
      </c>
      <c r="K289" s="176" t="s">
        <v>578</v>
      </c>
    </row>
    <row r="291" spans="1:11">
      <c r="A291" s="175" t="s">
        <v>640</v>
      </c>
      <c r="C291" s="209">
        <v>1</v>
      </c>
      <c r="D291" s="175" t="s">
        <v>196</v>
      </c>
      <c r="E291" s="195">
        <v>88</v>
      </c>
      <c r="F291" s="210">
        <v>42643</v>
      </c>
      <c r="G291" s="210">
        <v>42643</v>
      </c>
      <c r="H291" s="175" t="s">
        <v>714</v>
      </c>
      <c r="I291" s="194">
        <v>277720</v>
      </c>
      <c r="J291" s="194">
        <v>0</v>
      </c>
    </row>
    <row r="292" spans="1:11">
      <c r="A292" s="175" t="s">
        <v>640</v>
      </c>
      <c r="C292" s="209">
        <v>1</v>
      </c>
      <c r="D292" s="175" t="s">
        <v>196</v>
      </c>
      <c r="E292" s="195">
        <v>88</v>
      </c>
      <c r="F292" s="210">
        <v>42643</v>
      </c>
      <c r="G292" s="210">
        <v>42643</v>
      </c>
      <c r="H292" s="175" t="s">
        <v>715</v>
      </c>
      <c r="I292" s="194">
        <v>94246</v>
      </c>
      <c r="J292" s="194">
        <v>0</v>
      </c>
    </row>
    <row r="293" spans="1:11">
      <c r="A293" s="175" t="s">
        <v>640</v>
      </c>
      <c r="C293" s="209">
        <v>1</v>
      </c>
      <c r="D293" s="175" t="s">
        <v>196</v>
      </c>
      <c r="E293" s="195">
        <v>88</v>
      </c>
      <c r="F293" s="210">
        <v>42643</v>
      </c>
      <c r="G293" s="210">
        <v>42643</v>
      </c>
      <c r="H293" s="175" t="s">
        <v>716</v>
      </c>
      <c r="I293" s="194">
        <v>135525</v>
      </c>
      <c r="J293" s="194">
        <v>0</v>
      </c>
    </row>
    <row r="294" spans="1:11">
      <c r="A294" s="175" t="s">
        <v>640</v>
      </c>
      <c r="C294" s="209">
        <v>1</v>
      </c>
      <c r="D294" s="175" t="s">
        <v>196</v>
      </c>
      <c r="E294" s="195">
        <v>88</v>
      </c>
      <c r="F294" s="210">
        <v>42643</v>
      </c>
      <c r="G294" s="210">
        <v>42643</v>
      </c>
      <c r="H294" s="175" t="s">
        <v>717</v>
      </c>
      <c r="I294" s="194">
        <v>292022</v>
      </c>
      <c r="J294" s="194">
        <v>0</v>
      </c>
    </row>
    <row r="295" spans="1:11">
      <c r="A295" s="175" t="s">
        <v>640</v>
      </c>
      <c r="C295" s="209">
        <v>1</v>
      </c>
      <c r="D295" s="175" t="s">
        <v>196</v>
      </c>
      <c r="E295" s="195">
        <v>88</v>
      </c>
      <c r="F295" s="210">
        <v>42643</v>
      </c>
      <c r="G295" s="210">
        <v>42643</v>
      </c>
      <c r="H295" s="175" t="s">
        <v>717</v>
      </c>
      <c r="I295" s="194">
        <v>401959</v>
      </c>
      <c r="J295" s="194">
        <v>0</v>
      </c>
    </row>
    <row r="296" spans="1:11">
      <c r="A296" s="175" t="s">
        <v>640</v>
      </c>
      <c r="C296" s="209">
        <v>1</v>
      </c>
      <c r="D296" s="175" t="s">
        <v>196</v>
      </c>
      <c r="E296" s="195">
        <v>88</v>
      </c>
      <c r="F296" s="210">
        <v>42643</v>
      </c>
      <c r="G296" s="210">
        <v>42643</v>
      </c>
      <c r="H296" s="175" t="s">
        <v>718</v>
      </c>
      <c r="I296" s="194">
        <v>220749</v>
      </c>
      <c r="J296" s="194">
        <v>0</v>
      </c>
    </row>
    <row r="297" spans="1:11">
      <c r="A297" s="175" t="s">
        <v>640</v>
      </c>
      <c r="C297" s="209">
        <v>1</v>
      </c>
      <c r="D297" s="175" t="s">
        <v>196</v>
      </c>
      <c r="E297" s="195">
        <v>88</v>
      </c>
      <c r="F297" s="210">
        <v>42643</v>
      </c>
      <c r="G297" s="210">
        <v>42643</v>
      </c>
      <c r="H297" s="175" t="s">
        <v>719</v>
      </c>
      <c r="I297" s="194">
        <v>167077</v>
      </c>
      <c r="J297" s="194">
        <v>0</v>
      </c>
    </row>
    <row r="298" spans="1:11">
      <c r="A298" s="175" t="s">
        <v>640</v>
      </c>
      <c r="C298" s="209">
        <v>1</v>
      </c>
      <c r="D298" s="175" t="s">
        <v>196</v>
      </c>
      <c r="E298" s="195">
        <v>88</v>
      </c>
      <c r="F298" s="210">
        <v>42643</v>
      </c>
      <c r="G298" s="210">
        <v>42643</v>
      </c>
      <c r="H298" s="175" t="s">
        <v>720</v>
      </c>
      <c r="I298" s="194">
        <v>15079</v>
      </c>
      <c r="J298" s="194">
        <v>0</v>
      </c>
    </row>
    <row r="299" spans="1:11">
      <c r="A299" s="175" t="s">
        <v>640</v>
      </c>
      <c r="C299" s="209">
        <v>1</v>
      </c>
      <c r="D299" s="175" t="s">
        <v>196</v>
      </c>
      <c r="E299" s="195">
        <v>88</v>
      </c>
      <c r="F299" s="210">
        <v>42643</v>
      </c>
      <c r="G299" s="210">
        <v>42643</v>
      </c>
      <c r="H299" s="175" t="s">
        <v>721</v>
      </c>
      <c r="I299" s="194">
        <v>22560</v>
      </c>
      <c r="J299" s="194">
        <v>0</v>
      </c>
      <c r="K299" s="194">
        <v>1626937</v>
      </c>
    </row>
    <row r="300" spans="1:11">
      <c r="A300" s="175" t="s">
        <v>667</v>
      </c>
      <c r="C300" s="209">
        <v>45</v>
      </c>
      <c r="D300" s="175" t="s">
        <v>196</v>
      </c>
      <c r="E300" s="195">
        <v>8</v>
      </c>
      <c r="F300" s="210">
        <v>42492</v>
      </c>
      <c r="G300" s="210">
        <v>42465</v>
      </c>
      <c r="H300" s="175" t="s">
        <v>722</v>
      </c>
      <c r="I300" s="194">
        <v>4366809</v>
      </c>
      <c r="J300" s="194">
        <v>0</v>
      </c>
      <c r="K300" s="194">
        <v>4366809</v>
      </c>
    </row>
    <row r="302" spans="1:11">
      <c r="I302" s="211">
        <v>5993746</v>
      </c>
      <c r="J302" s="211">
        <v>0</v>
      </c>
      <c r="K302" s="211">
        <v>5993746</v>
      </c>
    </row>
    <row r="303" spans="1:11">
      <c r="A303" s="207" t="s">
        <v>219</v>
      </c>
      <c r="C303" s="196" t="s">
        <v>220</v>
      </c>
    </row>
    <row r="305" spans="1:11" ht="15.75" thickBot="1">
      <c r="A305" s="208" t="s">
        <v>632</v>
      </c>
      <c r="C305" s="208" t="s">
        <v>633</v>
      </c>
    </row>
    <row r="306" spans="1:11" ht="15.75" thickTop="1"/>
    <row r="307" spans="1:11">
      <c r="A307" s="174" t="s">
        <v>142</v>
      </c>
      <c r="B307" s="174" t="s">
        <v>634</v>
      </c>
      <c r="D307" s="174" t="s">
        <v>142</v>
      </c>
      <c r="E307" s="176" t="s">
        <v>634</v>
      </c>
      <c r="F307" s="176" t="s">
        <v>635</v>
      </c>
      <c r="G307" s="174" t="s">
        <v>636</v>
      </c>
      <c r="H307" s="174" t="s">
        <v>637</v>
      </c>
      <c r="I307" s="176" t="s">
        <v>638</v>
      </c>
      <c r="J307" s="176" t="s">
        <v>639</v>
      </c>
      <c r="K307" s="176" t="s">
        <v>578</v>
      </c>
    </row>
    <row r="309" spans="1:11">
      <c r="A309" s="175" t="s">
        <v>640</v>
      </c>
      <c r="C309" s="209">
        <v>0</v>
      </c>
      <c r="D309" s="175" t="s">
        <v>204</v>
      </c>
      <c r="E309" s="195">
        <v>91</v>
      </c>
      <c r="F309" s="210">
        <v>42400</v>
      </c>
      <c r="G309" s="210">
        <v>42400</v>
      </c>
      <c r="H309" s="175" t="s">
        <v>723</v>
      </c>
      <c r="I309" s="194">
        <v>46200</v>
      </c>
      <c r="J309" s="194">
        <v>0</v>
      </c>
    </row>
    <row r="310" spans="1:11">
      <c r="A310" s="175" t="s">
        <v>640</v>
      </c>
      <c r="C310" s="209">
        <v>0</v>
      </c>
      <c r="D310" s="175" t="s">
        <v>204</v>
      </c>
      <c r="E310" s="195">
        <v>91</v>
      </c>
      <c r="F310" s="210">
        <v>42400</v>
      </c>
      <c r="G310" s="210">
        <v>42400</v>
      </c>
      <c r="H310" s="175" t="s">
        <v>724</v>
      </c>
      <c r="I310" s="194">
        <v>91178</v>
      </c>
      <c r="J310" s="194">
        <v>0</v>
      </c>
    </row>
    <row r="311" spans="1:11">
      <c r="A311" s="175" t="s">
        <v>640</v>
      </c>
      <c r="C311" s="209">
        <v>0</v>
      </c>
      <c r="D311" s="175" t="s">
        <v>204</v>
      </c>
      <c r="E311" s="195">
        <v>89</v>
      </c>
      <c r="F311" s="210">
        <v>42460</v>
      </c>
      <c r="G311" s="210">
        <v>42460</v>
      </c>
      <c r="H311" s="175" t="s">
        <v>725</v>
      </c>
      <c r="I311" s="194">
        <v>38878</v>
      </c>
      <c r="J311" s="194">
        <v>0</v>
      </c>
    </row>
    <row r="312" spans="1:11">
      <c r="A312" s="175" t="s">
        <v>640</v>
      </c>
      <c r="C312" s="209">
        <v>0</v>
      </c>
      <c r="D312" s="175" t="s">
        <v>204</v>
      </c>
      <c r="E312" s="195">
        <v>89</v>
      </c>
      <c r="F312" s="210">
        <v>42460</v>
      </c>
      <c r="G312" s="210">
        <v>42460</v>
      </c>
      <c r="H312" s="175" t="s">
        <v>726</v>
      </c>
      <c r="I312" s="194">
        <v>76728</v>
      </c>
      <c r="J312" s="194">
        <v>0</v>
      </c>
    </row>
    <row r="313" spans="1:11">
      <c r="A313" s="175" t="s">
        <v>640</v>
      </c>
      <c r="C313" s="209">
        <v>0</v>
      </c>
      <c r="D313" s="175" t="s">
        <v>204</v>
      </c>
      <c r="E313" s="195">
        <v>81</v>
      </c>
      <c r="F313" s="210">
        <v>42490</v>
      </c>
      <c r="G313" s="210">
        <v>42490</v>
      </c>
      <c r="H313" s="175" t="s">
        <v>727</v>
      </c>
      <c r="I313" s="194">
        <v>42506</v>
      </c>
      <c r="J313" s="194">
        <v>0</v>
      </c>
    </row>
    <row r="314" spans="1:11">
      <c r="A314" s="175" t="s">
        <v>640</v>
      </c>
      <c r="C314" s="209">
        <v>0</v>
      </c>
      <c r="D314" s="175" t="s">
        <v>204</v>
      </c>
      <c r="E314" s="195">
        <v>81</v>
      </c>
      <c r="F314" s="210">
        <v>42490</v>
      </c>
      <c r="G314" s="210">
        <v>42490</v>
      </c>
      <c r="H314" s="175" t="s">
        <v>728</v>
      </c>
      <c r="I314" s="194">
        <v>83889</v>
      </c>
      <c r="J314" s="194">
        <v>0</v>
      </c>
    </row>
    <row r="315" spans="1:11">
      <c r="A315" s="175" t="s">
        <v>640</v>
      </c>
      <c r="C315" s="209">
        <v>0</v>
      </c>
      <c r="D315" s="175" t="s">
        <v>204</v>
      </c>
      <c r="E315" s="195">
        <v>88</v>
      </c>
      <c r="F315" s="210">
        <v>42521</v>
      </c>
      <c r="G315" s="210">
        <v>42521</v>
      </c>
      <c r="H315" s="175" t="s">
        <v>729</v>
      </c>
      <c r="I315" s="194">
        <v>44731</v>
      </c>
      <c r="J315" s="194">
        <v>0</v>
      </c>
    </row>
    <row r="316" spans="1:11">
      <c r="A316" s="175" t="s">
        <v>640</v>
      </c>
      <c r="C316" s="209">
        <v>0</v>
      </c>
      <c r="D316" s="175" t="s">
        <v>204</v>
      </c>
      <c r="E316" s="195">
        <v>88</v>
      </c>
      <c r="F316" s="210">
        <v>42521</v>
      </c>
      <c r="G316" s="210">
        <v>42521</v>
      </c>
      <c r="H316" s="175" t="s">
        <v>730</v>
      </c>
      <c r="I316" s="194">
        <v>88282</v>
      </c>
      <c r="J316" s="194">
        <v>0</v>
      </c>
    </row>
    <row r="317" spans="1:11">
      <c r="A317" s="175" t="s">
        <v>640</v>
      </c>
      <c r="C317" s="209">
        <v>0</v>
      </c>
      <c r="D317" s="175" t="s">
        <v>204</v>
      </c>
      <c r="E317" s="195">
        <v>62</v>
      </c>
      <c r="F317" s="210">
        <v>42551</v>
      </c>
      <c r="G317" s="210">
        <v>42551</v>
      </c>
      <c r="H317" s="175" t="s">
        <v>731</v>
      </c>
      <c r="I317" s="194">
        <v>43716</v>
      </c>
      <c r="J317" s="194">
        <v>0</v>
      </c>
    </row>
    <row r="318" spans="1:11">
      <c r="A318" s="175" t="s">
        <v>640</v>
      </c>
      <c r="C318" s="209">
        <v>0</v>
      </c>
      <c r="D318" s="175" t="s">
        <v>204</v>
      </c>
      <c r="E318" s="195">
        <v>62</v>
      </c>
      <c r="F318" s="210">
        <v>42551</v>
      </c>
      <c r="G318" s="210">
        <v>42551</v>
      </c>
      <c r="H318" s="175" t="s">
        <v>732</v>
      </c>
      <c r="I318" s="194">
        <v>86276</v>
      </c>
      <c r="J318" s="194">
        <v>0</v>
      </c>
      <c r="K318" s="194">
        <v>642384</v>
      </c>
    </row>
    <row r="319" spans="1:11">
      <c r="A319" s="175" t="s">
        <v>640</v>
      </c>
      <c r="C319" s="209">
        <v>1</v>
      </c>
      <c r="D319" s="175" t="s">
        <v>196</v>
      </c>
      <c r="E319" s="195">
        <v>84</v>
      </c>
      <c r="F319" s="210">
        <v>42398</v>
      </c>
      <c r="G319" s="210">
        <v>42429</v>
      </c>
      <c r="H319" s="175" t="s">
        <v>733</v>
      </c>
      <c r="I319" s="194">
        <v>519895</v>
      </c>
      <c r="J319" s="194">
        <v>0</v>
      </c>
    </row>
    <row r="320" spans="1:11">
      <c r="A320" s="175" t="s">
        <v>640</v>
      </c>
      <c r="C320" s="209">
        <v>1</v>
      </c>
      <c r="D320" s="175" t="s">
        <v>196</v>
      </c>
      <c r="E320" s="195">
        <v>55</v>
      </c>
      <c r="F320" s="210">
        <v>42429</v>
      </c>
      <c r="G320" s="210">
        <v>42429</v>
      </c>
      <c r="H320" s="175" t="s">
        <v>734</v>
      </c>
      <c r="I320" s="194">
        <v>455425</v>
      </c>
      <c r="J320" s="194">
        <v>0</v>
      </c>
    </row>
    <row r="321" spans="1:11">
      <c r="A321" s="175" t="s">
        <v>640</v>
      </c>
      <c r="C321" s="209">
        <v>1</v>
      </c>
      <c r="D321" s="175" t="s">
        <v>196</v>
      </c>
      <c r="E321" s="195">
        <v>85</v>
      </c>
      <c r="F321" s="210">
        <v>42460</v>
      </c>
      <c r="G321" s="210">
        <v>42460</v>
      </c>
      <c r="H321" s="175" t="s">
        <v>734</v>
      </c>
      <c r="I321" s="194">
        <v>484831</v>
      </c>
      <c r="J321" s="194">
        <v>0</v>
      </c>
    </row>
    <row r="322" spans="1:11">
      <c r="A322" s="175" t="s">
        <v>640</v>
      </c>
      <c r="C322" s="209">
        <v>1</v>
      </c>
      <c r="D322" s="175" t="s">
        <v>196</v>
      </c>
      <c r="E322" s="195">
        <v>13</v>
      </c>
      <c r="F322" s="210">
        <v>42492</v>
      </c>
      <c r="G322" s="210">
        <v>42521</v>
      </c>
      <c r="H322" s="175" t="s">
        <v>734</v>
      </c>
      <c r="I322" s="194">
        <v>507466</v>
      </c>
      <c r="J322" s="194">
        <v>0</v>
      </c>
    </row>
    <row r="323" spans="1:11">
      <c r="A323" s="175" t="s">
        <v>640</v>
      </c>
      <c r="C323" s="209">
        <v>1</v>
      </c>
      <c r="D323" s="175" t="s">
        <v>196</v>
      </c>
      <c r="E323" s="195">
        <v>8</v>
      </c>
      <c r="F323" s="210">
        <v>42523</v>
      </c>
      <c r="G323" s="210">
        <v>42551</v>
      </c>
      <c r="H323" s="175" t="s">
        <v>734</v>
      </c>
      <c r="I323" s="194">
        <v>507133</v>
      </c>
      <c r="J323" s="194">
        <v>0</v>
      </c>
    </row>
    <row r="324" spans="1:11">
      <c r="A324" s="175" t="s">
        <v>640</v>
      </c>
      <c r="C324" s="209">
        <v>1</v>
      </c>
      <c r="D324" s="175" t="s">
        <v>196</v>
      </c>
      <c r="E324" s="195">
        <v>57</v>
      </c>
      <c r="F324" s="210">
        <v>42612</v>
      </c>
      <c r="G324" s="210">
        <v>42592</v>
      </c>
      <c r="H324" s="175" t="s">
        <v>735</v>
      </c>
      <c r="I324" s="194">
        <v>157532</v>
      </c>
      <c r="J324" s="194">
        <v>0</v>
      </c>
    </row>
    <row r="325" spans="1:11">
      <c r="A325" s="175" t="s">
        <v>640</v>
      </c>
      <c r="C325" s="209">
        <v>1</v>
      </c>
      <c r="D325" s="175" t="s">
        <v>196</v>
      </c>
      <c r="E325" s="195">
        <v>102</v>
      </c>
      <c r="F325" s="210">
        <v>42613</v>
      </c>
      <c r="G325" s="210">
        <v>42369</v>
      </c>
      <c r="H325" s="175" t="s">
        <v>736</v>
      </c>
      <c r="I325" s="194">
        <v>24249</v>
      </c>
      <c r="J325" s="194">
        <v>0</v>
      </c>
    </row>
    <row r="326" spans="1:11">
      <c r="A326" s="175" t="s">
        <v>640</v>
      </c>
      <c r="C326" s="209">
        <v>1</v>
      </c>
      <c r="D326" s="175" t="s">
        <v>196</v>
      </c>
      <c r="E326" s="195">
        <v>10</v>
      </c>
      <c r="F326" s="210">
        <v>42620</v>
      </c>
      <c r="G326" s="210">
        <v>42551</v>
      </c>
      <c r="H326" s="175" t="s">
        <v>737</v>
      </c>
      <c r="I326" s="194">
        <v>113556</v>
      </c>
      <c r="J326" s="194">
        <v>0</v>
      </c>
    </row>
    <row r="327" spans="1:11">
      <c r="A327" s="175" t="s">
        <v>640</v>
      </c>
      <c r="C327" s="209">
        <v>1</v>
      </c>
      <c r="D327" s="175" t="s">
        <v>196</v>
      </c>
      <c r="E327" s="195">
        <v>21</v>
      </c>
      <c r="F327" s="210">
        <v>42625</v>
      </c>
      <c r="G327" s="210">
        <v>42643</v>
      </c>
      <c r="H327" s="175" t="s">
        <v>738</v>
      </c>
      <c r="I327" s="194">
        <v>41020</v>
      </c>
      <c r="J327" s="194">
        <v>0</v>
      </c>
    </row>
    <row r="328" spans="1:11">
      <c r="A328" s="175" t="s">
        <v>640</v>
      </c>
      <c r="C328" s="209">
        <v>1</v>
      </c>
      <c r="D328" s="175" t="s">
        <v>196</v>
      </c>
      <c r="E328" s="195">
        <v>21</v>
      </c>
      <c r="F328" s="210">
        <v>42625</v>
      </c>
      <c r="G328" s="210">
        <v>42643</v>
      </c>
      <c r="H328" s="175" t="s">
        <v>739</v>
      </c>
      <c r="I328" s="194">
        <v>70946</v>
      </c>
      <c r="J328" s="194">
        <v>0</v>
      </c>
    </row>
    <row r="329" spans="1:11">
      <c r="A329" s="175" t="s">
        <v>640</v>
      </c>
      <c r="C329" s="209">
        <v>1</v>
      </c>
      <c r="D329" s="175" t="s">
        <v>196</v>
      </c>
      <c r="E329" s="195">
        <v>90</v>
      </c>
      <c r="F329" s="210">
        <v>42643</v>
      </c>
      <c r="G329" s="210">
        <v>42643</v>
      </c>
      <c r="H329" s="175" t="s">
        <v>740</v>
      </c>
      <c r="I329" s="194">
        <v>112875</v>
      </c>
      <c r="J329" s="194">
        <v>0</v>
      </c>
    </row>
    <row r="330" spans="1:11">
      <c r="A330" s="175" t="s">
        <v>640</v>
      </c>
      <c r="C330" s="209">
        <v>1</v>
      </c>
      <c r="D330" s="175" t="s">
        <v>196</v>
      </c>
      <c r="E330" s="195">
        <v>102</v>
      </c>
      <c r="F330" s="210">
        <v>42698</v>
      </c>
      <c r="G330" s="210">
        <v>42698</v>
      </c>
      <c r="H330" s="175" t="s">
        <v>741</v>
      </c>
      <c r="I330" s="194">
        <v>112875</v>
      </c>
      <c r="J330" s="194">
        <v>0</v>
      </c>
    </row>
    <row r="331" spans="1:11">
      <c r="A331" s="175" t="s">
        <v>640</v>
      </c>
      <c r="C331" s="209">
        <v>1</v>
      </c>
      <c r="F331" s="210">
        <v>42369</v>
      </c>
      <c r="G331" s="210">
        <v>42369</v>
      </c>
      <c r="H331" s="175" t="s">
        <v>664</v>
      </c>
      <c r="I331" s="194">
        <v>32238414</v>
      </c>
      <c r="J331" s="194">
        <v>0</v>
      </c>
      <c r="K331" s="194">
        <v>35346217</v>
      </c>
    </row>
    <row r="332" spans="1:11">
      <c r="A332" s="175" t="s">
        <v>640</v>
      </c>
      <c r="C332" s="209">
        <v>2</v>
      </c>
      <c r="D332" s="175" t="s">
        <v>196</v>
      </c>
      <c r="E332" s="195">
        <v>62</v>
      </c>
      <c r="F332" s="210">
        <v>42612</v>
      </c>
      <c r="G332" s="210">
        <v>42592</v>
      </c>
      <c r="H332" s="175" t="s">
        <v>742</v>
      </c>
      <c r="I332" s="194">
        <v>131443</v>
      </c>
      <c r="J332" s="194">
        <v>0</v>
      </c>
      <c r="K332" s="194">
        <v>131443</v>
      </c>
    </row>
    <row r="333" spans="1:11">
      <c r="A333" s="175" t="s">
        <v>640</v>
      </c>
      <c r="C333" s="209">
        <v>201607</v>
      </c>
      <c r="D333" s="175" t="s">
        <v>196</v>
      </c>
      <c r="E333" s="195">
        <v>5</v>
      </c>
      <c r="F333" s="210">
        <v>42555</v>
      </c>
      <c r="H333" s="175" t="s">
        <v>743</v>
      </c>
      <c r="I333" s="194">
        <v>508736</v>
      </c>
      <c r="J333" s="194">
        <v>0</v>
      </c>
    </row>
    <row r="334" spans="1:11">
      <c r="A334" s="175" t="s">
        <v>640</v>
      </c>
      <c r="C334" s="209">
        <v>201607</v>
      </c>
      <c r="D334" s="175" t="s">
        <v>196</v>
      </c>
      <c r="E334" s="195">
        <v>107</v>
      </c>
      <c r="F334" s="210">
        <v>42578</v>
      </c>
      <c r="G334" s="210">
        <v>42578</v>
      </c>
      <c r="H334" s="175" t="s">
        <v>743</v>
      </c>
      <c r="I334" s="194">
        <v>515999</v>
      </c>
      <c r="J334" s="194">
        <v>0</v>
      </c>
      <c r="K334" s="194">
        <v>1024735</v>
      </c>
    </row>
    <row r="335" spans="1:11">
      <c r="A335" s="175" t="s">
        <v>640</v>
      </c>
      <c r="C335" s="209">
        <v>201608</v>
      </c>
      <c r="D335" s="175" t="s">
        <v>196</v>
      </c>
      <c r="E335" s="195">
        <v>32</v>
      </c>
      <c r="F335" s="210">
        <v>42611</v>
      </c>
      <c r="G335" s="210">
        <v>42613</v>
      </c>
      <c r="H335" s="175" t="s">
        <v>744</v>
      </c>
      <c r="I335" s="194">
        <v>467806</v>
      </c>
      <c r="J335" s="194">
        <v>0</v>
      </c>
      <c r="K335" s="194">
        <v>467806</v>
      </c>
    </row>
    <row r="337" spans="1:11">
      <c r="I337" s="211">
        <v>37612585</v>
      </c>
      <c r="J337" s="211">
        <v>0</v>
      </c>
      <c r="K337" s="211">
        <v>37612585</v>
      </c>
    </row>
    <row r="338" spans="1:11">
      <c r="A338" s="207" t="s">
        <v>745</v>
      </c>
      <c r="C338" s="196" t="s">
        <v>746</v>
      </c>
    </row>
    <row r="340" spans="1:11" ht="15.75" thickBot="1">
      <c r="A340" s="208" t="s">
        <v>632</v>
      </c>
      <c r="C340" s="208" t="s">
        <v>633</v>
      </c>
    </row>
    <row r="341" spans="1:11" ht="15.75" thickTop="1"/>
    <row r="342" spans="1:11">
      <c r="A342" s="174" t="s">
        <v>142</v>
      </c>
      <c r="B342" s="174" t="s">
        <v>634</v>
      </c>
      <c r="D342" s="174" t="s">
        <v>142</v>
      </c>
      <c r="E342" s="176" t="s">
        <v>634</v>
      </c>
      <c r="F342" s="176" t="s">
        <v>635</v>
      </c>
      <c r="G342" s="174" t="s">
        <v>636</v>
      </c>
      <c r="H342" s="174" t="s">
        <v>637</v>
      </c>
      <c r="I342" s="176" t="s">
        <v>638</v>
      </c>
      <c r="J342" s="176" t="s">
        <v>639</v>
      </c>
      <c r="K342" s="176" t="s">
        <v>578</v>
      </c>
    </row>
    <row r="344" spans="1:11">
      <c r="A344" s="175" t="s">
        <v>640</v>
      </c>
      <c r="C344" s="209">
        <v>1</v>
      </c>
      <c r="D344" s="175" t="s">
        <v>196</v>
      </c>
      <c r="E344" s="195">
        <v>10</v>
      </c>
      <c r="F344" s="210">
        <v>42620</v>
      </c>
      <c r="G344" s="210">
        <v>42551</v>
      </c>
      <c r="H344" s="175" t="s">
        <v>747</v>
      </c>
      <c r="I344" s="194">
        <v>94814</v>
      </c>
      <c r="J344" s="194">
        <v>0</v>
      </c>
    </row>
    <row r="345" spans="1:11">
      <c r="A345" s="175" t="s">
        <v>640</v>
      </c>
      <c r="C345" s="209">
        <v>1</v>
      </c>
      <c r="D345" s="175" t="s">
        <v>196</v>
      </c>
      <c r="E345" s="195">
        <v>10</v>
      </c>
      <c r="F345" s="210">
        <v>42620</v>
      </c>
      <c r="G345" s="210">
        <v>42551</v>
      </c>
      <c r="H345" s="175" t="s">
        <v>748</v>
      </c>
      <c r="I345" s="194">
        <v>94814</v>
      </c>
      <c r="J345" s="194">
        <v>0</v>
      </c>
    </row>
    <row r="346" spans="1:11">
      <c r="A346" s="175" t="s">
        <v>640</v>
      </c>
      <c r="C346" s="209">
        <v>1</v>
      </c>
      <c r="D346" s="175" t="s">
        <v>196</v>
      </c>
      <c r="E346" s="195">
        <v>91</v>
      </c>
      <c r="F346" s="210">
        <v>42643</v>
      </c>
      <c r="G346" s="210">
        <v>42643</v>
      </c>
      <c r="H346" s="175" t="s">
        <v>749</v>
      </c>
      <c r="I346" s="194">
        <v>94246</v>
      </c>
      <c r="J346" s="194">
        <v>0</v>
      </c>
    </row>
    <row r="347" spans="1:11">
      <c r="A347" s="175" t="s">
        <v>640</v>
      </c>
      <c r="C347" s="209">
        <v>1</v>
      </c>
      <c r="D347" s="175" t="s">
        <v>196</v>
      </c>
      <c r="E347" s="195">
        <v>91</v>
      </c>
      <c r="F347" s="210">
        <v>42643</v>
      </c>
      <c r="G347" s="210">
        <v>42643</v>
      </c>
      <c r="H347" s="175" t="s">
        <v>750</v>
      </c>
      <c r="I347" s="194">
        <v>94246</v>
      </c>
      <c r="J347" s="194">
        <v>0</v>
      </c>
    </row>
    <row r="348" spans="1:11">
      <c r="A348" s="175" t="s">
        <v>640</v>
      </c>
      <c r="C348" s="209">
        <v>1</v>
      </c>
      <c r="D348" s="175" t="s">
        <v>196</v>
      </c>
      <c r="E348" s="195">
        <v>101</v>
      </c>
      <c r="F348" s="210">
        <v>42698</v>
      </c>
      <c r="G348" s="210">
        <v>42698</v>
      </c>
      <c r="H348" s="175" t="s">
        <v>751</v>
      </c>
      <c r="I348" s="194">
        <v>94246</v>
      </c>
      <c r="J348" s="194">
        <v>0</v>
      </c>
    </row>
    <row r="349" spans="1:11">
      <c r="A349" s="175" t="s">
        <v>640</v>
      </c>
      <c r="C349" s="209">
        <v>1</v>
      </c>
      <c r="D349" s="175" t="s">
        <v>196</v>
      </c>
      <c r="E349" s="195">
        <v>101</v>
      </c>
      <c r="F349" s="210">
        <v>42698</v>
      </c>
      <c r="G349" s="210">
        <v>42698</v>
      </c>
      <c r="H349" s="175" t="s">
        <v>752</v>
      </c>
      <c r="I349" s="194">
        <v>94246</v>
      </c>
      <c r="J349" s="194">
        <v>0</v>
      </c>
      <c r="K349" s="194">
        <v>566612</v>
      </c>
    </row>
    <row r="351" spans="1:11">
      <c r="I351" s="211">
        <v>566612</v>
      </c>
      <c r="J351" s="211">
        <v>0</v>
      </c>
      <c r="K351" s="211">
        <v>566612</v>
      </c>
    </row>
    <row r="352" spans="1:11" ht="15.75" thickBot="1"/>
    <row r="353" spans="1:11" ht="15.75" thickTop="1">
      <c r="A353" s="176" t="s">
        <v>578</v>
      </c>
      <c r="I353" s="194">
        <v>55298213</v>
      </c>
      <c r="J353" s="194">
        <v>0</v>
      </c>
      <c r="K353" s="206">
        <v>55298213</v>
      </c>
    </row>
    <row r="355" spans="1:11">
      <c r="A355" s="196" t="s">
        <v>753</v>
      </c>
    </row>
    <row r="358" spans="1:11">
      <c r="A358" s="207" t="s">
        <v>231</v>
      </c>
      <c r="C358" s="196" t="s">
        <v>232</v>
      </c>
    </row>
    <row r="360" spans="1:11" ht="15.75" thickBot="1">
      <c r="A360" s="208" t="s">
        <v>632</v>
      </c>
      <c r="C360" s="208" t="s">
        <v>633</v>
      </c>
    </row>
    <row r="361" spans="1:11" ht="15.75" thickTop="1"/>
    <row r="362" spans="1:11">
      <c r="A362" s="174" t="s">
        <v>142</v>
      </c>
      <c r="B362" s="174" t="s">
        <v>634</v>
      </c>
      <c r="D362" s="174" t="s">
        <v>142</v>
      </c>
      <c r="E362" s="176" t="s">
        <v>634</v>
      </c>
      <c r="F362" s="176" t="s">
        <v>635</v>
      </c>
      <c r="G362" s="174" t="s">
        <v>636</v>
      </c>
      <c r="H362" s="174" t="s">
        <v>637</v>
      </c>
      <c r="I362" s="176" t="s">
        <v>638</v>
      </c>
      <c r="J362" s="176" t="s">
        <v>639</v>
      </c>
      <c r="K362" s="176" t="s">
        <v>578</v>
      </c>
    </row>
    <row r="364" spans="1:11">
      <c r="A364" s="175" t="s">
        <v>667</v>
      </c>
      <c r="C364" s="209">
        <v>1</v>
      </c>
      <c r="D364" s="175" t="s">
        <v>196</v>
      </c>
      <c r="E364" s="195">
        <v>123</v>
      </c>
      <c r="F364" s="210">
        <v>42731</v>
      </c>
      <c r="G364" s="210">
        <v>42731</v>
      </c>
      <c r="H364" s="175" t="s">
        <v>175</v>
      </c>
      <c r="I364" s="194">
        <v>2000000</v>
      </c>
      <c r="J364" s="194">
        <v>0</v>
      </c>
      <c r="K364" s="194">
        <v>2000000</v>
      </c>
    </row>
    <row r="366" spans="1:11">
      <c r="I366" s="211">
        <v>2000000</v>
      </c>
      <c r="J366" s="211">
        <v>0</v>
      </c>
      <c r="K366" s="211">
        <v>2000000</v>
      </c>
    </row>
    <row r="367" spans="1:11" ht="15.75" thickBot="1"/>
    <row r="368" spans="1:11" ht="15.75" thickTop="1">
      <c r="I368" s="194">
        <v>2000000</v>
      </c>
      <c r="J368" s="194">
        <v>0</v>
      </c>
      <c r="K368" s="206">
        <v>2000000</v>
      </c>
    </row>
    <row r="370" spans="1:11">
      <c r="A370" s="196" t="s">
        <v>754</v>
      </c>
    </row>
    <row r="372" spans="1:11">
      <c r="C372" s="174" t="s">
        <v>621</v>
      </c>
      <c r="K372" s="176" t="s">
        <v>578</v>
      </c>
    </row>
    <row r="373" spans="1:11">
      <c r="C373" s="175" t="s">
        <v>622</v>
      </c>
      <c r="K373" s="194">
        <v>255148864</v>
      </c>
    </row>
    <row r="374" spans="1:11" ht="15.75" thickBot="1"/>
    <row r="375" spans="1:11" ht="15.75" thickTop="1">
      <c r="K375" s="206">
        <v>255148864</v>
      </c>
    </row>
    <row r="377" spans="1:11">
      <c r="A377" s="196" t="s">
        <v>755</v>
      </c>
    </row>
    <row r="379" spans="1:11">
      <c r="C379" s="174" t="s">
        <v>621</v>
      </c>
      <c r="K379" s="176" t="s">
        <v>578</v>
      </c>
    </row>
    <row r="380" spans="1:11">
      <c r="C380" s="175" t="s">
        <v>622</v>
      </c>
      <c r="K380" s="194">
        <v>1810148492</v>
      </c>
    </row>
    <row r="381" spans="1:11" ht="15.75" thickBot="1"/>
    <row r="382" spans="1:11" ht="15.75" thickTop="1">
      <c r="K382" s="206">
        <v>1810148492</v>
      </c>
    </row>
    <row r="384" spans="1:11">
      <c r="A384" s="196" t="s">
        <v>756</v>
      </c>
    </row>
    <row r="386" spans="1:11">
      <c r="C386" s="174" t="s">
        <v>621</v>
      </c>
      <c r="K386" s="176" t="s">
        <v>578</v>
      </c>
    </row>
    <row r="387" spans="1:11">
      <c r="C387" s="175" t="s">
        <v>622</v>
      </c>
      <c r="K387" s="194">
        <v>477367027</v>
      </c>
    </row>
    <row r="388" spans="1:11" ht="15.75" thickBot="1"/>
    <row r="389" spans="1:11" ht="15.75" thickTop="1">
      <c r="K389" s="206">
        <v>477367027</v>
      </c>
    </row>
    <row r="391" spans="1:11">
      <c r="A391" s="196" t="s">
        <v>757</v>
      </c>
    </row>
    <row r="393" spans="1:11">
      <c r="C393" s="174" t="s">
        <v>621</v>
      </c>
      <c r="K393" s="176" t="s">
        <v>578</v>
      </c>
    </row>
    <row r="394" spans="1:11">
      <c r="C394" s="175" t="s">
        <v>622</v>
      </c>
      <c r="K394" s="194">
        <v>1285795</v>
      </c>
    </row>
    <row r="395" spans="1:11" ht="15.75" thickBot="1"/>
    <row r="396" spans="1:11" ht="15.75" thickTop="1">
      <c r="K396" s="206">
        <v>1285795</v>
      </c>
    </row>
    <row r="398" spans="1:11">
      <c r="A398" s="196" t="s">
        <v>758</v>
      </c>
    </row>
    <row r="400" spans="1:11">
      <c r="C400" s="174" t="s">
        <v>621</v>
      </c>
      <c r="K400" s="176" t="s">
        <v>578</v>
      </c>
    </row>
    <row r="401" spans="1:11">
      <c r="C401" s="175" t="s">
        <v>622</v>
      </c>
      <c r="K401" s="194">
        <v>35833122</v>
      </c>
    </row>
    <row r="402" spans="1:11" ht="15.75" thickBot="1"/>
    <row r="403" spans="1:11" ht="15.75" thickTop="1">
      <c r="K403" s="206">
        <v>35833122</v>
      </c>
    </row>
    <row r="405" spans="1:11">
      <c r="A405" s="196" t="s">
        <v>759</v>
      </c>
    </row>
    <row r="407" spans="1:11">
      <c r="C407" s="174" t="s">
        <v>621</v>
      </c>
      <c r="K407" s="176" t="s">
        <v>578</v>
      </c>
    </row>
    <row r="408" spans="1:11">
      <c r="C408" s="175" t="s">
        <v>622</v>
      </c>
      <c r="K408" s="194">
        <v>381930</v>
      </c>
    </row>
    <row r="409" spans="1:11" ht="15.75" thickBot="1"/>
    <row r="410" spans="1:11" ht="15.75" thickTop="1">
      <c r="K410" s="206">
        <v>381930</v>
      </c>
    </row>
    <row r="412" spans="1:11">
      <c r="A412" s="196" t="s">
        <v>760</v>
      </c>
    </row>
    <row r="414" spans="1:11">
      <c r="C414" s="174" t="s">
        <v>621</v>
      </c>
      <c r="K414" s="176" t="s">
        <v>578</v>
      </c>
    </row>
    <row r="415" spans="1:11">
      <c r="C415" s="175" t="s">
        <v>622</v>
      </c>
      <c r="K415" s="194">
        <v>-20583818</v>
      </c>
    </row>
    <row r="416" spans="1:11" ht="15.75" thickBot="1"/>
    <row r="417" spans="1:11" ht="15.75" thickTop="1">
      <c r="K417" s="206">
        <v>-20583818</v>
      </c>
    </row>
    <row r="419" spans="1:11">
      <c r="A419" s="196" t="s">
        <v>761</v>
      </c>
    </row>
    <row r="421" spans="1:11">
      <c r="C421" s="174" t="s">
        <v>621</v>
      </c>
      <c r="K421" s="176" t="s">
        <v>578</v>
      </c>
    </row>
    <row r="422" spans="1:11">
      <c r="C422" s="175" t="s">
        <v>622</v>
      </c>
      <c r="K422" s="194">
        <v>14930028</v>
      </c>
    </row>
    <row r="423" spans="1:11" ht="15.75" thickBot="1"/>
    <row r="424" spans="1:11" ht="15.75" thickTop="1">
      <c r="K424" s="206">
        <v>14930028</v>
      </c>
    </row>
    <row r="426" spans="1:11">
      <c r="A426" s="196" t="s">
        <v>762</v>
      </c>
    </row>
    <row r="428" spans="1:11">
      <c r="C428" s="174" t="s">
        <v>621</v>
      </c>
      <c r="K428" s="176" t="s">
        <v>578</v>
      </c>
    </row>
    <row r="429" spans="1:11">
      <c r="C429" s="175" t="s">
        <v>622</v>
      </c>
      <c r="K429" s="194">
        <v>-1638415</v>
      </c>
    </row>
    <row r="430" spans="1:11" ht="15.75" thickBot="1"/>
    <row r="431" spans="1:11" ht="15.75" thickTop="1">
      <c r="K431" s="206">
        <v>-1638415</v>
      </c>
    </row>
    <row r="433" spans="1:11" ht="18.75">
      <c r="H433" s="212" t="s">
        <v>763</v>
      </c>
      <c r="K433" s="213">
        <v>2727340823</v>
      </c>
    </row>
    <row r="436" spans="1:11">
      <c r="A436" s="196" t="s">
        <v>764</v>
      </c>
    </row>
    <row r="437" spans="1:11">
      <c r="A437" s="196" t="s">
        <v>765</v>
      </c>
    </row>
    <row r="439" spans="1:11">
      <c r="K439" s="176"/>
    </row>
    <row r="440" spans="1:11">
      <c r="A440" s="207" t="s">
        <v>258</v>
      </c>
      <c r="C440" s="196" t="s">
        <v>259</v>
      </c>
    </row>
    <row r="442" spans="1:11" ht="15.75" thickBot="1">
      <c r="A442" s="208" t="s">
        <v>632</v>
      </c>
      <c r="C442" s="208" t="s">
        <v>633</v>
      </c>
    </row>
    <row r="443" spans="1:11" ht="15.75" thickTop="1"/>
    <row r="444" spans="1:11">
      <c r="A444" s="174" t="s">
        <v>142</v>
      </c>
      <c r="B444" s="174" t="s">
        <v>634</v>
      </c>
      <c r="D444" s="174" t="s">
        <v>142</v>
      </c>
      <c r="E444" s="176" t="s">
        <v>634</v>
      </c>
      <c r="F444" s="176" t="s">
        <v>635</v>
      </c>
      <c r="G444" s="174" t="s">
        <v>636</v>
      </c>
      <c r="H444" s="174" t="s">
        <v>637</v>
      </c>
      <c r="I444" s="176" t="s">
        <v>638</v>
      </c>
      <c r="J444" s="176" t="s">
        <v>639</v>
      </c>
      <c r="K444" s="176" t="s">
        <v>578</v>
      </c>
    </row>
    <row r="446" spans="1:11">
      <c r="A446" s="175" t="s">
        <v>668</v>
      </c>
      <c r="C446" s="209">
        <v>22814</v>
      </c>
      <c r="F446" s="210">
        <v>42669</v>
      </c>
      <c r="G446" s="210">
        <v>42669</v>
      </c>
      <c r="H446" s="175" t="s">
        <v>260</v>
      </c>
      <c r="I446" s="194">
        <v>0</v>
      </c>
      <c r="J446" s="194">
        <v>158500</v>
      </c>
    </row>
    <row r="447" spans="1:11">
      <c r="A447" s="175" t="s">
        <v>668</v>
      </c>
      <c r="C447" s="209">
        <v>22814</v>
      </c>
      <c r="D447" s="175" t="s">
        <v>196</v>
      </c>
      <c r="E447" s="195">
        <v>8</v>
      </c>
      <c r="F447" s="210">
        <v>42709</v>
      </c>
      <c r="G447" s="210">
        <v>42709</v>
      </c>
      <c r="H447" s="175" t="s">
        <v>766</v>
      </c>
      <c r="I447" s="194">
        <v>158400</v>
      </c>
      <c r="J447" s="194">
        <v>0</v>
      </c>
      <c r="K447" s="194">
        <v>-100</v>
      </c>
    </row>
    <row r="449" spans="1:11">
      <c r="I449" s="211">
        <v>158400</v>
      </c>
      <c r="J449" s="211">
        <v>158500</v>
      </c>
      <c r="K449" s="211">
        <v>-100</v>
      </c>
    </row>
    <row r="450" spans="1:11" ht="15.75" thickBot="1"/>
    <row r="451" spans="1:11" ht="15.75" thickTop="1">
      <c r="A451" s="176" t="s">
        <v>578</v>
      </c>
      <c r="I451" s="194">
        <v>158400</v>
      </c>
      <c r="J451" s="194">
        <v>158500</v>
      </c>
      <c r="K451" s="206">
        <v>-100</v>
      </c>
    </row>
    <row r="453" spans="1:11">
      <c r="A453" s="196" t="s">
        <v>767</v>
      </c>
    </row>
    <row r="456" spans="1:11">
      <c r="A456" s="207" t="s">
        <v>231</v>
      </c>
      <c r="C456" s="196" t="s">
        <v>232</v>
      </c>
    </row>
    <row r="458" spans="1:11" ht="15.75" thickBot="1">
      <c r="A458" s="208" t="s">
        <v>632</v>
      </c>
      <c r="C458" s="208" t="s">
        <v>633</v>
      </c>
    </row>
    <row r="459" spans="1:11" ht="15.75" thickTop="1"/>
    <row r="460" spans="1:11">
      <c r="A460" s="174" t="s">
        <v>142</v>
      </c>
      <c r="B460" s="174" t="s">
        <v>634</v>
      </c>
      <c r="D460" s="174" t="s">
        <v>142</v>
      </c>
      <c r="E460" s="176" t="s">
        <v>634</v>
      </c>
      <c r="F460" s="176" t="s">
        <v>635</v>
      </c>
      <c r="G460" s="174" t="s">
        <v>636</v>
      </c>
      <c r="H460" s="174" t="s">
        <v>637</v>
      </c>
      <c r="I460" s="176" t="s">
        <v>638</v>
      </c>
      <c r="J460" s="176" t="s">
        <v>639</v>
      </c>
      <c r="K460" s="176" t="s">
        <v>578</v>
      </c>
    </row>
    <row r="462" spans="1:11">
      <c r="A462" s="175" t="s">
        <v>667</v>
      </c>
      <c r="C462" s="209">
        <v>78</v>
      </c>
      <c r="F462" s="210">
        <v>42670</v>
      </c>
      <c r="G462" s="210">
        <v>42674</v>
      </c>
      <c r="H462" s="175" t="s">
        <v>768</v>
      </c>
      <c r="I462" s="194">
        <v>0</v>
      </c>
      <c r="J462" s="194">
        <v>2000000</v>
      </c>
      <c r="K462" s="194">
        <v>-2000000</v>
      </c>
    </row>
    <row r="464" spans="1:11">
      <c r="I464" s="211">
        <v>0</v>
      </c>
      <c r="J464" s="211">
        <v>2000000</v>
      </c>
      <c r="K464" s="211">
        <v>-2000000</v>
      </c>
    </row>
    <row r="465" spans="1:11">
      <c r="A465" s="207" t="s">
        <v>769</v>
      </c>
      <c r="C465" s="196" t="s">
        <v>511</v>
      </c>
    </row>
    <row r="467" spans="1:11" ht="15.75" thickBot="1">
      <c r="A467" s="208" t="s">
        <v>632</v>
      </c>
      <c r="C467" s="208" t="s">
        <v>633</v>
      </c>
    </row>
    <row r="468" spans="1:11" ht="15.75" thickTop="1"/>
    <row r="469" spans="1:11">
      <c r="A469" s="174" t="s">
        <v>142</v>
      </c>
      <c r="B469" s="174" t="s">
        <v>634</v>
      </c>
      <c r="D469" s="174" t="s">
        <v>142</v>
      </c>
      <c r="E469" s="176" t="s">
        <v>634</v>
      </c>
      <c r="F469" s="176" t="s">
        <v>635</v>
      </c>
      <c r="G469" s="174" t="s">
        <v>636</v>
      </c>
      <c r="H469" s="174" t="s">
        <v>637</v>
      </c>
      <c r="I469" s="176" t="s">
        <v>638</v>
      </c>
      <c r="J469" s="176" t="s">
        <v>639</v>
      </c>
      <c r="K469" s="176" t="s">
        <v>578</v>
      </c>
    </row>
    <row r="471" spans="1:11">
      <c r="A471" s="175" t="s">
        <v>667</v>
      </c>
      <c r="C471" s="209">
        <v>46</v>
      </c>
      <c r="F471" s="210">
        <v>42645</v>
      </c>
      <c r="G471" s="210">
        <v>42674</v>
      </c>
      <c r="H471" s="175" t="s">
        <v>770</v>
      </c>
      <c r="I471" s="194">
        <v>0</v>
      </c>
      <c r="J471" s="194">
        <v>300000</v>
      </c>
      <c r="K471" s="194">
        <v>-300000</v>
      </c>
    </row>
    <row r="473" spans="1:11">
      <c r="I473" s="211">
        <v>0</v>
      </c>
      <c r="J473" s="211">
        <v>300000</v>
      </c>
      <c r="K473" s="211">
        <v>-300000</v>
      </c>
    </row>
    <row r="474" spans="1:11">
      <c r="A474" s="207" t="s">
        <v>771</v>
      </c>
      <c r="C474" s="196" t="s">
        <v>266</v>
      </c>
    </row>
    <row r="476" spans="1:11" ht="15.75" thickBot="1">
      <c r="A476" s="208" t="s">
        <v>632</v>
      </c>
      <c r="C476" s="208" t="s">
        <v>633</v>
      </c>
    </row>
    <row r="477" spans="1:11" ht="15.75" thickTop="1"/>
    <row r="478" spans="1:11">
      <c r="A478" s="174" t="s">
        <v>142</v>
      </c>
      <c r="B478" s="174" t="s">
        <v>634</v>
      </c>
      <c r="D478" s="174" t="s">
        <v>142</v>
      </c>
      <c r="E478" s="176" t="s">
        <v>634</v>
      </c>
      <c r="F478" s="176" t="s">
        <v>635</v>
      </c>
      <c r="G478" s="174" t="s">
        <v>636</v>
      </c>
      <c r="H478" s="174" t="s">
        <v>637</v>
      </c>
      <c r="I478" s="176" t="s">
        <v>638</v>
      </c>
      <c r="J478" s="176" t="s">
        <v>639</v>
      </c>
      <c r="K478" s="176" t="s">
        <v>578</v>
      </c>
    </row>
    <row r="480" spans="1:11">
      <c r="A480" s="175" t="s">
        <v>667</v>
      </c>
      <c r="C480" s="209">
        <v>23</v>
      </c>
      <c r="F480" s="210">
        <v>42674</v>
      </c>
      <c r="G480" s="210">
        <v>42704</v>
      </c>
      <c r="H480" s="175" t="s">
        <v>772</v>
      </c>
      <c r="I480" s="194">
        <v>0</v>
      </c>
      <c r="J480" s="194">
        <v>884004</v>
      </c>
      <c r="K480" s="194">
        <v>-884004</v>
      </c>
    </row>
    <row r="482" spans="1:11">
      <c r="I482" s="211">
        <v>0</v>
      </c>
      <c r="J482" s="211">
        <v>884004</v>
      </c>
      <c r="K482" s="211">
        <v>-884004</v>
      </c>
    </row>
    <row r="483" spans="1:11">
      <c r="A483" s="207" t="s">
        <v>773</v>
      </c>
      <c r="C483" s="196" t="s">
        <v>774</v>
      </c>
    </row>
    <row r="485" spans="1:11" ht="15.75" thickBot="1">
      <c r="A485" s="208" t="s">
        <v>632</v>
      </c>
      <c r="C485" s="208" t="s">
        <v>633</v>
      </c>
    </row>
    <row r="486" spans="1:11" ht="15.75" thickTop="1"/>
    <row r="487" spans="1:11">
      <c r="A487" s="174" t="s">
        <v>142</v>
      </c>
      <c r="B487" s="174" t="s">
        <v>634</v>
      </c>
      <c r="D487" s="174" t="s">
        <v>142</v>
      </c>
      <c r="E487" s="176" t="s">
        <v>634</v>
      </c>
      <c r="F487" s="176" t="s">
        <v>635</v>
      </c>
      <c r="G487" s="174" t="s">
        <v>636</v>
      </c>
      <c r="H487" s="174" t="s">
        <v>637</v>
      </c>
      <c r="I487" s="176" t="s">
        <v>638</v>
      </c>
      <c r="J487" s="176" t="s">
        <v>639</v>
      </c>
      <c r="K487" s="176" t="s">
        <v>578</v>
      </c>
    </row>
    <row r="489" spans="1:11">
      <c r="A489" s="175" t="s">
        <v>667</v>
      </c>
      <c r="C489" s="209">
        <v>28</v>
      </c>
      <c r="F489" s="210">
        <v>42479</v>
      </c>
      <c r="G489" s="210">
        <v>42490</v>
      </c>
      <c r="H489" s="175" t="s">
        <v>775</v>
      </c>
      <c r="I489" s="194">
        <v>0</v>
      </c>
      <c r="J489" s="194">
        <v>222222</v>
      </c>
    </row>
    <row r="490" spans="1:11">
      <c r="A490" s="175" t="s">
        <v>667</v>
      </c>
      <c r="C490" s="209">
        <v>28</v>
      </c>
      <c r="D490" s="175" t="s">
        <v>196</v>
      </c>
      <c r="E490" s="195">
        <v>88</v>
      </c>
      <c r="F490" s="210">
        <v>42490</v>
      </c>
      <c r="G490" s="210">
        <v>42479</v>
      </c>
      <c r="H490" s="175" t="s">
        <v>776</v>
      </c>
      <c r="I490" s="194">
        <v>200000</v>
      </c>
      <c r="J490" s="194">
        <v>0</v>
      </c>
      <c r="K490" s="194">
        <v>-22222</v>
      </c>
    </row>
    <row r="492" spans="1:11">
      <c r="I492" s="211">
        <v>200000</v>
      </c>
      <c r="J492" s="211">
        <v>222222</v>
      </c>
      <c r="K492" s="211">
        <v>-22222</v>
      </c>
    </row>
    <row r="493" spans="1:11" ht="15.75" thickBot="1"/>
    <row r="494" spans="1:11" ht="15.75" thickTop="1">
      <c r="A494" s="176" t="s">
        <v>578</v>
      </c>
      <c r="I494" s="194">
        <v>200000</v>
      </c>
      <c r="J494" s="194">
        <v>3406226</v>
      </c>
      <c r="K494" s="206">
        <v>-3206226</v>
      </c>
    </row>
    <row r="496" spans="1:11">
      <c r="A496" s="196" t="s">
        <v>777</v>
      </c>
    </row>
    <row r="499" spans="1:11">
      <c r="A499" s="207" t="s">
        <v>778</v>
      </c>
      <c r="C499" s="196" t="s">
        <v>779</v>
      </c>
    </row>
    <row r="501" spans="1:11" ht="15.75" thickBot="1">
      <c r="A501" s="208" t="s">
        <v>632</v>
      </c>
      <c r="C501" s="208" t="s">
        <v>633</v>
      </c>
    </row>
    <row r="502" spans="1:11" ht="15.75" thickTop="1"/>
    <row r="503" spans="1:11">
      <c r="A503" s="174" t="s">
        <v>142</v>
      </c>
      <c r="B503" s="174" t="s">
        <v>634</v>
      </c>
      <c r="D503" s="174" t="s">
        <v>142</v>
      </c>
      <c r="E503" s="176" t="s">
        <v>634</v>
      </c>
      <c r="F503" s="176" t="s">
        <v>635</v>
      </c>
      <c r="G503" s="174" t="s">
        <v>636</v>
      </c>
      <c r="H503" s="174" t="s">
        <v>637</v>
      </c>
      <c r="I503" s="176" t="s">
        <v>638</v>
      </c>
      <c r="J503" s="176" t="s">
        <v>639</v>
      </c>
      <c r="K503" s="176" t="s">
        <v>578</v>
      </c>
    </row>
    <row r="505" spans="1:11">
      <c r="A505" s="175" t="s">
        <v>640</v>
      </c>
      <c r="C505" s="209">
        <v>1</v>
      </c>
      <c r="D505" s="175" t="s">
        <v>196</v>
      </c>
      <c r="E505" s="195">
        <v>114</v>
      </c>
      <c r="F505" s="210">
        <v>42702</v>
      </c>
      <c r="G505" s="210">
        <v>42702</v>
      </c>
      <c r="H505" s="175" t="s">
        <v>165</v>
      </c>
      <c r="I505" s="194">
        <v>400533</v>
      </c>
      <c r="J505" s="194">
        <v>0</v>
      </c>
      <c r="K505" s="194">
        <v>400533</v>
      </c>
    </row>
    <row r="506" spans="1:11">
      <c r="A506" s="175" t="s">
        <v>640</v>
      </c>
      <c r="C506" s="209">
        <v>30112016</v>
      </c>
      <c r="D506" s="175" t="s">
        <v>204</v>
      </c>
      <c r="E506" s="195">
        <v>134</v>
      </c>
      <c r="F506" s="210">
        <v>42704</v>
      </c>
      <c r="G506" s="210">
        <v>42704</v>
      </c>
      <c r="H506" s="175" t="s">
        <v>780</v>
      </c>
      <c r="I506" s="194">
        <v>0</v>
      </c>
      <c r="J506" s="194">
        <v>400533</v>
      </c>
      <c r="K506" s="194">
        <v>-400533</v>
      </c>
    </row>
    <row r="508" spans="1:11">
      <c r="I508" s="211">
        <v>400533</v>
      </c>
      <c r="J508" s="211">
        <v>400533</v>
      </c>
      <c r="K508" s="211">
        <v>0</v>
      </c>
    </row>
    <row r="509" spans="1:11">
      <c r="A509" s="207" t="s">
        <v>781</v>
      </c>
      <c r="C509" s="196" t="s">
        <v>782</v>
      </c>
    </row>
    <row r="511" spans="1:11" ht="15.75" thickBot="1">
      <c r="A511" s="208" t="s">
        <v>632</v>
      </c>
      <c r="C511" s="208" t="s">
        <v>633</v>
      </c>
    </row>
    <row r="512" spans="1:11" ht="15.75" thickTop="1"/>
    <row r="513" spans="1:11">
      <c r="A513" s="174" t="s">
        <v>142</v>
      </c>
      <c r="B513" s="174" t="s">
        <v>634</v>
      </c>
      <c r="D513" s="174" t="s">
        <v>142</v>
      </c>
      <c r="E513" s="176" t="s">
        <v>634</v>
      </c>
      <c r="F513" s="176" t="s">
        <v>635</v>
      </c>
      <c r="G513" s="174" t="s">
        <v>636</v>
      </c>
      <c r="H513" s="174" t="s">
        <v>637</v>
      </c>
      <c r="I513" s="176" t="s">
        <v>638</v>
      </c>
      <c r="J513" s="176" t="s">
        <v>639</v>
      </c>
      <c r="K513" s="176" t="s">
        <v>578</v>
      </c>
    </row>
    <row r="515" spans="1:11">
      <c r="A515" s="175" t="s">
        <v>640</v>
      </c>
      <c r="C515" s="209">
        <v>1</v>
      </c>
      <c r="D515" s="175" t="s">
        <v>196</v>
      </c>
      <c r="E515" s="195">
        <v>106</v>
      </c>
      <c r="F515" s="210">
        <v>42702</v>
      </c>
      <c r="G515" s="210">
        <v>42702</v>
      </c>
      <c r="H515" s="175" t="s">
        <v>783</v>
      </c>
      <c r="I515" s="194">
        <v>823122</v>
      </c>
      <c r="J515" s="194">
        <v>0</v>
      </c>
      <c r="K515" s="194">
        <v>823122</v>
      </c>
    </row>
    <row r="516" spans="1:11">
      <c r="A516" s="175" t="s">
        <v>640</v>
      </c>
      <c r="C516" s="209">
        <v>30112016</v>
      </c>
      <c r="D516" s="175" t="s">
        <v>204</v>
      </c>
      <c r="E516" s="195">
        <v>134</v>
      </c>
      <c r="F516" s="210">
        <v>42704</v>
      </c>
      <c r="G516" s="210">
        <v>42704</v>
      </c>
      <c r="H516" s="175" t="s">
        <v>784</v>
      </c>
      <c r="I516" s="194">
        <v>0</v>
      </c>
      <c r="J516" s="194">
        <v>823122</v>
      </c>
      <c r="K516" s="194">
        <v>-823122</v>
      </c>
    </row>
    <row r="518" spans="1:11">
      <c r="I518" s="211">
        <v>823122</v>
      </c>
      <c r="J518" s="211">
        <v>823122</v>
      </c>
      <c r="K518" s="211">
        <v>0</v>
      </c>
    </row>
    <row r="519" spans="1:11">
      <c r="A519" s="207" t="s">
        <v>785</v>
      </c>
      <c r="C519" s="196" t="s">
        <v>786</v>
      </c>
    </row>
    <row r="521" spans="1:11" ht="15.75" thickBot="1">
      <c r="A521" s="208" t="s">
        <v>632</v>
      </c>
      <c r="C521" s="208" t="s">
        <v>633</v>
      </c>
    </row>
    <row r="522" spans="1:11" ht="15.75" thickTop="1"/>
    <row r="523" spans="1:11">
      <c r="A523" s="174" t="s">
        <v>142</v>
      </c>
      <c r="B523" s="174" t="s">
        <v>634</v>
      </c>
      <c r="D523" s="174" t="s">
        <v>142</v>
      </c>
      <c r="E523" s="176" t="s">
        <v>634</v>
      </c>
      <c r="F523" s="176" t="s">
        <v>635</v>
      </c>
      <c r="G523" s="174" t="s">
        <v>636</v>
      </c>
      <c r="H523" s="174" t="s">
        <v>637</v>
      </c>
      <c r="I523" s="176" t="s">
        <v>638</v>
      </c>
      <c r="J523" s="176" t="s">
        <v>639</v>
      </c>
      <c r="K523" s="176" t="s">
        <v>578</v>
      </c>
    </row>
    <row r="525" spans="1:11">
      <c r="A525" s="175" t="s">
        <v>640</v>
      </c>
      <c r="C525" s="209">
        <v>1</v>
      </c>
      <c r="D525" s="175" t="s">
        <v>196</v>
      </c>
      <c r="E525" s="195">
        <v>111</v>
      </c>
      <c r="F525" s="210">
        <v>42702</v>
      </c>
      <c r="G525" s="210">
        <v>42702</v>
      </c>
      <c r="H525" s="175" t="s">
        <v>787</v>
      </c>
      <c r="I525" s="194">
        <v>571647</v>
      </c>
      <c r="J525" s="194">
        <v>0</v>
      </c>
      <c r="K525" s="194">
        <v>571647</v>
      </c>
    </row>
    <row r="526" spans="1:11">
      <c r="A526" s="175" t="s">
        <v>640</v>
      </c>
      <c r="C526" s="209">
        <v>30112016</v>
      </c>
      <c r="D526" s="175" t="s">
        <v>204</v>
      </c>
      <c r="E526" s="195">
        <v>134</v>
      </c>
      <c r="F526" s="210">
        <v>42704</v>
      </c>
      <c r="G526" s="210">
        <v>42704</v>
      </c>
      <c r="H526" s="175" t="s">
        <v>788</v>
      </c>
      <c r="I526" s="194">
        <v>0</v>
      </c>
      <c r="J526" s="194">
        <v>571647</v>
      </c>
      <c r="K526" s="194">
        <v>-571647</v>
      </c>
    </row>
    <row r="528" spans="1:11">
      <c r="I528" s="211">
        <v>571647</v>
      </c>
      <c r="J528" s="211">
        <v>571647</v>
      </c>
      <c r="K528" s="211">
        <v>0</v>
      </c>
    </row>
    <row r="529" spans="1:11">
      <c r="A529" s="207" t="s">
        <v>789</v>
      </c>
      <c r="C529" s="196" t="s">
        <v>790</v>
      </c>
    </row>
    <row r="531" spans="1:11" ht="15.75" thickBot="1">
      <c r="A531" s="208" t="s">
        <v>632</v>
      </c>
      <c r="C531" s="208" t="s">
        <v>633</v>
      </c>
    </row>
    <row r="532" spans="1:11" ht="15.75" thickTop="1"/>
    <row r="533" spans="1:11">
      <c r="A533" s="174" t="s">
        <v>142</v>
      </c>
      <c r="B533" s="174" t="s">
        <v>634</v>
      </c>
      <c r="D533" s="174" t="s">
        <v>142</v>
      </c>
      <c r="E533" s="176" t="s">
        <v>634</v>
      </c>
      <c r="F533" s="176" t="s">
        <v>635</v>
      </c>
      <c r="G533" s="174" t="s">
        <v>636</v>
      </c>
      <c r="H533" s="174" t="s">
        <v>637</v>
      </c>
      <c r="I533" s="176" t="s">
        <v>638</v>
      </c>
      <c r="J533" s="176" t="s">
        <v>639</v>
      </c>
      <c r="K533" s="176" t="s">
        <v>578</v>
      </c>
    </row>
    <row r="535" spans="1:11">
      <c r="A535" s="175" t="s">
        <v>640</v>
      </c>
      <c r="C535" s="209">
        <v>1</v>
      </c>
      <c r="D535" s="175" t="s">
        <v>196</v>
      </c>
      <c r="E535" s="195">
        <v>110</v>
      </c>
      <c r="F535" s="210">
        <v>42702</v>
      </c>
      <c r="G535" s="210">
        <v>42702</v>
      </c>
      <c r="H535" s="175" t="s">
        <v>791</v>
      </c>
      <c r="I535" s="194">
        <v>208215</v>
      </c>
      <c r="J535" s="194">
        <v>0</v>
      </c>
      <c r="K535" s="194">
        <v>208215</v>
      </c>
    </row>
    <row r="536" spans="1:11">
      <c r="A536" s="175" t="s">
        <v>640</v>
      </c>
      <c r="C536" s="209">
        <v>30112016</v>
      </c>
      <c r="D536" s="175" t="s">
        <v>204</v>
      </c>
      <c r="E536" s="195">
        <v>134</v>
      </c>
      <c r="F536" s="210">
        <v>42704</v>
      </c>
      <c r="G536" s="210">
        <v>42704</v>
      </c>
      <c r="H536" s="175" t="s">
        <v>792</v>
      </c>
      <c r="I536" s="194">
        <v>0</v>
      </c>
      <c r="J536" s="194">
        <v>208215</v>
      </c>
      <c r="K536" s="194">
        <v>-208215</v>
      </c>
    </row>
    <row r="538" spans="1:11">
      <c r="I538" s="211">
        <v>208215</v>
      </c>
      <c r="J538" s="211">
        <v>208215</v>
      </c>
      <c r="K538" s="211">
        <v>0</v>
      </c>
    </row>
    <row r="539" spans="1:11">
      <c r="A539" s="207" t="s">
        <v>643</v>
      </c>
      <c r="C539" s="196" t="s">
        <v>644</v>
      </c>
    </row>
    <row r="541" spans="1:11" ht="15.75" thickBot="1">
      <c r="A541" s="208" t="s">
        <v>632</v>
      </c>
      <c r="C541" s="208" t="s">
        <v>633</v>
      </c>
    </row>
    <row r="542" spans="1:11" ht="15.75" thickTop="1"/>
    <row r="543" spans="1:11">
      <c r="A543" s="174" t="s">
        <v>142</v>
      </c>
      <c r="B543" s="174" t="s">
        <v>634</v>
      </c>
      <c r="D543" s="174" t="s">
        <v>142</v>
      </c>
      <c r="E543" s="176" t="s">
        <v>634</v>
      </c>
      <c r="F543" s="176" t="s">
        <v>635</v>
      </c>
      <c r="G543" s="174" t="s">
        <v>636</v>
      </c>
      <c r="H543" s="174" t="s">
        <v>637</v>
      </c>
      <c r="I543" s="176" t="s">
        <v>638</v>
      </c>
      <c r="J543" s="176" t="s">
        <v>639</v>
      </c>
      <c r="K543" s="176" t="s">
        <v>578</v>
      </c>
    </row>
    <row r="545" spans="1:11">
      <c r="A545" s="175" t="s">
        <v>640</v>
      </c>
      <c r="C545" s="209">
        <v>1</v>
      </c>
      <c r="D545" s="175" t="s">
        <v>196</v>
      </c>
      <c r="E545" s="195">
        <v>105</v>
      </c>
      <c r="F545" s="210">
        <v>42702</v>
      </c>
      <c r="G545" s="210">
        <v>42702</v>
      </c>
      <c r="H545" s="175" t="s">
        <v>793</v>
      </c>
      <c r="I545" s="194">
        <v>755169</v>
      </c>
      <c r="J545" s="194">
        <v>0</v>
      </c>
      <c r="K545" s="194">
        <v>755169</v>
      </c>
    </row>
    <row r="546" spans="1:11">
      <c r="A546" s="175" t="s">
        <v>640</v>
      </c>
      <c r="C546" s="209">
        <v>30112016</v>
      </c>
      <c r="D546" s="175" t="s">
        <v>204</v>
      </c>
      <c r="E546" s="195">
        <v>134</v>
      </c>
      <c r="F546" s="210">
        <v>42704</v>
      </c>
      <c r="G546" s="210">
        <v>42704</v>
      </c>
      <c r="H546" s="175" t="s">
        <v>794</v>
      </c>
      <c r="I546" s="194">
        <v>0</v>
      </c>
      <c r="J546" s="194">
        <v>755169</v>
      </c>
      <c r="K546" s="194">
        <v>-755169</v>
      </c>
    </row>
    <row r="548" spans="1:11">
      <c r="I548" s="211">
        <v>755169</v>
      </c>
      <c r="J548" s="211">
        <v>755169</v>
      </c>
      <c r="K548" s="211">
        <v>0</v>
      </c>
    </row>
    <row r="549" spans="1:11">
      <c r="A549" s="207" t="s">
        <v>795</v>
      </c>
      <c r="C549" s="196" t="s">
        <v>796</v>
      </c>
    </row>
    <row r="551" spans="1:11" ht="15.75" thickBot="1">
      <c r="A551" s="208" t="s">
        <v>632</v>
      </c>
      <c r="C551" s="208" t="s">
        <v>633</v>
      </c>
    </row>
    <row r="552" spans="1:11" ht="15.75" thickTop="1"/>
    <row r="553" spans="1:11">
      <c r="A553" s="174" t="s">
        <v>142</v>
      </c>
      <c r="B553" s="174" t="s">
        <v>634</v>
      </c>
      <c r="D553" s="174" t="s">
        <v>142</v>
      </c>
      <c r="E553" s="176" t="s">
        <v>634</v>
      </c>
      <c r="F553" s="176" t="s">
        <v>635</v>
      </c>
      <c r="G553" s="174" t="s">
        <v>636</v>
      </c>
      <c r="H553" s="174" t="s">
        <v>637</v>
      </c>
      <c r="I553" s="176" t="s">
        <v>638</v>
      </c>
      <c r="J553" s="176" t="s">
        <v>639</v>
      </c>
      <c r="K553" s="176" t="s">
        <v>578</v>
      </c>
    </row>
    <row r="555" spans="1:11">
      <c r="A555" s="175" t="s">
        <v>640</v>
      </c>
      <c r="C555" s="209">
        <v>1</v>
      </c>
      <c r="D555" s="175" t="s">
        <v>196</v>
      </c>
      <c r="E555" s="195">
        <v>113</v>
      </c>
      <c r="F555" s="210">
        <v>42702</v>
      </c>
      <c r="G555" s="210">
        <v>42702</v>
      </c>
      <c r="H555" s="175" t="s">
        <v>797</v>
      </c>
      <c r="I555" s="194">
        <v>288000</v>
      </c>
      <c r="J555" s="194">
        <v>0</v>
      </c>
      <c r="K555" s="194">
        <v>288000</v>
      </c>
    </row>
    <row r="556" spans="1:11">
      <c r="A556" s="175" t="s">
        <v>640</v>
      </c>
      <c r="C556" s="209">
        <v>30112016</v>
      </c>
      <c r="D556" s="175" t="s">
        <v>204</v>
      </c>
      <c r="E556" s="195">
        <v>134</v>
      </c>
      <c r="F556" s="210">
        <v>42704</v>
      </c>
      <c r="G556" s="210">
        <v>42704</v>
      </c>
      <c r="H556" s="175" t="s">
        <v>798</v>
      </c>
      <c r="I556" s="194">
        <v>0</v>
      </c>
      <c r="J556" s="194">
        <v>288000</v>
      </c>
      <c r="K556" s="194">
        <v>-288000</v>
      </c>
    </row>
    <row r="558" spans="1:11">
      <c r="I558" s="211">
        <v>288000</v>
      </c>
      <c r="J558" s="211">
        <v>288000</v>
      </c>
      <c r="K558" s="211">
        <v>0</v>
      </c>
    </row>
    <row r="559" spans="1:11">
      <c r="A559" s="207" t="s">
        <v>799</v>
      </c>
      <c r="C559" s="196" t="s">
        <v>800</v>
      </c>
    </row>
    <row r="561" spans="1:11" ht="15.75" thickBot="1">
      <c r="A561" s="208" t="s">
        <v>632</v>
      </c>
      <c r="C561" s="208" t="s">
        <v>633</v>
      </c>
    </row>
    <row r="562" spans="1:11" ht="15.75" thickTop="1"/>
    <row r="563" spans="1:11">
      <c r="A563" s="174" t="s">
        <v>142</v>
      </c>
      <c r="B563" s="174" t="s">
        <v>634</v>
      </c>
      <c r="D563" s="174" t="s">
        <v>142</v>
      </c>
      <c r="E563" s="176" t="s">
        <v>634</v>
      </c>
      <c r="F563" s="176" t="s">
        <v>635</v>
      </c>
      <c r="G563" s="174" t="s">
        <v>636</v>
      </c>
      <c r="H563" s="174" t="s">
        <v>637</v>
      </c>
      <c r="I563" s="176" t="s">
        <v>638</v>
      </c>
      <c r="J563" s="176" t="s">
        <v>639</v>
      </c>
      <c r="K563" s="176" t="s">
        <v>578</v>
      </c>
    </row>
    <row r="565" spans="1:11">
      <c r="A565" s="175" t="s">
        <v>640</v>
      </c>
      <c r="C565" s="209">
        <v>1</v>
      </c>
      <c r="D565" s="175" t="s">
        <v>196</v>
      </c>
      <c r="E565" s="195">
        <v>112</v>
      </c>
      <c r="F565" s="210">
        <v>42702</v>
      </c>
      <c r="G565" s="210">
        <v>42702</v>
      </c>
      <c r="H565" s="175" t="s">
        <v>801</v>
      </c>
      <c r="I565" s="194">
        <v>495430</v>
      </c>
      <c r="J565" s="194">
        <v>0</v>
      </c>
      <c r="K565" s="194">
        <v>495430</v>
      </c>
    </row>
    <row r="566" spans="1:11">
      <c r="A566" s="175" t="s">
        <v>640</v>
      </c>
      <c r="C566" s="209">
        <v>30112016</v>
      </c>
      <c r="D566" s="175" t="s">
        <v>204</v>
      </c>
      <c r="E566" s="195">
        <v>134</v>
      </c>
      <c r="F566" s="210">
        <v>42704</v>
      </c>
      <c r="G566" s="210">
        <v>42704</v>
      </c>
      <c r="H566" s="175" t="s">
        <v>802</v>
      </c>
      <c r="I566" s="194">
        <v>0</v>
      </c>
      <c r="J566" s="194">
        <v>495430</v>
      </c>
      <c r="K566" s="194">
        <v>-495430</v>
      </c>
    </row>
    <row r="568" spans="1:11">
      <c r="I568" s="211">
        <v>495430</v>
      </c>
      <c r="J568" s="211">
        <v>495430</v>
      </c>
      <c r="K568" s="211">
        <v>0</v>
      </c>
    </row>
    <row r="569" spans="1:11">
      <c r="A569" s="207" t="s">
        <v>647</v>
      </c>
      <c r="C569" s="196" t="s">
        <v>648</v>
      </c>
    </row>
    <row r="571" spans="1:11" ht="15.75" thickBot="1">
      <c r="A571" s="208" t="s">
        <v>632</v>
      </c>
      <c r="C571" s="208" t="s">
        <v>633</v>
      </c>
    </row>
    <row r="572" spans="1:11" ht="15.75" thickTop="1"/>
    <row r="573" spans="1:11">
      <c r="A573" s="174" t="s">
        <v>142</v>
      </c>
      <c r="B573" s="174" t="s">
        <v>634</v>
      </c>
      <c r="D573" s="174" t="s">
        <v>142</v>
      </c>
      <c r="E573" s="176" t="s">
        <v>634</v>
      </c>
      <c r="F573" s="176" t="s">
        <v>635</v>
      </c>
      <c r="G573" s="174" t="s">
        <v>636</v>
      </c>
      <c r="H573" s="174" t="s">
        <v>637</v>
      </c>
      <c r="I573" s="176" t="s">
        <v>638</v>
      </c>
      <c r="J573" s="176" t="s">
        <v>639</v>
      </c>
      <c r="K573" s="176" t="s">
        <v>578</v>
      </c>
    </row>
    <row r="575" spans="1:11">
      <c r="A575" s="175" t="s">
        <v>640</v>
      </c>
      <c r="C575" s="209">
        <v>1</v>
      </c>
      <c r="D575" s="175" t="s">
        <v>196</v>
      </c>
      <c r="E575" s="195">
        <v>109</v>
      </c>
      <c r="F575" s="210">
        <v>42702</v>
      </c>
      <c r="G575" s="210">
        <v>42702</v>
      </c>
      <c r="H575" s="175" t="s">
        <v>803</v>
      </c>
      <c r="I575" s="194">
        <v>830229</v>
      </c>
      <c r="J575" s="194">
        <v>0</v>
      </c>
      <c r="K575" s="194">
        <v>830229</v>
      </c>
    </row>
    <row r="576" spans="1:11">
      <c r="A576" s="175" t="s">
        <v>640</v>
      </c>
      <c r="C576" s="209">
        <v>30112016</v>
      </c>
      <c r="D576" s="175" t="s">
        <v>204</v>
      </c>
      <c r="E576" s="195">
        <v>134</v>
      </c>
      <c r="F576" s="210">
        <v>42704</v>
      </c>
      <c r="G576" s="210">
        <v>42704</v>
      </c>
      <c r="H576" s="175" t="s">
        <v>804</v>
      </c>
      <c r="I576" s="194">
        <v>0</v>
      </c>
      <c r="J576" s="194">
        <v>830229</v>
      </c>
      <c r="K576" s="194">
        <v>-830229</v>
      </c>
    </row>
    <row r="578" spans="1:11">
      <c r="I578" s="211">
        <v>830229</v>
      </c>
      <c r="J578" s="211">
        <v>830229</v>
      </c>
      <c r="K578" s="211">
        <v>0</v>
      </c>
    </row>
    <row r="579" spans="1:11">
      <c r="A579" s="207" t="s">
        <v>805</v>
      </c>
      <c r="C579" s="196" t="s">
        <v>806</v>
      </c>
    </row>
    <row r="581" spans="1:11" ht="15.75" thickBot="1">
      <c r="A581" s="208" t="s">
        <v>632</v>
      </c>
      <c r="C581" s="208" t="s">
        <v>633</v>
      </c>
    </row>
    <row r="582" spans="1:11" ht="15.75" thickTop="1"/>
    <row r="583" spans="1:11">
      <c r="A583" s="174" t="s">
        <v>142</v>
      </c>
      <c r="B583" s="174" t="s">
        <v>634</v>
      </c>
      <c r="D583" s="174" t="s">
        <v>142</v>
      </c>
      <c r="E583" s="176" t="s">
        <v>634</v>
      </c>
      <c r="F583" s="176" t="s">
        <v>635</v>
      </c>
      <c r="G583" s="174" t="s">
        <v>636</v>
      </c>
      <c r="H583" s="174" t="s">
        <v>637</v>
      </c>
      <c r="I583" s="176" t="s">
        <v>638</v>
      </c>
      <c r="J583" s="176" t="s">
        <v>639</v>
      </c>
      <c r="K583" s="176" t="s">
        <v>578</v>
      </c>
    </row>
    <row r="585" spans="1:11">
      <c r="A585" s="175" t="s">
        <v>640</v>
      </c>
      <c r="C585" s="209">
        <v>1</v>
      </c>
      <c r="D585" s="175" t="s">
        <v>196</v>
      </c>
      <c r="E585" s="195">
        <v>115</v>
      </c>
      <c r="F585" s="210">
        <v>42702</v>
      </c>
      <c r="G585" s="210">
        <v>42702</v>
      </c>
      <c r="H585" s="175" t="s">
        <v>807</v>
      </c>
      <c r="I585" s="194">
        <v>3518425</v>
      </c>
      <c r="J585" s="194">
        <v>0</v>
      </c>
    </row>
    <row r="586" spans="1:11">
      <c r="A586" s="175" t="s">
        <v>640</v>
      </c>
      <c r="C586" s="209">
        <v>1</v>
      </c>
      <c r="D586" s="175" t="s">
        <v>196</v>
      </c>
      <c r="E586" s="195">
        <v>44</v>
      </c>
      <c r="F586" s="210">
        <v>42685</v>
      </c>
      <c r="G586" s="210">
        <v>42685</v>
      </c>
      <c r="H586" s="175" t="s">
        <v>807</v>
      </c>
      <c r="I586" s="194">
        <v>3518338</v>
      </c>
      <c r="J586" s="194">
        <v>0</v>
      </c>
      <c r="K586" s="194">
        <v>7036763</v>
      </c>
    </row>
    <row r="587" spans="1:11">
      <c r="A587" s="175" t="s">
        <v>640</v>
      </c>
      <c r="C587" s="209">
        <v>30112016</v>
      </c>
      <c r="D587" s="175" t="s">
        <v>204</v>
      </c>
      <c r="E587" s="195">
        <v>134</v>
      </c>
      <c r="F587" s="210">
        <v>42704</v>
      </c>
      <c r="G587" s="210">
        <v>42704</v>
      </c>
      <c r="H587" s="175" t="s">
        <v>808</v>
      </c>
      <c r="I587" s="194">
        <v>0</v>
      </c>
      <c r="J587" s="194">
        <v>4273579</v>
      </c>
    </row>
    <row r="588" spans="1:11">
      <c r="A588" s="175" t="s">
        <v>640</v>
      </c>
      <c r="C588" s="209">
        <v>30112016</v>
      </c>
      <c r="D588" s="175" t="s">
        <v>196</v>
      </c>
      <c r="E588" s="195">
        <v>27</v>
      </c>
      <c r="F588" s="210">
        <v>42710</v>
      </c>
      <c r="G588" s="210">
        <v>42710</v>
      </c>
      <c r="H588" s="175" t="s">
        <v>809</v>
      </c>
      <c r="I588" s="194">
        <v>755154</v>
      </c>
      <c r="J588" s="194">
        <v>0</v>
      </c>
      <c r="K588" s="194">
        <v>-3518425</v>
      </c>
    </row>
    <row r="589" spans="1:11">
      <c r="A589" s="175" t="s">
        <v>640</v>
      </c>
      <c r="C589" s="209">
        <v>31102016</v>
      </c>
      <c r="D589" s="175" t="s">
        <v>204</v>
      </c>
      <c r="E589" s="195">
        <v>116</v>
      </c>
      <c r="F589" s="210">
        <v>42674</v>
      </c>
      <c r="G589" s="210">
        <v>42674</v>
      </c>
      <c r="H589" s="175" t="s">
        <v>808</v>
      </c>
      <c r="I589" s="194">
        <v>0</v>
      </c>
      <c r="J589" s="194">
        <v>3518338</v>
      </c>
      <c r="K589" s="194">
        <v>-3518338</v>
      </c>
    </row>
    <row r="591" spans="1:11">
      <c r="I591" s="211">
        <v>7791917</v>
      </c>
      <c r="J591" s="211">
        <v>7791917</v>
      </c>
      <c r="K591" s="211">
        <v>0</v>
      </c>
    </row>
    <row r="592" spans="1:11">
      <c r="A592" s="207" t="s">
        <v>194</v>
      </c>
      <c r="C592" s="196" t="s">
        <v>195</v>
      </c>
    </row>
    <row r="594" spans="1:11" ht="15.75" thickBot="1">
      <c r="A594" s="208" t="s">
        <v>632</v>
      </c>
      <c r="C594" s="208" t="s">
        <v>633</v>
      </c>
    </row>
    <row r="595" spans="1:11" ht="15.75" thickTop="1"/>
    <row r="596" spans="1:11">
      <c r="A596" s="174" t="s">
        <v>142</v>
      </c>
      <c r="B596" s="174" t="s">
        <v>634</v>
      </c>
      <c r="D596" s="174" t="s">
        <v>142</v>
      </c>
      <c r="E596" s="176" t="s">
        <v>634</v>
      </c>
      <c r="F596" s="176" t="s">
        <v>635</v>
      </c>
      <c r="G596" s="174" t="s">
        <v>636</v>
      </c>
      <c r="H596" s="174" t="s">
        <v>637</v>
      </c>
      <c r="I596" s="176" t="s">
        <v>638</v>
      </c>
      <c r="J596" s="176" t="s">
        <v>639</v>
      </c>
      <c r="K596" s="176" t="s">
        <v>578</v>
      </c>
    </row>
    <row r="598" spans="1:11">
      <c r="A598" s="175" t="s">
        <v>640</v>
      </c>
      <c r="C598" s="209">
        <v>1</v>
      </c>
      <c r="D598" s="175" t="s">
        <v>196</v>
      </c>
      <c r="E598" s="195">
        <v>116</v>
      </c>
      <c r="F598" s="210">
        <v>42702</v>
      </c>
      <c r="G598" s="210">
        <v>42702</v>
      </c>
      <c r="H598" s="175" t="s">
        <v>810</v>
      </c>
      <c r="I598" s="194">
        <v>247339</v>
      </c>
      <c r="J598" s="194">
        <v>0</v>
      </c>
      <c r="K598" s="194">
        <v>247339</v>
      </c>
    </row>
    <row r="599" spans="1:11">
      <c r="A599" s="175" t="s">
        <v>640</v>
      </c>
      <c r="C599" s="209">
        <v>30112016</v>
      </c>
      <c r="D599" s="175" t="s">
        <v>204</v>
      </c>
      <c r="E599" s="195">
        <v>134</v>
      </c>
      <c r="F599" s="210">
        <v>42704</v>
      </c>
      <c r="G599" s="210">
        <v>42704</v>
      </c>
      <c r="H599" s="175" t="s">
        <v>811</v>
      </c>
      <c r="I599" s="194">
        <v>0</v>
      </c>
      <c r="J599" s="194">
        <v>247339</v>
      </c>
      <c r="K599" s="194">
        <v>-247339</v>
      </c>
    </row>
    <row r="601" spans="1:11">
      <c r="I601" s="211">
        <v>247339</v>
      </c>
      <c r="J601" s="211">
        <v>247339</v>
      </c>
      <c r="K601" s="211">
        <v>0</v>
      </c>
    </row>
    <row r="602" spans="1:11">
      <c r="A602" s="207" t="s">
        <v>812</v>
      </c>
      <c r="C602" s="196" t="s">
        <v>813</v>
      </c>
    </row>
    <row r="604" spans="1:11" ht="15.75" thickBot="1">
      <c r="A604" s="208" t="s">
        <v>632</v>
      </c>
      <c r="C604" s="208" t="s">
        <v>633</v>
      </c>
    </row>
    <row r="605" spans="1:11" ht="15.75" thickTop="1"/>
    <row r="606" spans="1:11">
      <c r="A606" s="174" t="s">
        <v>142</v>
      </c>
      <c r="B606" s="174" t="s">
        <v>634</v>
      </c>
      <c r="D606" s="174" t="s">
        <v>142</v>
      </c>
      <c r="E606" s="176" t="s">
        <v>634</v>
      </c>
      <c r="F606" s="176" t="s">
        <v>635</v>
      </c>
      <c r="G606" s="174" t="s">
        <v>636</v>
      </c>
      <c r="H606" s="174" t="s">
        <v>637</v>
      </c>
      <c r="I606" s="176" t="s">
        <v>638</v>
      </c>
      <c r="J606" s="176" t="s">
        <v>639</v>
      </c>
      <c r="K606" s="176" t="s">
        <v>578</v>
      </c>
    </row>
    <row r="608" spans="1:11">
      <c r="A608" s="175" t="s">
        <v>640</v>
      </c>
      <c r="C608" s="209">
        <v>1</v>
      </c>
      <c r="D608" s="175" t="s">
        <v>196</v>
      </c>
      <c r="E608" s="195">
        <v>108</v>
      </c>
      <c r="F608" s="210">
        <v>42702</v>
      </c>
      <c r="G608" s="210">
        <v>42702</v>
      </c>
      <c r="H608" s="175" t="s">
        <v>814</v>
      </c>
      <c r="I608" s="194">
        <v>1200099</v>
      </c>
      <c r="J608" s="194">
        <v>0</v>
      </c>
      <c r="K608" s="194">
        <v>1200099</v>
      </c>
    </row>
    <row r="609" spans="1:11">
      <c r="A609" s="175" t="s">
        <v>640</v>
      </c>
      <c r="C609" s="209">
        <v>30112016</v>
      </c>
      <c r="D609" s="175" t="s">
        <v>204</v>
      </c>
      <c r="E609" s="195">
        <v>134</v>
      </c>
      <c r="F609" s="210">
        <v>42704</v>
      </c>
      <c r="G609" s="210">
        <v>42704</v>
      </c>
      <c r="H609" s="175" t="s">
        <v>815</v>
      </c>
      <c r="I609" s="194">
        <v>0</v>
      </c>
      <c r="J609" s="194">
        <v>1200099</v>
      </c>
      <c r="K609" s="194">
        <v>-1200099</v>
      </c>
    </row>
    <row r="611" spans="1:11">
      <c r="I611" s="211">
        <v>1200099</v>
      </c>
      <c r="J611" s="211">
        <v>1200099</v>
      </c>
      <c r="K611" s="211">
        <v>0</v>
      </c>
    </row>
    <row r="612" spans="1:11">
      <c r="A612" s="207" t="s">
        <v>660</v>
      </c>
      <c r="C612" s="196" t="s">
        <v>661</v>
      </c>
    </row>
    <row r="614" spans="1:11" ht="15.75" thickBot="1">
      <c r="A614" s="208" t="s">
        <v>632</v>
      </c>
      <c r="C614" s="208" t="s">
        <v>633</v>
      </c>
    </row>
    <row r="615" spans="1:11" ht="15.75" thickTop="1"/>
    <row r="616" spans="1:11">
      <c r="A616" s="174" t="s">
        <v>142</v>
      </c>
      <c r="B616" s="174" t="s">
        <v>634</v>
      </c>
      <c r="D616" s="174" t="s">
        <v>142</v>
      </c>
      <c r="E616" s="176" t="s">
        <v>634</v>
      </c>
      <c r="F616" s="176" t="s">
        <v>635</v>
      </c>
      <c r="G616" s="174" t="s">
        <v>636</v>
      </c>
      <c r="H616" s="174" t="s">
        <v>637</v>
      </c>
      <c r="I616" s="176" t="s">
        <v>638</v>
      </c>
      <c r="J616" s="176" t="s">
        <v>639</v>
      </c>
      <c r="K616" s="176" t="s">
        <v>578</v>
      </c>
    </row>
    <row r="618" spans="1:11">
      <c r="A618" s="175" t="s">
        <v>640</v>
      </c>
      <c r="C618" s="209">
        <v>1</v>
      </c>
      <c r="D618" s="175" t="s">
        <v>196</v>
      </c>
      <c r="E618" s="195">
        <v>107</v>
      </c>
      <c r="F618" s="210">
        <v>42702</v>
      </c>
      <c r="G618" s="210">
        <v>42702</v>
      </c>
      <c r="H618" s="175" t="s">
        <v>816</v>
      </c>
      <c r="I618" s="194">
        <v>1201474</v>
      </c>
      <c r="J618" s="194">
        <v>0</v>
      </c>
      <c r="K618" s="194">
        <v>1201474</v>
      </c>
    </row>
    <row r="619" spans="1:11">
      <c r="A619" s="175" t="s">
        <v>640</v>
      </c>
      <c r="C619" s="209">
        <v>30112016</v>
      </c>
      <c r="D619" s="175" t="s">
        <v>204</v>
      </c>
      <c r="E619" s="195">
        <v>134</v>
      </c>
      <c r="F619" s="210">
        <v>42704</v>
      </c>
      <c r="G619" s="210">
        <v>42704</v>
      </c>
      <c r="H619" s="175" t="s">
        <v>817</v>
      </c>
      <c r="I619" s="194">
        <v>0</v>
      </c>
      <c r="J619" s="194">
        <v>1201474</v>
      </c>
      <c r="K619" s="194">
        <v>-1201474</v>
      </c>
    </row>
    <row r="621" spans="1:11">
      <c r="I621" s="211">
        <v>1201474</v>
      </c>
      <c r="J621" s="211">
        <v>1201474</v>
      </c>
      <c r="K621" s="211">
        <v>0</v>
      </c>
    </row>
    <row r="622" spans="1:11" ht="15.75" thickBot="1"/>
    <row r="623" spans="1:11" ht="15.75" thickTop="1">
      <c r="A623" s="176" t="s">
        <v>578</v>
      </c>
      <c r="I623" s="194">
        <v>14813174</v>
      </c>
      <c r="J623" s="194">
        <v>14813174</v>
      </c>
      <c r="K623" s="206">
        <v>0</v>
      </c>
    </row>
    <row r="625" spans="1:11">
      <c r="A625" s="196" t="s">
        <v>818</v>
      </c>
    </row>
    <row r="628" spans="1:11">
      <c r="A628" s="207" t="s">
        <v>778</v>
      </c>
      <c r="C628" s="196" t="s">
        <v>779</v>
      </c>
    </row>
    <row r="630" spans="1:11" ht="15.75" thickBot="1">
      <c r="A630" s="208" t="s">
        <v>632</v>
      </c>
      <c r="C630" s="208" t="s">
        <v>633</v>
      </c>
    </row>
    <row r="631" spans="1:11" ht="15.75" thickTop="1"/>
    <row r="632" spans="1:11">
      <c r="A632" s="174" t="s">
        <v>142</v>
      </c>
      <c r="B632" s="174" t="s">
        <v>634</v>
      </c>
      <c r="D632" s="174" t="s">
        <v>142</v>
      </c>
      <c r="E632" s="176" t="s">
        <v>634</v>
      </c>
      <c r="F632" s="176" t="s">
        <v>635</v>
      </c>
      <c r="G632" s="174" t="s">
        <v>636</v>
      </c>
      <c r="H632" s="174" t="s">
        <v>637</v>
      </c>
      <c r="I632" s="176" t="s">
        <v>638</v>
      </c>
      <c r="J632" s="176" t="s">
        <v>639</v>
      </c>
      <c r="K632" s="176" t="s">
        <v>578</v>
      </c>
    </row>
    <row r="634" spans="1:11">
      <c r="A634" s="175" t="s">
        <v>640</v>
      </c>
      <c r="C634" s="209">
        <v>201607</v>
      </c>
      <c r="D634" s="175" t="s">
        <v>204</v>
      </c>
      <c r="E634" s="195">
        <v>110</v>
      </c>
      <c r="F634" s="210">
        <v>42582</v>
      </c>
      <c r="H634" s="175" t="s">
        <v>819</v>
      </c>
      <c r="I634" s="194">
        <v>0</v>
      </c>
      <c r="J634" s="194">
        <v>10000</v>
      </c>
      <c r="K634" s="194">
        <v>-10000</v>
      </c>
    </row>
    <row r="635" spans="1:11">
      <c r="A635" s="175" t="s">
        <v>640</v>
      </c>
      <c r="C635" s="209">
        <v>201608</v>
      </c>
      <c r="D635" s="175" t="s">
        <v>204</v>
      </c>
      <c r="E635" s="195">
        <v>110</v>
      </c>
      <c r="F635" s="210">
        <v>42613</v>
      </c>
      <c r="H635" s="175" t="s">
        <v>820</v>
      </c>
      <c r="I635" s="194">
        <v>0</v>
      </c>
      <c r="J635" s="194">
        <v>5000</v>
      </c>
      <c r="K635" s="194">
        <v>-5000</v>
      </c>
    </row>
    <row r="636" spans="1:11">
      <c r="A636" s="175" t="s">
        <v>640</v>
      </c>
      <c r="C636" s="209">
        <v>30092016</v>
      </c>
      <c r="D636" s="175" t="s">
        <v>204</v>
      </c>
      <c r="E636" s="195">
        <v>93</v>
      </c>
      <c r="F636" s="210">
        <v>42643</v>
      </c>
      <c r="H636" s="175" t="s">
        <v>820</v>
      </c>
      <c r="I636" s="194">
        <v>0</v>
      </c>
      <c r="J636" s="194">
        <v>5000</v>
      </c>
      <c r="K636" s="194">
        <v>-5000</v>
      </c>
    </row>
    <row r="637" spans="1:11">
      <c r="A637" s="175" t="s">
        <v>640</v>
      </c>
      <c r="C637" s="209">
        <v>30112016</v>
      </c>
      <c r="D637" s="175" t="s">
        <v>204</v>
      </c>
      <c r="E637" s="195">
        <v>134</v>
      </c>
      <c r="F637" s="210">
        <v>42704</v>
      </c>
      <c r="G637" s="210">
        <v>42704</v>
      </c>
      <c r="H637" s="175" t="s">
        <v>820</v>
      </c>
      <c r="I637" s="194">
        <v>0</v>
      </c>
      <c r="J637" s="194">
        <v>5000</v>
      </c>
      <c r="K637" s="194">
        <v>-5000</v>
      </c>
    </row>
    <row r="638" spans="1:11">
      <c r="A638" s="175" t="s">
        <v>640</v>
      </c>
      <c r="C638" s="209">
        <v>31102016</v>
      </c>
      <c r="D638" s="175" t="s">
        <v>204</v>
      </c>
      <c r="E638" s="195">
        <v>116</v>
      </c>
      <c r="F638" s="210">
        <v>42674</v>
      </c>
      <c r="G638" s="210">
        <v>42674</v>
      </c>
      <c r="H638" s="175" t="s">
        <v>820</v>
      </c>
      <c r="I638" s="194">
        <v>0</v>
      </c>
      <c r="J638" s="194">
        <v>5000</v>
      </c>
      <c r="K638" s="194">
        <v>-5000</v>
      </c>
    </row>
    <row r="639" spans="1:11">
      <c r="A639" s="175" t="s">
        <v>640</v>
      </c>
      <c r="C639" s="209">
        <v>31122016</v>
      </c>
      <c r="D639" s="175" t="s">
        <v>204</v>
      </c>
      <c r="E639" s="195">
        <v>145</v>
      </c>
      <c r="F639" s="210">
        <v>42734</v>
      </c>
      <c r="G639" s="210">
        <v>42734</v>
      </c>
      <c r="H639" s="175" t="s">
        <v>820</v>
      </c>
      <c r="I639" s="194">
        <v>0</v>
      </c>
      <c r="J639" s="194">
        <v>5000</v>
      </c>
      <c r="K639" s="194">
        <v>-5000</v>
      </c>
    </row>
    <row r="641" spans="1:11">
      <c r="I641" s="211">
        <v>0</v>
      </c>
      <c r="J641" s="211">
        <v>35000</v>
      </c>
      <c r="K641" s="211">
        <v>-35000</v>
      </c>
    </row>
    <row r="642" spans="1:11">
      <c r="A642" s="207" t="s">
        <v>781</v>
      </c>
      <c r="C642" s="196" t="s">
        <v>782</v>
      </c>
    </row>
    <row r="644" spans="1:11" ht="15.75" thickBot="1">
      <c r="A644" s="208" t="s">
        <v>632</v>
      </c>
      <c r="C644" s="208" t="s">
        <v>633</v>
      </c>
    </row>
    <row r="645" spans="1:11" ht="15.75" thickTop="1"/>
    <row r="646" spans="1:11">
      <c r="A646" s="174" t="s">
        <v>142</v>
      </c>
      <c r="B646" s="174" t="s">
        <v>634</v>
      </c>
      <c r="D646" s="174" t="s">
        <v>142</v>
      </c>
      <c r="E646" s="176" t="s">
        <v>634</v>
      </c>
      <c r="F646" s="176" t="s">
        <v>635</v>
      </c>
      <c r="G646" s="174" t="s">
        <v>636</v>
      </c>
      <c r="H646" s="174" t="s">
        <v>637</v>
      </c>
      <c r="I646" s="176" t="s">
        <v>638</v>
      </c>
      <c r="J646" s="176" t="s">
        <v>639</v>
      </c>
      <c r="K646" s="176" t="s">
        <v>578</v>
      </c>
    </row>
    <row r="648" spans="1:11">
      <c r="A648" s="175" t="s">
        <v>640</v>
      </c>
      <c r="C648" s="209">
        <v>1</v>
      </c>
      <c r="D648" s="175" t="s">
        <v>196</v>
      </c>
      <c r="E648" s="195">
        <v>11</v>
      </c>
      <c r="F648" s="210">
        <v>42677</v>
      </c>
      <c r="G648" s="210">
        <v>42677</v>
      </c>
      <c r="H648" s="175" t="s">
        <v>821</v>
      </c>
      <c r="I648" s="194">
        <v>40000</v>
      </c>
      <c r="J648" s="194">
        <v>0</v>
      </c>
      <c r="K648" s="194">
        <v>40000</v>
      </c>
    </row>
    <row r="649" spans="1:11">
      <c r="A649" s="175" t="s">
        <v>640</v>
      </c>
      <c r="C649" s="209">
        <v>11</v>
      </c>
      <c r="D649" s="175" t="s">
        <v>196</v>
      </c>
      <c r="E649" s="195">
        <v>9</v>
      </c>
      <c r="F649" s="210">
        <v>42709</v>
      </c>
      <c r="G649" s="210">
        <v>42709</v>
      </c>
      <c r="H649" s="175" t="s">
        <v>822</v>
      </c>
      <c r="I649" s="194">
        <v>20000</v>
      </c>
      <c r="J649" s="194">
        <v>0</v>
      </c>
      <c r="K649" s="194">
        <v>20000</v>
      </c>
    </row>
    <row r="650" spans="1:11">
      <c r="A650" s="175" t="s">
        <v>640</v>
      </c>
      <c r="C650" s="209">
        <v>2016</v>
      </c>
      <c r="D650" s="175" t="s">
        <v>196</v>
      </c>
      <c r="E650" s="195">
        <v>6</v>
      </c>
      <c r="F650" s="210">
        <v>42619</v>
      </c>
      <c r="G650" s="210">
        <v>42618</v>
      </c>
      <c r="H650" s="175" t="s">
        <v>823</v>
      </c>
      <c r="I650" s="194">
        <v>35000</v>
      </c>
      <c r="J650" s="194">
        <v>0</v>
      </c>
      <c r="K650" s="194">
        <v>35000</v>
      </c>
    </row>
    <row r="651" spans="1:11">
      <c r="A651" s="175" t="s">
        <v>640</v>
      </c>
      <c r="C651" s="209">
        <v>201607</v>
      </c>
      <c r="D651" s="175" t="s">
        <v>204</v>
      </c>
      <c r="E651" s="195">
        <v>110</v>
      </c>
      <c r="F651" s="210">
        <v>42582</v>
      </c>
      <c r="H651" s="175" t="s">
        <v>824</v>
      </c>
      <c r="I651" s="194">
        <v>0</v>
      </c>
      <c r="J651" s="194">
        <v>5000</v>
      </c>
      <c r="K651" s="194">
        <v>-5000</v>
      </c>
    </row>
    <row r="652" spans="1:11">
      <c r="A652" s="175" t="s">
        <v>640</v>
      </c>
      <c r="C652" s="209">
        <v>201608</v>
      </c>
      <c r="D652" s="175" t="s">
        <v>204</v>
      </c>
      <c r="E652" s="195">
        <v>110</v>
      </c>
      <c r="F652" s="210">
        <v>42613</v>
      </c>
      <c r="H652" s="175" t="s">
        <v>825</v>
      </c>
      <c r="I652" s="194">
        <v>0</v>
      </c>
      <c r="J652" s="194">
        <v>5000</v>
      </c>
      <c r="K652" s="194">
        <v>-5000</v>
      </c>
    </row>
    <row r="653" spans="1:11">
      <c r="A653" s="175" t="s">
        <v>640</v>
      </c>
      <c r="C653" s="209">
        <v>201609</v>
      </c>
      <c r="D653" s="175" t="s">
        <v>196</v>
      </c>
      <c r="E653" s="195">
        <v>4</v>
      </c>
      <c r="F653" s="210">
        <v>42614</v>
      </c>
      <c r="G653" s="210">
        <v>42618</v>
      </c>
      <c r="H653" s="175" t="s">
        <v>823</v>
      </c>
      <c r="I653" s="194">
        <v>10000</v>
      </c>
      <c r="J653" s="194">
        <v>0</v>
      </c>
      <c r="K653" s="194">
        <v>10000</v>
      </c>
    </row>
    <row r="654" spans="1:11">
      <c r="A654" s="175" t="s">
        <v>640</v>
      </c>
      <c r="C654" s="209">
        <v>30092016</v>
      </c>
      <c r="D654" s="175" t="s">
        <v>204</v>
      </c>
      <c r="E654" s="195">
        <v>93</v>
      </c>
      <c r="F654" s="210">
        <v>42643</v>
      </c>
      <c r="H654" s="175" t="s">
        <v>825</v>
      </c>
      <c r="I654" s="194">
        <v>0</v>
      </c>
      <c r="J654" s="194">
        <v>5000</v>
      </c>
      <c r="K654" s="194">
        <v>-5000</v>
      </c>
    </row>
    <row r="655" spans="1:11">
      <c r="A655" s="175" t="s">
        <v>640</v>
      </c>
      <c r="C655" s="209">
        <v>30112016</v>
      </c>
      <c r="D655" s="175" t="s">
        <v>204</v>
      </c>
      <c r="E655" s="195">
        <v>134</v>
      </c>
      <c r="F655" s="210">
        <v>42704</v>
      </c>
      <c r="G655" s="210">
        <v>42704</v>
      </c>
      <c r="H655" s="175" t="s">
        <v>825</v>
      </c>
      <c r="I655" s="194">
        <v>0</v>
      </c>
      <c r="J655" s="194">
        <v>5000</v>
      </c>
      <c r="K655" s="194">
        <v>-5000</v>
      </c>
    </row>
    <row r="656" spans="1:11">
      <c r="A656" s="175" t="s">
        <v>640</v>
      </c>
      <c r="C656" s="209">
        <v>31102016</v>
      </c>
      <c r="D656" s="175" t="s">
        <v>204</v>
      </c>
      <c r="E656" s="195">
        <v>116</v>
      </c>
      <c r="F656" s="210">
        <v>42674</v>
      </c>
      <c r="G656" s="210">
        <v>42674</v>
      </c>
      <c r="H656" s="175" t="s">
        <v>825</v>
      </c>
      <c r="I656" s="194">
        <v>0</v>
      </c>
      <c r="J656" s="194">
        <v>5000</v>
      </c>
      <c r="K656" s="194">
        <v>-5000</v>
      </c>
    </row>
    <row r="657" spans="1:11">
      <c r="A657" s="175" t="s">
        <v>640</v>
      </c>
      <c r="C657" s="209">
        <v>31122016</v>
      </c>
      <c r="D657" s="175" t="s">
        <v>204</v>
      </c>
      <c r="E657" s="195">
        <v>145</v>
      </c>
      <c r="F657" s="210">
        <v>42734</v>
      </c>
      <c r="G657" s="210">
        <v>42734</v>
      </c>
      <c r="H657" s="175" t="s">
        <v>825</v>
      </c>
      <c r="I657" s="194">
        <v>0</v>
      </c>
      <c r="J657" s="194">
        <v>5000</v>
      </c>
      <c r="K657" s="194">
        <v>-5000</v>
      </c>
    </row>
    <row r="659" spans="1:11">
      <c r="I659" s="211">
        <v>105000</v>
      </c>
      <c r="J659" s="211">
        <v>30000</v>
      </c>
      <c r="K659" s="211">
        <v>75000</v>
      </c>
    </row>
    <row r="660" spans="1:11">
      <c r="A660" s="207" t="s">
        <v>643</v>
      </c>
      <c r="C660" s="196" t="s">
        <v>644</v>
      </c>
    </row>
    <row r="662" spans="1:11" ht="15.75" thickBot="1">
      <c r="A662" s="208" t="s">
        <v>632</v>
      </c>
      <c r="C662" s="208" t="s">
        <v>633</v>
      </c>
    </row>
    <row r="663" spans="1:11" ht="15.75" thickTop="1"/>
    <row r="664" spans="1:11">
      <c r="A664" s="174" t="s">
        <v>142</v>
      </c>
      <c r="B664" s="174" t="s">
        <v>634</v>
      </c>
      <c r="D664" s="174" t="s">
        <v>142</v>
      </c>
      <c r="E664" s="176" t="s">
        <v>634</v>
      </c>
      <c r="F664" s="176" t="s">
        <v>635</v>
      </c>
      <c r="G664" s="174" t="s">
        <v>636</v>
      </c>
      <c r="H664" s="174" t="s">
        <v>637</v>
      </c>
      <c r="I664" s="176" t="s">
        <v>638</v>
      </c>
      <c r="J664" s="176" t="s">
        <v>639</v>
      </c>
      <c r="K664" s="176" t="s">
        <v>578</v>
      </c>
    </row>
    <row r="666" spans="1:11">
      <c r="A666" s="175" t="s">
        <v>640</v>
      </c>
      <c r="C666" s="209">
        <v>201607</v>
      </c>
      <c r="D666" s="175" t="s">
        <v>204</v>
      </c>
      <c r="E666" s="195">
        <v>110</v>
      </c>
      <c r="F666" s="210">
        <v>42582</v>
      </c>
      <c r="H666" s="175" t="s">
        <v>826</v>
      </c>
      <c r="I666" s="194">
        <v>0</v>
      </c>
      <c r="J666" s="194">
        <v>5000</v>
      </c>
      <c r="K666" s="194">
        <v>-5000</v>
      </c>
    </row>
    <row r="667" spans="1:11">
      <c r="A667" s="175" t="s">
        <v>640</v>
      </c>
      <c r="C667" s="209">
        <v>201608</v>
      </c>
      <c r="D667" s="175" t="s">
        <v>204</v>
      </c>
      <c r="E667" s="195">
        <v>110</v>
      </c>
      <c r="F667" s="210">
        <v>42613</v>
      </c>
      <c r="H667" s="175" t="s">
        <v>827</v>
      </c>
      <c r="I667" s="194">
        <v>0</v>
      </c>
      <c r="J667" s="194">
        <v>5000</v>
      </c>
      <c r="K667" s="194">
        <v>-5000</v>
      </c>
    </row>
    <row r="668" spans="1:11">
      <c r="A668" s="175" t="s">
        <v>640</v>
      </c>
      <c r="C668" s="209">
        <v>30092016</v>
      </c>
      <c r="D668" s="175" t="s">
        <v>204</v>
      </c>
      <c r="E668" s="195">
        <v>93</v>
      </c>
      <c r="F668" s="210">
        <v>42643</v>
      </c>
      <c r="H668" s="175" t="s">
        <v>827</v>
      </c>
      <c r="I668" s="194">
        <v>0</v>
      </c>
      <c r="J668" s="194">
        <v>5000</v>
      </c>
      <c r="K668" s="194">
        <v>-5000</v>
      </c>
    </row>
    <row r="669" spans="1:11">
      <c r="A669" s="175" t="s">
        <v>640</v>
      </c>
      <c r="C669" s="209">
        <v>30112016</v>
      </c>
      <c r="D669" s="175" t="s">
        <v>204</v>
      </c>
      <c r="E669" s="195">
        <v>134</v>
      </c>
      <c r="F669" s="210">
        <v>42704</v>
      </c>
      <c r="G669" s="210">
        <v>42704</v>
      </c>
      <c r="H669" s="175" t="s">
        <v>827</v>
      </c>
      <c r="I669" s="194">
        <v>0</v>
      </c>
      <c r="J669" s="194">
        <v>5000</v>
      </c>
      <c r="K669" s="194">
        <v>-5000</v>
      </c>
    </row>
    <row r="670" spans="1:11">
      <c r="A670" s="175" t="s">
        <v>640</v>
      </c>
      <c r="C670" s="209">
        <v>31102016</v>
      </c>
      <c r="D670" s="175" t="s">
        <v>204</v>
      </c>
      <c r="E670" s="195">
        <v>116</v>
      </c>
      <c r="F670" s="210">
        <v>42674</v>
      </c>
      <c r="G670" s="210">
        <v>42674</v>
      </c>
      <c r="H670" s="175" t="s">
        <v>827</v>
      </c>
      <c r="I670" s="194">
        <v>0</v>
      </c>
      <c r="J670" s="194">
        <v>5000</v>
      </c>
      <c r="K670" s="194">
        <v>-5000</v>
      </c>
    </row>
    <row r="671" spans="1:11">
      <c r="A671" s="175" t="s">
        <v>640</v>
      </c>
      <c r="C671" s="209">
        <v>31122016</v>
      </c>
      <c r="D671" s="175" t="s">
        <v>204</v>
      </c>
      <c r="E671" s="195">
        <v>145</v>
      </c>
      <c r="F671" s="210">
        <v>42734</v>
      </c>
      <c r="G671" s="210">
        <v>42734</v>
      </c>
      <c r="H671" s="175" t="s">
        <v>827</v>
      </c>
      <c r="I671" s="194">
        <v>0</v>
      </c>
      <c r="J671" s="194">
        <v>5000</v>
      </c>
      <c r="K671" s="194">
        <v>-5000</v>
      </c>
    </row>
    <row r="673" spans="1:11">
      <c r="I673" s="211">
        <v>0</v>
      </c>
      <c r="J673" s="211">
        <v>30000</v>
      </c>
      <c r="K673" s="211">
        <v>-30000</v>
      </c>
    </row>
    <row r="674" spans="1:11">
      <c r="A674" s="207" t="s">
        <v>828</v>
      </c>
      <c r="C674" s="196" t="s">
        <v>829</v>
      </c>
    </row>
    <row r="676" spans="1:11" ht="15.75" thickBot="1">
      <c r="A676" s="208" t="s">
        <v>632</v>
      </c>
      <c r="C676" s="208" t="s">
        <v>633</v>
      </c>
    </row>
    <row r="677" spans="1:11" ht="15.75" thickTop="1"/>
    <row r="678" spans="1:11">
      <c r="A678" s="174" t="s">
        <v>142</v>
      </c>
      <c r="B678" s="174" t="s">
        <v>634</v>
      </c>
      <c r="D678" s="174" t="s">
        <v>142</v>
      </c>
      <c r="E678" s="176" t="s">
        <v>634</v>
      </c>
      <c r="F678" s="176" t="s">
        <v>635</v>
      </c>
      <c r="G678" s="174" t="s">
        <v>636</v>
      </c>
      <c r="H678" s="174" t="s">
        <v>637</v>
      </c>
      <c r="I678" s="176" t="s">
        <v>638</v>
      </c>
      <c r="J678" s="176" t="s">
        <v>639</v>
      </c>
      <c r="K678" s="176" t="s">
        <v>578</v>
      </c>
    </row>
    <row r="680" spans="1:11">
      <c r="A680" s="175" t="s">
        <v>640</v>
      </c>
      <c r="C680" s="209">
        <v>30092016</v>
      </c>
      <c r="D680" s="175" t="s">
        <v>204</v>
      </c>
      <c r="E680" s="195">
        <v>93</v>
      </c>
      <c r="F680" s="210">
        <v>42643</v>
      </c>
      <c r="H680" s="175" t="s">
        <v>830</v>
      </c>
      <c r="I680" s="194">
        <v>0</v>
      </c>
      <c r="J680" s="194">
        <v>5000</v>
      </c>
      <c r="K680" s="194">
        <v>-5000</v>
      </c>
    </row>
    <row r="681" spans="1:11">
      <c r="A681" s="175" t="s">
        <v>640</v>
      </c>
      <c r="C681" s="209">
        <v>30112016</v>
      </c>
      <c r="D681" s="175" t="s">
        <v>204</v>
      </c>
      <c r="E681" s="195">
        <v>134</v>
      </c>
      <c r="F681" s="210">
        <v>42704</v>
      </c>
      <c r="G681" s="210">
        <v>42704</v>
      </c>
      <c r="H681" s="175" t="s">
        <v>830</v>
      </c>
      <c r="I681" s="194">
        <v>0</v>
      </c>
      <c r="J681" s="194">
        <v>5000</v>
      </c>
      <c r="K681" s="194">
        <v>-5000</v>
      </c>
    </row>
    <row r="682" spans="1:11">
      <c r="A682" s="175" t="s">
        <v>640</v>
      </c>
      <c r="C682" s="209">
        <v>31102016</v>
      </c>
      <c r="D682" s="175" t="s">
        <v>204</v>
      </c>
      <c r="E682" s="195">
        <v>116</v>
      </c>
      <c r="F682" s="210">
        <v>42674</v>
      </c>
      <c r="G682" s="210">
        <v>42674</v>
      </c>
      <c r="H682" s="175" t="s">
        <v>830</v>
      </c>
      <c r="I682" s="194">
        <v>0</v>
      </c>
      <c r="J682" s="194">
        <v>5000</v>
      </c>
      <c r="K682" s="194">
        <v>-5000</v>
      </c>
    </row>
    <row r="683" spans="1:11">
      <c r="A683" s="175" t="s">
        <v>640</v>
      </c>
      <c r="C683" s="209">
        <v>31122016</v>
      </c>
      <c r="D683" s="175" t="s">
        <v>204</v>
      </c>
      <c r="E683" s="195">
        <v>145</v>
      </c>
      <c r="F683" s="210">
        <v>42734</v>
      </c>
      <c r="G683" s="210">
        <v>42734</v>
      </c>
      <c r="H683" s="175" t="s">
        <v>830</v>
      </c>
      <c r="I683" s="194">
        <v>0</v>
      </c>
      <c r="J683" s="194">
        <v>5000</v>
      </c>
      <c r="K683" s="194">
        <v>-5000</v>
      </c>
    </row>
    <row r="685" spans="1:11">
      <c r="I685" s="211">
        <v>0</v>
      </c>
      <c r="J685" s="211">
        <v>20000</v>
      </c>
      <c r="K685" s="211">
        <v>-20000</v>
      </c>
    </row>
    <row r="686" spans="1:11" ht="15.75" thickBot="1"/>
    <row r="687" spans="1:11" ht="15.75" thickTop="1">
      <c r="A687" s="176" t="s">
        <v>578</v>
      </c>
      <c r="I687" s="194">
        <v>105000</v>
      </c>
      <c r="J687" s="194">
        <v>115000</v>
      </c>
      <c r="K687" s="206">
        <v>-10000</v>
      </c>
    </row>
    <row r="689" spans="1:11">
      <c r="A689" s="196" t="s">
        <v>831</v>
      </c>
    </row>
    <row r="692" spans="1:11">
      <c r="A692" s="207" t="s">
        <v>231</v>
      </c>
      <c r="C692" s="196" t="s">
        <v>232</v>
      </c>
    </row>
    <row r="694" spans="1:11" ht="15.75" thickBot="1">
      <c r="A694" s="208" t="s">
        <v>632</v>
      </c>
      <c r="C694" s="208" t="s">
        <v>633</v>
      </c>
    </row>
    <row r="695" spans="1:11" ht="15.75" thickTop="1"/>
    <row r="696" spans="1:11">
      <c r="A696" s="174" t="s">
        <v>142</v>
      </c>
      <c r="B696" s="174" t="s">
        <v>634</v>
      </c>
      <c r="D696" s="174" t="s">
        <v>142</v>
      </c>
      <c r="E696" s="176" t="s">
        <v>634</v>
      </c>
      <c r="F696" s="176" t="s">
        <v>635</v>
      </c>
      <c r="G696" s="174" t="s">
        <v>636</v>
      </c>
      <c r="H696" s="174" t="s">
        <v>637</v>
      </c>
      <c r="I696" s="176" t="s">
        <v>638</v>
      </c>
      <c r="J696" s="176" t="s">
        <v>639</v>
      </c>
      <c r="K696" s="176" t="s">
        <v>578</v>
      </c>
    </row>
    <row r="698" spans="1:11">
      <c r="A698" s="175" t="s">
        <v>667</v>
      </c>
      <c r="C698" s="209">
        <v>81</v>
      </c>
      <c r="D698" s="175" t="s">
        <v>204</v>
      </c>
      <c r="E698" s="195">
        <v>158</v>
      </c>
      <c r="F698" s="210">
        <v>42735</v>
      </c>
      <c r="G698" s="210">
        <v>42735</v>
      </c>
      <c r="H698" s="175" t="s">
        <v>270</v>
      </c>
      <c r="I698" s="194">
        <v>0</v>
      </c>
      <c r="J698" s="194">
        <v>2222222</v>
      </c>
      <c r="K698" s="194">
        <v>-2222222</v>
      </c>
    </row>
    <row r="700" spans="1:11">
      <c r="I700" s="211">
        <v>0</v>
      </c>
      <c r="J700" s="211">
        <v>2222222</v>
      </c>
      <c r="K700" s="211">
        <v>-2222222</v>
      </c>
    </row>
    <row r="701" spans="1:11">
      <c r="A701" s="207" t="s">
        <v>271</v>
      </c>
      <c r="C701" s="196" t="s">
        <v>272</v>
      </c>
    </row>
    <row r="703" spans="1:11" ht="15.75" thickBot="1">
      <c r="A703" s="208" t="s">
        <v>632</v>
      </c>
      <c r="C703" s="208" t="s">
        <v>633</v>
      </c>
    </row>
    <row r="704" spans="1:11" ht="15.75" thickTop="1"/>
    <row r="705" spans="1:11">
      <c r="A705" s="174" t="s">
        <v>142</v>
      </c>
      <c r="B705" s="174" t="s">
        <v>634</v>
      </c>
      <c r="D705" s="174" t="s">
        <v>142</v>
      </c>
      <c r="E705" s="176" t="s">
        <v>634</v>
      </c>
      <c r="F705" s="176" t="s">
        <v>635</v>
      </c>
      <c r="G705" s="174" t="s">
        <v>636</v>
      </c>
      <c r="H705" s="174" t="s">
        <v>637</v>
      </c>
      <c r="I705" s="176" t="s">
        <v>638</v>
      </c>
      <c r="J705" s="176" t="s">
        <v>639</v>
      </c>
      <c r="K705" s="176" t="s">
        <v>578</v>
      </c>
    </row>
    <row r="707" spans="1:11">
      <c r="A707" s="175" t="s">
        <v>640</v>
      </c>
      <c r="C707" s="209">
        <v>1</v>
      </c>
      <c r="D707" s="175" t="s">
        <v>204</v>
      </c>
      <c r="E707" s="195">
        <v>158</v>
      </c>
      <c r="F707" s="210">
        <v>42735</v>
      </c>
      <c r="G707" s="210">
        <v>42735</v>
      </c>
      <c r="H707" s="175" t="s">
        <v>273</v>
      </c>
      <c r="I707" s="194">
        <v>0</v>
      </c>
      <c r="J707" s="194">
        <v>197614</v>
      </c>
      <c r="K707" s="194">
        <v>-197614</v>
      </c>
    </row>
    <row r="708" spans="1:11">
      <c r="A708" s="175" t="s">
        <v>640</v>
      </c>
      <c r="C708" s="209">
        <v>39</v>
      </c>
      <c r="D708" s="175" t="s">
        <v>204</v>
      </c>
      <c r="E708" s="195">
        <v>158</v>
      </c>
      <c r="F708" s="210">
        <v>42735</v>
      </c>
      <c r="G708" s="210">
        <v>42735</v>
      </c>
      <c r="H708" s="175" t="s">
        <v>274</v>
      </c>
      <c r="I708" s="194">
        <v>0</v>
      </c>
      <c r="J708" s="194">
        <v>51621</v>
      </c>
      <c r="K708" s="194">
        <v>-51621</v>
      </c>
    </row>
    <row r="710" spans="1:11">
      <c r="I710" s="211">
        <v>0</v>
      </c>
      <c r="J710" s="211">
        <v>249235</v>
      </c>
      <c r="K710" s="211">
        <v>-249235</v>
      </c>
    </row>
    <row r="711" spans="1:11">
      <c r="A711" s="207" t="s">
        <v>275</v>
      </c>
      <c r="C711" s="196" t="s">
        <v>276</v>
      </c>
    </row>
    <row r="713" spans="1:11" ht="15.75" thickBot="1">
      <c r="A713" s="208" t="s">
        <v>632</v>
      </c>
      <c r="C713" s="208" t="s">
        <v>633</v>
      </c>
    </row>
    <row r="714" spans="1:11" ht="15.75" thickTop="1"/>
    <row r="715" spans="1:11">
      <c r="A715" s="174" t="s">
        <v>142</v>
      </c>
      <c r="B715" s="174" t="s">
        <v>634</v>
      </c>
      <c r="D715" s="174" t="s">
        <v>142</v>
      </c>
      <c r="E715" s="176" t="s">
        <v>634</v>
      </c>
      <c r="F715" s="176" t="s">
        <v>635</v>
      </c>
      <c r="G715" s="174" t="s">
        <v>636</v>
      </c>
      <c r="H715" s="174" t="s">
        <v>637</v>
      </c>
      <c r="I715" s="176" t="s">
        <v>638</v>
      </c>
      <c r="J715" s="176" t="s">
        <v>639</v>
      </c>
      <c r="K715" s="176" t="s">
        <v>578</v>
      </c>
    </row>
    <row r="717" spans="1:11">
      <c r="A717" s="175" t="s">
        <v>668</v>
      </c>
      <c r="C717" s="209">
        <v>320628</v>
      </c>
      <c r="D717" s="175" t="s">
        <v>204</v>
      </c>
      <c r="E717" s="195">
        <v>158</v>
      </c>
      <c r="F717" s="210">
        <v>42735</v>
      </c>
      <c r="G717" s="210">
        <v>42735</v>
      </c>
      <c r="H717" s="175" t="s">
        <v>277</v>
      </c>
      <c r="I717" s="194">
        <v>0</v>
      </c>
      <c r="J717" s="194">
        <v>204773</v>
      </c>
      <c r="K717" s="194">
        <v>-204773</v>
      </c>
    </row>
    <row r="719" spans="1:11">
      <c r="I719" s="211">
        <v>0</v>
      </c>
      <c r="J719" s="211">
        <v>204773</v>
      </c>
      <c r="K719" s="211">
        <v>-204773</v>
      </c>
    </row>
    <row r="720" spans="1:11">
      <c r="A720" s="207" t="s">
        <v>208</v>
      </c>
      <c r="C720" s="196" t="s">
        <v>209</v>
      </c>
    </row>
    <row r="722" spans="1:11" ht="15.75" thickBot="1">
      <c r="A722" s="208" t="s">
        <v>632</v>
      </c>
      <c r="C722" s="208" t="s">
        <v>633</v>
      </c>
    </row>
    <row r="723" spans="1:11" ht="15.75" thickTop="1"/>
    <row r="724" spans="1:11">
      <c r="A724" s="174" t="s">
        <v>142</v>
      </c>
      <c r="B724" s="174" t="s">
        <v>634</v>
      </c>
      <c r="D724" s="174" t="s">
        <v>142</v>
      </c>
      <c r="E724" s="176" t="s">
        <v>634</v>
      </c>
      <c r="F724" s="176" t="s">
        <v>635</v>
      </c>
      <c r="G724" s="174" t="s">
        <v>636</v>
      </c>
      <c r="H724" s="174" t="s">
        <v>637</v>
      </c>
      <c r="I724" s="176" t="s">
        <v>638</v>
      </c>
      <c r="J724" s="176" t="s">
        <v>639</v>
      </c>
      <c r="K724" s="176" t="s">
        <v>578</v>
      </c>
    </row>
    <row r="726" spans="1:11">
      <c r="A726" s="175" t="s">
        <v>668</v>
      </c>
      <c r="C726" s="209">
        <v>1907</v>
      </c>
      <c r="D726" s="175" t="s">
        <v>204</v>
      </c>
      <c r="E726" s="195">
        <v>158</v>
      </c>
      <c r="F726" s="210">
        <v>42735</v>
      </c>
      <c r="G726" s="210">
        <v>42735</v>
      </c>
      <c r="H726" s="175" t="s">
        <v>278</v>
      </c>
      <c r="I726" s="194">
        <v>0</v>
      </c>
      <c r="J726" s="194">
        <v>19546637</v>
      </c>
      <c r="K726" s="194">
        <v>-19546637</v>
      </c>
    </row>
    <row r="728" spans="1:11">
      <c r="I728" s="211">
        <v>0</v>
      </c>
      <c r="J728" s="211">
        <v>19546637</v>
      </c>
      <c r="K728" s="211">
        <v>-19546637</v>
      </c>
    </row>
    <row r="729" spans="1:11">
      <c r="A729" s="207" t="s">
        <v>210</v>
      </c>
      <c r="C729" s="196" t="s">
        <v>211</v>
      </c>
    </row>
    <row r="731" spans="1:11" ht="15.75" thickBot="1">
      <c r="A731" s="208" t="s">
        <v>632</v>
      </c>
      <c r="C731" s="208" t="s">
        <v>633</v>
      </c>
    </row>
    <row r="732" spans="1:11" ht="15.75" thickTop="1"/>
    <row r="733" spans="1:11">
      <c r="A733" s="174" t="s">
        <v>142</v>
      </c>
      <c r="B733" s="174" t="s">
        <v>634</v>
      </c>
      <c r="D733" s="174" t="s">
        <v>142</v>
      </c>
      <c r="E733" s="176" t="s">
        <v>634</v>
      </c>
      <c r="F733" s="176" t="s">
        <v>635</v>
      </c>
      <c r="G733" s="174" t="s">
        <v>636</v>
      </c>
      <c r="H733" s="174" t="s">
        <v>637</v>
      </c>
      <c r="I733" s="176" t="s">
        <v>638</v>
      </c>
      <c r="J733" s="176" t="s">
        <v>639</v>
      </c>
      <c r="K733" s="176" t="s">
        <v>578</v>
      </c>
    </row>
    <row r="735" spans="1:11">
      <c r="A735" s="175" t="s">
        <v>640</v>
      </c>
      <c r="C735" s="209">
        <v>1</v>
      </c>
      <c r="D735" s="175" t="s">
        <v>204</v>
      </c>
      <c r="E735" s="195">
        <v>158</v>
      </c>
      <c r="F735" s="210">
        <v>42735</v>
      </c>
      <c r="G735" s="210">
        <v>42735</v>
      </c>
      <c r="H735" s="175" t="s">
        <v>279</v>
      </c>
      <c r="I735" s="194">
        <v>0</v>
      </c>
      <c r="J735" s="194">
        <v>7000000</v>
      </c>
      <c r="K735" s="194">
        <v>-7000000</v>
      </c>
    </row>
    <row r="737" spans="1:11">
      <c r="I737" s="211">
        <v>0</v>
      </c>
      <c r="J737" s="211">
        <v>7000000</v>
      </c>
      <c r="K737" s="211">
        <v>-7000000</v>
      </c>
    </row>
    <row r="738" spans="1:11">
      <c r="A738" s="207" t="s">
        <v>280</v>
      </c>
      <c r="C738" s="196" t="s">
        <v>832</v>
      </c>
    </row>
    <row r="740" spans="1:11" ht="15.75" thickBot="1">
      <c r="A740" s="208" t="s">
        <v>632</v>
      </c>
      <c r="C740" s="208" t="s">
        <v>633</v>
      </c>
    </row>
    <row r="741" spans="1:11" ht="15.75" thickTop="1"/>
    <row r="742" spans="1:11">
      <c r="A742" s="174" t="s">
        <v>142</v>
      </c>
      <c r="B742" s="174" t="s">
        <v>634</v>
      </c>
      <c r="D742" s="174" t="s">
        <v>142</v>
      </c>
      <c r="E742" s="176" t="s">
        <v>634</v>
      </c>
      <c r="F742" s="176" t="s">
        <v>635</v>
      </c>
      <c r="G742" s="174" t="s">
        <v>636</v>
      </c>
      <c r="H742" s="174" t="s">
        <v>637</v>
      </c>
      <c r="I742" s="176" t="s">
        <v>638</v>
      </c>
      <c r="J742" s="176" t="s">
        <v>639</v>
      </c>
      <c r="K742" s="176" t="s">
        <v>578</v>
      </c>
    </row>
    <row r="744" spans="1:11">
      <c r="A744" s="175" t="s">
        <v>640</v>
      </c>
      <c r="C744" s="209">
        <v>1</v>
      </c>
      <c r="D744" s="175" t="s">
        <v>204</v>
      </c>
      <c r="E744" s="195">
        <v>158</v>
      </c>
      <c r="F744" s="210">
        <v>42735</v>
      </c>
      <c r="G744" s="210">
        <v>42735</v>
      </c>
      <c r="H744" s="175" t="s">
        <v>282</v>
      </c>
      <c r="I744" s="194">
        <v>0</v>
      </c>
      <c r="J744" s="194">
        <v>395979</v>
      </c>
      <c r="K744" s="194">
        <v>-395979</v>
      </c>
    </row>
    <row r="746" spans="1:11">
      <c r="I746" s="211">
        <v>0</v>
      </c>
      <c r="J746" s="211">
        <v>395979</v>
      </c>
      <c r="K746" s="211">
        <v>-395979</v>
      </c>
    </row>
    <row r="747" spans="1:11">
      <c r="A747" s="207" t="s">
        <v>212</v>
      </c>
      <c r="C747" s="196" t="s">
        <v>670</v>
      </c>
    </row>
    <row r="749" spans="1:11" ht="15.75" thickBot="1">
      <c r="A749" s="208" t="s">
        <v>632</v>
      </c>
      <c r="C749" s="208" t="s">
        <v>633</v>
      </c>
    </row>
    <row r="750" spans="1:11" ht="15.75" thickTop="1"/>
    <row r="751" spans="1:11">
      <c r="A751" s="174" t="s">
        <v>142</v>
      </c>
      <c r="B751" s="174" t="s">
        <v>634</v>
      </c>
      <c r="D751" s="174" t="s">
        <v>142</v>
      </c>
      <c r="E751" s="176" t="s">
        <v>634</v>
      </c>
      <c r="F751" s="176" t="s">
        <v>635</v>
      </c>
      <c r="G751" s="174" t="s">
        <v>636</v>
      </c>
      <c r="H751" s="174" t="s">
        <v>637</v>
      </c>
      <c r="I751" s="176" t="s">
        <v>638</v>
      </c>
      <c r="J751" s="176" t="s">
        <v>639</v>
      </c>
      <c r="K751" s="176" t="s">
        <v>578</v>
      </c>
    </row>
    <row r="753" spans="1:11">
      <c r="A753" s="175" t="s">
        <v>640</v>
      </c>
      <c r="C753" s="209">
        <v>26600133</v>
      </c>
      <c r="D753" s="175" t="s">
        <v>204</v>
      </c>
      <c r="E753" s="195">
        <v>158</v>
      </c>
      <c r="F753" s="210">
        <v>42735</v>
      </c>
      <c r="G753" s="210">
        <v>42735</v>
      </c>
      <c r="H753" s="175" t="s">
        <v>283</v>
      </c>
      <c r="I753" s="194">
        <v>0</v>
      </c>
      <c r="J753" s="194">
        <v>112772</v>
      </c>
      <c r="K753" s="194">
        <v>-112772</v>
      </c>
    </row>
    <row r="755" spans="1:11">
      <c r="I755" s="211">
        <v>0</v>
      </c>
      <c r="J755" s="211">
        <v>112772</v>
      </c>
      <c r="K755" s="211">
        <v>-112772</v>
      </c>
    </row>
    <row r="756" spans="1:11">
      <c r="A756" s="207" t="s">
        <v>284</v>
      </c>
      <c r="C756" s="196" t="s">
        <v>285</v>
      </c>
    </row>
    <row r="758" spans="1:11" ht="15.75" thickBot="1">
      <c r="A758" s="208" t="s">
        <v>632</v>
      </c>
      <c r="C758" s="208" t="s">
        <v>633</v>
      </c>
    </row>
    <row r="759" spans="1:11" ht="15.75" thickTop="1"/>
    <row r="760" spans="1:11">
      <c r="A760" s="174" t="s">
        <v>142</v>
      </c>
      <c r="B760" s="174" t="s">
        <v>634</v>
      </c>
      <c r="D760" s="174" t="s">
        <v>142</v>
      </c>
      <c r="E760" s="176" t="s">
        <v>634</v>
      </c>
      <c r="F760" s="176" t="s">
        <v>635</v>
      </c>
      <c r="G760" s="174" t="s">
        <v>636</v>
      </c>
      <c r="H760" s="174" t="s">
        <v>637</v>
      </c>
      <c r="I760" s="176" t="s">
        <v>638</v>
      </c>
      <c r="J760" s="176" t="s">
        <v>639</v>
      </c>
      <c r="K760" s="176" t="s">
        <v>578</v>
      </c>
    </row>
    <row r="762" spans="1:11">
      <c r="A762" s="175" t="s">
        <v>668</v>
      </c>
      <c r="C762" s="209">
        <v>6544827</v>
      </c>
      <c r="D762" s="175" t="s">
        <v>204</v>
      </c>
      <c r="E762" s="195">
        <v>173</v>
      </c>
      <c r="F762" s="210">
        <v>42735</v>
      </c>
      <c r="H762" s="175" t="s">
        <v>286</v>
      </c>
      <c r="I762" s="194">
        <v>0</v>
      </c>
      <c r="J762" s="194">
        <v>84160</v>
      </c>
      <c r="K762" s="194">
        <v>-84160</v>
      </c>
    </row>
    <row r="763" spans="1:11">
      <c r="A763" s="175" t="s">
        <v>668</v>
      </c>
      <c r="C763" s="209">
        <v>6544843</v>
      </c>
      <c r="D763" s="175" t="s">
        <v>204</v>
      </c>
      <c r="E763" s="195">
        <v>173</v>
      </c>
      <c r="F763" s="210">
        <v>42735</v>
      </c>
      <c r="H763" s="175" t="s">
        <v>288</v>
      </c>
      <c r="I763" s="194">
        <v>0</v>
      </c>
      <c r="J763" s="194">
        <v>28859</v>
      </c>
      <c r="K763" s="194">
        <v>-28859</v>
      </c>
    </row>
    <row r="764" spans="1:11">
      <c r="A764" s="175" t="s">
        <v>668</v>
      </c>
      <c r="C764" s="209">
        <v>6877374</v>
      </c>
      <c r="D764" s="175" t="s">
        <v>204</v>
      </c>
      <c r="E764" s="195">
        <v>173</v>
      </c>
      <c r="F764" s="210">
        <v>42735</v>
      </c>
      <c r="H764" s="175" t="s">
        <v>289</v>
      </c>
      <c r="I764" s="194">
        <v>0</v>
      </c>
      <c r="J764" s="194">
        <v>25574</v>
      </c>
      <c r="K764" s="194">
        <v>-25574</v>
      </c>
    </row>
    <row r="765" spans="1:11">
      <c r="A765" s="175" t="s">
        <v>668</v>
      </c>
      <c r="C765" s="209">
        <v>6877390</v>
      </c>
      <c r="D765" s="175" t="s">
        <v>204</v>
      </c>
      <c r="E765" s="195">
        <v>173</v>
      </c>
      <c r="F765" s="210">
        <v>42735</v>
      </c>
      <c r="H765" s="175" t="s">
        <v>291</v>
      </c>
      <c r="I765" s="194">
        <v>0</v>
      </c>
      <c r="J765" s="194">
        <v>8656</v>
      </c>
      <c r="K765" s="194">
        <v>-8656</v>
      </c>
    </row>
    <row r="767" spans="1:11">
      <c r="I767" s="211">
        <v>0</v>
      </c>
      <c r="J767" s="211">
        <v>147249</v>
      </c>
      <c r="K767" s="211">
        <v>-147249</v>
      </c>
    </row>
    <row r="768" spans="1:11">
      <c r="A768" s="207" t="s">
        <v>292</v>
      </c>
      <c r="C768" s="196" t="s">
        <v>293</v>
      </c>
    </row>
    <row r="770" spans="1:11" ht="15.75" thickBot="1">
      <c r="A770" s="208" t="s">
        <v>632</v>
      </c>
      <c r="C770" s="208" t="s">
        <v>633</v>
      </c>
    </row>
    <row r="771" spans="1:11" ht="15.75" thickTop="1"/>
    <row r="772" spans="1:11">
      <c r="A772" s="174" t="s">
        <v>142</v>
      </c>
      <c r="B772" s="174" t="s">
        <v>634</v>
      </c>
      <c r="D772" s="174" t="s">
        <v>142</v>
      </c>
      <c r="E772" s="176" t="s">
        <v>634</v>
      </c>
      <c r="F772" s="176" t="s">
        <v>635</v>
      </c>
      <c r="G772" s="174" t="s">
        <v>636</v>
      </c>
      <c r="H772" s="174" t="s">
        <v>637</v>
      </c>
      <c r="I772" s="176" t="s">
        <v>638</v>
      </c>
      <c r="J772" s="176" t="s">
        <v>639</v>
      </c>
      <c r="K772" s="176" t="s">
        <v>578</v>
      </c>
    </row>
    <row r="774" spans="1:11">
      <c r="A774" s="175" t="s">
        <v>668</v>
      </c>
      <c r="C774" s="209">
        <v>16891885</v>
      </c>
      <c r="D774" s="175" t="s">
        <v>204</v>
      </c>
      <c r="E774" s="195">
        <v>173</v>
      </c>
      <c r="F774" s="210">
        <v>42735</v>
      </c>
      <c r="H774" s="175" t="s">
        <v>294</v>
      </c>
      <c r="I774" s="194">
        <v>0</v>
      </c>
      <c r="J774" s="194">
        <v>404335</v>
      </c>
      <c r="K774" s="194">
        <v>-404335</v>
      </c>
    </row>
    <row r="775" spans="1:11">
      <c r="A775" s="175" t="s">
        <v>668</v>
      </c>
      <c r="C775" s="209">
        <v>16891886</v>
      </c>
      <c r="D775" s="175" t="s">
        <v>204</v>
      </c>
      <c r="E775" s="195">
        <v>173</v>
      </c>
      <c r="F775" s="210">
        <v>42735</v>
      </c>
      <c r="H775" s="175" t="s">
        <v>295</v>
      </c>
      <c r="I775" s="194">
        <v>0</v>
      </c>
      <c r="J775" s="194">
        <v>66291</v>
      </c>
      <c r="K775" s="194">
        <v>-66291</v>
      </c>
    </row>
    <row r="777" spans="1:11">
      <c r="I777" s="211">
        <v>0</v>
      </c>
      <c r="J777" s="211">
        <v>470626</v>
      </c>
      <c r="K777" s="211">
        <v>-470626</v>
      </c>
    </row>
    <row r="778" spans="1:11" ht="15.75" thickBot="1"/>
    <row r="779" spans="1:11" ht="15.75" thickTop="1">
      <c r="I779" s="194">
        <v>0</v>
      </c>
      <c r="J779" s="194">
        <v>30349493</v>
      </c>
      <c r="K779" s="206">
        <v>-30349493</v>
      </c>
    </row>
    <row r="781" spans="1:11">
      <c r="A781" s="196" t="s">
        <v>833</v>
      </c>
    </row>
    <row r="783" spans="1:11">
      <c r="C783" s="174" t="s">
        <v>621</v>
      </c>
      <c r="K783" s="176" t="s">
        <v>578</v>
      </c>
    </row>
    <row r="784" spans="1:11">
      <c r="C784" s="175" t="s">
        <v>622</v>
      </c>
      <c r="K784" s="194">
        <v>-7838889</v>
      </c>
    </row>
    <row r="785" spans="1:11" ht="15.75" thickBot="1"/>
    <row r="786" spans="1:11" ht="15.75" thickTop="1">
      <c r="K786" s="206">
        <v>-7838889</v>
      </c>
    </row>
    <row r="788" spans="1:11">
      <c r="A788" s="196" t="s">
        <v>834</v>
      </c>
    </row>
    <row r="790" spans="1:11">
      <c r="C790" s="174" t="s">
        <v>621</v>
      </c>
      <c r="K790" s="176" t="s">
        <v>578</v>
      </c>
    </row>
    <row r="791" spans="1:11">
      <c r="C791" s="175" t="s">
        <v>622</v>
      </c>
      <c r="K791" s="194">
        <v>-1422915</v>
      </c>
    </row>
    <row r="792" spans="1:11" ht="15.75" thickBot="1"/>
    <row r="793" spans="1:11" ht="15.75" thickTop="1">
      <c r="K793" s="206">
        <v>-1422915</v>
      </c>
    </row>
    <row r="795" spans="1:11">
      <c r="A795" s="196" t="s">
        <v>835</v>
      </c>
    </row>
    <row r="797" spans="1:11">
      <c r="C797" s="174" t="s">
        <v>621</v>
      </c>
      <c r="K797" s="176" t="s">
        <v>578</v>
      </c>
    </row>
    <row r="798" spans="1:11">
      <c r="C798" s="175" t="s">
        <v>622</v>
      </c>
      <c r="K798" s="194">
        <v>-209800</v>
      </c>
    </row>
    <row r="799" spans="1:11" ht="15.75" thickBot="1"/>
    <row r="800" spans="1:11" ht="15.75" thickTop="1">
      <c r="K800" s="206">
        <v>-209800</v>
      </c>
    </row>
    <row r="802" spans="1:11">
      <c r="A802" s="196" t="s">
        <v>836</v>
      </c>
    </row>
    <row r="804" spans="1:11">
      <c r="C804" s="174" t="s">
        <v>621</v>
      </c>
      <c r="K804" s="176" t="s">
        <v>578</v>
      </c>
    </row>
    <row r="805" spans="1:11">
      <c r="C805" s="175" t="s">
        <v>622</v>
      </c>
      <c r="K805" s="194">
        <v>-257407572</v>
      </c>
    </row>
    <row r="806" spans="1:11" ht="15.75" thickBot="1"/>
    <row r="807" spans="1:11" ht="15.75" thickTop="1">
      <c r="K807" s="206">
        <v>-257407572</v>
      </c>
    </row>
    <row r="809" spans="1:11">
      <c r="A809" s="196" t="s">
        <v>837</v>
      </c>
    </row>
    <row r="811" spans="1:11">
      <c r="C811" s="174" t="s">
        <v>621</v>
      </c>
      <c r="K811" s="176" t="s">
        <v>578</v>
      </c>
    </row>
    <row r="812" spans="1:11">
      <c r="C812" s="175" t="s">
        <v>622</v>
      </c>
      <c r="K812" s="194">
        <v>-2414856190</v>
      </c>
    </row>
    <row r="813" spans="1:11" ht="15.75" thickBot="1"/>
    <row r="814" spans="1:11" ht="15.75" thickTop="1">
      <c r="K814" s="206">
        <v>-2414856190</v>
      </c>
    </row>
    <row r="816" spans="1:11">
      <c r="A816" s="196" t="s">
        <v>838</v>
      </c>
    </row>
    <row r="818" spans="1:11">
      <c r="C818" s="174" t="s">
        <v>621</v>
      </c>
      <c r="K818" s="176" t="s">
        <v>578</v>
      </c>
    </row>
    <row r="819" spans="1:11">
      <c r="C819" s="175" t="s">
        <v>622</v>
      </c>
      <c r="K819" s="194">
        <v>-969602156</v>
      </c>
    </row>
    <row r="820" spans="1:11" ht="15.75" thickBot="1"/>
    <row r="821" spans="1:11" ht="15.75" thickTop="1">
      <c r="K821" s="206">
        <v>-969602156</v>
      </c>
    </row>
    <row r="823" spans="1:11">
      <c r="A823" s="196" t="s">
        <v>839</v>
      </c>
    </row>
    <row r="825" spans="1:11">
      <c r="C825" s="174" t="s">
        <v>621</v>
      </c>
      <c r="K825" s="176" t="s">
        <v>578</v>
      </c>
    </row>
    <row r="826" spans="1:11">
      <c r="C826" s="175" t="s">
        <v>622</v>
      </c>
      <c r="K826" s="194">
        <v>1664328607</v>
      </c>
    </row>
    <row r="827" spans="1:11" ht="15.75" thickBot="1"/>
    <row r="828" spans="1:11" ht="15.75" thickTop="1">
      <c r="K828" s="206">
        <v>1664328607</v>
      </c>
    </row>
    <row r="830" spans="1:11">
      <c r="A830" s="196" t="s">
        <v>840</v>
      </c>
    </row>
    <row r="832" spans="1:11">
      <c r="C832" s="174" t="s">
        <v>621</v>
      </c>
      <c r="K832" s="176" t="s">
        <v>578</v>
      </c>
    </row>
    <row r="833" spans="3:11">
      <c r="C833" s="175" t="s">
        <v>622</v>
      </c>
      <c r="K833" s="194">
        <v>-786953702</v>
      </c>
    </row>
    <row r="834" spans="3:11" ht="15.75" thickBot="1"/>
    <row r="835" spans="3:11" ht="15.75" thickTop="1">
      <c r="K835" s="206">
        <v>-786953702</v>
      </c>
    </row>
    <row r="837" spans="3:11" ht="18.75">
      <c r="H837" s="212" t="s">
        <v>841</v>
      </c>
      <c r="K837" s="213">
        <v>2807528436</v>
      </c>
    </row>
    <row r="841" spans="3:11" ht="19.5" thickBot="1">
      <c r="H841" s="212" t="s">
        <v>124</v>
      </c>
      <c r="K841" s="214">
        <v>-80187613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9387"/>
  <sheetViews>
    <sheetView topLeftCell="A4344" workbookViewId="0" xr3:uid="{FF0BDA26-1AD6-5648-BD9A-E01AA4DDCA7C}">
      <selection activeCell="A4358" sqref="A4358:XFD4358"/>
    </sheetView>
  </sheetViews>
  <sheetFormatPr defaultColWidth="11.42578125" defaultRowHeight="15"/>
  <cols>
    <col min="1" max="1" width="10.5703125" style="4" customWidth="1"/>
    <col min="2" max="2" width="8.28515625" style="4" bestFit="1" customWidth="1"/>
    <col min="3" max="3" width="28" style="4" bestFit="1" customWidth="1"/>
    <col min="4" max="4" width="7.85546875" style="4" bestFit="1" customWidth="1"/>
    <col min="5" max="5" width="5.5703125" style="4" bestFit="1" customWidth="1"/>
    <col min="6" max="6" width="8.7109375" style="4" bestFit="1" customWidth="1"/>
    <col min="7" max="7" width="50.28515625" style="4" bestFit="1" customWidth="1"/>
    <col min="8" max="8" width="0" style="4" hidden="1" customWidth="1"/>
    <col min="9" max="10" width="10.85546875" style="4" bestFit="1" customWidth="1"/>
    <col min="11" max="11" width="11.42578125" style="4"/>
    <col min="12" max="12" width="3.85546875" style="4" bestFit="1" customWidth="1"/>
    <col min="13" max="16384" width="11.42578125" style="4"/>
  </cols>
  <sheetData>
    <row r="1" spans="1:12">
      <c r="A1" s="174" t="s">
        <v>0</v>
      </c>
      <c r="C1" s="175" t="s">
        <v>1</v>
      </c>
      <c r="I1" s="174"/>
    </row>
    <row r="2" spans="1:12">
      <c r="A2" s="174" t="s">
        <v>466</v>
      </c>
      <c r="C2" s="175" t="s">
        <v>3</v>
      </c>
    </row>
    <row r="3" spans="1:12">
      <c r="A3" s="174" t="s">
        <v>4</v>
      </c>
      <c r="C3" s="175" t="s">
        <v>5</v>
      </c>
    </row>
    <row r="4" spans="1:12">
      <c r="A4" s="174" t="s">
        <v>6</v>
      </c>
      <c r="C4" s="175" t="s">
        <v>7</v>
      </c>
    </row>
    <row r="6" spans="1:12" ht="20.25">
      <c r="G6" s="187" t="s">
        <v>842</v>
      </c>
    </row>
    <row r="7" spans="1:12">
      <c r="G7" s="188" t="s">
        <v>136</v>
      </c>
    </row>
    <row r="10" spans="1:12">
      <c r="A10" s="196" t="s">
        <v>620</v>
      </c>
    </row>
    <row r="12" spans="1:12">
      <c r="A12" s="196" t="s">
        <v>146</v>
      </c>
      <c r="G12" s="197" t="s">
        <v>843</v>
      </c>
      <c r="I12" s="198">
        <v>0</v>
      </c>
      <c r="J12" s="198">
        <v>0</v>
      </c>
      <c r="K12" s="198">
        <v>0</v>
      </c>
    </row>
    <row r="14" spans="1:12">
      <c r="A14" s="174" t="s">
        <v>138</v>
      </c>
      <c r="B14" s="174" t="s">
        <v>139</v>
      </c>
      <c r="C14" s="176" t="s">
        <v>140</v>
      </c>
      <c r="D14" s="174" t="s">
        <v>141</v>
      </c>
      <c r="E14" s="174" t="s">
        <v>142</v>
      </c>
      <c r="F14" s="176" t="s">
        <v>143</v>
      </c>
      <c r="G14" s="174" t="s">
        <v>144</v>
      </c>
      <c r="I14" s="176" t="s">
        <v>844</v>
      </c>
      <c r="J14" s="176" t="s">
        <v>845</v>
      </c>
      <c r="K14" s="176" t="s">
        <v>145</v>
      </c>
    </row>
    <row r="15" spans="1:12">
      <c r="A15" s="194">
        <v>5</v>
      </c>
      <c r="B15" s="175" t="s">
        <v>146</v>
      </c>
      <c r="C15" s="195">
        <v>11</v>
      </c>
      <c r="D15" s="175" t="s">
        <v>147</v>
      </c>
      <c r="F15" s="195">
        <v>0</v>
      </c>
      <c r="G15" s="175" t="s">
        <v>148</v>
      </c>
      <c r="I15" s="194">
        <v>500000</v>
      </c>
      <c r="K15" s="199">
        <v>500000</v>
      </c>
      <c r="L15" s="174" t="s">
        <v>846</v>
      </c>
    </row>
    <row r="16" spans="1:12">
      <c r="G16" s="200" t="s">
        <v>847</v>
      </c>
      <c r="I16" s="201">
        <v>500000</v>
      </c>
      <c r="J16" s="201">
        <v>0</v>
      </c>
      <c r="K16" s="201">
        <v>500000</v>
      </c>
      <c r="L16" s="202" t="s">
        <v>846</v>
      </c>
    </row>
    <row r="17" spans="1:12">
      <c r="G17" s="200" t="s">
        <v>848</v>
      </c>
      <c r="I17" s="203">
        <v>500000</v>
      </c>
      <c r="J17" s="203">
        <v>0</v>
      </c>
      <c r="K17" s="203">
        <v>500000</v>
      </c>
      <c r="L17" s="200" t="s">
        <v>849</v>
      </c>
    </row>
    <row r="18" spans="1:12">
      <c r="A18" s="190" t="s">
        <v>850</v>
      </c>
      <c r="I18" s="203">
        <v>500000</v>
      </c>
      <c r="J18" s="203">
        <v>0</v>
      </c>
      <c r="K18" s="203">
        <v>500000</v>
      </c>
      <c r="L18" s="175" t="s">
        <v>849</v>
      </c>
    </row>
    <row r="19" spans="1:12">
      <c r="A19" s="196" t="s">
        <v>851</v>
      </c>
    </row>
    <row r="20" spans="1:12">
      <c r="A20" s="196" t="s">
        <v>595</v>
      </c>
      <c r="G20" s="197" t="s">
        <v>843</v>
      </c>
      <c r="I20" s="198">
        <v>0</v>
      </c>
      <c r="J20" s="198">
        <v>0</v>
      </c>
      <c r="K20" s="198">
        <v>0</v>
      </c>
    </row>
    <row r="21" spans="1:12">
      <c r="A21" s="174" t="s">
        <v>138</v>
      </c>
      <c r="B21" s="174" t="s">
        <v>139</v>
      </c>
      <c r="C21" s="176" t="s">
        <v>140</v>
      </c>
      <c r="D21" s="174" t="s">
        <v>141</v>
      </c>
      <c r="E21" s="174" t="s">
        <v>142</v>
      </c>
      <c r="F21" s="176" t="s">
        <v>143</v>
      </c>
      <c r="G21" s="174" t="s">
        <v>144</v>
      </c>
      <c r="I21" s="176" t="s">
        <v>844</v>
      </c>
      <c r="J21" s="176" t="s">
        <v>845</v>
      </c>
      <c r="K21" s="176" t="s">
        <v>145</v>
      </c>
    </row>
    <row r="22" spans="1:12">
      <c r="A22" s="194">
        <v>29</v>
      </c>
      <c r="B22" s="175" t="s">
        <v>595</v>
      </c>
      <c r="C22" s="195">
        <v>60</v>
      </c>
      <c r="D22" s="175" t="s">
        <v>147</v>
      </c>
      <c r="F22" s="195">
        <v>0</v>
      </c>
      <c r="G22" s="175" t="s">
        <v>852</v>
      </c>
      <c r="I22" s="194">
        <v>2088000</v>
      </c>
      <c r="K22" s="199">
        <v>2088000</v>
      </c>
      <c r="L22" s="174" t="s">
        <v>846</v>
      </c>
    </row>
    <row r="23" spans="1:12">
      <c r="G23" s="200" t="s">
        <v>853</v>
      </c>
      <c r="I23" s="201">
        <v>2088000</v>
      </c>
      <c r="J23" s="201">
        <v>0</v>
      </c>
      <c r="K23" s="201">
        <v>2088000</v>
      </c>
      <c r="L23" s="202" t="s">
        <v>846</v>
      </c>
    </row>
    <row r="24" spans="1:12">
      <c r="G24" s="200" t="s">
        <v>848</v>
      </c>
      <c r="I24" s="203">
        <v>2088000</v>
      </c>
      <c r="J24" s="203">
        <v>0</v>
      </c>
      <c r="K24" s="203">
        <v>2088000</v>
      </c>
      <c r="L24" s="200" t="s">
        <v>849</v>
      </c>
    </row>
    <row r="25" spans="1:12">
      <c r="A25" s="196" t="s">
        <v>244</v>
      </c>
      <c r="G25" s="197" t="s">
        <v>843</v>
      </c>
      <c r="I25" s="198">
        <v>2088000</v>
      </c>
      <c r="J25" s="198">
        <v>0</v>
      </c>
      <c r="K25" s="198">
        <v>2088000</v>
      </c>
      <c r="L25" s="175" t="s">
        <v>846</v>
      </c>
    </row>
    <row r="26" spans="1:12">
      <c r="A26" s="174" t="s">
        <v>138</v>
      </c>
      <c r="B26" s="174" t="s">
        <v>139</v>
      </c>
      <c r="C26" s="176" t="s">
        <v>140</v>
      </c>
      <c r="D26" s="174" t="s">
        <v>141</v>
      </c>
      <c r="E26" s="174" t="s">
        <v>142</v>
      </c>
      <c r="F26" s="176" t="s">
        <v>143</v>
      </c>
      <c r="G26" s="174" t="s">
        <v>144</v>
      </c>
      <c r="I26" s="176" t="s">
        <v>844</v>
      </c>
      <c r="J26" s="176" t="s">
        <v>845</v>
      </c>
      <c r="K26" s="176" t="s">
        <v>145</v>
      </c>
    </row>
    <row r="27" spans="1:12">
      <c r="A27" s="194">
        <v>31</v>
      </c>
      <c r="B27" s="175" t="s">
        <v>244</v>
      </c>
      <c r="C27" s="195">
        <v>143</v>
      </c>
      <c r="D27" s="175" t="s">
        <v>147</v>
      </c>
      <c r="F27" s="195">
        <v>0</v>
      </c>
      <c r="G27" s="175" t="s">
        <v>854</v>
      </c>
      <c r="J27" s="194">
        <v>2088000</v>
      </c>
      <c r="K27" s="199">
        <v>0</v>
      </c>
    </row>
    <row r="28" spans="1:12">
      <c r="G28" s="200" t="s">
        <v>855</v>
      </c>
      <c r="I28" s="201">
        <v>0</v>
      </c>
      <c r="J28" s="201">
        <v>2088000</v>
      </c>
      <c r="K28" s="201">
        <v>-2088000</v>
      </c>
      <c r="L28" s="202" t="s">
        <v>856</v>
      </c>
    </row>
    <row r="29" spans="1:12">
      <c r="G29" s="200" t="s">
        <v>848</v>
      </c>
      <c r="I29" s="203">
        <v>2088000</v>
      </c>
      <c r="J29" s="203">
        <v>2088000</v>
      </c>
      <c r="K29" s="203">
        <v>0</v>
      </c>
    </row>
    <row r="30" spans="1:12">
      <c r="A30" s="196" t="s">
        <v>146</v>
      </c>
      <c r="G30" s="197" t="s">
        <v>843</v>
      </c>
      <c r="I30" s="198">
        <v>2088000</v>
      </c>
      <c r="J30" s="198">
        <v>2088000</v>
      </c>
      <c r="K30" s="198">
        <v>0</v>
      </c>
    </row>
    <row r="31" spans="1:12">
      <c r="A31" s="174" t="s">
        <v>138</v>
      </c>
      <c r="B31" s="174" t="s">
        <v>139</v>
      </c>
      <c r="C31" s="176" t="s">
        <v>140</v>
      </c>
      <c r="D31" s="174" t="s">
        <v>141</v>
      </c>
      <c r="E31" s="174" t="s">
        <v>142</v>
      </c>
      <c r="F31" s="176" t="s">
        <v>143</v>
      </c>
      <c r="G31" s="174" t="s">
        <v>144</v>
      </c>
      <c r="I31" s="176" t="s">
        <v>844</v>
      </c>
      <c r="J31" s="176" t="s">
        <v>845</v>
      </c>
      <c r="K31" s="176" t="s">
        <v>145</v>
      </c>
    </row>
    <row r="32" spans="1:12">
      <c r="A32" s="194">
        <v>31</v>
      </c>
      <c r="B32" s="175" t="s">
        <v>146</v>
      </c>
      <c r="C32" s="195">
        <v>112</v>
      </c>
      <c r="D32" s="175" t="s">
        <v>234</v>
      </c>
      <c r="F32" s="195">
        <v>0</v>
      </c>
      <c r="G32" s="175" t="s">
        <v>857</v>
      </c>
      <c r="K32" s="199">
        <v>0</v>
      </c>
    </row>
    <row r="33" spans="1:12">
      <c r="A33" s="194">
        <v>31</v>
      </c>
      <c r="B33" s="175" t="s">
        <v>146</v>
      </c>
      <c r="C33" s="195">
        <v>112</v>
      </c>
      <c r="D33" s="175" t="s">
        <v>234</v>
      </c>
      <c r="F33" s="195">
        <v>0</v>
      </c>
      <c r="G33" s="175" t="s">
        <v>857</v>
      </c>
      <c r="K33" s="199">
        <v>0</v>
      </c>
    </row>
    <row r="34" spans="1:12">
      <c r="A34" s="194">
        <v>31</v>
      </c>
      <c r="B34" s="175" t="s">
        <v>146</v>
      </c>
      <c r="C34" s="195">
        <v>113</v>
      </c>
      <c r="D34" s="175" t="s">
        <v>234</v>
      </c>
      <c r="F34" s="195">
        <v>0</v>
      </c>
      <c r="G34" s="175" t="s">
        <v>857</v>
      </c>
      <c r="K34" s="199">
        <v>0</v>
      </c>
    </row>
    <row r="35" spans="1:12">
      <c r="A35" s="194">
        <v>31</v>
      </c>
      <c r="B35" s="175" t="s">
        <v>146</v>
      </c>
      <c r="C35" s="195">
        <v>113</v>
      </c>
      <c r="D35" s="175" t="s">
        <v>234</v>
      </c>
      <c r="F35" s="195">
        <v>0</v>
      </c>
      <c r="G35" s="175" t="s">
        <v>857</v>
      </c>
      <c r="K35" s="199">
        <v>0</v>
      </c>
    </row>
    <row r="36" spans="1:12">
      <c r="G36" s="200" t="s">
        <v>847</v>
      </c>
      <c r="I36" s="201">
        <v>0</v>
      </c>
      <c r="J36" s="201">
        <v>0</v>
      </c>
      <c r="K36" s="201">
        <v>0</v>
      </c>
    </row>
    <row r="37" spans="1:12">
      <c r="G37" s="200" t="s">
        <v>848</v>
      </c>
      <c r="I37" s="203">
        <v>2088000</v>
      </c>
      <c r="J37" s="203">
        <v>2088000</v>
      </c>
      <c r="K37" s="203">
        <v>0</v>
      </c>
    </row>
    <row r="38" spans="1:12">
      <c r="A38" s="196" t="s">
        <v>164</v>
      </c>
      <c r="G38" s="197" t="s">
        <v>843</v>
      </c>
      <c r="I38" s="198">
        <v>2088000</v>
      </c>
      <c r="J38" s="198">
        <v>2088000</v>
      </c>
      <c r="K38" s="198">
        <v>0</v>
      </c>
    </row>
    <row r="39" spans="1:12">
      <c r="A39" s="174" t="s">
        <v>138</v>
      </c>
      <c r="B39" s="174" t="s">
        <v>139</v>
      </c>
      <c r="C39" s="176" t="s">
        <v>140</v>
      </c>
      <c r="D39" s="174" t="s">
        <v>141</v>
      </c>
      <c r="E39" s="174" t="s">
        <v>142</v>
      </c>
      <c r="F39" s="176" t="s">
        <v>143</v>
      </c>
      <c r="G39" s="174" t="s">
        <v>144</v>
      </c>
      <c r="I39" s="176" t="s">
        <v>844</v>
      </c>
      <c r="J39" s="176" t="s">
        <v>845</v>
      </c>
      <c r="K39" s="176" t="s">
        <v>145</v>
      </c>
    </row>
    <row r="40" spans="1:12">
      <c r="A40" s="194">
        <v>11</v>
      </c>
      <c r="B40" s="175" t="s">
        <v>164</v>
      </c>
      <c r="C40" s="195">
        <v>43</v>
      </c>
      <c r="D40" s="175" t="s">
        <v>234</v>
      </c>
      <c r="F40" s="195">
        <v>0</v>
      </c>
      <c r="G40" s="175" t="s">
        <v>857</v>
      </c>
      <c r="K40" s="199">
        <v>0</v>
      </c>
    </row>
    <row r="41" spans="1:12">
      <c r="A41" s="194">
        <v>11</v>
      </c>
      <c r="B41" s="175" t="s">
        <v>164</v>
      </c>
      <c r="C41" s="195">
        <v>43</v>
      </c>
      <c r="D41" s="175" t="s">
        <v>234</v>
      </c>
      <c r="F41" s="195">
        <v>0</v>
      </c>
      <c r="G41" s="175" t="s">
        <v>857</v>
      </c>
      <c r="K41" s="199">
        <v>0</v>
      </c>
    </row>
    <row r="42" spans="1:12">
      <c r="G42" s="200" t="s">
        <v>858</v>
      </c>
      <c r="I42" s="201">
        <v>0</v>
      </c>
      <c r="J42" s="201">
        <v>0</v>
      </c>
      <c r="K42" s="201">
        <v>0</v>
      </c>
    </row>
    <row r="43" spans="1:12">
      <c r="G43" s="200" t="s">
        <v>848</v>
      </c>
      <c r="I43" s="203">
        <v>2088000</v>
      </c>
      <c r="J43" s="203">
        <v>2088000</v>
      </c>
      <c r="K43" s="203">
        <v>0</v>
      </c>
    </row>
    <row r="44" spans="1:12">
      <c r="A44" s="190" t="s">
        <v>859</v>
      </c>
      <c r="I44" s="203">
        <v>2088000</v>
      </c>
      <c r="J44" s="203">
        <v>2088000</v>
      </c>
      <c r="K44" s="203">
        <v>0</v>
      </c>
      <c r="L44" s="175" t="s">
        <v>860</v>
      </c>
    </row>
    <row r="45" spans="1:12">
      <c r="A45" s="196" t="s">
        <v>623</v>
      </c>
    </row>
    <row r="46" spans="1:12">
      <c r="A46" s="196" t="s">
        <v>240</v>
      </c>
      <c r="G46" s="197" t="s">
        <v>843</v>
      </c>
      <c r="I46" s="198">
        <v>0</v>
      </c>
      <c r="J46" s="198">
        <v>0</v>
      </c>
      <c r="K46" s="198">
        <v>0</v>
      </c>
    </row>
    <row r="47" spans="1:12">
      <c r="A47" s="174" t="s">
        <v>138</v>
      </c>
      <c r="B47" s="174" t="s">
        <v>139</v>
      </c>
      <c r="C47" s="176" t="s">
        <v>140</v>
      </c>
      <c r="D47" s="174" t="s">
        <v>141</v>
      </c>
      <c r="E47" s="174" t="s">
        <v>142</v>
      </c>
      <c r="F47" s="176" t="s">
        <v>143</v>
      </c>
      <c r="G47" s="174" t="s">
        <v>144</v>
      </c>
      <c r="I47" s="176" t="s">
        <v>844</v>
      </c>
      <c r="J47" s="176" t="s">
        <v>845</v>
      </c>
      <c r="K47" s="176" t="s">
        <v>145</v>
      </c>
    </row>
    <row r="48" spans="1:12">
      <c r="A48" s="194">
        <v>1</v>
      </c>
      <c r="B48" s="175" t="s">
        <v>240</v>
      </c>
      <c r="C48" s="195">
        <v>1</v>
      </c>
      <c r="D48" s="175" t="s">
        <v>234</v>
      </c>
      <c r="F48" s="195">
        <v>0</v>
      </c>
      <c r="G48" s="175" t="s">
        <v>861</v>
      </c>
      <c r="I48" s="194">
        <v>42599013</v>
      </c>
      <c r="K48" s="199">
        <v>42599013</v>
      </c>
      <c r="L48" s="174" t="s">
        <v>846</v>
      </c>
    </row>
    <row r="49" spans="1:12">
      <c r="A49" s="194">
        <v>4</v>
      </c>
      <c r="B49" s="175" t="s">
        <v>240</v>
      </c>
      <c r="C49" s="195">
        <v>2</v>
      </c>
      <c r="D49" s="175" t="s">
        <v>862</v>
      </c>
      <c r="F49" s="195">
        <v>0</v>
      </c>
      <c r="G49" s="175" t="s">
        <v>863</v>
      </c>
      <c r="I49" s="194">
        <v>302424</v>
      </c>
      <c r="K49" s="199">
        <v>42901437</v>
      </c>
      <c r="L49" s="174" t="s">
        <v>846</v>
      </c>
    </row>
    <row r="50" spans="1:12">
      <c r="A50" s="194">
        <v>4</v>
      </c>
      <c r="B50" s="175" t="s">
        <v>240</v>
      </c>
      <c r="C50" s="195">
        <v>3</v>
      </c>
      <c r="D50" s="175" t="s">
        <v>147</v>
      </c>
      <c r="F50" s="195">
        <v>4531602</v>
      </c>
      <c r="G50" s="175" t="s">
        <v>864</v>
      </c>
      <c r="J50" s="194">
        <v>300000</v>
      </c>
      <c r="K50" s="199">
        <v>42601437</v>
      </c>
      <c r="L50" s="174" t="s">
        <v>846</v>
      </c>
    </row>
    <row r="51" spans="1:12">
      <c r="A51" s="194">
        <v>4</v>
      </c>
      <c r="B51" s="175" t="s">
        <v>240</v>
      </c>
      <c r="C51" s="195">
        <v>5</v>
      </c>
      <c r="D51" s="175" t="s">
        <v>147</v>
      </c>
      <c r="F51" s="195">
        <v>0</v>
      </c>
      <c r="G51" s="175" t="s">
        <v>865</v>
      </c>
      <c r="J51" s="194">
        <v>200000</v>
      </c>
      <c r="K51" s="199">
        <v>42401437</v>
      </c>
      <c r="L51" s="174" t="s">
        <v>846</v>
      </c>
    </row>
    <row r="52" spans="1:12">
      <c r="A52" s="194">
        <v>5</v>
      </c>
      <c r="B52" s="175" t="s">
        <v>240</v>
      </c>
      <c r="C52" s="195">
        <v>6</v>
      </c>
      <c r="D52" s="175" t="s">
        <v>862</v>
      </c>
      <c r="F52" s="195">
        <v>0</v>
      </c>
      <c r="G52" s="175" t="s">
        <v>866</v>
      </c>
      <c r="I52" s="194">
        <v>50000</v>
      </c>
      <c r="K52" s="199">
        <v>42451437</v>
      </c>
      <c r="L52" s="174" t="s">
        <v>846</v>
      </c>
    </row>
    <row r="53" spans="1:12">
      <c r="A53" s="194">
        <v>5</v>
      </c>
      <c r="B53" s="175" t="s">
        <v>240</v>
      </c>
      <c r="C53" s="195">
        <v>7</v>
      </c>
      <c r="D53" s="175" t="s">
        <v>862</v>
      </c>
      <c r="F53" s="195">
        <v>0</v>
      </c>
      <c r="G53" s="175" t="s">
        <v>867</v>
      </c>
      <c r="I53" s="194">
        <v>150000</v>
      </c>
      <c r="K53" s="199">
        <v>42601437</v>
      </c>
      <c r="L53" s="174" t="s">
        <v>846</v>
      </c>
    </row>
    <row r="54" spans="1:12">
      <c r="A54" s="194">
        <v>5</v>
      </c>
      <c r="B54" s="175" t="s">
        <v>240</v>
      </c>
      <c r="C54" s="195">
        <v>8</v>
      </c>
      <c r="D54" s="175" t="s">
        <v>862</v>
      </c>
      <c r="F54" s="195">
        <v>0</v>
      </c>
      <c r="G54" s="175" t="s">
        <v>868</v>
      </c>
      <c r="I54" s="194">
        <v>60000</v>
      </c>
      <c r="K54" s="199">
        <v>42661437</v>
      </c>
      <c r="L54" s="174" t="s">
        <v>846</v>
      </c>
    </row>
    <row r="55" spans="1:12">
      <c r="A55" s="194">
        <v>5</v>
      </c>
      <c r="B55" s="175" t="s">
        <v>240</v>
      </c>
      <c r="C55" s="195">
        <v>9</v>
      </c>
      <c r="D55" s="175" t="s">
        <v>862</v>
      </c>
      <c r="F55" s="195">
        <v>0</v>
      </c>
      <c r="G55" s="175" t="s">
        <v>869</v>
      </c>
      <c r="I55" s="194">
        <v>50000</v>
      </c>
      <c r="K55" s="199">
        <v>42711437</v>
      </c>
      <c r="L55" s="174" t="s">
        <v>846</v>
      </c>
    </row>
    <row r="56" spans="1:12">
      <c r="A56" s="194">
        <v>5</v>
      </c>
      <c r="B56" s="175" t="s">
        <v>240</v>
      </c>
      <c r="C56" s="195">
        <v>10</v>
      </c>
      <c r="D56" s="175" t="s">
        <v>862</v>
      </c>
      <c r="F56" s="195">
        <v>0</v>
      </c>
      <c r="G56" s="175" t="s">
        <v>870</v>
      </c>
      <c r="I56" s="194">
        <v>26300</v>
      </c>
      <c r="K56" s="199">
        <v>42737737</v>
      </c>
      <c r="L56" s="174" t="s">
        <v>846</v>
      </c>
    </row>
    <row r="57" spans="1:12">
      <c r="A57" s="194">
        <v>5</v>
      </c>
      <c r="B57" s="175" t="s">
        <v>240</v>
      </c>
      <c r="C57" s="195">
        <v>11</v>
      </c>
      <c r="D57" s="175" t="s">
        <v>147</v>
      </c>
      <c r="F57" s="195">
        <v>4531603</v>
      </c>
      <c r="G57" s="175" t="s">
        <v>871</v>
      </c>
      <c r="J57" s="194">
        <v>500000</v>
      </c>
      <c r="K57" s="199">
        <v>42237737</v>
      </c>
      <c r="L57" s="174" t="s">
        <v>846</v>
      </c>
    </row>
    <row r="58" spans="1:12">
      <c r="A58" s="194">
        <v>6</v>
      </c>
      <c r="B58" s="175" t="s">
        <v>240</v>
      </c>
      <c r="C58" s="195">
        <v>12</v>
      </c>
      <c r="D58" s="175" t="s">
        <v>862</v>
      </c>
      <c r="F58" s="195">
        <v>0</v>
      </c>
      <c r="G58" s="175" t="s">
        <v>865</v>
      </c>
      <c r="I58" s="194">
        <v>100000</v>
      </c>
      <c r="K58" s="199">
        <v>42337737</v>
      </c>
      <c r="L58" s="174" t="s">
        <v>846</v>
      </c>
    </row>
    <row r="59" spans="1:12">
      <c r="A59" s="194">
        <v>6</v>
      </c>
      <c r="B59" s="175" t="s">
        <v>240</v>
      </c>
      <c r="C59" s="195">
        <v>13</v>
      </c>
      <c r="D59" s="175" t="s">
        <v>862</v>
      </c>
      <c r="F59" s="195">
        <v>0</v>
      </c>
      <c r="G59" s="175" t="s">
        <v>865</v>
      </c>
      <c r="I59" s="194">
        <v>300000</v>
      </c>
      <c r="K59" s="199">
        <v>42637737</v>
      </c>
      <c r="L59" s="174" t="s">
        <v>846</v>
      </c>
    </row>
    <row r="60" spans="1:12">
      <c r="A60" s="194">
        <v>6</v>
      </c>
      <c r="B60" s="175" t="s">
        <v>240</v>
      </c>
      <c r="C60" s="195">
        <v>14</v>
      </c>
      <c r="D60" s="175" t="s">
        <v>862</v>
      </c>
      <c r="F60" s="195">
        <v>0</v>
      </c>
      <c r="G60" s="175" t="s">
        <v>872</v>
      </c>
      <c r="I60" s="194">
        <v>600000</v>
      </c>
      <c r="K60" s="199">
        <v>43237737</v>
      </c>
      <c r="L60" s="174" t="s">
        <v>846</v>
      </c>
    </row>
    <row r="61" spans="1:12">
      <c r="A61" s="194">
        <v>6</v>
      </c>
      <c r="B61" s="175" t="s">
        <v>240</v>
      </c>
      <c r="C61" s="195">
        <v>15</v>
      </c>
      <c r="D61" s="175" t="s">
        <v>147</v>
      </c>
      <c r="F61" s="195">
        <v>4531606</v>
      </c>
      <c r="G61" s="175" t="s">
        <v>873</v>
      </c>
      <c r="J61" s="194">
        <v>223998</v>
      </c>
      <c r="K61" s="199">
        <v>43013739</v>
      </c>
      <c r="L61" s="174" t="s">
        <v>846</v>
      </c>
    </row>
    <row r="62" spans="1:12">
      <c r="A62" s="194">
        <v>6</v>
      </c>
      <c r="B62" s="175" t="s">
        <v>240</v>
      </c>
      <c r="C62" s="195">
        <v>16</v>
      </c>
      <c r="D62" s="175" t="s">
        <v>147</v>
      </c>
      <c r="F62" s="195">
        <v>4531607</v>
      </c>
      <c r="G62" s="175" t="s">
        <v>562</v>
      </c>
      <c r="J62" s="194">
        <v>84431</v>
      </c>
      <c r="K62" s="199">
        <v>42929308</v>
      </c>
      <c r="L62" s="174" t="s">
        <v>846</v>
      </c>
    </row>
    <row r="63" spans="1:12">
      <c r="A63" s="194">
        <v>7</v>
      </c>
      <c r="B63" s="175" t="s">
        <v>240</v>
      </c>
      <c r="C63" s="195">
        <v>17</v>
      </c>
      <c r="D63" s="175" t="s">
        <v>862</v>
      </c>
      <c r="F63" s="195">
        <v>0</v>
      </c>
      <c r="G63" s="175" t="s">
        <v>874</v>
      </c>
      <c r="I63" s="194">
        <v>30000</v>
      </c>
      <c r="K63" s="199">
        <v>42959308</v>
      </c>
      <c r="L63" s="174" t="s">
        <v>846</v>
      </c>
    </row>
    <row r="64" spans="1:12">
      <c r="A64" s="194">
        <v>7</v>
      </c>
      <c r="B64" s="175" t="s">
        <v>240</v>
      </c>
      <c r="C64" s="195">
        <v>18</v>
      </c>
      <c r="D64" s="175" t="s">
        <v>862</v>
      </c>
      <c r="F64" s="195">
        <v>0</v>
      </c>
      <c r="G64" s="175" t="s">
        <v>875</v>
      </c>
      <c r="I64" s="194">
        <v>75000</v>
      </c>
      <c r="K64" s="199">
        <v>43034308</v>
      </c>
      <c r="L64" s="174" t="s">
        <v>846</v>
      </c>
    </row>
    <row r="65" spans="1:12">
      <c r="A65" s="194">
        <v>7</v>
      </c>
      <c r="B65" s="175" t="s">
        <v>240</v>
      </c>
      <c r="C65" s="195">
        <v>19</v>
      </c>
      <c r="D65" s="175" t="s">
        <v>862</v>
      </c>
      <c r="F65" s="195">
        <v>0</v>
      </c>
      <c r="G65" s="175" t="s">
        <v>876</v>
      </c>
      <c r="I65" s="194">
        <v>16000</v>
      </c>
      <c r="K65" s="199">
        <v>43050308</v>
      </c>
      <c r="L65" s="174" t="s">
        <v>846</v>
      </c>
    </row>
    <row r="66" spans="1:12">
      <c r="A66" s="194">
        <v>7</v>
      </c>
      <c r="B66" s="175" t="s">
        <v>240</v>
      </c>
      <c r="C66" s="195">
        <v>20</v>
      </c>
      <c r="D66" s="175" t="s">
        <v>862</v>
      </c>
      <c r="F66" s="195">
        <v>0</v>
      </c>
      <c r="G66" s="175" t="s">
        <v>877</v>
      </c>
      <c r="I66" s="194">
        <v>50000</v>
      </c>
      <c r="K66" s="199">
        <v>43100308</v>
      </c>
      <c r="L66" s="174" t="s">
        <v>846</v>
      </c>
    </row>
    <row r="67" spans="1:12">
      <c r="A67" s="194">
        <v>7</v>
      </c>
      <c r="B67" s="175" t="s">
        <v>240</v>
      </c>
      <c r="C67" s="195">
        <v>21</v>
      </c>
      <c r="D67" s="175" t="s">
        <v>862</v>
      </c>
      <c r="F67" s="195">
        <v>0</v>
      </c>
      <c r="G67" s="175" t="s">
        <v>878</v>
      </c>
      <c r="I67" s="194">
        <v>10000</v>
      </c>
      <c r="K67" s="199">
        <v>43110308</v>
      </c>
      <c r="L67" s="174" t="s">
        <v>846</v>
      </c>
    </row>
    <row r="68" spans="1:12">
      <c r="A68" s="194">
        <v>7</v>
      </c>
      <c r="B68" s="175" t="s">
        <v>240</v>
      </c>
      <c r="C68" s="195">
        <v>22</v>
      </c>
      <c r="D68" s="175" t="s">
        <v>862</v>
      </c>
      <c r="F68" s="195">
        <v>0</v>
      </c>
      <c r="G68" s="175" t="s">
        <v>874</v>
      </c>
      <c r="I68" s="194">
        <v>60000</v>
      </c>
      <c r="K68" s="199">
        <v>43170308</v>
      </c>
      <c r="L68" s="174" t="s">
        <v>846</v>
      </c>
    </row>
    <row r="69" spans="1:12">
      <c r="A69" s="194">
        <v>8</v>
      </c>
      <c r="B69" s="175" t="s">
        <v>240</v>
      </c>
      <c r="C69" s="195">
        <v>23</v>
      </c>
      <c r="D69" s="175" t="s">
        <v>862</v>
      </c>
      <c r="F69" s="195">
        <v>0</v>
      </c>
      <c r="G69" s="175" t="s">
        <v>879</v>
      </c>
      <c r="I69" s="194">
        <v>30000</v>
      </c>
      <c r="K69" s="199">
        <v>43200308</v>
      </c>
      <c r="L69" s="174" t="s">
        <v>846</v>
      </c>
    </row>
    <row r="70" spans="1:12">
      <c r="A70" s="194">
        <v>8</v>
      </c>
      <c r="B70" s="175" t="s">
        <v>240</v>
      </c>
      <c r="C70" s="195">
        <v>24</v>
      </c>
      <c r="D70" s="175" t="s">
        <v>862</v>
      </c>
      <c r="F70" s="195">
        <v>0</v>
      </c>
      <c r="G70" s="175" t="s">
        <v>880</v>
      </c>
      <c r="I70" s="194">
        <v>35000</v>
      </c>
      <c r="K70" s="199">
        <v>43235308</v>
      </c>
      <c r="L70" s="174" t="s">
        <v>846</v>
      </c>
    </row>
    <row r="71" spans="1:12">
      <c r="A71" s="194">
        <v>11</v>
      </c>
      <c r="B71" s="175" t="s">
        <v>240</v>
      </c>
      <c r="C71" s="195">
        <v>25</v>
      </c>
      <c r="D71" s="175" t="s">
        <v>862</v>
      </c>
      <c r="F71" s="195">
        <v>0</v>
      </c>
      <c r="G71" s="175" t="s">
        <v>881</v>
      </c>
      <c r="I71" s="194">
        <v>30000</v>
      </c>
      <c r="K71" s="199">
        <v>43265308</v>
      </c>
      <c r="L71" s="174" t="s">
        <v>846</v>
      </c>
    </row>
    <row r="72" spans="1:12">
      <c r="A72" s="194">
        <v>11</v>
      </c>
      <c r="B72" s="175" t="s">
        <v>240</v>
      </c>
      <c r="C72" s="195">
        <v>26</v>
      </c>
      <c r="D72" s="175" t="s">
        <v>147</v>
      </c>
      <c r="F72" s="195">
        <v>4531610</v>
      </c>
      <c r="G72" s="175" t="s">
        <v>272</v>
      </c>
      <c r="J72" s="194">
        <v>204208</v>
      </c>
      <c r="K72" s="199">
        <v>43061100</v>
      </c>
      <c r="L72" s="174" t="s">
        <v>846</v>
      </c>
    </row>
    <row r="73" spans="1:12">
      <c r="A73" s="194">
        <v>11</v>
      </c>
      <c r="B73" s="175" t="s">
        <v>240</v>
      </c>
      <c r="C73" s="195">
        <v>27</v>
      </c>
      <c r="D73" s="175" t="s">
        <v>147</v>
      </c>
      <c r="F73" s="195">
        <v>4531609</v>
      </c>
      <c r="G73" s="175" t="s">
        <v>882</v>
      </c>
      <c r="J73" s="194">
        <v>1879282</v>
      </c>
      <c r="K73" s="199">
        <v>41181818</v>
      </c>
      <c r="L73" s="174" t="s">
        <v>846</v>
      </c>
    </row>
    <row r="74" spans="1:12">
      <c r="A74" s="194">
        <v>12</v>
      </c>
      <c r="B74" s="175" t="s">
        <v>240</v>
      </c>
      <c r="C74" s="195">
        <v>28</v>
      </c>
      <c r="D74" s="175" t="s">
        <v>862</v>
      </c>
      <c r="F74" s="195">
        <v>0</v>
      </c>
      <c r="G74" s="175" t="s">
        <v>883</v>
      </c>
      <c r="I74" s="194">
        <v>150000</v>
      </c>
      <c r="K74" s="199">
        <v>41331818</v>
      </c>
      <c r="L74" s="174" t="s">
        <v>846</v>
      </c>
    </row>
    <row r="75" spans="1:12">
      <c r="A75" s="194">
        <v>13</v>
      </c>
      <c r="B75" s="175" t="s">
        <v>240</v>
      </c>
      <c r="C75" s="195">
        <v>29</v>
      </c>
      <c r="D75" s="175" t="s">
        <v>862</v>
      </c>
      <c r="F75" s="195">
        <v>0</v>
      </c>
      <c r="G75" s="175" t="s">
        <v>662</v>
      </c>
      <c r="I75" s="194">
        <v>3839</v>
      </c>
      <c r="K75" s="199">
        <v>41335657</v>
      </c>
      <c r="L75" s="174" t="s">
        <v>846</v>
      </c>
    </row>
    <row r="76" spans="1:12">
      <c r="A76" s="194">
        <v>13</v>
      </c>
      <c r="B76" s="175" t="s">
        <v>240</v>
      </c>
      <c r="C76" s="195">
        <v>30</v>
      </c>
      <c r="D76" s="175" t="s">
        <v>862</v>
      </c>
      <c r="F76" s="195">
        <v>0</v>
      </c>
      <c r="G76" s="175" t="s">
        <v>884</v>
      </c>
      <c r="I76" s="194">
        <v>30000</v>
      </c>
      <c r="K76" s="199">
        <v>41365657</v>
      </c>
      <c r="L76" s="174" t="s">
        <v>846</v>
      </c>
    </row>
    <row r="77" spans="1:12">
      <c r="A77" s="194">
        <v>15</v>
      </c>
      <c r="B77" s="175" t="s">
        <v>240</v>
      </c>
      <c r="C77" s="195">
        <v>31</v>
      </c>
      <c r="D77" s="175" t="s">
        <v>862</v>
      </c>
      <c r="F77" s="195">
        <v>0</v>
      </c>
      <c r="G77" s="175" t="s">
        <v>885</v>
      </c>
      <c r="I77" s="194">
        <v>400000</v>
      </c>
      <c r="K77" s="199">
        <v>41765657</v>
      </c>
      <c r="L77" s="174" t="s">
        <v>846</v>
      </c>
    </row>
    <row r="78" spans="1:12">
      <c r="A78" s="194">
        <v>15</v>
      </c>
      <c r="B78" s="175" t="s">
        <v>240</v>
      </c>
      <c r="C78" s="195">
        <v>32</v>
      </c>
      <c r="D78" s="175" t="s">
        <v>862</v>
      </c>
      <c r="F78" s="195">
        <v>0</v>
      </c>
      <c r="G78" s="175" t="s">
        <v>886</v>
      </c>
      <c r="I78" s="194">
        <v>50000</v>
      </c>
      <c r="K78" s="199">
        <v>41815657</v>
      </c>
      <c r="L78" s="174" t="s">
        <v>846</v>
      </c>
    </row>
    <row r="79" spans="1:12">
      <c r="A79" s="194">
        <v>15</v>
      </c>
      <c r="B79" s="175" t="s">
        <v>240</v>
      </c>
      <c r="C79" s="195">
        <v>33</v>
      </c>
      <c r="D79" s="175" t="s">
        <v>147</v>
      </c>
      <c r="F79" s="195">
        <v>4531611</v>
      </c>
      <c r="G79" s="175" t="s">
        <v>887</v>
      </c>
      <c r="J79" s="194">
        <v>200000</v>
      </c>
      <c r="K79" s="199">
        <v>41615657</v>
      </c>
      <c r="L79" s="174" t="s">
        <v>846</v>
      </c>
    </row>
    <row r="80" spans="1:12">
      <c r="A80" s="194">
        <v>18</v>
      </c>
      <c r="B80" s="175" t="s">
        <v>240</v>
      </c>
      <c r="C80" s="195">
        <v>34</v>
      </c>
      <c r="D80" s="175" t="s">
        <v>862</v>
      </c>
      <c r="F80" s="195">
        <v>0</v>
      </c>
      <c r="G80" s="175" t="s">
        <v>888</v>
      </c>
      <c r="I80" s="194">
        <v>550000</v>
      </c>
      <c r="K80" s="199">
        <v>42165657</v>
      </c>
      <c r="L80" s="174" t="s">
        <v>846</v>
      </c>
    </row>
    <row r="81" spans="1:12">
      <c r="A81" s="194">
        <v>18</v>
      </c>
      <c r="B81" s="175" t="s">
        <v>240</v>
      </c>
      <c r="C81" s="195">
        <v>35</v>
      </c>
      <c r="D81" s="175" t="s">
        <v>147</v>
      </c>
      <c r="F81" s="195">
        <v>4531617</v>
      </c>
      <c r="G81" s="175" t="s">
        <v>888</v>
      </c>
      <c r="J81" s="194">
        <v>550000</v>
      </c>
      <c r="K81" s="199">
        <v>41615657</v>
      </c>
      <c r="L81" s="174" t="s">
        <v>846</v>
      </c>
    </row>
    <row r="82" spans="1:12">
      <c r="A82" s="194">
        <v>19</v>
      </c>
      <c r="B82" s="175" t="s">
        <v>240</v>
      </c>
      <c r="C82" s="195">
        <v>36</v>
      </c>
      <c r="D82" s="175" t="s">
        <v>862</v>
      </c>
      <c r="F82" s="195">
        <v>0</v>
      </c>
      <c r="G82" s="175" t="s">
        <v>889</v>
      </c>
      <c r="I82" s="194">
        <v>200000</v>
      </c>
      <c r="K82" s="199">
        <v>41815657</v>
      </c>
      <c r="L82" s="174" t="s">
        <v>846</v>
      </c>
    </row>
    <row r="83" spans="1:12">
      <c r="A83" s="194">
        <v>19</v>
      </c>
      <c r="B83" s="175" t="s">
        <v>240</v>
      </c>
      <c r="C83" s="195">
        <v>37</v>
      </c>
      <c r="D83" s="175" t="s">
        <v>862</v>
      </c>
      <c r="F83" s="195">
        <v>0</v>
      </c>
      <c r="G83" s="175" t="s">
        <v>890</v>
      </c>
      <c r="I83" s="194">
        <v>25000</v>
      </c>
      <c r="K83" s="199">
        <v>41840657</v>
      </c>
      <c r="L83" s="174" t="s">
        <v>846</v>
      </c>
    </row>
    <row r="84" spans="1:12">
      <c r="A84" s="194">
        <v>19</v>
      </c>
      <c r="B84" s="175" t="s">
        <v>240</v>
      </c>
      <c r="C84" s="195">
        <v>38</v>
      </c>
      <c r="D84" s="175" t="s">
        <v>862</v>
      </c>
      <c r="F84" s="195">
        <v>0</v>
      </c>
      <c r="G84" s="175" t="s">
        <v>891</v>
      </c>
      <c r="I84" s="194">
        <v>40000</v>
      </c>
      <c r="K84" s="199">
        <v>41880657</v>
      </c>
      <c r="L84" s="174" t="s">
        <v>846</v>
      </c>
    </row>
    <row r="85" spans="1:12">
      <c r="A85" s="194">
        <v>19</v>
      </c>
      <c r="B85" s="175" t="s">
        <v>240</v>
      </c>
      <c r="C85" s="195">
        <v>39</v>
      </c>
      <c r="D85" s="175" t="s">
        <v>147</v>
      </c>
      <c r="F85" s="195">
        <v>4531618</v>
      </c>
      <c r="G85" s="175" t="s">
        <v>892</v>
      </c>
      <c r="J85" s="194">
        <v>550000</v>
      </c>
      <c r="K85" s="199">
        <v>41330657</v>
      </c>
      <c r="L85" s="174" t="s">
        <v>846</v>
      </c>
    </row>
    <row r="86" spans="1:12">
      <c r="A86" s="194">
        <v>19</v>
      </c>
      <c r="B86" s="175" t="s">
        <v>240</v>
      </c>
      <c r="C86" s="195">
        <v>40</v>
      </c>
      <c r="D86" s="175" t="s">
        <v>147</v>
      </c>
      <c r="F86" s="195">
        <v>4531615</v>
      </c>
      <c r="G86" s="175" t="s">
        <v>893</v>
      </c>
      <c r="J86" s="194">
        <v>408303</v>
      </c>
      <c r="K86" s="199">
        <v>40922354</v>
      </c>
      <c r="L86" s="174" t="s">
        <v>846</v>
      </c>
    </row>
    <row r="87" spans="1:12">
      <c r="A87" s="194">
        <v>20</v>
      </c>
      <c r="B87" s="175" t="s">
        <v>240</v>
      </c>
      <c r="C87" s="195">
        <v>41</v>
      </c>
      <c r="D87" s="175" t="s">
        <v>862</v>
      </c>
      <c r="F87" s="195">
        <v>0</v>
      </c>
      <c r="G87" s="175" t="s">
        <v>894</v>
      </c>
      <c r="I87" s="194">
        <v>1200000</v>
      </c>
      <c r="K87" s="199">
        <v>42122354</v>
      </c>
      <c r="L87" s="174" t="s">
        <v>846</v>
      </c>
    </row>
    <row r="88" spans="1:12">
      <c r="A88" s="194">
        <v>20</v>
      </c>
      <c r="B88" s="175" t="s">
        <v>240</v>
      </c>
      <c r="C88" s="195">
        <v>42</v>
      </c>
      <c r="D88" s="175" t="s">
        <v>862</v>
      </c>
      <c r="F88" s="195">
        <v>0</v>
      </c>
      <c r="G88" s="175" t="s">
        <v>663</v>
      </c>
      <c r="I88" s="194">
        <v>24440</v>
      </c>
      <c r="K88" s="199">
        <v>42146794</v>
      </c>
      <c r="L88" s="174" t="s">
        <v>846</v>
      </c>
    </row>
    <row r="89" spans="1:12">
      <c r="A89" s="194">
        <v>20</v>
      </c>
      <c r="B89" s="175" t="s">
        <v>240</v>
      </c>
      <c r="C89" s="195">
        <v>43</v>
      </c>
      <c r="D89" s="175" t="s">
        <v>862</v>
      </c>
      <c r="F89" s="195">
        <v>0</v>
      </c>
      <c r="G89" s="175" t="s">
        <v>895</v>
      </c>
      <c r="I89" s="194">
        <v>30000</v>
      </c>
      <c r="K89" s="199">
        <v>42176794</v>
      </c>
      <c r="L89" s="174" t="s">
        <v>846</v>
      </c>
    </row>
    <row r="90" spans="1:12">
      <c r="A90" s="194">
        <v>20</v>
      </c>
      <c r="B90" s="175" t="s">
        <v>240</v>
      </c>
      <c r="C90" s="195">
        <v>44</v>
      </c>
      <c r="D90" s="175" t="s">
        <v>147</v>
      </c>
      <c r="F90" s="195">
        <v>4531616</v>
      </c>
      <c r="G90" s="175" t="s">
        <v>893</v>
      </c>
      <c r="J90" s="194">
        <v>81426</v>
      </c>
      <c r="K90" s="199">
        <v>42095368</v>
      </c>
      <c r="L90" s="174" t="s">
        <v>846</v>
      </c>
    </row>
    <row r="91" spans="1:12">
      <c r="A91" s="194">
        <v>20</v>
      </c>
      <c r="B91" s="175" t="s">
        <v>240</v>
      </c>
      <c r="C91" s="195">
        <v>45</v>
      </c>
      <c r="D91" s="175" t="s">
        <v>147</v>
      </c>
      <c r="F91" s="195">
        <v>4531614</v>
      </c>
      <c r="G91" s="175" t="s">
        <v>896</v>
      </c>
      <c r="J91" s="194">
        <v>252869</v>
      </c>
      <c r="K91" s="199">
        <v>41842499</v>
      </c>
      <c r="L91" s="174" t="s">
        <v>846</v>
      </c>
    </row>
    <row r="92" spans="1:12">
      <c r="A92" s="194">
        <v>20</v>
      </c>
      <c r="B92" s="175" t="s">
        <v>240</v>
      </c>
      <c r="C92" s="195">
        <v>46</v>
      </c>
      <c r="D92" s="175" t="s">
        <v>147</v>
      </c>
      <c r="F92" s="195">
        <v>4531613</v>
      </c>
      <c r="G92" s="175" t="s">
        <v>896</v>
      </c>
      <c r="J92" s="194">
        <v>97889</v>
      </c>
      <c r="K92" s="199">
        <v>41744610</v>
      </c>
      <c r="L92" s="174" t="s">
        <v>846</v>
      </c>
    </row>
    <row r="93" spans="1:12">
      <c r="A93" s="194">
        <v>20</v>
      </c>
      <c r="B93" s="175" t="s">
        <v>240</v>
      </c>
      <c r="C93" s="195">
        <v>47</v>
      </c>
      <c r="D93" s="175" t="s">
        <v>147</v>
      </c>
      <c r="F93" s="195">
        <v>4531612</v>
      </c>
      <c r="G93" s="175" t="s">
        <v>896</v>
      </c>
      <c r="J93" s="194">
        <v>96428</v>
      </c>
      <c r="K93" s="199">
        <v>41648182</v>
      </c>
      <c r="L93" s="174" t="s">
        <v>846</v>
      </c>
    </row>
    <row r="94" spans="1:12">
      <c r="A94" s="194">
        <v>21</v>
      </c>
      <c r="B94" s="175" t="s">
        <v>240</v>
      </c>
      <c r="C94" s="195">
        <v>48</v>
      </c>
      <c r="D94" s="175" t="s">
        <v>862</v>
      </c>
      <c r="F94" s="195">
        <v>0</v>
      </c>
      <c r="G94" s="175" t="s">
        <v>897</v>
      </c>
      <c r="I94" s="194">
        <v>210000</v>
      </c>
      <c r="K94" s="199">
        <v>41858182</v>
      </c>
      <c r="L94" s="174" t="s">
        <v>846</v>
      </c>
    </row>
    <row r="95" spans="1:12">
      <c r="A95" s="194">
        <v>21</v>
      </c>
      <c r="B95" s="175" t="s">
        <v>240</v>
      </c>
      <c r="C95" s="195">
        <v>49</v>
      </c>
      <c r="D95" s="175" t="s">
        <v>862</v>
      </c>
      <c r="F95" s="195">
        <v>0</v>
      </c>
      <c r="G95" s="175" t="s">
        <v>898</v>
      </c>
      <c r="I95" s="194">
        <v>150000</v>
      </c>
      <c r="K95" s="199">
        <v>42008182</v>
      </c>
      <c r="L95" s="174" t="s">
        <v>846</v>
      </c>
    </row>
    <row r="96" spans="1:12">
      <c r="A96" s="194">
        <v>21</v>
      </c>
      <c r="B96" s="175" t="s">
        <v>240</v>
      </c>
      <c r="C96" s="195">
        <v>50</v>
      </c>
      <c r="D96" s="175" t="s">
        <v>862</v>
      </c>
      <c r="F96" s="195">
        <v>0</v>
      </c>
      <c r="G96" s="175" t="s">
        <v>878</v>
      </c>
      <c r="I96" s="194">
        <v>10000</v>
      </c>
      <c r="K96" s="199">
        <v>42018182</v>
      </c>
      <c r="L96" s="174" t="s">
        <v>846</v>
      </c>
    </row>
    <row r="97" spans="1:12">
      <c r="A97" s="194">
        <v>21</v>
      </c>
      <c r="B97" s="175" t="s">
        <v>240</v>
      </c>
      <c r="C97" s="195">
        <v>51</v>
      </c>
      <c r="D97" s="175" t="s">
        <v>862</v>
      </c>
      <c r="F97" s="195">
        <v>0</v>
      </c>
      <c r="G97" s="175" t="s">
        <v>899</v>
      </c>
      <c r="I97" s="194">
        <v>10000</v>
      </c>
      <c r="K97" s="199">
        <v>42028182</v>
      </c>
      <c r="L97" s="174" t="s">
        <v>846</v>
      </c>
    </row>
    <row r="98" spans="1:12">
      <c r="A98" s="194">
        <v>21</v>
      </c>
      <c r="B98" s="175" t="s">
        <v>240</v>
      </c>
      <c r="C98" s="195">
        <v>52</v>
      </c>
      <c r="D98" s="175" t="s">
        <v>862</v>
      </c>
      <c r="F98" s="195">
        <v>0</v>
      </c>
      <c r="G98" s="175" t="s">
        <v>900</v>
      </c>
      <c r="I98" s="194">
        <v>2730000</v>
      </c>
      <c r="K98" s="199">
        <v>44758182</v>
      </c>
      <c r="L98" s="174" t="s">
        <v>846</v>
      </c>
    </row>
    <row r="99" spans="1:12">
      <c r="A99" s="194">
        <v>22</v>
      </c>
      <c r="B99" s="175" t="s">
        <v>240</v>
      </c>
      <c r="C99" s="195">
        <v>53</v>
      </c>
      <c r="D99" s="175" t="s">
        <v>862</v>
      </c>
      <c r="F99" s="195">
        <v>0</v>
      </c>
      <c r="G99" s="175" t="s">
        <v>901</v>
      </c>
      <c r="I99" s="194">
        <v>50000</v>
      </c>
      <c r="K99" s="199">
        <v>44808182</v>
      </c>
      <c r="L99" s="174" t="s">
        <v>846</v>
      </c>
    </row>
    <row r="100" spans="1:12">
      <c r="A100" s="194">
        <v>22</v>
      </c>
      <c r="B100" s="175" t="s">
        <v>240</v>
      </c>
      <c r="C100" s="195">
        <v>54</v>
      </c>
      <c r="D100" s="175" t="s">
        <v>862</v>
      </c>
      <c r="F100" s="195">
        <v>0</v>
      </c>
      <c r="G100" s="175" t="s">
        <v>902</v>
      </c>
      <c r="I100" s="194">
        <v>25000</v>
      </c>
      <c r="K100" s="199">
        <v>44833182</v>
      </c>
      <c r="L100" s="174" t="s">
        <v>846</v>
      </c>
    </row>
    <row r="101" spans="1:12">
      <c r="A101" s="194">
        <v>22</v>
      </c>
      <c r="B101" s="175" t="s">
        <v>240</v>
      </c>
      <c r="C101" s="195">
        <v>55</v>
      </c>
      <c r="D101" s="175" t="s">
        <v>862</v>
      </c>
      <c r="F101" s="195">
        <v>0</v>
      </c>
      <c r="G101" s="175" t="s">
        <v>903</v>
      </c>
      <c r="I101" s="194">
        <v>470000</v>
      </c>
      <c r="K101" s="199">
        <v>45303182</v>
      </c>
      <c r="L101" s="174" t="s">
        <v>846</v>
      </c>
    </row>
    <row r="102" spans="1:12">
      <c r="A102" s="194">
        <v>25</v>
      </c>
      <c r="B102" s="175" t="s">
        <v>240</v>
      </c>
      <c r="C102" s="195">
        <v>56</v>
      </c>
      <c r="D102" s="175" t="s">
        <v>862</v>
      </c>
      <c r="F102" s="195">
        <v>0</v>
      </c>
      <c r="G102" s="175" t="s">
        <v>904</v>
      </c>
      <c r="I102" s="194">
        <v>220000</v>
      </c>
      <c r="K102" s="199">
        <v>45523182</v>
      </c>
      <c r="L102" s="174" t="s">
        <v>846</v>
      </c>
    </row>
    <row r="103" spans="1:12">
      <c r="A103" s="194">
        <v>25</v>
      </c>
      <c r="B103" s="175" t="s">
        <v>240</v>
      </c>
      <c r="C103" s="195">
        <v>57</v>
      </c>
      <c r="D103" s="175" t="s">
        <v>147</v>
      </c>
      <c r="F103" s="195">
        <v>4531619</v>
      </c>
      <c r="G103" s="175" t="s">
        <v>649</v>
      </c>
      <c r="J103" s="194">
        <v>200000</v>
      </c>
      <c r="K103" s="199">
        <v>45323182</v>
      </c>
      <c r="L103" s="174" t="s">
        <v>846</v>
      </c>
    </row>
    <row r="104" spans="1:12">
      <c r="A104" s="194">
        <v>26</v>
      </c>
      <c r="B104" s="175" t="s">
        <v>240</v>
      </c>
      <c r="C104" s="195">
        <v>58</v>
      </c>
      <c r="D104" s="175" t="s">
        <v>862</v>
      </c>
      <c r="F104" s="195">
        <v>0</v>
      </c>
      <c r="G104" s="175" t="s">
        <v>905</v>
      </c>
      <c r="I104" s="194">
        <v>100000</v>
      </c>
      <c r="K104" s="199">
        <v>45423182</v>
      </c>
      <c r="L104" s="174" t="s">
        <v>846</v>
      </c>
    </row>
    <row r="105" spans="1:12">
      <c r="A105" s="194">
        <v>26</v>
      </c>
      <c r="B105" s="175" t="s">
        <v>240</v>
      </c>
      <c r="C105" s="195">
        <v>59</v>
      </c>
      <c r="D105" s="175" t="s">
        <v>862</v>
      </c>
      <c r="F105" s="195">
        <v>0</v>
      </c>
      <c r="G105" s="175" t="s">
        <v>906</v>
      </c>
      <c r="I105" s="194">
        <v>30000</v>
      </c>
      <c r="K105" s="199">
        <v>45453182</v>
      </c>
      <c r="L105" s="174" t="s">
        <v>846</v>
      </c>
    </row>
    <row r="106" spans="1:12">
      <c r="A106" s="194">
        <v>26</v>
      </c>
      <c r="B106" s="175" t="s">
        <v>240</v>
      </c>
      <c r="C106" s="195">
        <v>60</v>
      </c>
      <c r="D106" s="175" t="s">
        <v>862</v>
      </c>
      <c r="F106" s="195">
        <v>0</v>
      </c>
      <c r="G106" s="175" t="s">
        <v>907</v>
      </c>
      <c r="I106" s="194">
        <v>60000</v>
      </c>
      <c r="K106" s="199">
        <v>45513182</v>
      </c>
      <c r="L106" s="174" t="s">
        <v>846</v>
      </c>
    </row>
    <row r="107" spans="1:12">
      <c r="A107" s="194">
        <v>26</v>
      </c>
      <c r="B107" s="175" t="s">
        <v>240</v>
      </c>
      <c r="C107" s="195">
        <v>61</v>
      </c>
      <c r="D107" s="175" t="s">
        <v>862</v>
      </c>
      <c r="F107" s="195">
        <v>0</v>
      </c>
      <c r="G107" s="175" t="s">
        <v>908</v>
      </c>
      <c r="I107" s="194">
        <v>150000</v>
      </c>
      <c r="K107" s="199">
        <v>45663182</v>
      </c>
      <c r="L107" s="174" t="s">
        <v>846</v>
      </c>
    </row>
    <row r="108" spans="1:12">
      <c r="A108" s="194">
        <v>26</v>
      </c>
      <c r="B108" s="175" t="s">
        <v>240</v>
      </c>
      <c r="C108" s="195">
        <v>62</v>
      </c>
      <c r="D108" s="175" t="s">
        <v>862</v>
      </c>
      <c r="F108" s="195">
        <v>0</v>
      </c>
      <c r="G108" s="175" t="s">
        <v>909</v>
      </c>
      <c r="I108" s="194">
        <v>30000</v>
      </c>
      <c r="K108" s="199">
        <v>45693182</v>
      </c>
      <c r="L108" s="174" t="s">
        <v>846</v>
      </c>
    </row>
    <row r="109" spans="1:12">
      <c r="A109" s="194">
        <v>27</v>
      </c>
      <c r="B109" s="175" t="s">
        <v>240</v>
      </c>
      <c r="C109" s="195">
        <v>63</v>
      </c>
      <c r="D109" s="175" t="s">
        <v>147</v>
      </c>
      <c r="F109" s="195">
        <v>4531620</v>
      </c>
      <c r="G109" s="175" t="s">
        <v>200</v>
      </c>
      <c r="J109" s="194">
        <v>38302</v>
      </c>
      <c r="K109" s="199">
        <v>45654880</v>
      </c>
      <c r="L109" s="174" t="s">
        <v>846</v>
      </c>
    </row>
    <row r="110" spans="1:12">
      <c r="A110" s="194">
        <v>27</v>
      </c>
      <c r="B110" s="175" t="s">
        <v>240</v>
      </c>
      <c r="C110" s="195">
        <v>63</v>
      </c>
      <c r="D110" s="175" t="s">
        <v>147</v>
      </c>
      <c r="F110" s="195">
        <v>4531620</v>
      </c>
      <c r="G110" s="175" t="s">
        <v>200</v>
      </c>
      <c r="J110" s="194">
        <v>232489</v>
      </c>
      <c r="K110" s="199">
        <v>45422391</v>
      </c>
      <c r="L110" s="174" t="s">
        <v>846</v>
      </c>
    </row>
    <row r="111" spans="1:12">
      <c r="A111" s="194">
        <v>27</v>
      </c>
      <c r="B111" s="175" t="s">
        <v>240</v>
      </c>
      <c r="C111" s="195">
        <v>63</v>
      </c>
      <c r="D111" s="175" t="s">
        <v>147</v>
      </c>
      <c r="F111" s="195">
        <v>4531620</v>
      </c>
      <c r="G111" s="175" t="s">
        <v>200</v>
      </c>
      <c r="J111" s="194">
        <v>121919</v>
      </c>
      <c r="K111" s="199">
        <v>45300472</v>
      </c>
      <c r="L111" s="174" t="s">
        <v>846</v>
      </c>
    </row>
    <row r="112" spans="1:12">
      <c r="A112" s="194">
        <v>27</v>
      </c>
      <c r="B112" s="175" t="s">
        <v>240</v>
      </c>
      <c r="C112" s="195">
        <v>63</v>
      </c>
      <c r="D112" s="175" t="s">
        <v>147</v>
      </c>
      <c r="F112" s="195">
        <v>4531620</v>
      </c>
      <c r="G112" s="175" t="s">
        <v>200</v>
      </c>
      <c r="J112" s="194">
        <v>13297</v>
      </c>
      <c r="K112" s="199">
        <v>45287175</v>
      </c>
      <c r="L112" s="174" t="s">
        <v>846</v>
      </c>
    </row>
    <row r="113" spans="1:12">
      <c r="A113" s="194">
        <v>27</v>
      </c>
      <c r="B113" s="175" t="s">
        <v>240</v>
      </c>
      <c r="C113" s="195">
        <v>63</v>
      </c>
      <c r="D113" s="175" t="s">
        <v>147</v>
      </c>
      <c r="F113" s="195">
        <v>4531620</v>
      </c>
      <c r="G113" s="175" t="s">
        <v>200</v>
      </c>
      <c r="J113" s="194">
        <v>39974</v>
      </c>
      <c r="K113" s="199">
        <v>45247201</v>
      </c>
      <c r="L113" s="174" t="s">
        <v>846</v>
      </c>
    </row>
    <row r="114" spans="1:12">
      <c r="A114" s="194">
        <v>27</v>
      </c>
      <c r="B114" s="175" t="s">
        <v>240</v>
      </c>
      <c r="C114" s="195">
        <v>64</v>
      </c>
      <c r="D114" s="175" t="s">
        <v>147</v>
      </c>
      <c r="F114" s="195">
        <v>4531621</v>
      </c>
      <c r="G114" s="175" t="s">
        <v>910</v>
      </c>
      <c r="J114" s="194">
        <v>892267</v>
      </c>
      <c r="K114" s="199">
        <v>44354934</v>
      </c>
      <c r="L114" s="174" t="s">
        <v>846</v>
      </c>
    </row>
    <row r="115" spans="1:12">
      <c r="A115" s="194">
        <v>27</v>
      </c>
      <c r="B115" s="175" t="s">
        <v>240</v>
      </c>
      <c r="C115" s="195">
        <v>65</v>
      </c>
      <c r="D115" s="175" t="s">
        <v>147</v>
      </c>
      <c r="F115" s="195">
        <v>4531622</v>
      </c>
      <c r="G115" s="175" t="s">
        <v>187</v>
      </c>
      <c r="J115" s="194">
        <v>650148</v>
      </c>
      <c r="K115" s="199">
        <v>43704786</v>
      </c>
      <c r="L115" s="174" t="s">
        <v>846</v>
      </c>
    </row>
    <row r="116" spans="1:12">
      <c r="A116" s="194">
        <v>27</v>
      </c>
      <c r="B116" s="175" t="s">
        <v>240</v>
      </c>
      <c r="C116" s="195">
        <v>66</v>
      </c>
      <c r="D116" s="175" t="s">
        <v>147</v>
      </c>
      <c r="F116" s="195">
        <v>4531608</v>
      </c>
      <c r="G116" s="175" t="s">
        <v>911</v>
      </c>
      <c r="J116" s="194">
        <v>51259</v>
      </c>
      <c r="K116" s="199">
        <v>43653527</v>
      </c>
      <c r="L116" s="174" t="s">
        <v>846</v>
      </c>
    </row>
    <row r="117" spans="1:12">
      <c r="A117" s="194">
        <v>27</v>
      </c>
      <c r="B117" s="175" t="s">
        <v>240</v>
      </c>
      <c r="C117" s="195">
        <v>67</v>
      </c>
      <c r="D117" s="175" t="s">
        <v>147</v>
      </c>
      <c r="F117" s="195">
        <v>4531640</v>
      </c>
      <c r="G117" s="175" t="s">
        <v>645</v>
      </c>
      <c r="J117" s="194">
        <v>400000</v>
      </c>
      <c r="K117" s="199">
        <v>43253527</v>
      </c>
      <c r="L117" s="174" t="s">
        <v>846</v>
      </c>
    </row>
    <row r="118" spans="1:12">
      <c r="A118" s="194">
        <v>28</v>
      </c>
      <c r="B118" s="175" t="s">
        <v>240</v>
      </c>
      <c r="C118" s="195">
        <v>68</v>
      </c>
      <c r="D118" s="175" t="s">
        <v>862</v>
      </c>
      <c r="F118" s="195">
        <v>0</v>
      </c>
      <c r="G118" s="175" t="s">
        <v>912</v>
      </c>
      <c r="I118" s="194">
        <v>150000</v>
      </c>
      <c r="K118" s="199">
        <v>43403527</v>
      </c>
      <c r="L118" s="174" t="s">
        <v>846</v>
      </c>
    </row>
    <row r="119" spans="1:12">
      <c r="A119" s="194">
        <v>28</v>
      </c>
      <c r="B119" s="175" t="s">
        <v>240</v>
      </c>
      <c r="C119" s="195">
        <v>69</v>
      </c>
      <c r="D119" s="175" t="s">
        <v>147</v>
      </c>
      <c r="F119" s="195">
        <v>4531624</v>
      </c>
      <c r="G119" s="175" t="s">
        <v>913</v>
      </c>
      <c r="J119" s="194">
        <v>796562</v>
      </c>
      <c r="K119" s="199">
        <v>42606965</v>
      </c>
      <c r="L119" s="174" t="s">
        <v>846</v>
      </c>
    </row>
    <row r="120" spans="1:12">
      <c r="A120" s="194">
        <v>29</v>
      </c>
      <c r="B120" s="175" t="s">
        <v>240</v>
      </c>
      <c r="C120" s="195">
        <v>70</v>
      </c>
      <c r="D120" s="175" t="s">
        <v>862</v>
      </c>
      <c r="F120" s="195">
        <v>0</v>
      </c>
      <c r="G120" s="175" t="s">
        <v>914</v>
      </c>
      <c r="I120" s="194">
        <v>20000</v>
      </c>
      <c r="K120" s="199">
        <v>42626965</v>
      </c>
      <c r="L120" s="174" t="s">
        <v>846</v>
      </c>
    </row>
    <row r="121" spans="1:12">
      <c r="A121" s="194">
        <v>29</v>
      </c>
      <c r="B121" s="175" t="s">
        <v>240</v>
      </c>
      <c r="C121" s="195">
        <v>71</v>
      </c>
      <c r="D121" s="175" t="s">
        <v>862</v>
      </c>
      <c r="F121" s="195">
        <v>0</v>
      </c>
      <c r="G121" s="175" t="s">
        <v>877</v>
      </c>
      <c r="I121" s="194">
        <v>50000</v>
      </c>
      <c r="K121" s="199">
        <v>42676965</v>
      </c>
      <c r="L121" s="174" t="s">
        <v>846</v>
      </c>
    </row>
    <row r="122" spans="1:12">
      <c r="A122" s="194">
        <v>29</v>
      </c>
      <c r="B122" s="175" t="s">
        <v>240</v>
      </c>
      <c r="C122" s="195">
        <v>72</v>
      </c>
      <c r="D122" s="175" t="s">
        <v>862</v>
      </c>
      <c r="F122" s="195">
        <v>0</v>
      </c>
      <c r="G122" s="175" t="s">
        <v>915</v>
      </c>
      <c r="I122" s="194">
        <v>50000</v>
      </c>
      <c r="K122" s="199">
        <v>42726965</v>
      </c>
      <c r="L122" s="174" t="s">
        <v>846</v>
      </c>
    </row>
    <row r="123" spans="1:12">
      <c r="A123" s="194">
        <v>29</v>
      </c>
      <c r="B123" s="175" t="s">
        <v>240</v>
      </c>
      <c r="C123" s="195">
        <v>73</v>
      </c>
      <c r="D123" s="175" t="s">
        <v>862</v>
      </c>
      <c r="F123" s="195">
        <v>0</v>
      </c>
      <c r="G123" s="175" t="s">
        <v>916</v>
      </c>
      <c r="I123" s="194">
        <v>20000</v>
      </c>
      <c r="K123" s="199">
        <v>42746965</v>
      </c>
      <c r="L123" s="174" t="s">
        <v>846</v>
      </c>
    </row>
    <row r="124" spans="1:12">
      <c r="A124" s="194">
        <v>29</v>
      </c>
      <c r="B124" s="175" t="s">
        <v>240</v>
      </c>
      <c r="C124" s="195">
        <v>74</v>
      </c>
      <c r="D124" s="175" t="s">
        <v>862</v>
      </c>
      <c r="F124" s="195">
        <v>0</v>
      </c>
      <c r="G124" s="175" t="s">
        <v>917</v>
      </c>
      <c r="I124" s="194">
        <v>70000</v>
      </c>
      <c r="K124" s="199">
        <v>42816965</v>
      </c>
      <c r="L124" s="174" t="s">
        <v>846</v>
      </c>
    </row>
    <row r="125" spans="1:12">
      <c r="A125" s="194">
        <v>29</v>
      </c>
      <c r="B125" s="175" t="s">
        <v>240</v>
      </c>
      <c r="C125" s="195">
        <v>75</v>
      </c>
      <c r="D125" s="175" t="s">
        <v>862</v>
      </c>
      <c r="F125" s="195">
        <v>0</v>
      </c>
      <c r="G125" s="175" t="s">
        <v>918</v>
      </c>
      <c r="I125" s="194">
        <v>20000</v>
      </c>
      <c r="K125" s="199">
        <v>42836965</v>
      </c>
      <c r="L125" s="174" t="s">
        <v>846</v>
      </c>
    </row>
    <row r="126" spans="1:12">
      <c r="A126" s="194">
        <v>29</v>
      </c>
      <c r="B126" s="175" t="s">
        <v>240</v>
      </c>
      <c r="C126" s="195">
        <v>76</v>
      </c>
      <c r="D126" s="175" t="s">
        <v>147</v>
      </c>
      <c r="F126" s="195">
        <v>4531625</v>
      </c>
      <c r="G126" s="175" t="s">
        <v>919</v>
      </c>
      <c r="J126" s="194">
        <v>202150</v>
      </c>
      <c r="K126" s="199">
        <v>42634815</v>
      </c>
      <c r="L126" s="174" t="s">
        <v>846</v>
      </c>
    </row>
    <row r="127" spans="1:12">
      <c r="A127" s="194">
        <v>29</v>
      </c>
      <c r="B127" s="175" t="s">
        <v>240</v>
      </c>
      <c r="C127" s="195">
        <v>77</v>
      </c>
      <c r="D127" s="175" t="s">
        <v>147</v>
      </c>
      <c r="F127" s="195">
        <v>4531626</v>
      </c>
      <c r="G127" s="175" t="s">
        <v>920</v>
      </c>
      <c r="J127" s="194">
        <v>472873</v>
      </c>
      <c r="K127" s="199">
        <v>42161942</v>
      </c>
      <c r="L127" s="174" t="s">
        <v>846</v>
      </c>
    </row>
    <row r="128" spans="1:12">
      <c r="A128" s="194">
        <v>29</v>
      </c>
      <c r="B128" s="175" t="s">
        <v>240</v>
      </c>
      <c r="C128" s="195">
        <v>78</v>
      </c>
      <c r="D128" s="175" t="s">
        <v>147</v>
      </c>
      <c r="F128" s="195">
        <v>4531637</v>
      </c>
      <c r="G128" s="175" t="s">
        <v>921</v>
      </c>
      <c r="J128" s="194">
        <v>241667</v>
      </c>
      <c r="K128" s="199">
        <v>41920275</v>
      </c>
      <c r="L128" s="174" t="s">
        <v>846</v>
      </c>
    </row>
    <row r="129" spans="1:12">
      <c r="A129" s="194">
        <v>29</v>
      </c>
      <c r="B129" s="175" t="s">
        <v>240</v>
      </c>
      <c r="C129" s="195">
        <v>79</v>
      </c>
      <c r="D129" s="175" t="s">
        <v>147</v>
      </c>
      <c r="F129" s="195">
        <v>4531634</v>
      </c>
      <c r="G129" s="175" t="s">
        <v>922</v>
      </c>
      <c r="J129" s="194">
        <v>600000</v>
      </c>
      <c r="K129" s="199">
        <v>41320275</v>
      </c>
      <c r="L129" s="174" t="s">
        <v>846</v>
      </c>
    </row>
    <row r="130" spans="1:12">
      <c r="A130" s="194">
        <v>29</v>
      </c>
      <c r="B130" s="175" t="s">
        <v>240</v>
      </c>
      <c r="C130" s="195">
        <v>80</v>
      </c>
      <c r="D130" s="175" t="s">
        <v>147</v>
      </c>
      <c r="F130" s="195">
        <v>4531633</v>
      </c>
      <c r="G130" s="175" t="s">
        <v>923</v>
      </c>
      <c r="J130" s="194">
        <v>618667</v>
      </c>
      <c r="K130" s="199">
        <v>40701608</v>
      </c>
      <c r="L130" s="174" t="s">
        <v>846</v>
      </c>
    </row>
    <row r="131" spans="1:12">
      <c r="A131" s="194">
        <v>29</v>
      </c>
      <c r="B131" s="175" t="s">
        <v>240</v>
      </c>
      <c r="C131" s="195">
        <v>81</v>
      </c>
      <c r="D131" s="175" t="s">
        <v>147</v>
      </c>
      <c r="F131" s="195">
        <v>4531635</v>
      </c>
      <c r="G131" s="175" t="s">
        <v>924</v>
      </c>
      <c r="J131" s="194">
        <v>250000</v>
      </c>
      <c r="K131" s="199">
        <v>40451608</v>
      </c>
      <c r="L131" s="174" t="s">
        <v>846</v>
      </c>
    </row>
    <row r="132" spans="1:12">
      <c r="A132" s="194">
        <v>29</v>
      </c>
      <c r="B132" s="175" t="s">
        <v>240</v>
      </c>
      <c r="C132" s="195">
        <v>82</v>
      </c>
      <c r="D132" s="175" t="s">
        <v>147</v>
      </c>
      <c r="F132" s="195">
        <v>4531638</v>
      </c>
      <c r="G132" s="175" t="s">
        <v>925</v>
      </c>
      <c r="J132" s="194">
        <v>1600000</v>
      </c>
      <c r="K132" s="199">
        <v>38851608</v>
      </c>
      <c r="L132" s="174" t="s">
        <v>846</v>
      </c>
    </row>
    <row r="133" spans="1:12">
      <c r="A133" s="194">
        <v>29</v>
      </c>
      <c r="B133" s="175" t="s">
        <v>240</v>
      </c>
      <c r="C133" s="195">
        <v>83</v>
      </c>
      <c r="D133" s="175" t="s">
        <v>147</v>
      </c>
      <c r="F133" s="195">
        <v>4531630</v>
      </c>
      <c r="G133" s="175" t="s">
        <v>864</v>
      </c>
      <c r="J133" s="194">
        <v>300000</v>
      </c>
      <c r="K133" s="199">
        <v>38551608</v>
      </c>
      <c r="L133" s="174" t="s">
        <v>846</v>
      </c>
    </row>
    <row r="134" spans="1:12">
      <c r="A134" s="194">
        <v>29</v>
      </c>
      <c r="B134" s="175" t="s">
        <v>240</v>
      </c>
      <c r="C134" s="195">
        <v>84</v>
      </c>
      <c r="D134" s="175" t="s">
        <v>147</v>
      </c>
      <c r="F134" s="195">
        <v>4531629</v>
      </c>
      <c r="G134" s="175" t="s">
        <v>926</v>
      </c>
      <c r="J134" s="194">
        <v>519895</v>
      </c>
      <c r="K134" s="199">
        <v>38031713</v>
      </c>
      <c r="L134" s="174" t="s">
        <v>846</v>
      </c>
    </row>
    <row r="135" spans="1:12">
      <c r="A135" s="194">
        <v>29</v>
      </c>
      <c r="B135" s="175" t="s">
        <v>240</v>
      </c>
      <c r="C135" s="195">
        <v>85</v>
      </c>
      <c r="D135" s="175" t="s">
        <v>147</v>
      </c>
      <c r="F135" s="195">
        <v>4531631</v>
      </c>
      <c r="G135" s="175" t="s">
        <v>927</v>
      </c>
      <c r="J135" s="194">
        <v>2000000</v>
      </c>
      <c r="K135" s="199">
        <v>36031713</v>
      </c>
      <c r="L135" s="174" t="s">
        <v>846</v>
      </c>
    </row>
    <row r="136" spans="1:12">
      <c r="A136" s="194">
        <v>29</v>
      </c>
      <c r="B136" s="175" t="s">
        <v>240</v>
      </c>
      <c r="C136" s="195">
        <v>86</v>
      </c>
      <c r="D136" s="175" t="s">
        <v>147</v>
      </c>
      <c r="F136" s="195">
        <v>4531639</v>
      </c>
      <c r="G136" s="175" t="s">
        <v>928</v>
      </c>
      <c r="J136" s="194">
        <v>650000</v>
      </c>
      <c r="K136" s="199">
        <v>35381713</v>
      </c>
      <c r="L136" s="174" t="s">
        <v>846</v>
      </c>
    </row>
    <row r="137" spans="1:12">
      <c r="G137" s="200" t="s">
        <v>929</v>
      </c>
      <c r="I137" s="201">
        <v>51902016</v>
      </c>
      <c r="J137" s="201">
        <v>16520303</v>
      </c>
      <c r="K137" s="201">
        <v>35381713</v>
      </c>
      <c r="L137" s="202" t="s">
        <v>846</v>
      </c>
    </row>
    <row r="138" spans="1:12">
      <c r="G138" s="200" t="s">
        <v>848</v>
      </c>
      <c r="I138" s="203">
        <v>51902016</v>
      </c>
      <c r="J138" s="203">
        <v>16520303</v>
      </c>
      <c r="K138" s="203">
        <v>35381713</v>
      </c>
      <c r="L138" s="200" t="s">
        <v>849</v>
      </c>
    </row>
    <row r="139" spans="1:12">
      <c r="A139" s="196" t="s">
        <v>595</v>
      </c>
      <c r="G139" s="197" t="s">
        <v>843</v>
      </c>
      <c r="I139" s="198">
        <v>51902016</v>
      </c>
      <c r="J139" s="198">
        <v>16520303</v>
      </c>
      <c r="K139" s="198">
        <v>35381713</v>
      </c>
      <c r="L139" s="175" t="s">
        <v>846</v>
      </c>
    </row>
    <row r="140" spans="1:12">
      <c r="A140" s="174" t="s">
        <v>138</v>
      </c>
      <c r="B140" s="174" t="s">
        <v>139</v>
      </c>
      <c r="C140" s="176" t="s">
        <v>140</v>
      </c>
      <c r="D140" s="174" t="s">
        <v>141</v>
      </c>
      <c r="E140" s="174" t="s">
        <v>142</v>
      </c>
      <c r="F140" s="176" t="s">
        <v>143</v>
      </c>
      <c r="G140" s="174" t="s">
        <v>144</v>
      </c>
      <c r="I140" s="176" t="s">
        <v>844</v>
      </c>
      <c r="J140" s="176" t="s">
        <v>845</v>
      </c>
      <c r="K140" s="176" t="s">
        <v>145</v>
      </c>
    </row>
    <row r="141" spans="1:12">
      <c r="A141" s="194">
        <v>1</v>
      </c>
      <c r="B141" s="175" t="s">
        <v>595</v>
      </c>
      <c r="C141" s="195">
        <v>4</v>
      </c>
      <c r="D141" s="175" t="s">
        <v>147</v>
      </c>
      <c r="F141" s="195">
        <v>4531627</v>
      </c>
      <c r="G141" s="175" t="s">
        <v>930</v>
      </c>
      <c r="J141" s="194">
        <v>445996</v>
      </c>
      <c r="K141" s="199">
        <v>34935717</v>
      </c>
      <c r="L141" s="174" t="s">
        <v>846</v>
      </c>
    </row>
    <row r="142" spans="1:12">
      <c r="A142" s="194">
        <v>1</v>
      </c>
      <c r="B142" s="175" t="s">
        <v>595</v>
      </c>
      <c r="C142" s="195">
        <v>5</v>
      </c>
      <c r="D142" s="175" t="s">
        <v>862</v>
      </c>
      <c r="F142" s="195">
        <v>0</v>
      </c>
      <c r="G142" s="175" t="s">
        <v>865</v>
      </c>
      <c r="I142" s="194">
        <v>100000</v>
      </c>
      <c r="K142" s="199">
        <v>35035717</v>
      </c>
      <c r="L142" s="174" t="s">
        <v>846</v>
      </c>
    </row>
    <row r="143" spans="1:12">
      <c r="A143" s="194">
        <v>1</v>
      </c>
      <c r="B143" s="175" t="s">
        <v>595</v>
      </c>
      <c r="C143" s="195">
        <v>6</v>
      </c>
      <c r="D143" s="175" t="s">
        <v>147</v>
      </c>
      <c r="F143" s="195">
        <v>4531636</v>
      </c>
      <c r="G143" s="175" t="s">
        <v>931</v>
      </c>
      <c r="J143" s="194">
        <v>500000</v>
      </c>
      <c r="K143" s="199">
        <v>34535717</v>
      </c>
      <c r="L143" s="174" t="s">
        <v>846</v>
      </c>
    </row>
    <row r="144" spans="1:12">
      <c r="A144" s="194">
        <v>2</v>
      </c>
      <c r="B144" s="175" t="s">
        <v>595</v>
      </c>
      <c r="C144" s="195">
        <v>7</v>
      </c>
      <c r="D144" s="175" t="s">
        <v>147</v>
      </c>
      <c r="F144" s="195">
        <v>4531641</v>
      </c>
      <c r="G144" s="175" t="s">
        <v>932</v>
      </c>
      <c r="J144" s="194">
        <v>223998</v>
      </c>
      <c r="K144" s="199">
        <v>34311719</v>
      </c>
      <c r="L144" s="174" t="s">
        <v>846</v>
      </c>
    </row>
    <row r="145" spans="1:12">
      <c r="A145" s="194">
        <v>2</v>
      </c>
      <c r="B145" s="175" t="s">
        <v>595</v>
      </c>
      <c r="C145" s="195">
        <v>8</v>
      </c>
      <c r="D145" s="175" t="s">
        <v>862</v>
      </c>
      <c r="F145" s="195">
        <v>0</v>
      </c>
      <c r="G145" s="175" t="s">
        <v>933</v>
      </c>
      <c r="I145" s="194">
        <v>302423</v>
      </c>
      <c r="K145" s="199">
        <v>34614142</v>
      </c>
      <c r="L145" s="174" t="s">
        <v>846</v>
      </c>
    </row>
    <row r="146" spans="1:12">
      <c r="A146" s="194">
        <v>2</v>
      </c>
      <c r="B146" s="175" t="s">
        <v>595</v>
      </c>
      <c r="C146" s="195">
        <v>9</v>
      </c>
      <c r="D146" s="175" t="s">
        <v>147</v>
      </c>
      <c r="F146" s="195">
        <v>4531628</v>
      </c>
      <c r="G146" s="175" t="s">
        <v>934</v>
      </c>
      <c r="J146" s="194">
        <v>282205</v>
      </c>
      <c r="K146" s="199">
        <v>34331937</v>
      </c>
      <c r="L146" s="174" t="s">
        <v>846</v>
      </c>
    </row>
    <row r="147" spans="1:12">
      <c r="A147" s="194">
        <v>2</v>
      </c>
      <c r="B147" s="175" t="s">
        <v>595</v>
      </c>
      <c r="C147" s="195">
        <v>10</v>
      </c>
      <c r="D147" s="175" t="s">
        <v>862</v>
      </c>
      <c r="F147" s="195">
        <v>0</v>
      </c>
      <c r="G147" s="175" t="s">
        <v>935</v>
      </c>
      <c r="I147" s="194">
        <v>150000</v>
      </c>
      <c r="K147" s="199">
        <v>34481937</v>
      </c>
      <c r="L147" s="174" t="s">
        <v>846</v>
      </c>
    </row>
    <row r="148" spans="1:12">
      <c r="A148" s="194">
        <v>3</v>
      </c>
      <c r="B148" s="175" t="s">
        <v>595</v>
      </c>
      <c r="C148" s="195">
        <v>11</v>
      </c>
      <c r="D148" s="175" t="s">
        <v>862</v>
      </c>
      <c r="F148" s="195">
        <v>0</v>
      </c>
      <c r="G148" s="175" t="s">
        <v>936</v>
      </c>
      <c r="I148" s="194">
        <v>30000</v>
      </c>
      <c r="K148" s="199">
        <v>34511937</v>
      </c>
      <c r="L148" s="174" t="s">
        <v>846</v>
      </c>
    </row>
    <row r="149" spans="1:12">
      <c r="A149" s="194">
        <v>3</v>
      </c>
      <c r="B149" s="175" t="s">
        <v>595</v>
      </c>
      <c r="C149" s="195">
        <v>12</v>
      </c>
      <c r="D149" s="175" t="s">
        <v>862</v>
      </c>
      <c r="F149" s="195">
        <v>0</v>
      </c>
      <c r="G149" s="175" t="s">
        <v>869</v>
      </c>
      <c r="I149" s="194">
        <v>50000</v>
      </c>
      <c r="K149" s="199">
        <v>34561937</v>
      </c>
      <c r="L149" s="174" t="s">
        <v>846</v>
      </c>
    </row>
    <row r="150" spans="1:12">
      <c r="A150" s="194">
        <v>4</v>
      </c>
      <c r="B150" s="175" t="s">
        <v>595</v>
      </c>
      <c r="C150" s="195">
        <v>13</v>
      </c>
      <c r="D150" s="175" t="s">
        <v>862</v>
      </c>
      <c r="F150" s="195">
        <v>0</v>
      </c>
      <c r="G150" s="175" t="s">
        <v>879</v>
      </c>
      <c r="I150" s="194">
        <v>30000</v>
      </c>
      <c r="K150" s="199">
        <v>34591937</v>
      </c>
      <c r="L150" s="174" t="s">
        <v>846</v>
      </c>
    </row>
    <row r="151" spans="1:12">
      <c r="A151" s="194">
        <v>4</v>
      </c>
      <c r="B151" s="175" t="s">
        <v>595</v>
      </c>
      <c r="C151" s="195">
        <v>14</v>
      </c>
      <c r="D151" s="175" t="s">
        <v>862</v>
      </c>
      <c r="F151" s="195">
        <v>0</v>
      </c>
      <c r="G151" s="175" t="s">
        <v>880</v>
      </c>
      <c r="I151" s="194">
        <v>35000</v>
      </c>
      <c r="K151" s="199">
        <v>34626937</v>
      </c>
      <c r="L151" s="174" t="s">
        <v>846</v>
      </c>
    </row>
    <row r="152" spans="1:12">
      <c r="A152" s="194">
        <v>4</v>
      </c>
      <c r="B152" s="175" t="s">
        <v>595</v>
      </c>
      <c r="C152" s="195">
        <v>15</v>
      </c>
      <c r="D152" s="175" t="s">
        <v>862</v>
      </c>
      <c r="F152" s="195">
        <v>0</v>
      </c>
      <c r="G152" s="175" t="s">
        <v>937</v>
      </c>
      <c r="I152" s="194">
        <v>16000</v>
      </c>
      <c r="K152" s="199">
        <v>34642937</v>
      </c>
      <c r="L152" s="174" t="s">
        <v>846</v>
      </c>
    </row>
    <row r="153" spans="1:12">
      <c r="A153" s="194">
        <v>5</v>
      </c>
      <c r="B153" s="175" t="s">
        <v>595</v>
      </c>
      <c r="C153" s="195">
        <v>16</v>
      </c>
      <c r="D153" s="175" t="s">
        <v>862</v>
      </c>
      <c r="F153" s="195">
        <v>0</v>
      </c>
      <c r="G153" s="175" t="s">
        <v>890</v>
      </c>
      <c r="I153" s="194">
        <v>25000</v>
      </c>
      <c r="K153" s="199">
        <v>34667937</v>
      </c>
      <c r="L153" s="174" t="s">
        <v>846</v>
      </c>
    </row>
    <row r="154" spans="1:12">
      <c r="A154" s="194">
        <v>10</v>
      </c>
      <c r="B154" s="175" t="s">
        <v>595</v>
      </c>
      <c r="C154" s="195">
        <v>17</v>
      </c>
      <c r="D154" s="175" t="s">
        <v>862</v>
      </c>
      <c r="F154" s="195">
        <v>0</v>
      </c>
      <c r="G154" s="175" t="s">
        <v>938</v>
      </c>
      <c r="I154" s="194">
        <v>651304</v>
      </c>
      <c r="K154" s="199">
        <v>35319241</v>
      </c>
      <c r="L154" s="174" t="s">
        <v>846</v>
      </c>
    </row>
    <row r="155" spans="1:12">
      <c r="A155" s="194">
        <v>16</v>
      </c>
      <c r="B155" s="175" t="s">
        <v>595</v>
      </c>
      <c r="C155" s="195">
        <v>18</v>
      </c>
      <c r="D155" s="175" t="s">
        <v>862</v>
      </c>
      <c r="F155" s="195">
        <v>0</v>
      </c>
      <c r="G155" s="175" t="s">
        <v>939</v>
      </c>
      <c r="I155" s="194">
        <v>200000</v>
      </c>
      <c r="K155" s="199">
        <v>35519241</v>
      </c>
      <c r="L155" s="174" t="s">
        <v>846</v>
      </c>
    </row>
    <row r="156" spans="1:12">
      <c r="A156" s="194">
        <v>16</v>
      </c>
      <c r="B156" s="175" t="s">
        <v>595</v>
      </c>
      <c r="C156" s="195">
        <v>19</v>
      </c>
      <c r="D156" s="175" t="s">
        <v>862</v>
      </c>
      <c r="F156" s="195">
        <v>0</v>
      </c>
      <c r="G156" s="175" t="s">
        <v>940</v>
      </c>
      <c r="I156" s="194">
        <v>20000</v>
      </c>
      <c r="K156" s="199">
        <v>35539241</v>
      </c>
      <c r="L156" s="174" t="s">
        <v>846</v>
      </c>
    </row>
    <row r="157" spans="1:12">
      <c r="A157" s="194">
        <v>16</v>
      </c>
      <c r="B157" s="175" t="s">
        <v>595</v>
      </c>
      <c r="C157" s="195">
        <v>20</v>
      </c>
      <c r="D157" s="175" t="s">
        <v>862</v>
      </c>
      <c r="F157" s="195">
        <v>0</v>
      </c>
      <c r="G157" s="175" t="s">
        <v>941</v>
      </c>
      <c r="I157" s="194">
        <v>20000</v>
      </c>
      <c r="K157" s="199">
        <v>35559241</v>
      </c>
      <c r="L157" s="174" t="s">
        <v>846</v>
      </c>
    </row>
    <row r="158" spans="1:12">
      <c r="A158" s="194">
        <v>16</v>
      </c>
      <c r="B158" s="175" t="s">
        <v>595</v>
      </c>
      <c r="C158" s="195">
        <v>21</v>
      </c>
      <c r="D158" s="175" t="s">
        <v>862</v>
      </c>
      <c r="F158" s="195">
        <v>0</v>
      </c>
      <c r="G158" s="175" t="s">
        <v>942</v>
      </c>
      <c r="I158" s="194">
        <v>20000</v>
      </c>
      <c r="K158" s="199">
        <v>35579241</v>
      </c>
      <c r="L158" s="174" t="s">
        <v>846</v>
      </c>
    </row>
    <row r="159" spans="1:12">
      <c r="A159" s="194">
        <v>16</v>
      </c>
      <c r="B159" s="175" t="s">
        <v>595</v>
      </c>
      <c r="C159" s="195">
        <v>22</v>
      </c>
      <c r="D159" s="175" t="s">
        <v>862</v>
      </c>
      <c r="F159" s="195">
        <v>0</v>
      </c>
      <c r="G159" s="175" t="s">
        <v>943</v>
      </c>
      <c r="I159" s="194">
        <v>20000</v>
      </c>
      <c r="K159" s="199">
        <v>35599241</v>
      </c>
      <c r="L159" s="174" t="s">
        <v>846</v>
      </c>
    </row>
    <row r="160" spans="1:12">
      <c r="A160" s="194">
        <v>16</v>
      </c>
      <c r="B160" s="175" t="s">
        <v>595</v>
      </c>
      <c r="C160" s="195">
        <v>23</v>
      </c>
      <c r="D160" s="175" t="s">
        <v>862</v>
      </c>
      <c r="F160" s="195">
        <v>0</v>
      </c>
      <c r="G160" s="175" t="s">
        <v>944</v>
      </c>
      <c r="I160" s="194">
        <v>40000</v>
      </c>
      <c r="K160" s="199">
        <v>35639241</v>
      </c>
      <c r="L160" s="174" t="s">
        <v>846</v>
      </c>
    </row>
    <row r="161" spans="1:12">
      <c r="A161" s="194">
        <v>16</v>
      </c>
      <c r="B161" s="175" t="s">
        <v>595</v>
      </c>
      <c r="C161" s="195">
        <v>24</v>
      </c>
      <c r="D161" s="175" t="s">
        <v>862</v>
      </c>
      <c r="F161" s="195">
        <v>0</v>
      </c>
      <c r="G161" s="175" t="s">
        <v>945</v>
      </c>
      <c r="I161" s="194">
        <v>50000</v>
      </c>
      <c r="K161" s="199">
        <v>35689241</v>
      </c>
      <c r="L161" s="174" t="s">
        <v>846</v>
      </c>
    </row>
    <row r="162" spans="1:12">
      <c r="A162" s="194">
        <v>16</v>
      </c>
      <c r="B162" s="175" t="s">
        <v>595</v>
      </c>
      <c r="C162" s="195">
        <v>25</v>
      </c>
      <c r="D162" s="175" t="s">
        <v>862</v>
      </c>
      <c r="F162" s="195">
        <v>0</v>
      </c>
      <c r="G162" s="175" t="s">
        <v>889</v>
      </c>
      <c r="I162" s="194">
        <v>200000</v>
      </c>
      <c r="K162" s="199">
        <v>35889241</v>
      </c>
      <c r="L162" s="174" t="s">
        <v>846</v>
      </c>
    </row>
    <row r="163" spans="1:12">
      <c r="A163" s="194">
        <v>16</v>
      </c>
      <c r="B163" s="175" t="s">
        <v>595</v>
      </c>
      <c r="C163" s="195">
        <v>26</v>
      </c>
      <c r="D163" s="175" t="s">
        <v>862</v>
      </c>
      <c r="F163" s="195">
        <v>0</v>
      </c>
      <c r="G163" s="175" t="s">
        <v>946</v>
      </c>
      <c r="I163" s="194">
        <v>50000</v>
      </c>
      <c r="K163" s="199">
        <v>35939241</v>
      </c>
      <c r="L163" s="174" t="s">
        <v>846</v>
      </c>
    </row>
    <row r="164" spans="1:12">
      <c r="A164" s="194">
        <v>16</v>
      </c>
      <c r="B164" s="175" t="s">
        <v>595</v>
      </c>
      <c r="C164" s="195">
        <v>27</v>
      </c>
      <c r="D164" s="175" t="s">
        <v>862</v>
      </c>
      <c r="F164" s="195">
        <v>0</v>
      </c>
      <c r="G164" s="175" t="s">
        <v>928</v>
      </c>
      <c r="I164" s="194">
        <v>23729</v>
      </c>
      <c r="K164" s="199">
        <v>35962970</v>
      </c>
      <c r="L164" s="174" t="s">
        <v>846</v>
      </c>
    </row>
    <row r="165" spans="1:12">
      <c r="A165" s="194">
        <v>19</v>
      </c>
      <c r="B165" s="175" t="s">
        <v>595</v>
      </c>
      <c r="C165" s="195">
        <v>28</v>
      </c>
      <c r="D165" s="175" t="s">
        <v>147</v>
      </c>
      <c r="F165" s="195">
        <v>4531647</v>
      </c>
      <c r="G165" s="175" t="s">
        <v>947</v>
      </c>
      <c r="J165" s="194">
        <v>640000</v>
      </c>
      <c r="K165" s="199">
        <v>35322970</v>
      </c>
      <c r="L165" s="174" t="s">
        <v>846</v>
      </c>
    </row>
    <row r="166" spans="1:12">
      <c r="A166" s="194">
        <v>22</v>
      </c>
      <c r="B166" s="175" t="s">
        <v>595</v>
      </c>
      <c r="C166" s="195">
        <v>29</v>
      </c>
      <c r="D166" s="175" t="s">
        <v>862</v>
      </c>
      <c r="F166" s="195">
        <v>0</v>
      </c>
      <c r="G166" s="175" t="s">
        <v>886</v>
      </c>
      <c r="I166" s="194">
        <v>50000</v>
      </c>
      <c r="K166" s="199">
        <v>35372970</v>
      </c>
      <c r="L166" s="174" t="s">
        <v>846</v>
      </c>
    </row>
    <row r="167" spans="1:12">
      <c r="A167" s="194">
        <v>22</v>
      </c>
      <c r="B167" s="175" t="s">
        <v>595</v>
      </c>
      <c r="C167" s="195">
        <v>30</v>
      </c>
      <c r="D167" s="175" t="s">
        <v>862</v>
      </c>
      <c r="F167" s="195">
        <v>0</v>
      </c>
      <c r="G167" s="175" t="s">
        <v>891</v>
      </c>
      <c r="I167" s="194">
        <v>40000</v>
      </c>
      <c r="K167" s="199">
        <v>35412970</v>
      </c>
      <c r="L167" s="174" t="s">
        <v>846</v>
      </c>
    </row>
    <row r="168" spans="1:12">
      <c r="A168" s="194">
        <v>23</v>
      </c>
      <c r="B168" s="175" t="s">
        <v>595</v>
      </c>
      <c r="C168" s="195">
        <v>31</v>
      </c>
      <c r="D168" s="175" t="s">
        <v>147</v>
      </c>
      <c r="F168" s="195">
        <v>4531645</v>
      </c>
      <c r="G168" s="175" t="s">
        <v>543</v>
      </c>
      <c r="J168" s="194">
        <v>415874</v>
      </c>
      <c r="K168" s="199">
        <v>34997096</v>
      </c>
      <c r="L168" s="174" t="s">
        <v>846</v>
      </c>
    </row>
    <row r="169" spans="1:12">
      <c r="A169" s="194">
        <v>23</v>
      </c>
      <c r="B169" s="175" t="s">
        <v>595</v>
      </c>
      <c r="C169" s="195">
        <v>32</v>
      </c>
      <c r="D169" s="175" t="s">
        <v>147</v>
      </c>
      <c r="F169" s="195">
        <v>4531646</v>
      </c>
      <c r="G169" s="175" t="s">
        <v>543</v>
      </c>
      <c r="J169" s="194">
        <v>83455</v>
      </c>
      <c r="K169" s="199">
        <v>34913641</v>
      </c>
      <c r="L169" s="174" t="s">
        <v>846</v>
      </c>
    </row>
    <row r="170" spans="1:12">
      <c r="A170" s="194">
        <v>25</v>
      </c>
      <c r="B170" s="175" t="s">
        <v>595</v>
      </c>
      <c r="C170" s="195">
        <v>33</v>
      </c>
      <c r="D170" s="175" t="s">
        <v>147</v>
      </c>
      <c r="F170" s="195">
        <v>4531642</v>
      </c>
      <c r="G170" s="175" t="s">
        <v>546</v>
      </c>
      <c r="J170" s="194">
        <v>96732</v>
      </c>
      <c r="K170" s="199">
        <v>34816909</v>
      </c>
      <c r="L170" s="174" t="s">
        <v>846</v>
      </c>
    </row>
    <row r="171" spans="1:12">
      <c r="A171" s="194">
        <v>25</v>
      </c>
      <c r="B171" s="175" t="s">
        <v>595</v>
      </c>
      <c r="C171" s="195">
        <v>34</v>
      </c>
      <c r="D171" s="175" t="s">
        <v>147</v>
      </c>
      <c r="F171" s="195">
        <v>4531643</v>
      </c>
      <c r="G171" s="175" t="s">
        <v>546</v>
      </c>
      <c r="J171" s="194">
        <v>67151</v>
      </c>
      <c r="K171" s="199">
        <v>34749758</v>
      </c>
      <c r="L171" s="174" t="s">
        <v>846</v>
      </c>
    </row>
    <row r="172" spans="1:12">
      <c r="A172" s="194">
        <v>25</v>
      </c>
      <c r="B172" s="175" t="s">
        <v>595</v>
      </c>
      <c r="C172" s="195">
        <v>35</v>
      </c>
      <c r="D172" s="175" t="s">
        <v>147</v>
      </c>
      <c r="F172" s="195">
        <v>4531643</v>
      </c>
      <c r="G172" s="175" t="s">
        <v>546</v>
      </c>
      <c r="J172" s="194">
        <v>253138</v>
      </c>
      <c r="K172" s="199">
        <v>34496620</v>
      </c>
      <c r="L172" s="174" t="s">
        <v>846</v>
      </c>
    </row>
    <row r="173" spans="1:12">
      <c r="A173" s="194">
        <v>25</v>
      </c>
      <c r="B173" s="175" t="s">
        <v>595</v>
      </c>
      <c r="C173" s="195">
        <v>36</v>
      </c>
      <c r="D173" s="175" t="s">
        <v>862</v>
      </c>
      <c r="F173" s="195">
        <v>0</v>
      </c>
      <c r="G173" s="175" t="s">
        <v>899</v>
      </c>
      <c r="I173" s="194">
        <v>10000</v>
      </c>
      <c r="K173" s="199">
        <v>34506620</v>
      </c>
      <c r="L173" s="174" t="s">
        <v>846</v>
      </c>
    </row>
    <row r="174" spans="1:12">
      <c r="A174" s="194">
        <v>25</v>
      </c>
      <c r="B174" s="175" t="s">
        <v>595</v>
      </c>
      <c r="C174" s="195">
        <v>37</v>
      </c>
      <c r="D174" s="175" t="s">
        <v>862</v>
      </c>
      <c r="F174" s="195">
        <v>0</v>
      </c>
      <c r="G174" s="175" t="s">
        <v>902</v>
      </c>
      <c r="I174" s="194">
        <v>25000</v>
      </c>
      <c r="K174" s="199">
        <v>34531620</v>
      </c>
      <c r="L174" s="174" t="s">
        <v>846</v>
      </c>
    </row>
    <row r="175" spans="1:12">
      <c r="A175" s="194">
        <v>25</v>
      </c>
      <c r="B175" s="175" t="s">
        <v>595</v>
      </c>
      <c r="C175" s="195">
        <v>38</v>
      </c>
      <c r="D175" s="175" t="s">
        <v>862</v>
      </c>
      <c r="F175" s="195">
        <v>0</v>
      </c>
      <c r="G175" s="175" t="s">
        <v>878</v>
      </c>
      <c r="I175" s="194">
        <v>10000</v>
      </c>
      <c r="K175" s="199">
        <v>34541620</v>
      </c>
      <c r="L175" s="174" t="s">
        <v>846</v>
      </c>
    </row>
    <row r="176" spans="1:12">
      <c r="A176" s="194">
        <v>25</v>
      </c>
      <c r="B176" s="175" t="s">
        <v>595</v>
      </c>
      <c r="C176" s="195">
        <v>39</v>
      </c>
      <c r="D176" s="175" t="s">
        <v>862</v>
      </c>
      <c r="F176" s="195">
        <v>0</v>
      </c>
      <c r="G176" s="175" t="s">
        <v>917</v>
      </c>
      <c r="I176" s="194">
        <v>70000</v>
      </c>
      <c r="K176" s="199">
        <v>34611620</v>
      </c>
      <c r="L176" s="174" t="s">
        <v>846</v>
      </c>
    </row>
    <row r="177" spans="1:12">
      <c r="A177" s="194">
        <v>25</v>
      </c>
      <c r="B177" s="175" t="s">
        <v>595</v>
      </c>
      <c r="C177" s="195">
        <v>40</v>
      </c>
      <c r="D177" s="175" t="s">
        <v>862</v>
      </c>
      <c r="F177" s="195">
        <v>0</v>
      </c>
      <c r="G177" s="175" t="s">
        <v>894</v>
      </c>
      <c r="I177" s="194">
        <v>1200000</v>
      </c>
      <c r="K177" s="199">
        <v>35811620</v>
      </c>
      <c r="L177" s="174" t="s">
        <v>846</v>
      </c>
    </row>
    <row r="178" spans="1:12">
      <c r="A178" s="194">
        <v>25</v>
      </c>
      <c r="B178" s="175" t="s">
        <v>595</v>
      </c>
      <c r="C178" s="195">
        <v>41</v>
      </c>
      <c r="D178" s="175" t="s">
        <v>862</v>
      </c>
      <c r="F178" s="195">
        <v>0</v>
      </c>
      <c r="G178" s="175" t="s">
        <v>909</v>
      </c>
      <c r="I178" s="194">
        <v>30000</v>
      </c>
      <c r="K178" s="199">
        <v>35841620</v>
      </c>
      <c r="L178" s="174" t="s">
        <v>846</v>
      </c>
    </row>
    <row r="179" spans="1:12">
      <c r="A179" s="194">
        <v>26</v>
      </c>
      <c r="B179" s="175" t="s">
        <v>595</v>
      </c>
      <c r="C179" s="195">
        <v>42</v>
      </c>
      <c r="D179" s="175" t="s">
        <v>862</v>
      </c>
      <c r="F179" s="195">
        <v>0</v>
      </c>
      <c r="G179" s="175" t="s">
        <v>916</v>
      </c>
      <c r="I179" s="194">
        <v>20000</v>
      </c>
      <c r="K179" s="199">
        <v>35861620</v>
      </c>
      <c r="L179" s="174" t="s">
        <v>846</v>
      </c>
    </row>
    <row r="180" spans="1:12">
      <c r="A180" s="194">
        <v>26</v>
      </c>
      <c r="B180" s="175" t="s">
        <v>595</v>
      </c>
      <c r="C180" s="195">
        <v>43</v>
      </c>
      <c r="D180" s="175" t="s">
        <v>862</v>
      </c>
      <c r="F180" s="195">
        <v>0</v>
      </c>
      <c r="G180" s="175" t="s">
        <v>914</v>
      </c>
      <c r="I180" s="194">
        <v>20000</v>
      </c>
      <c r="K180" s="199">
        <v>35881620</v>
      </c>
      <c r="L180" s="174" t="s">
        <v>846</v>
      </c>
    </row>
    <row r="181" spans="1:12">
      <c r="A181" s="194">
        <v>26</v>
      </c>
      <c r="B181" s="175" t="s">
        <v>595</v>
      </c>
      <c r="C181" s="195">
        <v>44</v>
      </c>
      <c r="D181" s="175" t="s">
        <v>862</v>
      </c>
      <c r="F181" s="195">
        <v>0</v>
      </c>
      <c r="G181" s="175" t="s">
        <v>903</v>
      </c>
      <c r="I181" s="194">
        <v>50000</v>
      </c>
      <c r="K181" s="199">
        <v>35931620</v>
      </c>
      <c r="L181" s="174" t="s">
        <v>846</v>
      </c>
    </row>
    <row r="182" spans="1:12">
      <c r="A182" s="194">
        <v>26</v>
      </c>
      <c r="B182" s="175" t="s">
        <v>595</v>
      </c>
      <c r="C182" s="195">
        <v>45</v>
      </c>
      <c r="D182" s="175" t="s">
        <v>862</v>
      </c>
      <c r="F182" s="195">
        <v>0</v>
      </c>
      <c r="G182" s="175" t="s">
        <v>936</v>
      </c>
      <c r="I182" s="194">
        <v>30000</v>
      </c>
      <c r="K182" s="199">
        <v>35961620</v>
      </c>
      <c r="L182" s="174" t="s">
        <v>846</v>
      </c>
    </row>
    <row r="183" spans="1:12">
      <c r="A183" s="194">
        <v>26</v>
      </c>
      <c r="B183" s="175" t="s">
        <v>595</v>
      </c>
      <c r="C183" s="195">
        <v>46</v>
      </c>
      <c r="D183" s="175" t="s">
        <v>147</v>
      </c>
      <c r="F183" s="195">
        <v>4531661</v>
      </c>
      <c r="G183" s="175" t="s">
        <v>948</v>
      </c>
      <c r="J183" s="194">
        <v>250000</v>
      </c>
      <c r="K183" s="199">
        <v>35711620</v>
      </c>
      <c r="L183" s="174" t="s">
        <v>846</v>
      </c>
    </row>
    <row r="184" spans="1:12">
      <c r="A184" s="194">
        <v>26</v>
      </c>
      <c r="B184" s="175" t="s">
        <v>595</v>
      </c>
      <c r="C184" s="195">
        <v>47</v>
      </c>
      <c r="D184" s="175" t="s">
        <v>147</v>
      </c>
      <c r="F184" s="195">
        <v>4531652</v>
      </c>
      <c r="G184" s="175" t="s">
        <v>920</v>
      </c>
      <c r="J184" s="194">
        <v>455373</v>
      </c>
      <c r="K184" s="199">
        <v>35256247</v>
      </c>
      <c r="L184" s="174" t="s">
        <v>846</v>
      </c>
    </row>
    <row r="185" spans="1:12">
      <c r="A185" s="194">
        <v>26</v>
      </c>
      <c r="B185" s="175" t="s">
        <v>595</v>
      </c>
      <c r="C185" s="195">
        <v>48</v>
      </c>
      <c r="D185" s="175" t="s">
        <v>147</v>
      </c>
      <c r="F185" s="195">
        <v>4531658</v>
      </c>
      <c r="G185" s="175" t="s">
        <v>923</v>
      </c>
      <c r="J185" s="194">
        <v>600000</v>
      </c>
      <c r="K185" s="199">
        <v>34656247</v>
      </c>
      <c r="L185" s="174" t="s">
        <v>846</v>
      </c>
    </row>
    <row r="186" spans="1:12">
      <c r="A186" s="194">
        <v>26</v>
      </c>
      <c r="B186" s="175" t="s">
        <v>595</v>
      </c>
      <c r="C186" s="195">
        <v>49</v>
      </c>
      <c r="D186" s="175" t="s">
        <v>147</v>
      </c>
      <c r="F186" s="195">
        <v>4531649</v>
      </c>
      <c r="G186" s="175" t="s">
        <v>913</v>
      </c>
      <c r="J186" s="194">
        <v>739617</v>
      </c>
      <c r="K186" s="199">
        <v>33916630</v>
      </c>
      <c r="L186" s="174" t="s">
        <v>846</v>
      </c>
    </row>
    <row r="187" spans="1:12">
      <c r="A187" s="194">
        <v>26</v>
      </c>
      <c r="B187" s="175" t="s">
        <v>595</v>
      </c>
      <c r="C187" s="195">
        <v>50</v>
      </c>
      <c r="D187" s="175" t="s">
        <v>147</v>
      </c>
      <c r="F187" s="195">
        <v>4531650</v>
      </c>
      <c r="G187" s="175" t="s">
        <v>949</v>
      </c>
      <c r="J187" s="194">
        <v>662304</v>
      </c>
      <c r="K187" s="199">
        <v>33254326</v>
      </c>
      <c r="L187" s="174" t="s">
        <v>846</v>
      </c>
    </row>
    <row r="188" spans="1:12">
      <c r="A188" s="194">
        <v>26</v>
      </c>
      <c r="B188" s="175" t="s">
        <v>595</v>
      </c>
      <c r="C188" s="195">
        <v>51</v>
      </c>
      <c r="D188" s="175" t="s">
        <v>862</v>
      </c>
      <c r="F188" s="195">
        <v>0</v>
      </c>
      <c r="G188" s="175" t="s">
        <v>900</v>
      </c>
      <c r="I188" s="194">
        <v>2730000</v>
      </c>
      <c r="K188" s="199">
        <v>35984326</v>
      </c>
      <c r="L188" s="174" t="s">
        <v>846</v>
      </c>
    </row>
    <row r="189" spans="1:12">
      <c r="A189" s="194">
        <v>29</v>
      </c>
      <c r="B189" s="175" t="s">
        <v>595</v>
      </c>
      <c r="C189" s="195">
        <v>52</v>
      </c>
      <c r="D189" s="175" t="s">
        <v>147</v>
      </c>
      <c r="F189" s="195">
        <v>4531659</v>
      </c>
      <c r="G189" s="175" t="s">
        <v>183</v>
      </c>
      <c r="J189" s="194">
        <v>600000</v>
      </c>
      <c r="K189" s="199">
        <v>35384326</v>
      </c>
      <c r="L189" s="174" t="s">
        <v>846</v>
      </c>
    </row>
    <row r="190" spans="1:12">
      <c r="A190" s="194">
        <v>29</v>
      </c>
      <c r="B190" s="175" t="s">
        <v>595</v>
      </c>
      <c r="C190" s="195">
        <v>53</v>
      </c>
      <c r="D190" s="175" t="s">
        <v>147</v>
      </c>
      <c r="F190" s="195">
        <v>4531660</v>
      </c>
      <c r="G190" s="175" t="s">
        <v>924</v>
      </c>
      <c r="J190" s="194">
        <v>233333</v>
      </c>
      <c r="K190" s="199">
        <v>35150993</v>
      </c>
      <c r="L190" s="174" t="s">
        <v>846</v>
      </c>
    </row>
    <row r="191" spans="1:12">
      <c r="A191" s="194">
        <v>29</v>
      </c>
      <c r="B191" s="175" t="s">
        <v>595</v>
      </c>
      <c r="C191" s="195">
        <v>54</v>
      </c>
      <c r="D191" s="175" t="s">
        <v>862</v>
      </c>
      <c r="F191" s="195">
        <v>0</v>
      </c>
      <c r="G191" s="175" t="s">
        <v>950</v>
      </c>
      <c r="I191" s="194">
        <v>150000</v>
      </c>
      <c r="K191" s="199">
        <v>35300993</v>
      </c>
      <c r="L191" s="174" t="s">
        <v>846</v>
      </c>
    </row>
    <row r="192" spans="1:12">
      <c r="A192" s="194">
        <v>29</v>
      </c>
      <c r="B192" s="175" t="s">
        <v>595</v>
      </c>
      <c r="C192" s="195">
        <v>55</v>
      </c>
      <c r="D192" s="175" t="s">
        <v>147</v>
      </c>
      <c r="F192" s="195">
        <v>4531656</v>
      </c>
      <c r="G192" s="175" t="s">
        <v>926</v>
      </c>
      <c r="J192" s="194">
        <v>455425</v>
      </c>
      <c r="K192" s="199">
        <v>34845568</v>
      </c>
      <c r="L192" s="174" t="s">
        <v>846</v>
      </c>
    </row>
    <row r="193" spans="1:12">
      <c r="A193" s="194">
        <v>29</v>
      </c>
      <c r="B193" s="175" t="s">
        <v>595</v>
      </c>
      <c r="C193" s="195">
        <v>56</v>
      </c>
      <c r="D193" s="175" t="s">
        <v>862</v>
      </c>
      <c r="F193" s="195">
        <v>0</v>
      </c>
      <c r="G193" s="175" t="s">
        <v>951</v>
      </c>
      <c r="I193" s="194">
        <v>200000</v>
      </c>
      <c r="K193" s="199">
        <v>35045568</v>
      </c>
      <c r="L193" s="174" t="s">
        <v>846</v>
      </c>
    </row>
    <row r="194" spans="1:12">
      <c r="A194" s="194">
        <v>29</v>
      </c>
      <c r="B194" s="175" t="s">
        <v>595</v>
      </c>
      <c r="C194" s="195">
        <v>57</v>
      </c>
      <c r="D194" s="175" t="s">
        <v>862</v>
      </c>
      <c r="F194" s="195">
        <v>0</v>
      </c>
      <c r="G194" s="175" t="s">
        <v>866</v>
      </c>
      <c r="I194" s="194">
        <v>50000</v>
      </c>
      <c r="K194" s="199">
        <v>35095568</v>
      </c>
      <c r="L194" s="174" t="s">
        <v>846</v>
      </c>
    </row>
    <row r="195" spans="1:12">
      <c r="A195" s="194">
        <v>29</v>
      </c>
      <c r="B195" s="175" t="s">
        <v>595</v>
      </c>
      <c r="C195" s="195">
        <v>58</v>
      </c>
      <c r="D195" s="175" t="s">
        <v>862</v>
      </c>
      <c r="F195" s="195">
        <v>0</v>
      </c>
      <c r="G195" s="175" t="s">
        <v>865</v>
      </c>
      <c r="I195" s="194">
        <v>100000</v>
      </c>
      <c r="K195" s="199">
        <v>35195568</v>
      </c>
      <c r="L195" s="174" t="s">
        <v>846</v>
      </c>
    </row>
    <row r="196" spans="1:12">
      <c r="G196" s="200" t="s">
        <v>853</v>
      </c>
      <c r="I196" s="201">
        <v>6818456</v>
      </c>
      <c r="J196" s="201">
        <v>7004601</v>
      </c>
      <c r="K196" s="201">
        <v>-186145</v>
      </c>
      <c r="L196" s="202" t="s">
        <v>856</v>
      </c>
    </row>
    <row r="197" spans="1:12">
      <c r="G197" s="200" t="s">
        <v>848</v>
      </c>
      <c r="I197" s="203">
        <v>58720472</v>
      </c>
      <c r="J197" s="203">
        <v>23524904</v>
      </c>
      <c r="K197" s="203">
        <v>35195568</v>
      </c>
      <c r="L197" s="200" t="s">
        <v>849</v>
      </c>
    </row>
    <row r="198" spans="1:12">
      <c r="A198" s="196" t="s">
        <v>596</v>
      </c>
      <c r="G198" s="197" t="s">
        <v>843</v>
      </c>
      <c r="I198" s="198">
        <v>58720472</v>
      </c>
      <c r="J198" s="198">
        <v>23524904</v>
      </c>
      <c r="K198" s="198">
        <v>35195568</v>
      </c>
      <c r="L198" s="175" t="s">
        <v>846</v>
      </c>
    </row>
    <row r="199" spans="1:12">
      <c r="A199" s="174" t="s">
        <v>138</v>
      </c>
      <c r="B199" s="174" t="s">
        <v>139</v>
      </c>
      <c r="C199" s="176" t="s">
        <v>140</v>
      </c>
      <c r="D199" s="174" t="s">
        <v>141</v>
      </c>
      <c r="E199" s="174" t="s">
        <v>142</v>
      </c>
      <c r="F199" s="176" t="s">
        <v>143</v>
      </c>
      <c r="G199" s="174" t="s">
        <v>144</v>
      </c>
      <c r="I199" s="176" t="s">
        <v>844</v>
      </c>
      <c r="J199" s="176" t="s">
        <v>845</v>
      </c>
      <c r="K199" s="176" t="s">
        <v>145</v>
      </c>
    </row>
    <row r="200" spans="1:12">
      <c r="A200" s="194">
        <v>1</v>
      </c>
      <c r="B200" s="175" t="s">
        <v>596</v>
      </c>
      <c r="C200" s="195">
        <v>1</v>
      </c>
      <c r="D200" s="175" t="s">
        <v>862</v>
      </c>
      <c r="F200" s="195">
        <v>0</v>
      </c>
      <c r="G200" s="175" t="s">
        <v>952</v>
      </c>
      <c r="I200" s="194">
        <v>150000</v>
      </c>
      <c r="K200" s="199">
        <v>35345568</v>
      </c>
      <c r="L200" s="174" t="s">
        <v>846</v>
      </c>
    </row>
    <row r="201" spans="1:12">
      <c r="A201" s="194">
        <v>1</v>
      </c>
      <c r="B201" s="175" t="s">
        <v>596</v>
      </c>
      <c r="C201" s="195">
        <v>2</v>
      </c>
      <c r="D201" s="175" t="s">
        <v>862</v>
      </c>
      <c r="F201" s="195">
        <v>0</v>
      </c>
      <c r="G201" s="175" t="s">
        <v>953</v>
      </c>
      <c r="I201" s="194">
        <v>303518</v>
      </c>
      <c r="K201" s="199">
        <v>35649086</v>
      </c>
      <c r="L201" s="174" t="s">
        <v>846</v>
      </c>
    </row>
    <row r="202" spans="1:12">
      <c r="A202" s="194">
        <v>1</v>
      </c>
      <c r="B202" s="175" t="s">
        <v>596</v>
      </c>
      <c r="C202" s="195">
        <v>3</v>
      </c>
      <c r="D202" s="175" t="s">
        <v>147</v>
      </c>
      <c r="F202" s="195">
        <v>0</v>
      </c>
      <c r="G202" s="175" t="s">
        <v>865</v>
      </c>
      <c r="J202" s="194">
        <v>100000</v>
      </c>
      <c r="K202" s="199">
        <v>35549086</v>
      </c>
      <c r="L202" s="174" t="s">
        <v>846</v>
      </c>
    </row>
    <row r="203" spans="1:12">
      <c r="A203" s="194">
        <v>1</v>
      </c>
      <c r="B203" s="175" t="s">
        <v>596</v>
      </c>
      <c r="C203" s="195">
        <v>4</v>
      </c>
      <c r="D203" s="175" t="s">
        <v>147</v>
      </c>
      <c r="F203" s="195">
        <v>4531653</v>
      </c>
      <c r="G203" s="175" t="s">
        <v>954</v>
      </c>
      <c r="J203" s="194">
        <v>418293</v>
      </c>
      <c r="K203" s="199">
        <v>35130793</v>
      </c>
      <c r="L203" s="174" t="s">
        <v>846</v>
      </c>
    </row>
    <row r="204" spans="1:12">
      <c r="A204" s="194">
        <v>1</v>
      </c>
      <c r="B204" s="175" t="s">
        <v>596</v>
      </c>
      <c r="C204" s="195">
        <v>5</v>
      </c>
      <c r="D204" s="175" t="s">
        <v>147</v>
      </c>
      <c r="F204" s="195">
        <v>0</v>
      </c>
      <c r="G204" s="175" t="s">
        <v>955</v>
      </c>
      <c r="J204" s="194">
        <v>2000000</v>
      </c>
      <c r="K204" s="199">
        <v>33130793</v>
      </c>
      <c r="L204" s="174" t="s">
        <v>846</v>
      </c>
    </row>
    <row r="205" spans="1:12">
      <c r="A205" s="194">
        <v>1</v>
      </c>
      <c r="B205" s="175" t="s">
        <v>596</v>
      </c>
      <c r="C205" s="195">
        <v>6</v>
      </c>
      <c r="D205" s="175" t="s">
        <v>147</v>
      </c>
      <c r="F205" s="195">
        <v>4531651</v>
      </c>
      <c r="G205" s="175" t="s">
        <v>956</v>
      </c>
      <c r="J205" s="194">
        <v>202150</v>
      </c>
      <c r="K205" s="199">
        <v>32928643</v>
      </c>
      <c r="L205" s="174" t="s">
        <v>846</v>
      </c>
    </row>
    <row r="206" spans="1:12">
      <c r="A206" s="194">
        <v>2</v>
      </c>
      <c r="B206" s="175" t="s">
        <v>596</v>
      </c>
      <c r="C206" s="195">
        <v>7</v>
      </c>
      <c r="D206" s="175" t="s">
        <v>862</v>
      </c>
      <c r="F206" s="195">
        <v>0</v>
      </c>
      <c r="G206" s="175" t="s">
        <v>877</v>
      </c>
      <c r="I206" s="194">
        <v>50000</v>
      </c>
      <c r="K206" s="199">
        <v>32978643</v>
      </c>
      <c r="L206" s="174" t="s">
        <v>846</v>
      </c>
    </row>
    <row r="207" spans="1:12">
      <c r="A207" s="194">
        <v>2</v>
      </c>
      <c r="B207" s="175" t="s">
        <v>596</v>
      </c>
      <c r="C207" s="195">
        <v>8</v>
      </c>
      <c r="D207" s="175" t="s">
        <v>862</v>
      </c>
      <c r="F207" s="195">
        <v>0</v>
      </c>
      <c r="G207" s="175" t="s">
        <v>907</v>
      </c>
      <c r="I207" s="194">
        <v>60000</v>
      </c>
      <c r="K207" s="199">
        <v>33038643</v>
      </c>
      <c r="L207" s="174" t="s">
        <v>846</v>
      </c>
    </row>
    <row r="208" spans="1:12">
      <c r="A208" s="194">
        <v>2</v>
      </c>
      <c r="B208" s="175" t="s">
        <v>596</v>
      </c>
      <c r="C208" s="195">
        <v>9</v>
      </c>
      <c r="D208" s="175" t="s">
        <v>862</v>
      </c>
      <c r="F208" s="195">
        <v>0</v>
      </c>
      <c r="G208" s="175" t="s">
        <v>906</v>
      </c>
      <c r="I208" s="194">
        <v>30000</v>
      </c>
      <c r="K208" s="199">
        <v>33068643</v>
      </c>
      <c r="L208" s="174" t="s">
        <v>846</v>
      </c>
    </row>
    <row r="209" spans="1:12">
      <c r="A209" s="194">
        <v>2</v>
      </c>
      <c r="B209" s="175" t="s">
        <v>596</v>
      </c>
      <c r="C209" s="195">
        <v>10</v>
      </c>
      <c r="D209" s="175" t="s">
        <v>147</v>
      </c>
      <c r="F209" s="195">
        <v>4531655</v>
      </c>
      <c r="G209" s="175" t="s">
        <v>957</v>
      </c>
      <c r="J209" s="194">
        <v>279705</v>
      </c>
      <c r="K209" s="199">
        <v>32788938</v>
      </c>
      <c r="L209" s="174" t="s">
        <v>846</v>
      </c>
    </row>
    <row r="210" spans="1:12">
      <c r="A210" s="194">
        <v>2</v>
      </c>
      <c r="B210" s="175" t="s">
        <v>596</v>
      </c>
      <c r="C210" s="195">
        <v>11</v>
      </c>
      <c r="D210" s="175" t="s">
        <v>147</v>
      </c>
      <c r="F210" s="195">
        <v>4531648</v>
      </c>
      <c r="G210" s="175" t="s">
        <v>958</v>
      </c>
      <c r="J210" s="194">
        <v>66187</v>
      </c>
      <c r="K210" s="199">
        <v>32722751</v>
      </c>
      <c r="L210" s="174" t="s">
        <v>846</v>
      </c>
    </row>
    <row r="211" spans="1:12">
      <c r="A211" s="194">
        <v>2</v>
      </c>
      <c r="B211" s="175" t="s">
        <v>596</v>
      </c>
      <c r="C211" s="195">
        <v>12</v>
      </c>
      <c r="D211" s="175" t="s">
        <v>147</v>
      </c>
      <c r="F211" s="195">
        <v>4531664</v>
      </c>
      <c r="G211" s="175" t="s">
        <v>871</v>
      </c>
      <c r="J211" s="194">
        <v>500000</v>
      </c>
      <c r="K211" s="199">
        <v>32222751</v>
      </c>
      <c r="L211" s="174" t="s">
        <v>846</v>
      </c>
    </row>
    <row r="212" spans="1:12">
      <c r="A212" s="194">
        <v>3</v>
      </c>
      <c r="B212" s="175" t="s">
        <v>596</v>
      </c>
      <c r="C212" s="195">
        <v>13</v>
      </c>
      <c r="D212" s="175" t="s">
        <v>147</v>
      </c>
      <c r="F212" s="195">
        <v>4531662</v>
      </c>
      <c r="G212" s="175" t="s">
        <v>925</v>
      </c>
      <c r="J212" s="194">
        <v>1600000</v>
      </c>
      <c r="K212" s="199">
        <v>30622751</v>
      </c>
      <c r="L212" s="174" t="s">
        <v>846</v>
      </c>
    </row>
    <row r="213" spans="1:12">
      <c r="A213" s="194">
        <v>3</v>
      </c>
      <c r="B213" s="175" t="s">
        <v>596</v>
      </c>
      <c r="C213" s="195">
        <v>14</v>
      </c>
      <c r="D213" s="175" t="s">
        <v>147</v>
      </c>
      <c r="F213" s="195">
        <v>4531663</v>
      </c>
      <c r="G213" s="175" t="s">
        <v>864</v>
      </c>
      <c r="J213" s="194">
        <v>300000</v>
      </c>
      <c r="K213" s="199">
        <v>30322751</v>
      </c>
      <c r="L213" s="174" t="s">
        <v>846</v>
      </c>
    </row>
    <row r="214" spans="1:12">
      <c r="A214" s="194">
        <v>4</v>
      </c>
      <c r="B214" s="175" t="s">
        <v>596</v>
      </c>
      <c r="C214" s="195">
        <v>15</v>
      </c>
      <c r="D214" s="175" t="s">
        <v>862</v>
      </c>
      <c r="F214" s="195">
        <v>0</v>
      </c>
      <c r="G214" s="175" t="s">
        <v>935</v>
      </c>
      <c r="I214" s="194">
        <v>150000</v>
      </c>
      <c r="K214" s="199">
        <v>30472751</v>
      </c>
      <c r="L214" s="174" t="s">
        <v>846</v>
      </c>
    </row>
    <row r="215" spans="1:12">
      <c r="A215" s="194">
        <v>7</v>
      </c>
      <c r="B215" s="175" t="s">
        <v>596</v>
      </c>
      <c r="C215" s="195">
        <v>16</v>
      </c>
      <c r="D215" s="175" t="s">
        <v>862</v>
      </c>
      <c r="F215" s="195">
        <v>0</v>
      </c>
      <c r="G215" s="175" t="s">
        <v>959</v>
      </c>
      <c r="I215" s="194">
        <v>30000</v>
      </c>
      <c r="K215" s="199">
        <v>30502751</v>
      </c>
      <c r="L215" s="174" t="s">
        <v>846</v>
      </c>
    </row>
    <row r="216" spans="1:12">
      <c r="A216" s="194">
        <v>7</v>
      </c>
      <c r="B216" s="175" t="s">
        <v>596</v>
      </c>
      <c r="C216" s="195">
        <v>17</v>
      </c>
      <c r="D216" s="175" t="s">
        <v>147</v>
      </c>
      <c r="F216" s="195">
        <v>4531665</v>
      </c>
      <c r="G216" s="175" t="s">
        <v>960</v>
      </c>
      <c r="J216" s="194">
        <v>224886</v>
      </c>
      <c r="K216" s="199">
        <v>30277865</v>
      </c>
      <c r="L216" s="174" t="s">
        <v>846</v>
      </c>
    </row>
    <row r="217" spans="1:12">
      <c r="A217" s="194">
        <v>7</v>
      </c>
      <c r="B217" s="175" t="s">
        <v>596</v>
      </c>
      <c r="C217" s="195">
        <v>18</v>
      </c>
      <c r="D217" s="175" t="s">
        <v>147</v>
      </c>
      <c r="F217" s="195">
        <v>4531667</v>
      </c>
      <c r="G217" s="175" t="s">
        <v>961</v>
      </c>
      <c r="J217" s="194">
        <v>187250</v>
      </c>
      <c r="K217" s="199">
        <v>30090615</v>
      </c>
      <c r="L217" s="174" t="s">
        <v>846</v>
      </c>
    </row>
    <row r="218" spans="1:12">
      <c r="A218" s="194">
        <v>8</v>
      </c>
      <c r="B218" s="175" t="s">
        <v>596</v>
      </c>
      <c r="C218" s="195">
        <v>19</v>
      </c>
      <c r="D218" s="175" t="s">
        <v>862</v>
      </c>
      <c r="F218" s="195">
        <v>0</v>
      </c>
      <c r="G218" s="175" t="s">
        <v>962</v>
      </c>
      <c r="I218" s="194">
        <v>16800</v>
      </c>
      <c r="K218" s="199">
        <v>30107415</v>
      </c>
      <c r="L218" s="174" t="s">
        <v>846</v>
      </c>
    </row>
    <row r="219" spans="1:12">
      <c r="A219" s="194">
        <v>8</v>
      </c>
      <c r="B219" s="175" t="s">
        <v>596</v>
      </c>
      <c r="C219" s="195">
        <v>20</v>
      </c>
      <c r="D219" s="175" t="s">
        <v>862</v>
      </c>
      <c r="F219" s="195">
        <v>0</v>
      </c>
      <c r="G219" s="175" t="s">
        <v>879</v>
      </c>
      <c r="I219" s="194">
        <v>30000</v>
      </c>
      <c r="K219" s="199">
        <v>30137415</v>
      </c>
      <c r="L219" s="174" t="s">
        <v>846</v>
      </c>
    </row>
    <row r="220" spans="1:12">
      <c r="A220" s="194">
        <v>8</v>
      </c>
      <c r="B220" s="175" t="s">
        <v>596</v>
      </c>
      <c r="C220" s="195">
        <v>21</v>
      </c>
      <c r="D220" s="175" t="s">
        <v>862</v>
      </c>
      <c r="E220" s="175" t="s">
        <v>640</v>
      </c>
      <c r="F220" s="195">
        <v>0</v>
      </c>
      <c r="G220" s="175" t="s">
        <v>880</v>
      </c>
      <c r="I220" s="194">
        <v>35000</v>
      </c>
      <c r="K220" s="199">
        <v>30172415</v>
      </c>
      <c r="L220" s="174" t="s">
        <v>846</v>
      </c>
    </row>
    <row r="221" spans="1:12">
      <c r="A221" s="194">
        <v>8</v>
      </c>
      <c r="B221" s="175" t="s">
        <v>596</v>
      </c>
      <c r="C221" s="195">
        <v>22</v>
      </c>
      <c r="D221" s="175" t="s">
        <v>862</v>
      </c>
      <c r="F221" s="195">
        <v>0</v>
      </c>
      <c r="G221" s="175" t="s">
        <v>963</v>
      </c>
      <c r="I221" s="194">
        <v>20000</v>
      </c>
      <c r="K221" s="199">
        <v>30192415</v>
      </c>
      <c r="L221" s="174" t="s">
        <v>846</v>
      </c>
    </row>
    <row r="222" spans="1:12">
      <c r="A222" s="194">
        <v>8</v>
      </c>
      <c r="B222" s="175" t="s">
        <v>596</v>
      </c>
      <c r="C222" s="195">
        <v>23</v>
      </c>
      <c r="D222" s="175" t="s">
        <v>147</v>
      </c>
      <c r="F222" s="195">
        <v>4531669</v>
      </c>
      <c r="G222" s="175" t="s">
        <v>964</v>
      </c>
      <c r="J222" s="194">
        <v>1789793</v>
      </c>
      <c r="K222" s="199">
        <v>28402622</v>
      </c>
      <c r="L222" s="174" t="s">
        <v>846</v>
      </c>
    </row>
    <row r="223" spans="1:12">
      <c r="A223" s="194">
        <v>9</v>
      </c>
      <c r="B223" s="175" t="s">
        <v>596</v>
      </c>
      <c r="C223" s="195">
        <v>24</v>
      </c>
      <c r="D223" s="175" t="s">
        <v>862</v>
      </c>
      <c r="F223" s="195">
        <v>0</v>
      </c>
      <c r="G223" s="175" t="s">
        <v>965</v>
      </c>
      <c r="I223" s="194">
        <v>651304</v>
      </c>
      <c r="K223" s="199">
        <v>29053926</v>
      </c>
      <c r="L223" s="174" t="s">
        <v>846</v>
      </c>
    </row>
    <row r="224" spans="1:12">
      <c r="A224" s="194">
        <v>11</v>
      </c>
      <c r="B224" s="175" t="s">
        <v>596</v>
      </c>
      <c r="C224" s="195">
        <v>25</v>
      </c>
      <c r="D224" s="175" t="s">
        <v>862</v>
      </c>
      <c r="F224" s="195">
        <v>0</v>
      </c>
      <c r="G224" s="175" t="s">
        <v>942</v>
      </c>
      <c r="I224" s="194">
        <v>40000</v>
      </c>
      <c r="K224" s="199">
        <v>29093926</v>
      </c>
      <c r="L224" s="174" t="s">
        <v>846</v>
      </c>
    </row>
    <row r="225" spans="1:12">
      <c r="A225" s="194">
        <v>11</v>
      </c>
      <c r="B225" s="175" t="s">
        <v>596</v>
      </c>
      <c r="C225" s="195">
        <v>26</v>
      </c>
      <c r="D225" s="175" t="s">
        <v>862</v>
      </c>
      <c r="F225" s="195">
        <v>0</v>
      </c>
      <c r="G225" s="175" t="s">
        <v>915</v>
      </c>
      <c r="I225" s="194">
        <v>50000</v>
      </c>
      <c r="K225" s="199">
        <v>29143926</v>
      </c>
      <c r="L225" s="174" t="s">
        <v>846</v>
      </c>
    </row>
    <row r="226" spans="1:12">
      <c r="A226" s="194">
        <v>11</v>
      </c>
      <c r="B226" s="175" t="s">
        <v>596</v>
      </c>
      <c r="C226" s="195">
        <v>27</v>
      </c>
      <c r="D226" s="175" t="s">
        <v>862</v>
      </c>
      <c r="F226" s="195">
        <v>0</v>
      </c>
      <c r="G226" s="175" t="s">
        <v>966</v>
      </c>
      <c r="I226" s="194">
        <v>16000</v>
      </c>
      <c r="K226" s="199">
        <v>29159926</v>
      </c>
      <c r="L226" s="174" t="s">
        <v>846</v>
      </c>
    </row>
    <row r="227" spans="1:12">
      <c r="A227" s="194">
        <v>11</v>
      </c>
      <c r="B227" s="175" t="s">
        <v>596</v>
      </c>
      <c r="C227" s="195">
        <v>28</v>
      </c>
      <c r="D227" s="175" t="s">
        <v>862</v>
      </c>
      <c r="F227" s="195">
        <v>0</v>
      </c>
      <c r="G227" s="175" t="s">
        <v>943</v>
      </c>
      <c r="I227" s="194">
        <v>40000</v>
      </c>
      <c r="K227" s="199">
        <v>29199926</v>
      </c>
      <c r="L227" s="174" t="s">
        <v>846</v>
      </c>
    </row>
    <row r="228" spans="1:12">
      <c r="A228" s="194">
        <v>11</v>
      </c>
      <c r="B228" s="175" t="s">
        <v>596</v>
      </c>
      <c r="C228" s="195">
        <v>29</v>
      </c>
      <c r="D228" s="175" t="s">
        <v>862</v>
      </c>
      <c r="F228" s="195">
        <v>0</v>
      </c>
      <c r="G228" s="175" t="s">
        <v>941</v>
      </c>
      <c r="I228" s="194">
        <v>40000</v>
      </c>
      <c r="K228" s="199">
        <v>29239926</v>
      </c>
      <c r="L228" s="174" t="s">
        <v>846</v>
      </c>
    </row>
    <row r="229" spans="1:12">
      <c r="A229" s="194">
        <v>11</v>
      </c>
      <c r="B229" s="175" t="s">
        <v>596</v>
      </c>
      <c r="C229" s="195">
        <v>30</v>
      </c>
      <c r="D229" s="175" t="s">
        <v>862</v>
      </c>
      <c r="F229" s="195">
        <v>0</v>
      </c>
      <c r="G229" s="175" t="s">
        <v>940</v>
      </c>
      <c r="I229" s="194">
        <v>40000</v>
      </c>
      <c r="K229" s="199">
        <v>29279926</v>
      </c>
      <c r="L229" s="174" t="s">
        <v>846</v>
      </c>
    </row>
    <row r="230" spans="1:12">
      <c r="A230" s="194">
        <v>11</v>
      </c>
      <c r="B230" s="175" t="s">
        <v>596</v>
      </c>
      <c r="C230" s="195">
        <v>31</v>
      </c>
      <c r="D230" s="175" t="s">
        <v>862</v>
      </c>
      <c r="F230" s="195">
        <v>0</v>
      </c>
      <c r="G230" s="175" t="s">
        <v>944</v>
      </c>
      <c r="I230" s="194">
        <v>80000</v>
      </c>
      <c r="K230" s="199">
        <v>29359926</v>
      </c>
      <c r="L230" s="174" t="s">
        <v>846</v>
      </c>
    </row>
    <row r="231" spans="1:12">
      <c r="A231" s="194">
        <v>11</v>
      </c>
      <c r="B231" s="175" t="s">
        <v>596</v>
      </c>
      <c r="C231" s="195">
        <v>32</v>
      </c>
      <c r="D231" s="175" t="s">
        <v>862</v>
      </c>
      <c r="F231" s="195">
        <v>0</v>
      </c>
      <c r="G231" s="175" t="s">
        <v>945</v>
      </c>
      <c r="I231" s="194">
        <v>100000</v>
      </c>
      <c r="K231" s="199">
        <v>29459926</v>
      </c>
      <c r="L231" s="174" t="s">
        <v>846</v>
      </c>
    </row>
    <row r="232" spans="1:12">
      <c r="A232" s="194">
        <v>11</v>
      </c>
      <c r="B232" s="175" t="s">
        <v>596</v>
      </c>
      <c r="C232" s="195">
        <v>33</v>
      </c>
      <c r="D232" s="175" t="s">
        <v>862</v>
      </c>
      <c r="F232" s="195">
        <v>0</v>
      </c>
      <c r="G232" s="175" t="s">
        <v>890</v>
      </c>
      <c r="I232" s="194">
        <v>25000</v>
      </c>
      <c r="K232" s="199">
        <v>29484926</v>
      </c>
      <c r="L232" s="174" t="s">
        <v>846</v>
      </c>
    </row>
    <row r="233" spans="1:12">
      <c r="A233" s="194">
        <v>11</v>
      </c>
      <c r="B233" s="175" t="s">
        <v>596</v>
      </c>
      <c r="C233" s="195">
        <v>34</v>
      </c>
      <c r="D233" s="175" t="s">
        <v>862</v>
      </c>
      <c r="F233" s="195">
        <v>0</v>
      </c>
      <c r="G233" s="175" t="s">
        <v>939</v>
      </c>
      <c r="I233" s="194">
        <v>400000</v>
      </c>
      <c r="K233" s="199">
        <v>29884926</v>
      </c>
      <c r="L233" s="174" t="s">
        <v>846</v>
      </c>
    </row>
    <row r="234" spans="1:12">
      <c r="A234" s="194">
        <v>14</v>
      </c>
      <c r="B234" s="175" t="s">
        <v>596</v>
      </c>
      <c r="C234" s="195">
        <v>35</v>
      </c>
      <c r="D234" s="175" t="s">
        <v>147</v>
      </c>
      <c r="F234" s="195">
        <v>4531668</v>
      </c>
      <c r="G234" s="175" t="s">
        <v>958</v>
      </c>
      <c r="J234" s="194">
        <v>100531</v>
      </c>
      <c r="K234" s="199">
        <v>29784395</v>
      </c>
      <c r="L234" s="174" t="s">
        <v>846</v>
      </c>
    </row>
    <row r="235" spans="1:12">
      <c r="A235" s="194">
        <v>15</v>
      </c>
      <c r="B235" s="175" t="s">
        <v>596</v>
      </c>
      <c r="C235" s="195">
        <v>36</v>
      </c>
      <c r="D235" s="175" t="s">
        <v>147</v>
      </c>
      <c r="F235" s="195">
        <v>4531666</v>
      </c>
      <c r="G235" s="175" t="s">
        <v>967</v>
      </c>
      <c r="J235" s="194">
        <v>140000</v>
      </c>
      <c r="K235" s="199">
        <v>29644395</v>
      </c>
      <c r="L235" s="174" t="s">
        <v>846</v>
      </c>
    </row>
    <row r="236" spans="1:12">
      <c r="A236" s="194">
        <v>16</v>
      </c>
      <c r="B236" s="175" t="s">
        <v>596</v>
      </c>
      <c r="C236" s="195">
        <v>37</v>
      </c>
      <c r="D236" s="175" t="s">
        <v>862</v>
      </c>
      <c r="F236" s="195">
        <v>0</v>
      </c>
      <c r="G236" s="175" t="s">
        <v>881</v>
      </c>
      <c r="I236" s="194">
        <v>60000</v>
      </c>
      <c r="K236" s="199">
        <v>29704395</v>
      </c>
      <c r="L236" s="174" t="s">
        <v>846</v>
      </c>
    </row>
    <row r="237" spans="1:12">
      <c r="A237" s="194">
        <v>16</v>
      </c>
      <c r="B237" s="175" t="s">
        <v>596</v>
      </c>
      <c r="C237" s="195">
        <v>38</v>
      </c>
      <c r="D237" s="175" t="s">
        <v>862</v>
      </c>
      <c r="F237" s="195">
        <v>0</v>
      </c>
      <c r="G237" s="175" t="s">
        <v>946</v>
      </c>
      <c r="I237" s="194">
        <v>50000</v>
      </c>
      <c r="K237" s="199">
        <v>29754395</v>
      </c>
      <c r="L237" s="174" t="s">
        <v>846</v>
      </c>
    </row>
    <row r="238" spans="1:12">
      <c r="A238" s="194">
        <v>17</v>
      </c>
      <c r="B238" s="175" t="s">
        <v>596</v>
      </c>
      <c r="C238" s="195">
        <v>39</v>
      </c>
      <c r="D238" s="175" t="s">
        <v>862</v>
      </c>
      <c r="F238" s="195">
        <v>0</v>
      </c>
      <c r="G238" s="175" t="s">
        <v>887</v>
      </c>
      <c r="I238" s="194">
        <v>9204</v>
      </c>
      <c r="K238" s="199">
        <v>29763599</v>
      </c>
      <c r="L238" s="174" t="s">
        <v>846</v>
      </c>
    </row>
    <row r="239" spans="1:12">
      <c r="A239" s="194">
        <v>18</v>
      </c>
      <c r="B239" s="175" t="s">
        <v>596</v>
      </c>
      <c r="C239" s="195">
        <v>40</v>
      </c>
      <c r="D239" s="175" t="s">
        <v>862</v>
      </c>
      <c r="F239" s="195">
        <v>0</v>
      </c>
      <c r="G239" s="175" t="s">
        <v>865</v>
      </c>
      <c r="I239" s="194">
        <v>100000</v>
      </c>
      <c r="K239" s="199">
        <v>29863599</v>
      </c>
      <c r="L239" s="174" t="s">
        <v>846</v>
      </c>
    </row>
    <row r="240" spans="1:12">
      <c r="A240" s="194">
        <v>21</v>
      </c>
      <c r="B240" s="175" t="s">
        <v>596</v>
      </c>
      <c r="C240" s="195">
        <v>41</v>
      </c>
      <c r="D240" s="175" t="s">
        <v>862</v>
      </c>
      <c r="F240" s="195">
        <v>0</v>
      </c>
      <c r="G240" s="175" t="s">
        <v>886</v>
      </c>
      <c r="I240" s="194">
        <v>50000</v>
      </c>
      <c r="K240" s="199">
        <v>29913599</v>
      </c>
      <c r="L240" s="174" t="s">
        <v>846</v>
      </c>
    </row>
    <row r="241" spans="1:12">
      <c r="A241" s="194">
        <v>21</v>
      </c>
      <c r="B241" s="175" t="s">
        <v>596</v>
      </c>
      <c r="C241" s="195">
        <v>42</v>
      </c>
      <c r="D241" s="175" t="s">
        <v>862</v>
      </c>
      <c r="E241" s="175" t="s">
        <v>640</v>
      </c>
      <c r="F241" s="195">
        <v>0</v>
      </c>
      <c r="G241" s="175" t="s">
        <v>968</v>
      </c>
      <c r="I241" s="194">
        <v>10000</v>
      </c>
      <c r="K241" s="199">
        <v>29923599</v>
      </c>
      <c r="L241" s="174" t="s">
        <v>846</v>
      </c>
    </row>
    <row r="242" spans="1:12">
      <c r="A242" s="194">
        <v>21</v>
      </c>
      <c r="B242" s="175" t="s">
        <v>596</v>
      </c>
      <c r="C242" s="195">
        <v>43</v>
      </c>
      <c r="D242" s="175" t="s">
        <v>862</v>
      </c>
      <c r="F242" s="195">
        <v>0</v>
      </c>
      <c r="G242" s="175" t="s">
        <v>894</v>
      </c>
      <c r="I242" s="194">
        <v>1200000</v>
      </c>
      <c r="K242" s="199">
        <v>31123599</v>
      </c>
      <c r="L242" s="174" t="s">
        <v>846</v>
      </c>
    </row>
    <row r="243" spans="1:12">
      <c r="A243" s="194">
        <v>21</v>
      </c>
      <c r="B243" s="175" t="s">
        <v>596</v>
      </c>
      <c r="C243" s="195">
        <v>44</v>
      </c>
      <c r="D243" s="175" t="s">
        <v>862</v>
      </c>
      <c r="F243" s="195">
        <v>0</v>
      </c>
      <c r="G243" s="175" t="s">
        <v>969</v>
      </c>
      <c r="I243" s="194">
        <v>200000</v>
      </c>
      <c r="K243" s="199">
        <v>31323599</v>
      </c>
      <c r="L243" s="174" t="s">
        <v>846</v>
      </c>
    </row>
    <row r="244" spans="1:12">
      <c r="A244" s="194">
        <v>21</v>
      </c>
      <c r="B244" s="175" t="s">
        <v>596</v>
      </c>
      <c r="C244" s="195">
        <v>45</v>
      </c>
      <c r="D244" s="175" t="s">
        <v>862</v>
      </c>
      <c r="F244" s="195">
        <v>0</v>
      </c>
      <c r="G244" s="175" t="s">
        <v>970</v>
      </c>
      <c r="I244" s="194">
        <v>50000</v>
      </c>
      <c r="K244" s="199">
        <v>31373599</v>
      </c>
      <c r="L244" s="174" t="s">
        <v>846</v>
      </c>
    </row>
    <row r="245" spans="1:12">
      <c r="A245" s="194">
        <v>21</v>
      </c>
      <c r="B245" s="175" t="s">
        <v>596</v>
      </c>
      <c r="C245" s="195">
        <v>46</v>
      </c>
      <c r="D245" s="175" t="s">
        <v>147</v>
      </c>
      <c r="E245" s="175" t="s">
        <v>640</v>
      </c>
      <c r="F245" s="195">
        <v>4531676</v>
      </c>
      <c r="G245" s="175" t="s">
        <v>971</v>
      </c>
      <c r="J245" s="194">
        <v>840000</v>
      </c>
      <c r="K245" s="199">
        <v>30533599</v>
      </c>
      <c r="L245" s="174" t="s">
        <v>846</v>
      </c>
    </row>
    <row r="246" spans="1:12">
      <c r="A246" s="194">
        <v>21</v>
      </c>
      <c r="B246" s="175" t="s">
        <v>596</v>
      </c>
      <c r="C246" s="195">
        <v>47</v>
      </c>
      <c r="D246" s="175" t="s">
        <v>147</v>
      </c>
      <c r="F246" s="195">
        <v>4531670</v>
      </c>
      <c r="G246" s="175" t="s">
        <v>550</v>
      </c>
      <c r="J246" s="194">
        <v>5924296</v>
      </c>
      <c r="K246" s="199">
        <v>24609303</v>
      </c>
      <c r="L246" s="174" t="s">
        <v>846</v>
      </c>
    </row>
    <row r="247" spans="1:12">
      <c r="A247" s="194">
        <v>21</v>
      </c>
      <c r="B247" s="175" t="s">
        <v>596</v>
      </c>
      <c r="C247" s="195">
        <v>48</v>
      </c>
      <c r="D247" s="175" t="s">
        <v>147</v>
      </c>
      <c r="F247" s="195">
        <v>4531674</v>
      </c>
      <c r="G247" s="175" t="s">
        <v>893</v>
      </c>
      <c r="J247" s="194">
        <v>396769</v>
      </c>
      <c r="K247" s="199">
        <v>24212534</v>
      </c>
      <c r="L247" s="174" t="s">
        <v>846</v>
      </c>
    </row>
    <row r="248" spans="1:12">
      <c r="A248" s="194">
        <v>21</v>
      </c>
      <c r="B248" s="175" t="s">
        <v>596</v>
      </c>
      <c r="C248" s="195">
        <v>49</v>
      </c>
      <c r="D248" s="175" t="s">
        <v>147</v>
      </c>
      <c r="F248" s="195">
        <v>4531675</v>
      </c>
      <c r="G248" s="175" t="s">
        <v>893</v>
      </c>
      <c r="J248" s="194">
        <v>83343</v>
      </c>
      <c r="K248" s="199">
        <v>24129191</v>
      </c>
      <c r="L248" s="174" t="s">
        <v>846</v>
      </c>
    </row>
    <row r="249" spans="1:12">
      <c r="A249" s="194">
        <v>22</v>
      </c>
      <c r="B249" s="175" t="s">
        <v>596</v>
      </c>
      <c r="C249" s="195">
        <v>50</v>
      </c>
      <c r="D249" s="175" t="s">
        <v>862</v>
      </c>
      <c r="F249" s="195">
        <v>0</v>
      </c>
      <c r="G249" s="175" t="s">
        <v>899</v>
      </c>
      <c r="I249" s="194">
        <v>10000</v>
      </c>
      <c r="K249" s="199">
        <v>24139191</v>
      </c>
      <c r="L249" s="174" t="s">
        <v>846</v>
      </c>
    </row>
    <row r="250" spans="1:12">
      <c r="A250" s="194">
        <v>22</v>
      </c>
      <c r="B250" s="175" t="s">
        <v>596</v>
      </c>
      <c r="C250" s="195">
        <v>51</v>
      </c>
      <c r="D250" s="175" t="s">
        <v>862</v>
      </c>
      <c r="F250" s="195">
        <v>0</v>
      </c>
      <c r="G250" s="175" t="s">
        <v>900</v>
      </c>
      <c r="I250" s="194">
        <v>2730000</v>
      </c>
      <c r="K250" s="199">
        <v>26869191</v>
      </c>
      <c r="L250" s="174" t="s">
        <v>846</v>
      </c>
    </row>
    <row r="251" spans="1:12">
      <c r="A251" s="194">
        <v>22</v>
      </c>
      <c r="B251" s="175" t="s">
        <v>596</v>
      </c>
      <c r="C251" s="195">
        <v>52</v>
      </c>
      <c r="D251" s="175" t="s">
        <v>862</v>
      </c>
      <c r="F251" s="195">
        <v>0</v>
      </c>
      <c r="G251" s="175" t="s">
        <v>972</v>
      </c>
      <c r="I251" s="194">
        <v>10000</v>
      </c>
      <c r="K251" s="199">
        <v>26879191</v>
      </c>
      <c r="L251" s="174" t="s">
        <v>846</v>
      </c>
    </row>
    <row r="252" spans="1:12">
      <c r="A252" s="194">
        <v>22</v>
      </c>
      <c r="B252" s="175" t="s">
        <v>596</v>
      </c>
      <c r="C252" s="195">
        <v>53</v>
      </c>
      <c r="D252" s="175" t="s">
        <v>862</v>
      </c>
      <c r="F252" s="195">
        <v>0</v>
      </c>
      <c r="G252" s="175" t="s">
        <v>969</v>
      </c>
      <c r="I252" s="194">
        <v>200000</v>
      </c>
      <c r="K252" s="199">
        <v>27079191</v>
      </c>
      <c r="L252" s="174" t="s">
        <v>846</v>
      </c>
    </row>
    <row r="253" spans="1:12">
      <c r="A253" s="194">
        <v>22</v>
      </c>
      <c r="B253" s="175" t="s">
        <v>596</v>
      </c>
      <c r="C253" s="195">
        <v>54</v>
      </c>
      <c r="D253" s="175" t="s">
        <v>862</v>
      </c>
      <c r="F253" s="195">
        <v>0</v>
      </c>
      <c r="G253" s="175" t="s">
        <v>973</v>
      </c>
      <c r="I253" s="194">
        <v>50000</v>
      </c>
      <c r="K253" s="199">
        <v>27129191</v>
      </c>
      <c r="L253" s="174" t="s">
        <v>846</v>
      </c>
    </row>
    <row r="254" spans="1:12">
      <c r="A254" s="194">
        <v>22</v>
      </c>
      <c r="B254" s="175" t="s">
        <v>596</v>
      </c>
      <c r="C254" s="195">
        <v>55</v>
      </c>
      <c r="D254" s="175" t="s">
        <v>147</v>
      </c>
      <c r="F254" s="195">
        <v>4531677</v>
      </c>
      <c r="G254" s="175" t="s">
        <v>974</v>
      </c>
      <c r="J254" s="194">
        <v>855068</v>
      </c>
      <c r="K254" s="199">
        <v>26274123</v>
      </c>
      <c r="L254" s="174" t="s">
        <v>846</v>
      </c>
    </row>
    <row r="255" spans="1:12">
      <c r="A255" s="194">
        <v>23</v>
      </c>
      <c r="B255" s="175" t="s">
        <v>596</v>
      </c>
      <c r="C255" s="195">
        <v>56</v>
      </c>
      <c r="D255" s="175" t="s">
        <v>862</v>
      </c>
      <c r="F255" s="195">
        <v>0</v>
      </c>
      <c r="G255" s="175" t="s">
        <v>902</v>
      </c>
      <c r="I255" s="194">
        <v>25000</v>
      </c>
      <c r="K255" s="199">
        <v>26299123</v>
      </c>
      <c r="L255" s="174" t="s">
        <v>846</v>
      </c>
    </row>
    <row r="256" spans="1:12">
      <c r="A256" s="194">
        <v>23</v>
      </c>
      <c r="B256" s="175" t="s">
        <v>596</v>
      </c>
      <c r="C256" s="195">
        <v>57</v>
      </c>
      <c r="D256" s="175" t="s">
        <v>862</v>
      </c>
      <c r="F256" s="195">
        <v>0</v>
      </c>
      <c r="G256" s="175" t="s">
        <v>866</v>
      </c>
      <c r="I256" s="194">
        <v>50000</v>
      </c>
      <c r="K256" s="199">
        <v>26349123</v>
      </c>
      <c r="L256" s="174" t="s">
        <v>846</v>
      </c>
    </row>
    <row r="257" spans="1:12">
      <c r="A257" s="194">
        <v>23</v>
      </c>
      <c r="B257" s="175" t="s">
        <v>596</v>
      </c>
      <c r="C257" s="195">
        <v>58</v>
      </c>
      <c r="D257" s="175" t="s">
        <v>862</v>
      </c>
      <c r="F257" s="195">
        <v>0</v>
      </c>
      <c r="G257" s="175" t="s">
        <v>874</v>
      </c>
      <c r="I257" s="194">
        <v>30000</v>
      </c>
      <c r="K257" s="199">
        <v>26379123</v>
      </c>
      <c r="L257" s="174" t="s">
        <v>846</v>
      </c>
    </row>
    <row r="258" spans="1:12">
      <c r="A258" s="194">
        <v>23</v>
      </c>
      <c r="B258" s="175" t="s">
        <v>596</v>
      </c>
      <c r="C258" s="195">
        <v>59</v>
      </c>
      <c r="D258" s="175" t="s">
        <v>147</v>
      </c>
      <c r="F258" s="195">
        <v>4531672</v>
      </c>
      <c r="G258" s="175" t="s">
        <v>544</v>
      </c>
      <c r="J258" s="194">
        <v>96721</v>
      </c>
      <c r="K258" s="199">
        <v>26282402</v>
      </c>
      <c r="L258" s="174" t="s">
        <v>846</v>
      </c>
    </row>
    <row r="259" spans="1:12">
      <c r="A259" s="194">
        <v>23</v>
      </c>
      <c r="B259" s="175" t="s">
        <v>596</v>
      </c>
      <c r="C259" s="195">
        <v>60</v>
      </c>
      <c r="D259" s="175" t="s">
        <v>147</v>
      </c>
      <c r="F259" s="195">
        <v>4531673</v>
      </c>
      <c r="G259" s="175" t="s">
        <v>544</v>
      </c>
      <c r="J259" s="194">
        <v>253138</v>
      </c>
      <c r="K259" s="199">
        <v>26029264</v>
      </c>
      <c r="L259" s="174" t="s">
        <v>846</v>
      </c>
    </row>
    <row r="260" spans="1:12">
      <c r="A260" s="194">
        <v>23</v>
      </c>
      <c r="B260" s="175" t="s">
        <v>596</v>
      </c>
      <c r="C260" s="195">
        <v>61</v>
      </c>
      <c r="D260" s="175" t="s">
        <v>147</v>
      </c>
      <c r="F260" s="195">
        <v>4531671</v>
      </c>
      <c r="G260" s="175" t="s">
        <v>544</v>
      </c>
      <c r="J260" s="194">
        <v>65999</v>
      </c>
      <c r="K260" s="199">
        <v>25963265</v>
      </c>
      <c r="L260" s="174" t="s">
        <v>846</v>
      </c>
    </row>
    <row r="261" spans="1:12">
      <c r="A261" s="194">
        <v>24</v>
      </c>
      <c r="B261" s="175" t="s">
        <v>596</v>
      </c>
      <c r="C261" s="195">
        <v>62</v>
      </c>
      <c r="D261" s="175" t="s">
        <v>862</v>
      </c>
      <c r="F261" s="195">
        <v>0</v>
      </c>
      <c r="G261" s="175" t="s">
        <v>975</v>
      </c>
      <c r="I261" s="194">
        <v>30000</v>
      </c>
      <c r="K261" s="199">
        <v>25993265</v>
      </c>
      <c r="L261" s="174" t="s">
        <v>846</v>
      </c>
    </row>
    <row r="262" spans="1:12">
      <c r="A262" s="194">
        <v>24</v>
      </c>
      <c r="B262" s="175" t="s">
        <v>596</v>
      </c>
      <c r="C262" s="195">
        <v>63</v>
      </c>
      <c r="D262" s="175" t="s">
        <v>862</v>
      </c>
      <c r="F262" s="195">
        <v>0</v>
      </c>
      <c r="G262" s="175" t="s">
        <v>936</v>
      </c>
      <c r="I262" s="194">
        <v>30000</v>
      </c>
      <c r="K262" s="199">
        <v>26023265</v>
      </c>
      <c r="L262" s="174" t="s">
        <v>846</v>
      </c>
    </row>
    <row r="263" spans="1:12">
      <c r="A263" s="194">
        <v>24</v>
      </c>
      <c r="B263" s="175" t="s">
        <v>596</v>
      </c>
      <c r="C263" s="195">
        <v>64</v>
      </c>
      <c r="D263" s="175" t="s">
        <v>862</v>
      </c>
      <c r="F263" s="195">
        <v>0</v>
      </c>
      <c r="G263" s="175" t="s">
        <v>914</v>
      </c>
      <c r="I263" s="194">
        <v>20000</v>
      </c>
      <c r="K263" s="199">
        <v>26043265</v>
      </c>
      <c r="L263" s="174" t="s">
        <v>846</v>
      </c>
    </row>
    <row r="264" spans="1:12">
      <c r="A264" s="194">
        <v>28</v>
      </c>
      <c r="B264" s="175" t="s">
        <v>596</v>
      </c>
      <c r="C264" s="195">
        <v>65</v>
      </c>
      <c r="D264" s="175" t="s">
        <v>862</v>
      </c>
      <c r="F264" s="195">
        <v>0</v>
      </c>
      <c r="G264" s="175" t="s">
        <v>917</v>
      </c>
      <c r="I264" s="194">
        <v>70000</v>
      </c>
      <c r="K264" s="199">
        <v>26113265</v>
      </c>
      <c r="L264" s="174" t="s">
        <v>846</v>
      </c>
    </row>
    <row r="265" spans="1:12">
      <c r="A265" s="194">
        <v>28</v>
      </c>
      <c r="B265" s="175" t="s">
        <v>596</v>
      </c>
      <c r="C265" s="195">
        <v>66</v>
      </c>
      <c r="D265" s="175" t="s">
        <v>862</v>
      </c>
      <c r="F265" s="195">
        <v>0</v>
      </c>
      <c r="G265" s="175" t="s">
        <v>907</v>
      </c>
      <c r="I265" s="194">
        <v>60000</v>
      </c>
      <c r="K265" s="199">
        <v>26173265</v>
      </c>
      <c r="L265" s="174" t="s">
        <v>846</v>
      </c>
    </row>
    <row r="266" spans="1:12">
      <c r="A266" s="194">
        <v>28</v>
      </c>
      <c r="B266" s="175" t="s">
        <v>596</v>
      </c>
      <c r="C266" s="195">
        <v>67</v>
      </c>
      <c r="D266" s="175" t="s">
        <v>862</v>
      </c>
      <c r="F266" s="195">
        <v>0</v>
      </c>
      <c r="G266" s="175" t="s">
        <v>903</v>
      </c>
      <c r="I266" s="194">
        <v>50000</v>
      </c>
      <c r="K266" s="199">
        <v>26223265</v>
      </c>
      <c r="L266" s="174" t="s">
        <v>846</v>
      </c>
    </row>
    <row r="267" spans="1:12">
      <c r="A267" s="194">
        <v>28</v>
      </c>
      <c r="B267" s="175" t="s">
        <v>596</v>
      </c>
      <c r="C267" s="195">
        <v>68</v>
      </c>
      <c r="D267" s="175" t="s">
        <v>862</v>
      </c>
      <c r="F267" s="195">
        <v>0</v>
      </c>
      <c r="G267" s="175" t="s">
        <v>976</v>
      </c>
      <c r="I267" s="194">
        <v>30000</v>
      </c>
      <c r="K267" s="199">
        <v>26253265</v>
      </c>
      <c r="L267" s="174" t="s">
        <v>846</v>
      </c>
    </row>
    <row r="268" spans="1:12">
      <c r="A268" s="194">
        <v>28</v>
      </c>
      <c r="B268" s="175" t="s">
        <v>596</v>
      </c>
      <c r="C268" s="195">
        <v>69</v>
      </c>
      <c r="D268" s="175" t="s">
        <v>862</v>
      </c>
      <c r="F268" s="195">
        <v>0</v>
      </c>
      <c r="G268" s="175" t="s">
        <v>904</v>
      </c>
      <c r="I268" s="194">
        <v>220000</v>
      </c>
      <c r="K268" s="199">
        <v>26473265</v>
      </c>
      <c r="L268" s="174" t="s">
        <v>846</v>
      </c>
    </row>
    <row r="269" spans="1:12">
      <c r="A269" s="194">
        <v>28</v>
      </c>
      <c r="B269" s="175" t="s">
        <v>596</v>
      </c>
      <c r="C269" s="195">
        <v>70</v>
      </c>
      <c r="D269" s="175" t="s">
        <v>862</v>
      </c>
      <c r="F269" s="195">
        <v>0</v>
      </c>
      <c r="G269" s="175" t="s">
        <v>950</v>
      </c>
      <c r="I269" s="194">
        <v>150000</v>
      </c>
      <c r="K269" s="199">
        <v>26623265</v>
      </c>
      <c r="L269" s="174" t="s">
        <v>846</v>
      </c>
    </row>
    <row r="270" spans="1:12">
      <c r="A270" s="194">
        <v>28</v>
      </c>
      <c r="B270" s="175" t="s">
        <v>596</v>
      </c>
      <c r="C270" s="195">
        <v>71</v>
      </c>
      <c r="D270" s="175" t="s">
        <v>862</v>
      </c>
      <c r="F270" s="195">
        <v>0</v>
      </c>
      <c r="G270" s="175" t="s">
        <v>908</v>
      </c>
      <c r="I270" s="194">
        <v>300000</v>
      </c>
      <c r="K270" s="199">
        <v>26923265</v>
      </c>
      <c r="L270" s="174" t="s">
        <v>846</v>
      </c>
    </row>
    <row r="271" spans="1:12">
      <c r="A271" s="194">
        <v>30</v>
      </c>
      <c r="B271" s="175" t="s">
        <v>596</v>
      </c>
      <c r="C271" s="195">
        <v>72</v>
      </c>
      <c r="D271" s="175" t="s">
        <v>147</v>
      </c>
      <c r="F271" s="195">
        <v>4531679</v>
      </c>
      <c r="G271" s="175" t="s">
        <v>949</v>
      </c>
      <c r="J271" s="194">
        <v>957914</v>
      </c>
      <c r="K271" s="199">
        <v>25965351</v>
      </c>
      <c r="L271" s="174" t="s">
        <v>846</v>
      </c>
    </row>
    <row r="272" spans="1:12">
      <c r="A272" s="194">
        <v>30</v>
      </c>
      <c r="B272" s="175" t="s">
        <v>596</v>
      </c>
      <c r="C272" s="195">
        <v>73</v>
      </c>
      <c r="D272" s="175" t="s">
        <v>147</v>
      </c>
      <c r="F272" s="195">
        <v>4531698</v>
      </c>
      <c r="G272" s="175" t="s">
        <v>977</v>
      </c>
      <c r="J272" s="194">
        <v>93138</v>
      </c>
      <c r="K272" s="199">
        <v>25872213</v>
      </c>
      <c r="L272" s="174" t="s">
        <v>846</v>
      </c>
    </row>
    <row r="273" spans="1:12">
      <c r="A273" s="194">
        <v>30</v>
      </c>
      <c r="B273" s="175" t="s">
        <v>596</v>
      </c>
      <c r="C273" s="195">
        <v>74</v>
      </c>
      <c r="D273" s="175" t="s">
        <v>147</v>
      </c>
      <c r="F273" s="195">
        <v>4531680</v>
      </c>
      <c r="G273" s="175" t="s">
        <v>978</v>
      </c>
      <c r="J273" s="194">
        <v>1077278</v>
      </c>
      <c r="K273" s="199">
        <v>24794935</v>
      </c>
      <c r="L273" s="174" t="s">
        <v>846</v>
      </c>
    </row>
    <row r="274" spans="1:12">
      <c r="A274" s="194">
        <v>31</v>
      </c>
      <c r="B274" s="175" t="s">
        <v>596</v>
      </c>
      <c r="C274" s="195">
        <v>75</v>
      </c>
      <c r="D274" s="175" t="s">
        <v>862</v>
      </c>
      <c r="F274" s="195">
        <v>0</v>
      </c>
      <c r="G274" s="175" t="s">
        <v>979</v>
      </c>
      <c r="I274" s="194">
        <v>50000</v>
      </c>
      <c r="K274" s="199">
        <v>24844935</v>
      </c>
      <c r="L274" s="174" t="s">
        <v>846</v>
      </c>
    </row>
    <row r="275" spans="1:12">
      <c r="A275" s="194">
        <v>31</v>
      </c>
      <c r="B275" s="175" t="s">
        <v>596</v>
      </c>
      <c r="C275" s="195">
        <v>76</v>
      </c>
      <c r="D275" s="175" t="s">
        <v>862</v>
      </c>
      <c r="F275" s="195">
        <v>0</v>
      </c>
      <c r="G275" s="175" t="s">
        <v>980</v>
      </c>
      <c r="I275" s="194">
        <v>50000</v>
      </c>
      <c r="K275" s="199">
        <v>24894935</v>
      </c>
      <c r="L275" s="174" t="s">
        <v>846</v>
      </c>
    </row>
    <row r="276" spans="1:12">
      <c r="A276" s="194">
        <v>31</v>
      </c>
      <c r="B276" s="175" t="s">
        <v>596</v>
      </c>
      <c r="C276" s="195">
        <v>77</v>
      </c>
      <c r="D276" s="175" t="s">
        <v>147</v>
      </c>
      <c r="F276" s="195">
        <v>4531689</v>
      </c>
      <c r="G276" s="175" t="s">
        <v>922</v>
      </c>
      <c r="J276" s="194">
        <v>660667</v>
      </c>
      <c r="K276" s="199">
        <v>24234268</v>
      </c>
      <c r="L276" s="174" t="s">
        <v>846</v>
      </c>
    </row>
    <row r="277" spans="1:12">
      <c r="A277" s="194">
        <v>31</v>
      </c>
      <c r="B277" s="175" t="s">
        <v>596</v>
      </c>
      <c r="C277" s="195">
        <v>78</v>
      </c>
      <c r="D277" s="175" t="s">
        <v>147</v>
      </c>
      <c r="F277" s="195">
        <v>4531688</v>
      </c>
      <c r="G277" s="175" t="s">
        <v>923</v>
      </c>
      <c r="J277" s="194">
        <v>674666</v>
      </c>
      <c r="K277" s="199">
        <v>23559602</v>
      </c>
      <c r="L277" s="174" t="s">
        <v>846</v>
      </c>
    </row>
    <row r="278" spans="1:12">
      <c r="A278" s="194">
        <v>31</v>
      </c>
      <c r="B278" s="175" t="s">
        <v>596</v>
      </c>
      <c r="C278" s="195">
        <v>79</v>
      </c>
      <c r="D278" s="175" t="s">
        <v>147</v>
      </c>
      <c r="F278" s="195">
        <v>4531691</v>
      </c>
      <c r="G278" s="175" t="s">
        <v>981</v>
      </c>
      <c r="J278" s="194">
        <v>225000</v>
      </c>
      <c r="K278" s="199">
        <v>23334602</v>
      </c>
      <c r="L278" s="174" t="s">
        <v>846</v>
      </c>
    </row>
    <row r="279" spans="1:12">
      <c r="A279" s="194">
        <v>31</v>
      </c>
      <c r="B279" s="175" t="s">
        <v>596</v>
      </c>
      <c r="C279" s="195">
        <v>80</v>
      </c>
      <c r="D279" s="175" t="s">
        <v>147</v>
      </c>
      <c r="F279" s="195">
        <v>4531692</v>
      </c>
      <c r="G279" s="175" t="s">
        <v>982</v>
      </c>
      <c r="J279" s="194">
        <v>250000</v>
      </c>
      <c r="K279" s="199">
        <v>23084602</v>
      </c>
      <c r="L279" s="174" t="s">
        <v>846</v>
      </c>
    </row>
    <row r="280" spans="1:12">
      <c r="A280" s="194">
        <v>31</v>
      </c>
      <c r="B280" s="175" t="s">
        <v>596</v>
      </c>
      <c r="C280" s="195">
        <v>81</v>
      </c>
      <c r="D280" s="175" t="s">
        <v>147</v>
      </c>
      <c r="F280" s="195">
        <v>4531699</v>
      </c>
      <c r="G280" s="175" t="s">
        <v>925</v>
      </c>
      <c r="J280" s="194">
        <v>1600000</v>
      </c>
      <c r="K280" s="199">
        <v>21484602</v>
      </c>
      <c r="L280" s="174" t="s">
        <v>846</v>
      </c>
    </row>
    <row r="281" spans="1:12">
      <c r="A281" s="194">
        <v>31</v>
      </c>
      <c r="B281" s="175" t="s">
        <v>596</v>
      </c>
      <c r="C281" s="195">
        <v>82</v>
      </c>
      <c r="D281" s="175" t="s">
        <v>147</v>
      </c>
      <c r="F281" s="195">
        <v>4531682</v>
      </c>
      <c r="G281" s="175" t="s">
        <v>983</v>
      </c>
      <c r="J281" s="194">
        <v>842929</v>
      </c>
      <c r="K281" s="199">
        <v>20641673</v>
      </c>
      <c r="L281" s="174" t="s">
        <v>846</v>
      </c>
    </row>
    <row r="282" spans="1:12">
      <c r="A282" s="194">
        <v>31</v>
      </c>
      <c r="B282" s="175" t="s">
        <v>596</v>
      </c>
      <c r="C282" s="195">
        <v>83</v>
      </c>
      <c r="D282" s="175" t="s">
        <v>147</v>
      </c>
      <c r="F282" s="195">
        <v>4531681</v>
      </c>
      <c r="G282" s="175" t="s">
        <v>956</v>
      </c>
      <c r="J282" s="194">
        <v>202150</v>
      </c>
      <c r="K282" s="199">
        <v>20439523</v>
      </c>
      <c r="L282" s="174" t="s">
        <v>846</v>
      </c>
    </row>
    <row r="283" spans="1:12">
      <c r="A283" s="194">
        <v>31</v>
      </c>
      <c r="B283" s="175" t="s">
        <v>596</v>
      </c>
      <c r="C283" s="195">
        <v>84</v>
      </c>
      <c r="D283" s="175" t="s">
        <v>147</v>
      </c>
      <c r="F283" s="195">
        <v>4531687</v>
      </c>
      <c r="G283" s="175" t="s">
        <v>927</v>
      </c>
      <c r="J283" s="194">
        <v>2000000</v>
      </c>
      <c r="K283" s="199">
        <v>18439523</v>
      </c>
      <c r="L283" s="174" t="s">
        <v>846</v>
      </c>
    </row>
    <row r="284" spans="1:12">
      <c r="A284" s="194">
        <v>31</v>
      </c>
      <c r="B284" s="175" t="s">
        <v>596</v>
      </c>
      <c r="C284" s="195">
        <v>85</v>
      </c>
      <c r="D284" s="175" t="s">
        <v>147</v>
      </c>
      <c r="F284" s="195">
        <v>4531685</v>
      </c>
      <c r="G284" s="175" t="s">
        <v>984</v>
      </c>
      <c r="J284" s="194">
        <v>484831</v>
      </c>
      <c r="K284" s="199">
        <v>17954692</v>
      </c>
      <c r="L284" s="174" t="s">
        <v>846</v>
      </c>
    </row>
    <row r="285" spans="1:12">
      <c r="G285" s="200" t="s">
        <v>985</v>
      </c>
      <c r="I285" s="201">
        <v>8251826</v>
      </c>
      <c r="J285" s="201">
        <v>25492702</v>
      </c>
      <c r="K285" s="201">
        <v>-17240876</v>
      </c>
      <c r="L285" s="202" t="s">
        <v>856</v>
      </c>
    </row>
    <row r="286" spans="1:12">
      <c r="G286" s="200" t="s">
        <v>848</v>
      </c>
      <c r="I286" s="203">
        <v>66972298</v>
      </c>
      <c r="J286" s="203">
        <v>49017606</v>
      </c>
      <c r="K286" s="203">
        <v>17954692</v>
      </c>
      <c r="L286" s="200" t="s">
        <v>849</v>
      </c>
    </row>
    <row r="287" spans="1:12">
      <c r="A287" s="196" t="s">
        <v>597</v>
      </c>
      <c r="G287" s="197" t="s">
        <v>843</v>
      </c>
      <c r="I287" s="198">
        <v>66972298</v>
      </c>
      <c r="J287" s="198">
        <v>49017606</v>
      </c>
      <c r="K287" s="198">
        <v>17954692</v>
      </c>
      <c r="L287" s="175" t="s">
        <v>846</v>
      </c>
    </row>
    <row r="288" spans="1:12">
      <c r="A288" s="174" t="s">
        <v>138</v>
      </c>
      <c r="B288" s="174" t="s">
        <v>139</v>
      </c>
      <c r="C288" s="176" t="s">
        <v>140</v>
      </c>
      <c r="D288" s="174" t="s">
        <v>141</v>
      </c>
      <c r="E288" s="174" t="s">
        <v>142</v>
      </c>
      <c r="F288" s="176" t="s">
        <v>143</v>
      </c>
      <c r="G288" s="174" t="s">
        <v>144</v>
      </c>
      <c r="I288" s="176" t="s">
        <v>844</v>
      </c>
      <c r="J288" s="176" t="s">
        <v>845</v>
      </c>
      <c r="K288" s="176" t="s">
        <v>145</v>
      </c>
    </row>
    <row r="289" spans="1:12">
      <c r="A289" s="194">
        <v>1</v>
      </c>
      <c r="B289" s="175" t="s">
        <v>597</v>
      </c>
      <c r="C289" s="195">
        <v>4</v>
      </c>
      <c r="D289" s="175" t="s">
        <v>147</v>
      </c>
      <c r="F289" s="195">
        <v>4531678</v>
      </c>
      <c r="G289" s="175" t="s">
        <v>986</v>
      </c>
      <c r="J289" s="194">
        <v>110163</v>
      </c>
      <c r="K289" s="199">
        <v>17844529</v>
      </c>
      <c r="L289" s="174" t="s">
        <v>846</v>
      </c>
    </row>
    <row r="290" spans="1:12">
      <c r="A290" s="194">
        <v>1</v>
      </c>
      <c r="B290" s="175" t="s">
        <v>597</v>
      </c>
      <c r="C290" s="195">
        <v>5</v>
      </c>
      <c r="D290" s="175" t="s">
        <v>147</v>
      </c>
      <c r="F290" s="195">
        <v>4531683</v>
      </c>
      <c r="G290" s="175" t="s">
        <v>930</v>
      </c>
      <c r="J290" s="194">
        <v>826213</v>
      </c>
      <c r="K290" s="199">
        <v>17018316</v>
      </c>
      <c r="L290" s="174" t="s">
        <v>846</v>
      </c>
    </row>
    <row r="291" spans="1:12">
      <c r="A291" s="194">
        <v>1</v>
      </c>
      <c r="B291" s="175" t="s">
        <v>597</v>
      </c>
      <c r="C291" s="195">
        <v>6</v>
      </c>
      <c r="D291" s="175" t="s">
        <v>147</v>
      </c>
      <c r="F291" s="195">
        <v>4531693</v>
      </c>
      <c r="G291" s="175" t="s">
        <v>987</v>
      </c>
      <c r="J291" s="194">
        <v>105337</v>
      </c>
      <c r="K291" s="199">
        <v>16912979</v>
      </c>
      <c r="L291" s="174" t="s">
        <v>846</v>
      </c>
    </row>
    <row r="292" spans="1:12">
      <c r="A292" s="194">
        <v>1</v>
      </c>
      <c r="B292" s="175" t="s">
        <v>597</v>
      </c>
      <c r="C292" s="195">
        <v>7</v>
      </c>
      <c r="D292" s="175" t="s">
        <v>147</v>
      </c>
      <c r="F292" s="195">
        <v>4531694</v>
      </c>
      <c r="G292" s="175" t="s">
        <v>988</v>
      </c>
      <c r="J292" s="194">
        <v>379497</v>
      </c>
      <c r="K292" s="199">
        <v>16533482</v>
      </c>
      <c r="L292" s="174" t="s">
        <v>846</v>
      </c>
    </row>
    <row r="293" spans="1:12">
      <c r="A293" s="194">
        <v>1</v>
      </c>
      <c r="B293" s="175" t="s">
        <v>597</v>
      </c>
      <c r="C293" s="195">
        <v>8</v>
      </c>
      <c r="D293" s="175" t="s">
        <v>862</v>
      </c>
      <c r="F293" s="195">
        <v>0</v>
      </c>
      <c r="G293" s="175" t="s">
        <v>886</v>
      </c>
      <c r="I293" s="194">
        <v>50000</v>
      </c>
      <c r="K293" s="199">
        <v>16583482</v>
      </c>
      <c r="L293" s="174" t="s">
        <v>846</v>
      </c>
    </row>
    <row r="294" spans="1:12">
      <c r="A294" s="194">
        <v>1</v>
      </c>
      <c r="B294" s="175" t="s">
        <v>597</v>
      </c>
      <c r="C294" s="195">
        <v>9</v>
      </c>
      <c r="D294" s="175" t="s">
        <v>862</v>
      </c>
      <c r="F294" s="195">
        <v>0</v>
      </c>
      <c r="G294" s="175" t="s">
        <v>989</v>
      </c>
      <c r="I294" s="194">
        <v>10000</v>
      </c>
      <c r="K294" s="199">
        <v>16593482</v>
      </c>
      <c r="L294" s="174" t="s">
        <v>846</v>
      </c>
    </row>
    <row r="295" spans="1:12">
      <c r="A295" s="194">
        <v>4</v>
      </c>
      <c r="B295" s="175" t="s">
        <v>597</v>
      </c>
      <c r="C295" s="195">
        <v>10</v>
      </c>
      <c r="D295" s="175" t="s">
        <v>862</v>
      </c>
      <c r="F295" s="195">
        <v>0</v>
      </c>
      <c r="G295" s="175" t="s">
        <v>990</v>
      </c>
      <c r="I295" s="194">
        <v>10000</v>
      </c>
      <c r="K295" s="199">
        <v>16603482</v>
      </c>
      <c r="L295" s="174" t="s">
        <v>846</v>
      </c>
    </row>
    <row r="296" spans="1:12">
      <c r="A296" s="194">
        <v>4</v>
      </c>
      <c r="B296" s="175" t="s">
        <v>597</v>
      </c>
      <c r="C296" s="195">
        <v>11</v>
      </c>
      <c r="D296" s="175" t="s">
        <v>862</v>
      </c>
      <c r="F296" s="195">
        <v>0</v>
      </c>
      <c r="G296" s="175" t="s">
        <v>963</v>
      </c>
      <c r="I296" s="194">
        <v>20000</v>
      </c>
      <c r="K296" s="199">
        <v>16623482</v>
      </c>
      <c r="L296" s="174" t="s">
        <v>846</v>
      </c>
    </row>
    <row r="297" spans="1:12">
      <c r="A297" s="194">
        <v>4</v>
      </c>
      <c r="B297" s="175" t="s">
        <v>597</v>
      </c>
      <c r="C297" s="195">
        <v>12</v>
      </c>
      <c r="D297" s="175" t="s">
        <v>862</v>
      </c>
      <c r="F297" s="195">
        <v>0</v>
      </c>
      <c r="G297" s="175" t="s">
        <v>991</v>
      </c>
      <c r="I297" s="194">
        <v>304700</v>
      </c>
      <c r="K297" s="199">
        <v>16928182</v>
      </c>
      <c r="L297" s="174" t="s">
        <v>846</v>
      </c>
    </row>
    <row r="298" spans="1:12">
      <c r="A298" s="194">
        <v>4</v>
      </c>
      <c r="B298" s="175" t="s">
        <v>597</v>
      </c>
      <c r="C298" s="195">
        <v>13</v>
      </c>
      <c r="D298" s="175" t="s">
        <v>862</v>
      </c>
      <c r="F298" s="195">
        <v>0</v>
      </c>
      <c r="G298" s="175" t="s">
        <v>992</v>
      </c>
      <c r="I298" s="194">
        <v>6337000</v>
      </c>
      <c r="K298" s="199">
        <v>23265182</v>
      </c>
      <c r="L298" s="174" t="s">
        <v>846</v>
      </c>
    </row>
    <row r="299" spans="1:12">
      <c r="A299" s="194">
        <v>4</v>
      </c>
      <c r="B299" s="175" t="s">
        <v>597</v>
      </c>
      <c r="C299" s="195">
        <v>14</v>
      </c>
      <c r="D299" s="175" t="s">
        <v>862</v>
      </c>
      <c r="F299" s="195">
        <v>0</v>
      </c>
      <c r="G299" s="175" t="s">
        <v>993</v>
      </c>
      <c r="I299" s="194">
        <v>20000</v>
      </c>
      <c r="K299" s="199">
        <v>23285182</v>
      </c>
      <c r="L299" s="174" t="s">
        <v>846</v>
      </c>
    </row>
    <row r="300" spans="1:12">
      <c r="A300" s="194">
        <v>4</v>
      </c>
      <c r="B300" s="175" t="s">
        <v>597</v>
      </c>
      <c r="C300" s="195">
        <v>15</v>
      </c>
      <c r="D300" s="175" t="s">
        <v>862</v>
      </c>
      <c r="F300" s="195">
        <v>0</v>
      </c>
      <c r="G300" s="175" t="s">
        <v>915</v>
      </c>
      <c r="I300" s="194">
        <v>50000</v>
      </c>
      <c r="K300" s="199">
        <v>23335182</v>
      </c>
      <c r="L300" s="174" t="s">
        <v>846</v>
      </c>
    </row>
    <row r="301" spans="1:12">
      <c r="A301" s="194">
        <v>4</v>
      </c>
      <c r="B301" s="175" t="s">
        <v>597</v>
      </c>
      <c r="C301" s="195">
        <v>16</v>
      </c>
      <c r="D301" s="175" t="s">
        <v>862</v>
      </c>
      <c r="F301" s="195">
        <v>0</v>
      </c>
      <c r="G301" s="175" t="s">
        <v>994</v>
      </c>
      <c r="I301" s="194">
        <v>275000</v>
      </c>
      <c r="K301" s="199">
        <v>23610182</v>
      </c>
      <c r="L301" s="174" t="s">
        <v>846</v>
      </c>
    </row>
    <row r="302" spans="1:12">
      <c r="A302" s="194">
        <v>4</v>
      </c>
      <c r="B302" s="175" t="s">
        <v>597</v>
      </c>
      <c r="C302" s="195">
        <v>17</v>
      </c>
      <c r="D302" s="175" t="s">
        <v>862</v>
      </c>
      <c r="F302" s="195">
        <v>0</v>
      </c>
      <c r="G302" s="175" t="s">
        <v>995</v>
      </c>
      <c r="I302" s="194">
        <v>195000</v>
      </c>
      <c r="K302" s="199">
        <v>23805182</v>
      </c>
      <c r="L302" s="174" t="s">
        <v>846</v>
      </c>
    </row>
    <row r="303" spans="1:12">
      <c r="A303" s="194">
        <v>4</v>
      </c>
      <c r="B303" s="175" t="s">
        <v>597</v>
      </c>
      <c r="C303" s="195">
        <v>18</v>
      </c>
      <c r="D303" s="175" t="s">
        <v>862</v>
      </c>
      <c r="F303" s="195">
        <v>0</v>
      </c>
      <c r="G303" s="175" t="s">
        <v>996</v>
      </c>
      <c r="I303" s="194">
        <v>200000</v>
      </c>
      <c r="K303" s="199">
        <v>24005182</v>
      </c>
      <c r="L303" s="174" t="s">
        <v>846</v>
      </c>
    </row>
    <row r="304" spans="1:12">
      <c r="A304" s="194">
        <v>4</v>
      </c>
      <c r="B304" s="175" t="s">
        <v>597</v>
      </c>
      <c r="C304" s="195">
        <v>19</v>
      </c>
      <c r="D304" s="175" t="s">
        <v>862</v>
      </c>
      <c r="F304" s="195">
        <v>0</v>
      </c>
      <c r="G304" s="175" t="s">
        <v>877</v>
      </c>
      <c r="I304" s="194">
        <v>50000</v>
      </c>
      <c r="K304" s="199">
        <v>24055182</v>
      </c>
      <c r="L304" s="174" t="s">
        <v>846</v>
      </c>
    </row>
    <row r="305" spans="1:12">
      <c r="A305" s="194">
        <v>4</v>
      </c>
      <c r="B305" s="175" t="s">
        <v>597</v>
      </c>
      <c r="C305" s="195">
        <v>20</v>
      </c>
      <c r="D305" s="175" t="s">
        <v>862</v>
      </c>
      <c r="F305" s="195">
        <v>0</v>
      </c>
      <c r="G305" s="175" t="s">
        <v>997</v>
      </c>
      <c r="I305" s="194">
        <v>40000</v>
      </c>
      <c r="K305" s="199">
        <v>24095182</v>
      </c>
      <c r="L305" s="174" t="s">
        <v>846</v>
      </c>
    </row>
    <row r="306" spans="1:12">
      <c r="A306" s="194">
        <v>4</v>
      </c>
      <c r="B306" s="175" t="s">
        <v>597</v>
      </c>
      <c r="C306" s="195">
        <v>21</v>
      </c>
      <c r="D306" s="175" t="s">
        <v>862</v>
      </c>
      <c r="F306" s="195">
        <v>0</v>
      </c>
      <c r="G306" s="175" t="s">
        <v>998</v>
      </c>
      <c r="I306" s="194">
        <v>50000</v>
      </c>
      <c r="K306" s="199">
        <v>24145182</v>
      </c>
      <c r="L306" s="174" t="s">
        <v>846</v>
      </c>
    </row>
    <row r="307" spans="1:12">
      <c r="A307" s="194">
        <v>4</v>
      </c>
      <c r="B307" s="175" t="s">
        <v>597</v>
      </c>
      <c r="C307" s="195">
        <v>22</v>
      </c>
      <c r="D307" s="175" t="s">
        <v>862</v>
      </c>
      <c r="F307" s="195">
        <v>0</v>
      </c>
      <c r="G307" s="175" t="s">
        <v>999</v>
      </c>
      <c r="I307" s="194">
        <v>240000</v>
      </c>
      <c r="K307" s="199">
        <v>24385182</v>
      </c>
      <c r="L307" s="174" t="s">
        <v>846</v>
      </c>
    </row>
    <row r="308" spans="1:12">
      <c r="A308" s="194">
        <v>4</v>
      </c>
      <c r="B308" s="175" t="s">
        <v>597</v>
      </c>
      <c r="C308" s="195">
        <v>23</v>
      </c>
      <c r="D308" s="175" t="s">
        <v>862</v>
      </c>
      <c r="F308" s="195">
        <v>0</v>
      </c>
      <c r="G308" s="175" t="s">
        <v>867</v>
      </c>
      <c r="I308" s="194">
        <v>150000</v>
      </c>
      <c r="K308" s="199">
        <v>24535182</v>
      </c>
      <c r="L308" s="174" t="s">
        <v>846</v>
      </c>
    </row>
    <row r="309" spans="1:12">
      <c r="A309" s="194">
        <v>4</v>
      </c>
      <c r="B309" s="175" t="s">
        <v>597</v>
      </c>
      <c r="C309" s="195">
        <v>24</v>
      </c>
      <c r="D309" s="175" t="s">
        <v>147</v>
      </c>
      <c r="F309" s="195">
        <v>4531686</v>
      </c>
      <c r="G309" s="175" t="s">
        <v>1000</v>
      </c>
      <c r="J309" s="194">
        <v>300000</v>
      </c>
      <c r="K309" s="199">
        <v>24235182</v>
      </c>
      <c r="L309" s="174" t="s">
        <v>846</v>
      </c>
    </row>
    <row r="310" spans="1:12">
      <c r="A310" s="194">
        <v>5</v>
      </c>
      <c r="B310" s="175" t="s">
        <v>597</v>
      </c>
      <c r="C310" s="195">
        <v>25</v>
      </c>
      <c r="D310" s="175" t="s">
        <v>147</v>
      </c>
      <c r="F310" s="195">
        <v>4531695</v>
      </c>
      <c r="G310" s="175" t="s">
        <v>1001</v>
      </c>
      <c r="J310" s="194">
        <v>54519</v>
      </c>
      <c r="K310" s="199">
        <v>24180663</v>
      </c>
      <c r="L310" s="174" t="s">
        <v>846</v>
      </c>
    </row>
    <row r="311" spans="1:12">
      <c r="A311" s="194">
        <v>5</v>
      </c>
      <c r="B311" s="175" t="s">
        <v>597</v>
      </c>
      <c r="C311" s="195">
        <v>26</v>
      </c>
      <c r="D311" s="175" t="s">
        <v>147</v>
      </c>
      <c r="F311" s="195">
        <v>4531696</v>
      </c>
      <c r="G311" s="175" t="s">
        <v>1001</v>
      </c>
      <c r="J311" s="194">
        <v>96684</v>
      </c>
      <c r="K311" s="199">
        <v>24083979</v>
      </c>
      <c r="L311" s="174" t="s">
        <v>846</v>
      </c>
    </row>
    <row r="312" spans="1:12">
      <c r="A312" s="194">
        <v>5</v>
      </c>
      <c r="B312" s="175" t="s">
        <v>597</v>
      </c>
      <c r="C312" s="195">
        <v>27</v>
      </c>
      <c r="D312" s="175" t="s">
        <v>147</v>
      </c>
      <c r="F312" s="195">
        <v>4531697</v>
      </c>
      <c r="G312" s="175" t="s">
        <v>1001</v>
      </c>
      <c r="J312" s="194">
        <v>254054</v>
      </c>
      <c r="K312" s="199">
        <v>23829925</v>
      </c>
      <c r="L312" s="174" t="s">
        <v>846</v>
      </c>
    </row>
    <row r="313" spans="1:12">
      <c r="A313" s="194">
        <v>5</v>
      </c>
      <c r="B313" s="175" t="s">
        <v>597</v>
      </c>
      <c r="C313" s="195">
        <v>28</v>
      </c>
      <c r="D313" s="175" t="s">
        <v>147</v>
      </c>
      <c r="F313" s="195">
        <v>4531684</v>
      </c>
      <c r="G313" s="175" t="s">
        <v>1002</v>
      </c>
      <c r="J313" s="194">
        <v>634674</v>
      </c>
      <c r="K313" s="199">
        <v>23195251</v>
      </c>
      <c r="L313" s="174" t="s">
        <v>846</v>
      </c>
    </row>
    <row r="314" spans="1:12">
      <c r="A314" s="194">
        <v>5</v>
      </c>
      <c r="B314" s="175" t="s">
        <v>597</v>
      </c>
      <c r="C314" s="195">
        <v>29</v>
      </c>
      <c r="D314" s="175" t="s">
        <v>862</v>
      </c>
      <c r="F314" s="195">
        <v>0</v>
      </c>
      <c r="G314" s="175" t="s">
        <v>905</v>
      </c>
      <c r="I314" s="194">
        <v>200000</v>
      </c>
      <c r="K314" s="199">
        <v>23395251</v>
      </c>
      <c r="L314" s="174" t="s">
        <v>846</v>
      </c>
    </row>
    <row r="315" spans="1:12">
      <c r="A315" s="194">
        <v>6</v>
      </c>
      <c r="B315" s="175" t="s">
        <v>597</v>
      </c>
      <c r="C315" s="195">
        <v>30</v>
      </c>
      <c r="D315" s="175" t="s">
        <v>862</v>
      </c>
      <c r="F315" s="195">
        <v>0</v>
      </c>
      <c r="G315" s="175" t="s">
        <v>1003</v>
      </c>
      <c r="I315" s="194">
        <v>300000</v>
      </c>
      <c r="K315" s="199">
        <v>23695251</v>
      </c>
      <c r="L315" s="174" t="s">
        <v>846</v>
      </c>
    </row>
    <row r="316" spans="1:12">
      <c r="A316" s="194">
        <v>7</v>
      </c>
      <c r="B316" s="175" t="s">
        <v>597</v>
      </c>
      <c r="C316" s="195">
        <v>31</v>
      </c>
      <c r="D316" s="175" t="s">
        <v>862</v>
      </c>
      <c r="F316" s="195">
        <v>0</v>
      </c>
      <c r="G316" s="175" t="s">
        <v>865</v>
      </c>
      <c r="I316" s="194">
        <v>100000</v>
      </c>
      <c r="K316" s="199">
        <v>23795251</v>
      </c>
      <c r="L316" s="174" t="s">
        <v>846</v>
      </c>
    </row>
    <row r="317" spans="1:12">
      <c r="A317" s="194">
        <v>8</v>
      </c>
      <c r="B317" s="175" t="s">
        <v>597</v>
      </c>
      <c r="C317" s="195">
        <v>32</v>
      </c>
      <c r="D317" s="175" t="s">
        <v>147</v>
      </c>
      <c r="F317" s="195">
        <v>4531700</v>
      </c>
      <c r="G317" s="175" t="s">
        <v>1004</v>
      </c>
      <c r="J317" s="194">
        <v>225706</v>
      </c>
      <c r="K317" s="199">
        <v>23569545</v>
      </c>
      <c r="L317" s="174" t="s">
        <v>846</v>
      </c>
    </row>
    <row r="318" spans="1:12">
      <c r="A318" s="194">
        <v>8</v>
      </c>
      <c r="B318" s="175" t="s">
        <v>597</v>
      </c>
      <c r="C318" s="195">
        <v>33</v>
      </c>
      <c r="D318" s="175" t="s">
        <v>862</v>
      </c>
      <c r="F318" s="195">
        <v>0</v>
      </c>
      <c r="G318" s="175" t="s">
        <v>1005</v>
      </c>
      <c r="I318" s="194">
        <v>150000</v>
      </c>
      <c r="K318" s="199">
        <v>23719545</v>
      </c>
      <c r="L318" s="174" t="s">
        <v>846</v>
      </c>
    </row>
    <row r="319" spans="1:12">
      <c r="A319" s="194">
        <v>8</v>
      </c>
      <c r="B319" s="175" t="s">
        <v>597</v>
      </c>
      <c r="C319" s="195">
        <v>34</v>
      </c>
      <c r="D319" s="175" t="s">
        <v>147</v>
      </c>
      <c r="F319" s="195">
        <v>4531703</v>
      </c>
      <c r="G319" s="175" t="s">
        <v>1006</v>
      </c>
      <c r="J319" s="194">
        <v>720000</v>
      </c>
      <c r="K319" s="199">
        <v>22999545</v>
      </c>
      <c r="L319" s="174" t="s">
        <v>846</v>
      </c>
    </row>
    <row r="320" spans="1:12">
      <c r="A320" s="194">
        <v>8</v>
      </c>
      <c r="B320" s="175" t="s">
        <v>597</v>
      </c>
      <c r="C320" s="195">
        <v>35</v>
      </c>
      <c r="D320" s="175" t="s">
        <v>147</v>
      </c>
      <c r="F320" s="195">
        <v>4531701</v>
      </c>
      <c r="G320" s="175" t="s">
        <v>1007</v>
      </c>
      <c r="J320" s="194">
        <v>1902178</v>
      </c>
      <c r="K320" s="199">
        <v>21097367</v>
      </c>
      <c r="L320" s="174" t="s">
        <v>846</v>
      </c>
    </row>
    <row r="321" spans="1:12">
      <c r="A321" s="194">
        <v>8</v>
      </c>
      <c r="B321" s="175" t="s">
        <v>597</v>
      </c>
      <c r="C321" s="195">
        <v>36</v>
      </c>
      <c r="D321" s="175" t="s">
        <v>862</v>
      </c>
      <c r="F321" s="195">
        <v>0</v>
      </c>
      <c r="G321" s="175" t="s">
        <v>946</v>
      </c>
      <c r="I321" s="194">
        <v>50000</v>
      </c>
      <c r="K321" s="199">
        <v>21147367</v>
      </c>
      <c r="L321" s="174" t="s">
        <v>846</v>
      </c>
    </row>
    <row r="322" spans="1:12">
      <c r="A322" s="194">
        <v>11</v>
      </c>
      <c r="B322" s="175" t="s">
        <v>597</v>
      </c>
      <c r="C322" s="195">
        <v>37</v>
      </c>
      <c r="D322" s="175" t="s">
        <v>862</v>
      </c>
      <c r="F322" s="195">
        <v>0</v>
      </c>
      <c r="G322" s="175" t="s">
        <v>965</v>
      </c>
      <c r="I322" s="194">
        <v>627</v>
      </c>
      <c r="K322" s="199">
        <v>21147994</v>
      </c>
      <c r="L322" s="174" t="s">
        <v>846</v>
      </c>
    </row>
    <row r="323" spans="1:12">
      <c r="A323" s="194">
        <v>11</v>
      </c>
      <c r="B323" s="175" t="s">
        <v>597</v>
      </c>
      <c r="C323" s="195">
        <v>38</v>
      </c>
      <c r="D323" s="175" t="s">
        <v>862</v>
      </c>
      <c r="F323" s="195">
        <v>0</v>
      </c>
      <c r="G323" s="175" t="s">
        <v>881</v>
      </c>
      <c r="I323" s="194">
        <v>30000</v>
      </c>
      <c r="K323" s="199">
        <v>21177994</v>
      </c>
      <c r="L323" s="174" t="s">
        <v>846</v>
      </c>
    </row>
    <row r="324" spans="1:12">
      <c r="A324" s="194">
        <v>11</v>
      </c>
      <c r="B324" s="175" t="s">
        <v>597</v>
      </c>
      <c r="C324" s="195">
        <v>39</v>
      </c>
      <c r="D324" s="175" t="s">
        <v>862</v>
      </c>
      <c r="F324" s="195">
        <v>0</v>
      </c>
      <c r="G324" s="175" t="s">
        <v>1008</v>
      </c>
      <c r="I324" s="194">
        <v>60000</v>
      </c>
      <c r="K324" s="199">
        <v>21237994</v>
      </c>
      <c r="L324" s="174" t="s">
        <v>846</v>
      </c>
    </row>
    <row r="325" spans="1:12">
      <c r="A325" s="194">
        <v>11</v>
      </c>
      <c r="B325" s="175" t="s">
        <v>597</v>
      </c>
      <c r="C325" s="195">
        <v>40</v>
      </c>
      <c r="D325" s="175" t="s">
        <v>862</v>
      </c>
      <c r="F325" s="195">
        <v>0</v>
      </c>
      <c r="G325" s="175" t="s">
        <v>879</v>
      </c>
      <c r="I325" s="194">
        <v>30000</v>
      </c>
      <c r="K325" s="199">
        <v>21267994</v>
      </c>
      <c r="L325" s="174" t="s">
        <v>846</v>
      </c>
    </row>
    <row r="326" spans="1:12">
      <c r="A326" s="194">
        <v>11</v>
      </c>
      <c r="B326" s="175" t="s">
        <v>597</v>
      </c>
      <c r="C326" s="195">
        <v>41</v>
      </c>
      <c r="D326" s="175" t="s">
        <v>862</v>
      </c>
      <c r="F326" s="195">
        <v>0</v>
      </c>
      <c r="G326" s="175" t="s">
        <v>880</v>
      </c>
      <c r="I326" s="194">
        <v>35000</v>
      </c>
      <c r="K326" s="199">
        <v>21302994</v>
      </c>
      <c r="L326" s="174" t="s">
        <v>846</v>
      </c>
    </row>
    <row r="327" spans="1:12">
      <c r="A327" s="194">
        <v>11</v>
      </c>
      <c r="B327" s="175" t="s">
        <v>597</v>
      </c>
      <c r="C327" s="195">
        <v>42</v>
      </c>
      <c r="D327" s="175" t="s">
        <v>862</v>
      </c>
      <c r="F327" s="195">
        <v>0</v>
      </c>
      <c r="G327" s="175" t="s">
        <v>866</v>
      </c>
      <c r="I327" s="194">
        <v>50000</v>
      </c>
      <c r="K327" s="199">
        <v>21352994</v>
      </c>
      <c r="L327" s="174" t="s">
        <v>846</v>
      </c>
    </row>
    <row r="328" spans="1:12">
      <c r="A328" s="194">
        <v>12</v>
      </c>
      <c r="B328" s="175" t="s">
        <v>597</v>
      </c>
      <c r="C328" s="195">
        <v>43</v>
      </c>
      <c r="D328" s="175" t="s">
        <v>862</v>
      </c>
      <c r="F328" s="195">
        <v>0</v>
      </c>
      <c r="G328" s="175" t="s">
        <v>890</v>
      </c>
      <c r="I328" s="194">
        <v>25000</v>
      </c>
      <c r="K328" s="199">
        <v>21377994</v>
      </c>
      <c r="L328" s="174" t="s">
        <v>846</v>
      </c>
    </row>
    <row r="329" spans="1:12">
      <c r="A329" s="194">
        <v>12</v>
      </c>
      <c r="B329" s="175" t="s">
        <v>597</v>
      </c>
      <c r="C329" s="195">
        <v>44</v>
      </c>
      <c r="D329" s="175" t="s">
        <v>862</v>
      </c>
      <c r="F329" s="195">
        <v>0</v>
      </c>
      <c r="G329" s="175" t="s">
        <v>875</v>
      </c>
      <c r="I329" s="194">
        <v>75000</v>
      </c>
      <c r="K329" s="199">
        <v>21452994</v>
      </c>
      <c r="L329" s="174" t="s">
        <v>846</v>
      </c>
    </row>
    <row r="330" spans="1:12">
      <c r="A330" s="194">
        <v>13</v>
      </c>
      <c r="B330" s="175" t="s">
        <v>597</v>
      </c>
      <c r="C330" s="195">
        <v>45</v>
      </c>
      <c r="D330" s="175" t="s">
        <v>862</v>
      </c>
      <c r="F330" s="195">
        <v>0</v>
      </c>
      <c r="G330" s="175" t="s">
        <v>966</v>
      </c>
      <c r="I330" s="194">
        <v>16000</v>
      </c>
      <c r="K330" s="199">
        <v>21468994</v>
      </c>
      <c r="L330" s="174" t="s">
        <v>846</v>
      </c>
    </row>
    <row r="331" spans="1:12">
      <c r="A331" s="194">
        <v>14</v>
      </c>
      <c r="B331" s="175" t="s">
        <v>597</v>
      </c>
      <c r="C331" s="195">
        <v>46</v>
      </c>
      <c r="D331" s="175" t="s">
        <v>147</v>
      </c>
      <c r="F331" s="195">
        <v>4531702</v>
      </c>
      <c r="G331" s="175" t="s">
        <v>1009</v>
      </c>
      <c r="J331" s="194">
        <v>602973</v>
      </c>
      <c r="K331" s="199">
        <v>20866021</v>
      </c>
      <c r="L331" s="174" t="s">
        <v>846</v>
      </c>
    </row>
    <row r="332" spans="1:12">
      <c r="A332" s="194">
        <v>15</v>
      </c>
      <c r="B332" s="175" t="s">
        <v>597</v>
      </c>
      <c r="C332" s="195">
        <v>47</v>
      </c>
      <c r="D332" s="175" t="s">
        <v>862</v>
      </c>
      <c r="F332" s="195">
        <v>0</v>
      </c>
      <c r="G332" s="175" t="s">
        <v>969</v>
      </c>
      <c r="I332" s="194">
        <v>200000</v>
      </c>
      <c r="K332" s="199">
        <v>21066021</v>
      </c>
      <c r="L332" s="174" t="s">
        <v>846</v>
      </c>
    </row>
    <row r="333" spans="1:12">
      <c r="A333" s="194">
        <v>15</v>
      </c>
      <c r="B333" s="175" t="s">
        <v>597</v>
      </c>
      <c r="C333" s="195">
        <v>48</v>
      </c>
      <c r="D333" s="175" t="s">
        <v>147</v>
      </c>
      <c r="F333" s="195">
        <v>4531705</v>
      </c>
      <c r="G333" s="175" t="s">
        <v>1010</v>
      </c>
      <c r="J333" s="194">
        <v>1367245</v>
      </c>
      <c r="K333" s="199">
        <v>19698776</v>
      </c>
      <c r="L333" s="174" t="s">
        <v>846</v>
      </c>
    </row>
    <row r="334" spans="1:12">
      <c r="A334" s="194">
        <v>19</v>
      </c>
      <c r="B334" s="175" t="s">
        <v>597</v>
      </c>
      <c r="C334" s="195">
        <v>49</v>
      </c>
      <c r="D334" s="175" t="s">
        <v>147</v>
      </c>
      <c r="F334" s="195">
        <v>4531706</v>
      </c>
      <c r="G334" s="175" t="s">
        <v>1011</v>
      </c>
      <c r="J334" s="194">
        <v>95080</v>
      </c>
      <c r="K334" s="199">
        <v>19603696</v>
      </c>
      <c r="L334" s="174" t="s">
        <v>846</v>
      </c>
    </row>
    <row r="335" spans="1:12">
      <c r="A335" s="194">
        <v>19</v>
      </c>
      <c r="B335" s="175" t="s">
        <v>597</v>
      </c>
      <c r="C335" s="195">
        <v>50</v>
      </c>
      <c r="D335" s="175" t="s">
        <v>147</v>
      </c>
      <c r="F335" s="195">
        <v>4531708</v>
      </c>
      <c r="G335" s="175" t="s">
        <v>1012</v>
      </c>
      <c r="J335" s="194">
        <v>1157679</v>
      </c>
      <c r="K335" s="199">
        <v>18446017</v>
      </c>
      <c r="L335" s="174" t="s">
        <v>846</v>
      </c>
    </row>
    <row r="336" spans="1:12">
      <c r="A336" s="194">
        <v>19</v>
      </c>
      <c r="B336" s="175" t="s">
        <v>597</v>
      </c>
      <c r="C336" s="195">
        <v>51</v>
      </c>
      <c r="D336" s="175" t="s">
        <v>147</v>
      </c>
      <c r="F336" s="195">
        <v>4531712</v>
      </c>
      <c r="G336" s="175" t="s">
        <v>651</v>
      </c>
      <c r="J336" s="194">
        <v>200000</v>
      </c>
      <c r="K336" s="199">
        <v>18246017</v>
      </c>
      <c r="L336" s="174" t="s">
        <v>846</v>
      </c>
    </row>
    <row r="337" spans="1:12">
      <c r="A337" s="194">
        <v>19</v>
      </c>
      <c r="B337" s="175" t="s">
        <v>597</v>
      </c>
      <c r="C337" s="195">
        <v>52</v>
      </c>
      <c r="D337" s="175" t="s">
        <v>862</v>
      </c>
      <c r="F337" s="195">
        <v>0</v>
      </c>
      <c r="G337" s="175" t="s">
        <v>894</v>
      </c>
      <c r="I337" s="194">
        <v>1200000</v>
      </c>
      <c r="K337" s="199">
        <v>19446017</v>
      </c>
      <c r="L337" s="174" t="s">
        <v>846</v>
      </c>
    </row>
    <row r="338" spans="1:12">
      <c r="A338" s="194">
        <v>19</v>
      </c>
      <c r="B338" s="175" t="s">
        <v>597</v>
      </c>
      <c r="C338" s="195">
        <v>53</v>
      </c>
      <c r="D338" s="175" t="s">
        <v>147</v>
      </c>
      <c r="F338" s="195">
        <v>4531710</v>
      </c>
      <c r="G338" s="175" t="s">
        <v>893</v>
      </c>
      <c r="J338" s="194">
        <v>441150</v>
      </c>
      <c r="K338" s="199">
        <v>19004867</v>
      </c>
      <c r="L338" s="174" t="s">
        <v>846</v>
      </c>
    </row>
    <row r="339" spans="1:12">
      <c r="A339" s="194">
        <v>19</v>
      </c>
      <c r="B339" s="175" t="s">
        <v>597</v>
      </c>
      <c r="C339" s="195">
        <v>54</v>
      </c>
      <c r="D339" s="175" t="s">
        <v>147</v>
      </c>
      <c r="F339" s="195">
        <v>4531711</v>
      </c>
      <c r="G339" s="175" t="s">
        <v>893</v>
      </c>
      <c r="J339" s="194">
        <v>83375</v>
      </c>
      <c r="K339" s="199">
        <v>18921492</v>
      </c>
      <c r="L339" s="174" t="s">
        <v>846</v>
      </c>
    </row>
    <row r="340" spans="1:12">
      <c r="A340" s="194">
        <v>20</v>
      </c>
      <c r="B340" s="175" t="s">
        <v>597</v>
      </c>
      <c r="C340" s="195">
        <v>55</v>
      </c>
      <c r="D340" s="175" t="s">
        <v>862</v>
      </c>
      <c r="F340" s="195">
        <v>0</v>
      </c>
      <c r="G340" s="175" t="s">
        <v>965</v>
      </c>
      <c r="I340" s="194">
        <v>627182</v>
      </c>
      <c r="K340" s="199">
        <v>19548674</v>
      </c>
      <c r="L340" s="174" t="s">
        <v>846</v>
      </c>
    </row>
    <row r="341" spans="1:12">
      <c r="A341" s="194">
        <v>21</v>
      </c>
      <c r="B341" s="175" t="s">
        <v>597</v>
      </c>
      <c r="C341" s="195">
        <v>56</v>
      </c>
      <c r="D341" s="175" t="s">
        <v>147</v>
      </c>
      <c r="F341" s="195">
        <v>4531704</v>
      </c>
      <c r="G341" s="175" t="s">
        <v>987</v>
      </c>
      <c r="J341" s="194">
        <v>174264</v>
      </c>
      <c r="K341" s="199">
        <v>19374410</v>
      </c>
      <c r="L341" s="174" t="s">
        <v>846</v>
      </c>
    </row>
    <row r="342" spans="1:12">
      <c r="A342" s="194">
        <v>21</v>
      </c>
      <c r="B342" s="175" t="s">
        <v>597</v>
      </c>
      <c r="C342" s="195">
        <v>57</v>
      </c>
      <c r="D342" s="175" t="s">
        <v>862</v>
      </c>
      <c r="F342" s="195">
        <v>0</v>
      </c>
      <c r="G342" s="175" t="s">
        <v>1013</v>
      </c>
      <c r="I342" s="194">
        <v>50000</v>
      </c>
      <c r="K342" s="199">
        <v>19424410</v>
      </c>
      <c r="L342" s="174" t="s">
        <v>846</v>
      </c>
    </row>
    <row r="343" spans="1:12">
      <c r="A343" s="194">
        <v>21</v>
      </c>
      <c r="B343" s="175" t="s">
        <v>597</v>
      </c>
      <c r="C343" s="195">
        <v>58</v>
      </c>
      <c r="D343" s="175" t="s">
        <v>862</v>
      </c>
      <c r="F343" s="195">
        <v>0</v>
      </c>
      <c r="G343" s="175" t="s">
        <v>1014</v>
      </c>
      <c r="I343" s="194">
        <v>50000000</v>
      </c>
      <c r="K343" s="199">
        <v>69424410</v>
      </c>
      <c r="L343" s="174" t="s">
        <v>846</v>
      </c>
    </row>
    <row r="344" spans="1:12">
      <c r="A344" s="194">
        <v>21</v>
      </c>
      <c r="B344" s="175" t="s">
        <v>597</v>
      </c>
      <c r="C344" s="195">
        <v>59</v>
      </c>
      <c r="D344" s="175" t="s">
        <v>862</v>
      </c>
      <c r="F344" s="195">
        <v>0</v>
      </c>
      <c r="G344" s="175" t="s">
        <v>900</v>
      </c>
      <c r="I344" s="194">
        <v>2730000</v>
      </c>
      <c r="K344" s="199">
        <v>72154410</v>
      </c>
      <c r="L344" s="174" t="s">
        <v>846</v>
      </c>
    </row>
    <row r="345" spans="1:12">
      <c r="A345" s="194">
        <v>21</v>
      </c>
      <c r="B345" s="175" t="s">
        <v>597</v>
      </c>
      <c r="C345" s="195">
        <v>60</v>
      </c>
      <c r="D345" s="175" t="s">
        <v>862</v>
      </c>
      <c r="F345" s="195">
        <v>0</v>
      </c>
      <c r="G345" s="175" t="s">
        <v>909</v>
      </c>
      <c r="I345" s="194">
        <v>30000</v>
      </c>
      <c r="K345" s="199">
        <v>72184410</v>
      </c>
      <c r="L345" s="174" t="s">
        <v>846</v>
      </c>
    </row>
    <row r="346" spans="1:12">
      <c r="A346" s="194">
        <v>21</v>
      </c>
      <c r="B346" s="175" t="s">
        <v>597</v>
      </c>
      <c r="C346" s="195">
        <v>61</v>
      </c>
      <c r="D346" s="175" t="s">
        <v>862</v>
      </c>
      <c r="F346" s="195">
        <v>0</v>
      </c>
      <c r="G346" s="175" t="s">
        <v>973</v>
      </c>
      <c r="I346" s="194">
        <v>50000</v>
      </c>
      <c r="K346" s="199">
        <v>72234410</v>
      </c>
      <c r="L346" s="174" t="s">
        <v>846</v>
      </c>
    </row>
    <row r="347" spans="1:12">
      <c r="A347" s="194">
        <v>22</v>
      </c>
      <c r="B347" s="175" t="s">
        <v>597</v>
      </c>
      <c r="C347" s="195">
        <v>62</v>
      </c>
      <c r="D347" s="175" t="s">
        <v>862</v>
      </c>
      <c r="F347" s="195">
        <v>0</v>
      </c>
      <c r="G347" s="175" t="s">
        <v>1015</v>
      </c>
      <c r="I347" s="194">
        <v>50000</v>
      </c>
      <c r="K347" s="199">
        <v>72284410</v>
      </c>
      <c r="L347" s="174" t="s">
        <v>846</v>
      </c>
    </row>
    <row r="348" spans="1:12">
      <c r="A348" s="194">
        <v>22</v>
      </c>
      <c r="B348" s="175" t="s">
        <v>597</v>
      </c>
      <c r="C348" s="195">
        <v>63</v>
      </c>
      <c r="D348" s="175" t="s">
        <v>862</v>
      </c>
      <c r="F348" s="195">
        <v>0</v>
      </c>
      <c r="G348" s="175" t="s">
        <v>902</v>
      </c>
      <c r="I348" s="194">
        <v>25000</v>
      </c>
      <c r="K348" s="199">
        <v>72309410</v>
      </c>
      <c r="L348" s="174" t="s">
        <v>846</v>
      </c>
    </row>
    <row r="349" spans="1:12">
      <c r="A349" s="194">
        <v>22</v>
      </c>
      <c r="B349" s="175" t="s">
        <v>597</v>
      </c>
      <c r="C349" s="195">
        <v>64</v>
      </c>
      <c r="D349" s="175" t="s">
        <v>862</v>
      </c>
      <c r="F349" s="195">
        <v>0</v>
      </c>
      <c r="G349" s="175" t="s">
        <v>914</v>
      </c>
      <c r="I349" s="194">
        <v>20000</v>
      </c>
      <c r="K349" s="199">
        <v>72329410</v>
      </c>
      <c r="L349" s="174" t="s">
        <v>846</v>
      </c>
    </row>
    <row r="350" spans="1:12">
      <c r="A350" s="194">
        <v>22</v>
      </c>
      <c r="B350" s="175" t="s">
        <v>597</v>
      </c>
      <c r="C350" s="195">
        <v>65</v>
      </c>
      <c r="D350" s="175" t="s">
        <v>862</v>
      </c>
      <c r="F350" s="195">
        <v>0</v>
      </c>
      <c r="G350" s="175" t="s">
        <v>936</v>
      </c>
      <c r="I350" s="194">
        <v>30000</v>
      </c>
      <c r="K350" s="199">
        <v>72359410</v>
      </c>
      <c r="L350" s="174" t="s">
        <v>846</v>
      </c>
    </row>
    <row r="351" spans="1:12">
      <c r="A351" s="194">
        <v>22</v>
      </c>
      <c r="B351" s="175" t="s">
        <v>597</v>
      </c>
      <c r="C351" s="195">
        <v>66</v>
      </c>
      <c r="D351" s="175" t="s">
        <v>862</v>
      </c>
      <c r="F351" s="195">
        <v>0</v>
      </c>
      <c r="G351" s="175" t="s">
        <v>1016</v>
      </c>
      <c r="I351" s="194">
        <v>10000</v>
      </c>
      <c r="K351" s="199">
        <v>72369410</v>
      </c>
      <c r="L351" s="174" t="s">
        <v>846</v>
      </c>
    </row>
    <row r="352" spans="1:12">
      <c r="A352" s="194">
        <v>22</v>
      </c>
      <c r="B352" s="175" t="s">
        <v>597</v>
      </c>
      <c r="C352" s="195">
        <v>67</v>
      </c>
      <c r="D352" s="175" t="s">
        <v>147</v>
      </c>
      <c r="F352" s="195">
        <v>4531713</v>
      </c>
      <c r="G352" s="175" t="s">
        <v>1017</v>
      </c>
      <c r="J352" s="194">
        <v>4262088</v>
      </c>
      <c r="K352" s="199">
        <v>68107322</v>
      </c>
      <c r="L352" s="174" t="s">
        <v>846</v>
      </c>
    </row>
    <row r="353" spans="1:12">
      <c r="A353" s="194">
        <v>22</v>
      </c>
      <c r="B353" s="175" t="s">
        <v>597</v>
      </c>
      <c r="C353" s="195">
        <v>68</v>
      </c>
      <c r="D353" s="175" t="s">
        <v>862</v>
      </c>
      <c r="F353" s="195">
        <v>0</v>
      </c>
      <c r="G353" s="175" t="s">
        <v>1018</v>
      </c>
      <c r="I353" s="194">
        <v>3854634</v>
      </c>
      <c r="K353" s="199">
        <v>71961956</v>
      </c>
      <c r="L353" s="174" t="s">
        <v>846</v>
      </c>
    </row>
    <row r="354" spans="1:12">
      <c r="A354" s="194">
        <v>22</v>
      </c>
      <c r="B354" s="175" t="s">
        <v>597</v>
      </c>
      <c r="C354" s="195">
        <v>69</v>
      </c>
      <c r="D354" s="175" t="s">
        <v>862</v>
      </c>
      <c r="F354" s="195">
        <v>0</v>
      </c>
      <c r="G354" s="175" t="s">
        <v>897</v>
      </c>
      <c r="I354" s="194">
        <v>210000</v>
      </c>
      <c r="K354" s="199">
        <v>72171956</v>
      </c>
      <c r="L354" s="174" t="s">
        <v>846</v>
      </c>
    </row>
    <row r="355" spans="1:12">
      <c r="A355" s="194">
        <v>25</v>
      </c>
      <c r="B355" s="175" t="s">
        <v>597</v>
      </c>
      <c r="C355" s="195">
        <v>70</v>
      </c>
      <c r="D355" s="175" t="s">
        <v>147</v>
      </c>
      <c r="F355" s="195">
        <v>4531707</v>
      </c>
      <c r="G355" s="175" t="s">
        <v>1019</v>
      </c>
      <c r="J355" s="194">
        <v>135000</v>
      </c>
      <c r="K355" s="199">
        <v>72036956</v>
      </c>
      <c r="L355" s="174" t="s">
        <v>846</v>
      </c>
    </row>
    <row r="356" spans="1:12">
      <c r="A356" s="194">
        <v>28</v>
      </c>
      <c r="B356" s="175" t="s">
        <v>597</v>
      </c>
      <c r="C356" s="195">
        <v>71</v>
      </c>
      <c r="D356" s="175" t="s">
        <v>862</v>
      </c>
      <c r="F356" s="195">
        <v>0</v>
      </c>
      <c r="G356" s="175" t="s">
        <v>950</v>
      </c>
      <c r="I356" s="194">
        <v>150000</v>
      </c>
      <c r="K356" s="199">
        <v>72186956</v>
      </c>
      <c r="L356" s="174" t="s">
        <v>846</v>
      </c>
    </row>
    <row r="357" spans="1:12">
      <c r="A357" s="194">
        <v>28</v>
      </c>
      <c r="B357" s="175" t="s">
        <v>597</v>
      </c>
      <c r="C357" s="195">
        <v>72</v>
      </c>
      <c r="D357" s="175" t="s">
        <v>862</v>
      </c>
      <c r="F357" s="195">
        <v>0</v>
      </c>
      <c r="G357" s="175" t="s">
        <v>976</v>
      </c>
      <c r="I357" s="194">
        <v>30000</v>
      </c>
      <c r="K357" s="199">
        <v>72216956</v>
      </c>
      <c r="L357" s="174" t="s">
        <v>846</v>
      </c>
    </row>
    <row r="358" spans="1:12">
      <c r="A358" s="194">
        <v>28</v>
      </c>
      <c r="B358" s="175" t="s">
        <v>597</v>
      </c>
      <c r="C358" s="195">
        <v>73</v>
      </c>
      <c r="D358" s="175" t="s">
        <v>862</v>
      </c>
      <c r="F358" s="195">
        <v>0</v>
      </c>
      <c r="G358" s="175" t="s">
        <v>968</v>
      </c>
      <c r="I358" s="194">
        <v>5000</v>
      </c>
      <c r="K358" s="199">
        <v>72221956</v>
      </c>
      <c r="L358" s="174" t="s">
        <v>846</v>
      </c>
    </row>
    <row r="359" spans="1:12">
      <c r="A359" s="194">
        <v>28</v>
      </c>
      <c r="B359" s="175" t="s">
        <v>597</v>
      </c>
      <c r="C359" s="195">
        <v>74</v>
      </c>
      <c r="D359" s="175" t="s">
        <v>862</v>
      </c>
      <c r="F359" s="195">
        <v>0</v>
      </c>
      <c r="G359" s="175" t="s">
        <v>917</v>
      </c>
      <c r="I359" s="194">
        <v>70000</v>
      </c>
      <c r="K359" s="199">
        <v>72291956</v>
      </c>
      <c r="L359" s="174" t="s">
        <v>846</v>
      </c>
    </row>
    <row r="360" spans="1:12">
      <c r="A360" s="194">
        <v>28</v>
      </c>
      <c r="B360" s="175" t="s">
        <v>597</v>
      </c>
      <c r="C360" s="195">
        <v>75</v>
      </c>
      <c r="D360" s="175" t="s">
        <v>862</v>
      </c>
      <c r="F360" s="195">
        <v>0</v>
      </c>
      <c r="G360" s="175" t="s">
        <v>903</v>
      </c>
      <c r="I360" s="194">
        <v>50000</v>
      </c>
      <c r="K360" s="199">
        <v>72341956</v>
      </c>
      <c r="L360" s="174" t="s">
        <v>846</v>
      </c>
    </row>
    <row r="361" spans="1:12">
      <c r="A361" s="194">
        <v>28</v>
      </c>
      <c r="B361" s="175" t="s">
        <v>597</v>
      </c>
      <c r="C361" s="195">
        <v>76</v>
      </c>
      <c r="D361" s="175" t="s">
        <v>862</v>
      </c>
      <c r="F361" s="195">
        <v>0</v>
      </c>
      <c r="G361" s="175" t="s">
        <v>899</v>
      </c>
      <c r="I361" s="194">
        <v>10000</v>
      </c>
      <c r="K361" s="199">
        <v>72351956</v>
      </c>
      <c r="L361" s="174" t="s">
        <v>846</v>
      </c>
    </row>
    <row r="362" spans="1:12">
      <c r="A362" s="194">
        <v>28</v>
      </c>
      <c r="B362" s="175" t="s">
        <v>597</v>
      </c>
      <c r="C362" s="195">
        <v>77</v>
      </c>
      <c r="D362" s="175" t="s">
        <v>862</v>
      </c>
      <c r="F362" s="195">
        <v>0</v>
      </c>
      <c r="G362" s="175" t="s">
        <v>907</v>
      </c>
      <c r="I362" s="194">
        <v>60000</v>
      </c>
      <c r="K362" s="199">
        <v>72411956</v>
      </c>
      <c r="L362" s="174" t="s">
        <v>846</v>
      </c>
    </row>
    <row r="363" spans="1:12">
      <c r="A363" s="194">
        <v>28</v>
      </c>
      <c r="B363" s="175" t="s">
        <v>597</v>
      </c>
      <c r="C363" s="195">
        <v>78</v>
      </c>
      <c r="D363" s="175" t="s">
        <v>862</v>
      </c>
      <c r="F363" s="195">
        <v>0</v>
      </c>
      <c r="G363" s="175" t="s">
        <v>895</v>
      </c>
      <c r="I363" s="194">
        <v>30000</v>
      </c>
      <c r="K363" s="199">
        <v>72441956</v>
      </c>
      <c r="L363" s="174" t="s">
        <v>846</v>
      </c>
    </row>
    <row r="364" spans="1:12">
      <c r="A364" s="194">
        <v>29</v>
      </c>
      <c r="B364" s="175" t="s">
        <v>597</v>
      </c>
      <c r="C364" s="195">
        <v>79</v>
      </c>
      <c r="D364" s="175" t="s">
        <v>862</v>
      </c>
      <c r="F364" s="195">
        <v>0</v>
      </c>
      <c r="G364" s="175" t="s">
        <v>1020</v>
      </c>
      <c r="I364" s="194">
        <v>20000</v>
      </c>
      <c r="K364" s="199">
        <v>72461956</v>
      </c>
      <c r="L364" s="174" t="s">
        <v>846</v>
      </c>
    </row>
    <row r="365" spans="1:12">
      <c r="A365" s="194">
        <v>29</v>
      </c>
      <c r="B365" s="175" t="s">
        <v>597</v>
      </c>
      <c r="C365" s="195">
        <v>80</v>
      </c>
      <c r="D365" s="175" t="s">
        <v>147</v>
      </c>
      <c r="F365" s="195">
        <v>4531723</v>
      </c>
      <c r="G365" s="175" t="s">
        <v>913</v>
      </c>
      <c r="J365" s="194">
        <v>798156</v>
      </c>
      <c r="K365" s="199">
        <v>71663800</v>
      </c>
      <c r="L365" s="174" t="s">
        <v>846</v>
      </c>
    </row>
    <row r="366" spans="1:12">
      <c r="G366" s="200" t="s">
        <v>1021</v>
      </c>
      <c r="I366" s="201">
        <v>68635143</v>
      </c>
      <c r="J366" s="201">
        <v>14926035</v>
      </c>
      <c r="K366" s="201">
        <v>53709108</v>
      </c>
      <c r="L366" s="202" t="s">
        <v>846</v>
      </c>
    </row>
    <row r="367" spans="1:12">
      <c r="G367" s="200" t="s">
        <v>848</v>
      </c>
      <c r="I367" s="203">
        <v>135607441</v>
      </c>
      <c r="J367" s="203">
        <v>63943641</v>
      </c>
      <c r="K367" s="203">
        <v>71663800</v>
      </c>
      <c r="L367" s="200" t="s">
        <v>849</v>
      </c>
    </row>
    <row r="368" spans="1:12">
      <c r="A368" s="196" t="s">
        <v>598</v>
      </c>
      <c r="G368" s="197" t="s">
        <v>843</v>
      </c>
      <c r="I368" s="198">
        <v>135607441</v>
      </c>
      <c r="J368" s="198">
        <v>63943641</v>
      </c>
      <c r="K368" s="198">
        <v>71663800</v>
      </c>
      <c r="L368" s="175" t="s">
        <v>846</v>
      </c>
    </row>
    <row r="369" spans="1:12">
      <c r="A369" s="174" t="s">
        <v>138</v>
      </c>
      <c r="B369" s="174" t="s">
        <v>139</v>
      </c>
      <c r="C369" s="176" t="s">
        <v>140</v>
      </c>
      <c r="D369" s="174" t="s">
        <v>141</v>
      </c>
      <c r="E369" s="174" t="s">
        <v>142</v>
      </c>
      <c r="F369" s="176" t="s">
        <v>143</v>
      </c>
      <c r="G369" s="174" t="s">
        <v>144</v>
      </c>
      <c r="I369" s="176" t="s">
        <v>844</v>
      </c>
      <c r="J369" s="176" t="s">
        <v>845</v>
      </c>
      <c r="K369" s="176" t="s">
        <v>145</v>
      </c>
    </row>
    <row r="370" spans="1:12">
      <c r="A370" s="194">
        <v>2</v>
      </c>
      <c r="B370" s="175" t="s">
        <v>598</v>
      </c>
      <c r="C370" s="195">
        <v>4</v>
      </c>
      <c r="D370" s="175" t="s">
        <v>147</v>
      </c>
      <c r="F370" s="195">
        <v>4531730</v>
      </c>
      <c r="G370" s="175" t="s">
        <v>927</v>
      </c>
      <c r="J370" s="194">
        <v>2000000</v>
      </c>
      <c r="K370" s="199">
        <v>69663800</v>
      </c>
      <c r="L370" s="174" t="s">
        <v>846</v>
      </c>
    </row>
    <row r="371" spans="1:12">
      <c r="A371" s="194">
        <v>2</v>
      </c>
      <c r="B371" s="175" t="s">
        <v>598</v>
      </c>
      <c r="C371" s="195">
        <v>5</v>
      </c>
      <c r="D371" s="175" t="s">
        <v>147</v>
      </c>
      <c r="F371" s="195">
        <v>4561733</v>
      </c>
      <c r="G371" s="175" t="s">
        <v>982</v>
      </c>
      <c r="J371" s="194">
        <v>260000</v>
      </c>
      <c r="K371" s="199">
        <v>69403800</v>
      </c>
      <c r="L371" s="174" t="s">
        <v>846</v>
      </c>
    </row>
    <row r="372" spans="1:12">
      <c r="A372" s="194">
        <v>2</v>
      </c>
      <c r="B372" s="175" t="s">
        <v>598</v>
      </c>
      <c r="C372" s="195">
        <v>6</v>
      </c>
      <c r="D372" s="175" t="s">
        <v>862</v>
      </c>
      <c r="F372" s="195">
        <v>0</v>
      </c>
      <c r="G372" s="175" t="s">
        <v>1022</v>
      </c>
      <c r="I372" s="194">
        <v>305782</v>
      </c>
      <c r="K372" s="199">
        <v>69709582</v>
      </c>
      <c r="L372" s="174" t="s">
        <v>846</v>
      </c>
    </row>
    <row r="373" spans="1:12">
      <c r="A373" s="194">
        <v>2</v>
      </c>
      <c r="B373" s="175" t="s">
        <v>598</v>
      </c>
      <c r="C373" s="195">
        <v>7</v>
      </c>
      <c r="D373" s="175" t="s">
        <v>147</v>
      </c>
      <c r="F373" s="195">
        <v>4531722</v>
      </c>
      <c r="G373" s="175" t="s">
        <v>949</v>
      </c>
      <c r="J373" s="194">
        <v>813577</v>
      </c>
      <c r="K373" s="199">
        <v>68896005</v>
      </c>
      <c r="L373" s="174" t="s">
        <v>846</v>
      </c>
    </row>
    <row r="374" spans="1:12">
      <c r="A374" s="194">
        <v>2</v>
      </c>
      <c r="B374" s="175" t="s">
        <v>598</v>
      </c>
      <c r="C374" s="195">
        <v>8</v>
      </c>
      <c r="D374" s="175" t="s">
        <v>147</v>
      </c>
      <c r="F374" s="195">
        <v>4531720</v>
      </c>
      <c r="G374" s="175" t="s">
        <v>722</v>
      </c>
      <c r="J374" s="194">
        <v>4366809</v>
      </c>
      <c r="K374" s="199">
        <v>64529196</v>
      </c>
      <c r="L374" s="174" t="s">
        <v>846</v>
      </c>
    </row>
    <row r="375" spans="1:12">
      <c r="A375" s="194">
        <v>2</v>
      </c>
      <c r="B375" s="175" t="s">
        <v>598</v>
      </c>
      <c r="C375" s="195">
        <v>9</v>
      </c>
      <c r="D375" s="175" t="s">
        <v>147</v>
      </c>
      <c r="F375" s="195">
        <v>4531732</v>
      </c>
      <c r="G375" s="175" t="s">
        <v>922</v>
      </c>
      <c r="J375" s="194">
        <v>679721</v>
      </c>
      <c r="K375" s="199">
        <v>63849475</v>
      </c>
      <c r="L375" s="174" t="s">
        <v>846</v>
      </c>
    </row>
    <row r="376" spans="1:12">
      <c r="A376" s="194">
        <v>2</v>
      </c>
      <c r="B376" s="175" t="s">
        <v>598</v>
      </c>
      <c r="C376" s="195">
        <v>10</v>
      </c>
      <c r="D376" s="175" t="s">
        <v>147</v>
      </c>
      <c r="F376" s="195">
        <v>4531735</v>
      </c>
      <c r="G376" s="175" t="s">
        <v>1023</v>
      </c>
      <c r="J376" s="194">
        <v>600000</v>
      </c>
      <c r="K376" s="199">
        <v>63249475</v>
      </c>
      <c r="L376" s="174" t="s">
        <v>846</v>
      </c>
    </row>
    <row r="377" spans="1:12">
      <c r="A377" s="194">
        <v>2</v>
      </c>
      <c r="B377" s="175" t="s">
        <v>598</v>
      </c>
      <c r="C377" s="195">
        <v>11</v>
      </c>
      <c r="D377" s="175" t="s">
        <v>147</v>
      </c>
      <c r="F377" s="195">
        <v>4531734</v>
      </c>
      <c r="G377" s="175" t="s">
        <v>1024</v>
      </c>
      <c r="J377" s="194">
        <v>600000</v>
      </c>
      <c r="K377" s="199">
        <v>62649475</v>
      </c>
      <c r="L377" s="174" t="s">
        <v>846</v>
      </c>
    </row>
    <row r="378" spans="1:12">
      <c r="A378" s="194">
        <v>2</v>
      </c>
      <c r="B378" s="175" t="s">
        <v>598</v>
      </c>
      <c r="C378" s="195">
        <v>12</v>
      </c>
      <c r="D378" s="175" t="s">
        <v>147</v>
      </c>
      <c r="F378" s="195">
        <v>4531725</v>
      </c>
      <c r="G378" s="175" t="s">
        <v>983</v>
      </c>
      <c r="J378" s="194">
        <v>552708</v>
      </c>
      <c r="K378" s="199">
        <v>62096767</v>
      </c>
      <c r="L378" s="174" t="s">
        <v>846</v>
      </c>
    </row>
    <row r="379" spans="1:12">
      <c r="A379" s="194">
        <v>2</v>
      </c>
      <c r="B379" s="175" t="s">
        <v>598</v>
      </c>
      <c r="C379" s="195">
        <v>13</v>
      </c>
      <c r="D379" s="175" t="s">
        <v>147</v>
      </c>
      <c r="F379" s="195">
        <v>4531728</v>
      </c>
      <c r="G379" s="175" t="s">
        <v>984</v>
      </c>
      <c r="J379" s="194">
        <v>507466</v>
      </c>
      <c r="K379" s="199">
        <v>61589301</v>
      </c>
      <c r="L379" s="174" t="s">
        <v>846</v>
      </c>
    </row>
    <row r="380" spans="1:12">
      <c r="A380" s="194">
        <v>2</v>
      </c>
      <c r="B380" s="175" t="s">
        <v>598</v>
      </c>
      <c r="C380" s="195">
        <v>14</v>
      </c>
      <c r="D380" s="175" t="s">
        <v>147</v>
      </c>
      <c r="F380" s="195">
        <v>4531717</v>
      </c>
      <c r="G380" s="175" t="s">
        <v>1025</v>
      </c>
      <c r="J380" s="194">
        <v>1485000</v>
      </c>
      <c r="K380" s="199">
        <v>60104301</v>
      </c>
      <c r="L380" s="174" t="s">
        <v>846</v>
      </c>
    </row>
    <row r="381" spans="1:12">
      <c r="A381" s="194">
        <v>2</v>
      </c>
      <c r="B381" s="175" t="s">
        <v>598</v>
      </c>
      <c r="C381" s="195">
        <v>15</v>
      </c>
      <c r="D381" s="175" t="s">
        <v>147</v>
      </c>
      <c r="F381" s="195">
        <v>4531724</v>
      </c>
      <c r="G381" s="175" t="s">
        <v>956</v>
      </c>
      <c r="J381" s="194">
        <v>202150</v>
      </c>
      <c r="K381" s="199">
        <v>59902151</v>
      </c>
      <c r="L381" s="174" t="s">
        <v>846</v>
      </c>
    </row>
    <row r="382" spans="1:12">
      <c r="A382" s="194">
        <v>2</v>
      </c>
      <c r="B382" s="175" t="s">
        <v>598</v>
      </c>
      <c r="C382" s="195">
        <v>16</v>
      </c>
      <c r="D382" s="175" t="s">
        <v>147</v>
      </c>
      <c r="F382" s="195">
        <v>4531729</v>
      </c>
      <c r="G382" s="175" t="s">
        <v>923</v>
      </c>
      <c r="J382" s="194">
        <v>800000</v>
      </c>
      <c r="K382" s="199">
        <v>59102151</v>
      </c>
      <c r="L382" s="174" t="s">
        <v>846</v>
      </c>
    </row>
    <row r="383" spans="1:12">
      <c r="A383" s="194">
        <v>2</v>
      </c>
      <c r="B383" s="175" t="s">
        <v>598</v>
      </c>
      <c r="C383" s="195">
        <v>17</v>
      </c>
      <c r="D383" s="175" t="s">
        <v>862</v>
      </c>
      <c r="F383" s="195">
        <v>0</v>
      </c>
      <c r="G383" s="175" t="s">
        <v>869</v>
      </c>
      <c r="I383" s="194">
        <v>100000</v>
      </c>
      <c r="K383" s="199">
        <v>59202151</v>
      </c>
      <c r="L383" s="174" t="s">
        <v>846</v>
      </c>
    </row>
    <row r="384" spans="1:12">
      <c r="A384" s="194">
        <v>2</v>
      </c>
      <c r="B384" s="175" t="s">
        <v>598</v>
      </c>
      <c r="C384" s="195">
        <v>18</v>
      </c>
      <c r="D384" s="175" t="s">
        <v>862</v>
      </c>
      <c r="F384" s="195">
        <v>0</v>
      </c>
      <c r="G384" s="175" t="s">
        <v>891</v>
      </c>
      <c r="I384" s="194">
        <v>40000</v>
      </c>
      <c r="K384" s="199">
        <v>59242151</v>
      </c>
      <c r="L384" s="174" t="s">
        <v>846</v>
      </c>
    </row>
    <row r="385" spans="1:12">
      <c r="A385" s="194">
        <v>2</v>
      </c>
      <c r="B385" s="175" t="s">
        <v>598</v>
      </c>
      <c r="C385" s="195">
        <v>19</v>
      </c>
      <c r="D385" s="175" t="s">
        <v>147</v>
      </c>
      <c r="F385" s="195">
        <v>4531731</v>
      </c>
      <c r="G385" s="175" t="s">
        <v>1026</v>
      </c>
      <c r="J385" s="194">
        <v>250000</v>
      </c>
      <c r="K385" s="199">
        <v>58992151</v>
      </c>
      <c r="L385" s="174" t="s">
        <v>846</v>
      </c>
    </row>
    <row r="386" spans="1:12">
      <c r="A386" s="194">
        <v>3</v>
      </c>
      <c r="B386" s="175" t="s">
        <v>598</v>
      </c>
      <c r="C386" s="195">
        <v>20</v>
      </c>
      <c r="D386" s="175" t="s">
        <v>147</v>
      </c>
      <c r="F386" s="195">
        <v>4531714</v>
      </c>
      <c r="G386" s="175" t="s">
        <v>550</v>
      </c>
      <c r="J386" s="194">
        <v>476000</v>
      </c>
      <c r="K386" s="199">
        <v>58516151</v>
      </c>
      <c r="L386" s="174" t="s">
        <v>846</v>
      </c>
    </row>
    <row r="387" spans="1:12">
      <c r="A387" s="194">
        <v>3</v>
      </c>
      <c r="B387" s="175" t="s">
        <v>598</v>
      </c>
      <c r="C387" s="195">
        <v>21</v>
      </c>
      <c r="D387" s="175" t="s">
        <v>147</v>
      </c>
      <c r="F387" s="195">
        <v>4531716</v>
      </c>
      <c r="G387" s="175" t="s">
        <v>1027</v>
      </c>
      <c r="J387" s="194">
        <v>27000000</v>
      </c>
      <c r="K387" s="199">
        <v>31516151</v>
      </c>
      <c r="L387" s="174" t="s">
        <v>846</v>
      </c>
    </row>
    <row r="388" spans="1:12">
      <c r="A388" s="194">
        <v>3</v>
      </c>
      <c r="B388" s="175" t="s">
        <v>598</v>
      </c>
      <c r="C388" s="195">
        <v>22</v>
      </c>
      <c r="D388" s="175" t="s">
        <v>147</v>
      </c>
      <c r="F388" s="195">
        <v>4531726</v>
      </c>
      <c r="G388" s="175" t="s">
        <v>954</v>
      </c>
      <c r="J388" s="194">
        <v>548625</v>
      </c>
      <c r="K388" s="199">
        <v>30967526</v>
      </c>
      <c r="L388" s="174" t="s">
        <v>846</v>
      </c>
    </row>
    <row r="389" spans="1:12">
      <c r="A389" s="194">
        <v>3</v>
      </c>
      <c r="B389" s="175" t="s">
        <v>598</v>
      </c>
      <c r="C389" s="195">
        <v>23</v>
      </c>
      <c r="D389" s="175" t="s">
        <v>862</v>
      </c>
      <c r="F389" s="195">
        <v>0</v>
      </c>
      <c r="G389" s="175" t="s">
        <v>1028</v>
      </c>
      <c r="I389" s="194">
        <v>20000</v>
      </c>
      <c r="K389" s="199">
        <v>30987526</v>
      </c>
      <c r="L389" s="174" t="s">
        <v>846</v>
      </c>
    </row>
    <row r="390" spans="1:12">
      <c r="A390" s="194">
        <v>3</v>
      </c>
      <c r="B390" s="175" t="s">
        <v>598</v>
      </c>
      <c r="C390" s="195">
        <v>24</v>
      </c>
      <c r="D390" s="175" t="s">
        <v>862</v>
      </c>
      <c r="F390" s="195">
        <v>0</v>
      </c>
      <c r="G390" s="175" t="s">
        <v>867</v>
      </c>
      <c r="I390" s="194">
        <v>150000</v>
      </c>
      <c r="K390" s="199">
        <v>31137526</v>
      </c>
      <c r="L390" s="174" t="s">
        <v>846</v>
      </c>
    </row>
    <row r="391" spans="1:12">
      <c r="A391" s="194">
        <v>3</v>
      </c>
      <c r="B391" s="175" t="s">
        <v>598</v>
      </c>
      <c r="C391" s="195">
        <v>25</v>
      </c>
      <c r="D391" s="175" t="s">
        <v>862</v>
      </c>
      <c r="F391" s="195">
        <v>0</v>
      </c>
      <c r="G391" s="175" t="s">
        <v>877</v>
      </c>
      <c r="I391" s="194">
        <v>50000</v>
      </c>
      <c r="K391" s="199">
        <v>31187526</v>
      </c>
      <c r="L391" s="174" t="s">
        <v>846</v>
      </c>
    </row>
    <row r="392" spans="1:12">
      <c r="A392" s="194">
        <v>3</v>
      </c>
      <c r="B392" s="175" t="s">
        <v>598</v>
      </c>
      <c r="C392" s="195">
        <v>26</v>
      </c>
      <c r="D392" s="175" t="s">
        <v>862</v>
      </c>
      <c r="F392" s="195">
        <v>0</v>
      </c>
      <c r="G392" s="175" t="s">
        <v>952</v>
      </c>
      <c r="I392" s="194">
        <v>150000</v>
      </c>
      <c r="K392" s="199">
        <v>31337526</v>
      </c>
      <c r="L392" s="174" t="s">
        <v>846</v>
      </c>
    </row>
    <row r="393" spans="1:12">
      <c r="A393" s="194">
        <v>4</v>
      </c>
      <c r="B393" s="175" t="s">
        <v>598</v>
      </c>
      <c r="C393" s="195">
        <v>27</v>
      </c>
      <c r="D393" s="175" t="s">
        <v>147</v>
      </c>
      <c r="F393" s="195">
        <v>4531709</v>
      </c>
      <c r="G393" s="175" t="s">
        <v>1029</v>
      </c>
      <c r="J393" s="194">
        <v>85936</v>
      </c>
      <c r="K393" s="199">
        <v>31251590</v>
      </c>
      <c r="L393" s="174" t="s">
        <v>846</v>
      </c>
    </row>
    <row r="394" spans="1:12">
      <c r="A394" s="194">
        <v>4</v>
      </c>
      <c r="B394" s="175" t="s">
        <v>598</v>
      </c>
      <c r="C394" s="195">
        <v>28</v>
      </c>
      <c r="D394" s="175" t="s">
        <v>147</v>
      </c>
      <c r="F394" s="195">
        <v>4531719</v>
      </c>
      <c r="G394" s="175" t="s">
        <v>200</v>
      </c>
      <c r="J394" s="194">
        <v>26283</v>
      </c>
      <c r="K394" s="199">
        <v>31225307</v>
      </c>
      <c r="L394" s="174" t="s">
        <v>846</v>
      </c>
    </row>
    <row r="395" spans="1:12">
      <c r="A395" s="194">
        <v>4</v>
      </c>
      <c r="B395" s="175" t="s">
        <v>598</v>
      </c>
      <c r="C395" s="195">
        <v>29</v>
      </c>
      <c r="D395" s="175" t="s">
        <v>147</v>
      </c>
      <c r="F395" s="195">
        <v>0</v>
      </c>
      <c r="G395" s="175" t="s">
        <v>200</v>
      </c>
      <c r="J395" s="194">
        <v>12756</v>
      </c>
      <c r="K395" s="199">
        <v>31212551</v>
      </c>
      <c r="L395" s="174" t="s">
        <v>846</v>
      </c>
    </row>
    <row r="396" spans="1:12">
      <c r="A396" s="194">
        <v>4</v>
      </c>
      <c r="B396" s="175" t="s">
        <v>598</v>
      </c>
      <c r="C396" s="195">
        <v>29</v>
      </c>
      <c r="D396" s="175" t="s">
        <v>147</v>
      </c>
      <c r="F396" s="195">
        <v>0</v>
      </c>
      <c r="G396" s="175" t="s">
        <v>200</v>
      </c>
      <c r="J396" s="194">
        <v>36643</v>
      </c>
      <c r="K396" s="199">
        <v>31175908</v>
      </c>
      <c r="L396" s="174" t="s">
        <v>846</v>
      </c>
    </row>
    <row r="397" spans="1:12">
      <c r="A397" s="194">
        <v>4</v>
      </c>
      <c r="B397" s="175" t="s">
        <v>598</v>
      </c>
      <c r="C397" s="195">
        <v>29</v>
      </c>
      <c r="D397" s="175" t="s">
        <v>147</v>
      </c>
      <c r="F397" s="195">
        <v>0</v>
      </c>
      <c r="G397" s="175" t="s">
        <v>200</v>
      </c>
      <c r="J397" s="194">
        <v>95209</v>
      </c>
      <c r="K397" s="199">
        <v>31080699</v>
      </c>
      <c r="L397" s="174" t="s">
        <v>846</v>
      </c>
    </row>
    <row r="398" spans="1:12">
      <c r="A398" s="194">
        <v>4</v>
      </c>
      <c r="B398" s="175" t="s">
        <v>598</v>
      </c>
      <c r="C398" s="195">
        <v>29</v>
      </c>
      <c r="D398" s="175" t="s">
        <v>147</v>
      </c>
      <c r="F398" s="195">
        <v>0</v>
      </c>
      <c r="G398" s="175" t="s">
        <v>200</v>
      </c>
      <c r="J398" s="194">
        <v>5581</v>
      </c>
      <c r="K398" s="199">
        <v>31075118</v>
      </c>
      <c r="L398" s="174" t="s">
        <v>846</v>
      </c>
    </row>
    <row r="399" spans="1:12">
      <c r="A399" s="194">
        <v>4</v>
      </c>
      <c r="B399" s="175" t="s">
        <v>598</v>
      </c>
      <c r="C399" s="195">
        <v>30</v>
      </c>
      <c r="D399" s="175" t="s">
        <v>147</v>
      </c>
      <c r="F399" s="195">
        <v>4531721</v>
      </c>
      <c r="G399" s="175" t="s">
        <v>1030</v>
      </c>
      <c r="J399" s="194">
        <v>630700</v>
      </c>
      <c r="K399" s="199">
        <v>30444418</v>
      </c>
      <c r="L399" s="174" t="s">
        <v>846</v>
      </c>
    </row>
    <row r="400" spans="1:12">
      <c r="A400" s="194">
        <v>4</v>
      </c>
      <c r="B400" s="175" t="s">
        <v>598</v>
      </c>
      <c r="C400" s="195">
        <v>31</v>
      </c>
      <c r="D400" s="175" t="s">
        <v>147</v>
      </c>
      <c r="F400" s="195">
        <v>4531718</v>
      </c>
      <c r="G400" s="175" t="s">
        <v>1031</v>
      </c>
      <c r="J400" s="194">
        <v>722000</v>
      </c>
      <c r="K400" s="199">
        <v>29722418</v>
      </c>
      <c r="L400" s="174" t="s">
        <v>846</v>
      </c>
    </row>
    <row r="401" spans="1:12">
      <c r="A401" s="194">
        <v>5</v>
      </c>
      <c r="B401" s="175" t="s">
        <v>598</v>
      </c>
      <c r="C401" s="195">
        <v>32</v>
      </c>
      <c r="D401" s="175" t="s">
        <v>862</v>
      </c>
      <c r="F401" s="195">
        <v>0</v>
      </c>
      <c r="G401" s="175" t="s">
        <v>946</v>
      </c>
      <c r="I401" s="194">
        <v>50000</v>
      </c>
      <c r="K401" s="199">
        <v>29772418</v>
      </c>
      <c r="L401" s="174" t="s">
        <v>846</v>
      </c>
    </row>
    <row r="402" spans="1:12">
      <c r="A402" s="194">
        <v>6</v>
      </c>
      <c r="B402" s="175" t="s">
        <v>598</v>
      </c>
      <c r="C402" s="195">
        <v>33</v>
      </c>
      <c r="D402" s="175" t="s">
        <v>147</v>
      </c>
      <c r="F402" s="195">
        <v>4531742</v>
      </c>
      <c r="G402" s="175" t="s">
        <v>1032</v>
      </c>
      <c r="J402" s="194">
        <v>110000</v>
      </c>
      <c r="K402" s="199">
        <v>29662418</v>
      </c>
      <c r="L402" s="174" t="s">
        <v>846</v>
      </c>
    </row>
    <row r="403" spans="1:12">
      <c r="A403" s="194">
        <v>6</v>
      </c>
      <c r="B403" s="175" t="s">
        <v>598</v>
      </c>
      <c r="C403" s="195">
        <v>34</v>
      </c>
      <c r="D403" s="175" t="s">
        <v>147</v>
      </c>
      <c r="F403" s="195">
        <v>4531739</v>
      </c>
      <c r="G403" s="175" t="s">
        <v>1033</v>
      </c>
      <c r="J403" s="194">
        <v>1797486</v>
      </c>
      <c r="K403" s="199">
        <v>27864932</v>
      </c>
      <c r="L403" s="174" t="s">
        <v>846</v>
      </c>
    </row>
    <row r="404" spans="1:12">
      <c r="A404" s="194">
        <v>9</v>
      </c>
      <c r="B404" s="175" t="s">
        <v>598</v>
      </c>
      <c r="C404" s="195">
        <v>35</v>
      </c>
      <c r="D404" s="175" t="s">
        <v>147</v>
      </c>
      <c r="F404" s="195">
        <v>4531740</v>
      </c>
      <c r="G404" s="175" t="s">
        <v>1034</v>
      </c>
      <c r="J404" s="194">
        <v>226576</v>
      </c>
      <c r="K404" s="199">
        <v>27638356</v>
      </c>
      <c r="L404" s="174" t="s">
        <v>846</v>
      </c>
    </row>
    <row r="405" spans="1:12">
      <c r="A405" s="194">
        <v>9</v>
      </c>
      <c r="B405" s="175" t="s">
        <v>598</v>
      </c>
      <c r="C405" s="195">
        <v>36</v>
      </c>
      <c r="D405" s="175" t="s">
        <v>862</v>
      </c>
      <c r="F405" s="195">
        <v>0</v>
      </c>
      <c r="G405" s="175" t="s">
        <v>1035</v>
      </c>
      <c r="I405" s="194">
        <v>30000</v>
      </c>
      <c r="K405" s="199">
        <v>27668356</v>
      </c>
      <c r="L405" s="174" t="s">
        <v>846</v>
      </c>
    </row>
    <row r="406" spans="1:12">
      <c r="A406" s="194">
        <v>9</v>
      </c>
      <c r="B406" s="175" t="s">
        <v>598</v>
      </c>
      <c r="C406" s="195">
        <v>37</v>
      </c>
      <c r="D406" s="175" t="s">
        <v>862</v>
      </c>
      <c r="F406" s="195">
        <v>0</v>
      </c>
      <c r="G406" s="175" t="s">
        <v>1035</v>
      </c>
      <c r="I406" s="194">
        <v>30000</v>
      </c>
      <c r="K406" s="199">
        <v>27698356</v>
      </c>
      <c r="L406" s="174" t="s">
        <v>846</v>
      </c>
    </row>
    <row r="407" spans="1:12">
      <c r="A407" s="194">
        <v>9</v>
      </c>
      <c r="B407" s="175" t="s">
        <v>598</v>
      </c>
      <c r="C407" s="195">
        <v>38</v>
      </c>
      <c r="D407" s="175" t="s">
        <v>862</v>
      </c>
      <c r="F407" s="195">
        <v>0</v>
      </c>
      <c r="G407" s="175" t="s">
        <v>1036</v>
      </c>
      <c r="I407" s="194">
        <v>150000</v>
      </c>
      <c r="K407" s="199">
        <v>27848356</v>
      </c>
      <c r="L407" s="174" t="s">
        <v>846</v>
      </c>
    </row>
    <row r="408" spans="1:12">
      <c r="A408" s="194">
        <v>9</v>
      </c>
      <c r="B408" s="175" t="s">
        <v>598</v>
      </c>
      <c r="C408" s="195">
        <v>39</v>
      </c>
      <c r="D408" s="175" t="s">
        <v>862</v>
      </c>
      <c r="F408" s="195">
        <v>0</v>
      </c>
      <c r="G408" s="175" t="s">
        <v>879</v>
      </c>
      <c r="I408" s="194">
        <v>30000</v>
      </c>
      <c r="K408" s="199">
        <v>27878356</v>
      </c>
      <c r="L408" s="174" t="s">
        <v>846</v>
      </c>
    </row>
    <row r="409" spans="1:12">
      <c r="A409" s="194">
        <v>9</v>
      </c>
      <c r="B409" s="175" t="s">
        <v>598</v>
      </c>
      <c r="C409" s="195">
        <v>40</v>
      </c>
      <c r="D409" s="175" t="s">
        <v>862</v>
      </c>
      <c r="F409" s="195">
        <v>0</v>
      </c>
      <c r="G409" s="175" t="s">
        <v>881</v>
      </c>
      <c r="I409" s="194">
        <v>30000</v>
      </c>
      <c r="K409" s="199">
        <v>27908356</v>
      </c>
      <c r="L409" s="174" t="s">
        <v>846</v>
      </c>
    </row>
    <row r="410" spans="1:12">
      <c r="A410" s="194">
        <v>9</v>
      </c>
      <c r="B410" s="175" t="s">
        <v>598</v>
      </c>
      <c r="C410" s="195">
        <v>41</v>
      </c>
      <c r="D410" s="175" t="s">
        <v>862</v>
      </c>
      <c r="F410" s="195">
        <v>0</v>
      </c>
      <c r="G410" s="175" t="s">
        <v>1003</v>
      </c>
      <c r="I410" s="194">
        <v>100000</v>
      </c>
      <c r="K410" s="199">
        <v>28008356</v>
      </c>
      <c r="L410" s="174" t="s">
        <v>846</v>
      </c>
    </row>
    <row r="411" spans="1:12">
      <c r="A411" s="194">
        <v>10</v>
      </c>
      <c r="B411" s="175" t="s">
        <v>598</v>
      </c>
      <c r="C411" s="195">
        <v>42</v>
      </c>
      <c r="D411" s="175" t="s">
        <v>147</v>
      </c>
      <c r="F411" s="195">
        <v>4531743</v>
      </c>
      <c r="G411" s="175" t="s">
        <v>1037</v>
      </c>
      <c r="J411" s="194">
        <v>2860000</v>
      </c>
      <c r="K411" s="199">
        <v>25148356</v>
      </c>
      <c r="L411" s="174" t="s">
        <v>846</v>
      </c>
    </row>
    <row r="412" spans="1:12">
      <c r="A412" s="194">
        <v>11</v>
      </c>
      <c r="B412" s="175" t="s">
        <v>598</v>
      </c>
      <c r="C412" s="195">
        <v>43</v>
      </c>
      <c r="D412" s="175" t="s">
        <v>147</v>
      </c>
      <c r="F412" s="195">
        <v>4531727</v>
      </c>
      <c r="G412" s="175" t="s">
        <v>957</v>
      </c>
      <c r="J412" s="194">
        <v>319560</v>
      </c>
      <c r="K412" s="199">
        <v>24828796</v>
      </c>
      <c r="L412" s="174" t="s">
        <v>846</v>
      </c>
    </row>
    <row r="413" spans="1:12">
      <c r="A413" s="194">
        <v>11</v>
      </c>
      <c r="B413" s="175" t="s">
        <v>598</v>
      </c>
      <c r="C413" s="195">
        <v>44</v>
      </c>
      <c r="D413" s="175" t="s">
        <v>147</v>
      </c>
      <c r="F413" s="195">
        <v>4531737</v>
      </c>
      <c r="G413" s="175" t="s">
        <v>925</v>
      </c>
      <c r="J413" s="194">
        <v>800000</v>
      </c>
      <c r="K413" s="199">
        <v>24028796</v>
      </c>
      <c r="L413" s="174" t="s">
        <v>846</v>
      </c>
    </row>
    <row r="414" spans="1:12">
      <c r="A414" s="194">
        <v>11</v>
      </c>
      <c r="B414" s="175" t="s">
        <v>598</v>
      </c>
      <c r="C414" s="195">
        <v>45</v>
      </c>
      <c r="D414" s="175" t="s">
        <v>862</v>
      </c>
      <c r="F414" s="195">
        <v>0</v>
      </c>
      <c r="G414" s="175" t="s">
        <v>880</v>
      </c>
      <c r="I414" s="194">
        <v>35000</v>
      </c>
      <c r="K414" s="199">
        <v>24063796</v>
      </c>
      <c r="L414" s="174" t="s">
        <v>846</v>
      </c>
    </row>
    <row r="415" spans="1:12">
      <c r="A415" s="194">
        <v>11</v>
      </c>
      <c r="B415" s="175" t="s">
        <v>598</v>
      </c>
      <c r="C415" s="195">
        <v>46</v>
      </c>
      <c r="D415" s="175" t="s">
        <v>862</v>
      </c>
      <c r="F415" s="195">
        <v>0</v>
      </c>
      <c r="G415" s="175" t="s">
        <v>966</v>
      </c>
      <c r="I415" s="194">
        <v>16000</v>
      </c>
      <c r="K415" s="199">
        <v>24079796</v>
      </c>
      <c r="L415" s="174" t="s">
        <v>846</v>
      </c>
    </row>
    <row r="416" spans="1:12">
      <c r="A416" s="194">
        <v>12</v>
      </c>
      <c r="B416" s="175" t="s">
        <v>598</v>
      </c>
      <c r="C416" s="195">
        <v>47</v>
      </c>
      <c r="D416" s="175" t="s">
        <v>147</v>
      </c>
      <c r="F416" s="195">
        <v>4531738</v>
      </c>
      <c r="G416" s="175" t="s">
        <v>1038</v>
      </c>
      <c r="J416" s="194">
        <v>1725500</v>
      </c>
      <c r="K416" s="199">
        <v>22354296</v>
      </c>
      <c r="L416" s="174" t="s">
        <v>846</v>
      </c>
    </row>
    <row r="417" spans="1:12">
      <c r="A417" s="194">
        <v>12</v>
      </c>
      <c r="B417" s="175" t="s">
        <v>598</v>
      </c>
      <c r="C417" s="195">
        <v>48</v>
      </c>
      <c r="D417" s="175" t="s">
        <v>147</v>
      </c>
      <c r="F417" s="195">
        <v>4531736</v>
      </c>
      <c r="G417" s="175" t="s">
        <v>864</v>
      </c>
      <c r="J417" s="194">
        <v>300000</v>
      </c>
      <c r="K417" s="199">
        <v>22054296</v>
      </c>
      <c r="L417" s="174" t="s">
        <v>846</v>
      </c>
    </row>
    <row r="418" spans="1:12">
      <c r="A418" s="194">
        <v>13</v>
      </c>
      <c r="B418" s="175" t="s">
        <v>598</v>
      </c>
      <c r="C418" s="195">
        <v>49</v>
      </c>
      <c r="D418" s="175" t="s">
        <v>862</v>
      </c>
      <c r="F418" s="195">
        <v>0</v>
      </c>
      <c r="G418" s="175" t="s">
        <v>890</v>
      </c>
      <c r="I418" s="194">
        <v>25000</v>
      </c>
      <c r="K418" s="199">
        <v>22079296</v>
      </c>
      <c r="L418" s="174" t="s">
        <v>846</v>
      </c>
    </row>
    <row r="419" spans="1:12">
      <c r="A419" s="194">
        <v>19</v>
      </c>
      <c r="B419" s="175" t="s">
        <v>598</v>
      </c>
      <c r="C419" s="195">
        <v>50</v>
      </c>
      <c r="D419" s="175" t="s">
        <v>862</v>
      </c>
      <c r="F419" s="195">
        <v>0</v>
      </c>
      <c r="G419" s="175" t="s">
        <v>969</v>
      </c>
      <c r="I419" s="194">
        <v>200000</v>
      </c>
      <c r="K419" s="199">
        <v>22279296</v>
      </c>
      <c r="L419" s="174" t="s">
        <v>846</v>
      </c>
    </row>
    <row r="420" spans="1:12">
      <c r="A420" s="194">
        <v>19</v>
      </c>
      <c r="B420" s="175" t="s">
        <v>598</v>
      </c>
      <c r="C420" s="195">
        <v>51</v>
      </c>
      <c r="D420" s="175" t="s">
        <v>862</v>
      </c>
      <c r="F420" s="195">
        <v>0</v>
      </c>
      <c r="G420" s="175" t="s">
        <v>894</v>
      </c>
      <c r="I420" s="194">
        <v>1200000</v>
      </c>
      <c r="K420" s="199">
        <v>23479296</v>
      </c>
      <c r="L420" s="174" t="s">
        <v>846</v>
      </c>
    </row>
    <row r="421" spans="1:12">
      <c r="A421" s="194">
        <v>20</v>
      </c>
      <c r="B421" s="175" t="s">
        <v>598</v>
      </c>
      <c r="C421" s="195">
        <v>52</v>
      </c>
      <c r="D421" s="175" t="s">
        <v>862</v>
      </c>
      <c r="F421" s="195">
        <v>0</v>
      </c>
      <c r="G421" s="175" t="s">
        <v>970</v>
      </c>
      <c r="I421" s="194">
        <v>50000</v>
      </c>
      <c r="K421" s="199">
        <v>23529296</v>
      </c>
      <c r="L421" s="174" t="s">
        <v>846</v>
      </c>
    </row>
    <row r="422" spans="1:12">
      <c r="A422" s="194">
        <v>20</v>
      </c>
      <c r="B422" s="175" t="s">
        <v>598</v>
      </c>
      <c r="C422" s="195">
        <v>53</v>
      </c>
      <c r="D422" s="175" t="s">
        <v>862</v>
      </c>
      <c r="F422" s="195">
        <v>0</v>
      </c>
      <c r="G422" s="175" t="s">
        <v>915</v>
      </c>
      <c r="I422" s="194">
        <v>50000</v>
      </c>
      <c r="K422" s="199">
        <v>23579296</v>
      </c>
      <c r="L422" s="174" t="s">
        <v>846</v>
      </c>
    </row>
    <row r="423" spans="1:12">
      <c r="A423" s="194">
        <v>23</v>
      </c>
      <c r="B423" s="175" t="s">
        <v>598</v>
      </c>
      <c r="C423" s="195">
        <v>54</v>
      </c>
      <c r="D423" s="175" t="s">
        <v>147</v>
      </c>
      <c r="F423" s="195">
        <v>4531746</v>
      </c>
      <c r="G423" s="175" t="s">
        <v>1039</v>
      </c>
      <c r="J423" s="194">
        <v>1241341</v>
      </c>
      <c r="K423" s="199">
        <v>22337955</v>
      </c>
      <c r="L423" s="174" t="s">
        <v>846</v>
      </c>
    </row>
    <row r="424" spans="1:12">
      <c r="A424" s="194">
        <v>23</v>
      </c>
      <c r="B424" s="175" t="s">
        <v>598</v>
      </c>
      <c r="C424" s="195">
        <v>55</v>
      </c>
      <c r="D424" s="175" t="s">
        <v>862</v>
      </c>
      <c r="F424" s="195">
        <v>0</v>
      </c>
      <c r="G424" s="175" t="s">
        <v>899</v>
      </c>
      <c r="I424" s="194">
        <v>50000</v>
      </c>
      <c r="K424" s="199">
        <v>22387955</v>
      </c>
      <c r="L424" s="174" t="s">
        <v>846</v>
      </c>
    </row>
    <row r="425" spans="1:12">
      <c r="A425" s="194">
        <v>23</v>
      </c>
      <c r="B425" s="175" t="s">
        <v>598</v>
      </c>
      <c r="C425" s="195">
        <v>56</v>
      </c>
      <c r="D425" s="175" t="s">
        <v>862</v>
      </c>
      <c r="F425" s="195">
        <v>0</v>
      </c>
      <c r="G425" s="175" t="s">
        <v>899</v>
      </c>
      <c r="I425" s="194">
        <v>10000</v>
      </c>
      <c r="K425" s="199">
        <v>22397955</v>
      </c>
      <c r="L425" s="174" t="s">
        <v>846</v>
      </c>
    </row>
    <row r="426" spans="1:12">
      <c r="A426" s="194">
        <v>23</v>
      </c>
      <c r="B426" s="175" t="s">
        <v>598</v>
      </c>
      <c r="C426" s="195">
        <v>57</v>
      </c>
      <c r="D426" s="175" t="s">
        <v>862</v>
      </c>
      <c r="F426" s="195">
        <v>0</v>
      </c>
      <c r="G426" s="175" t="s">
        <v>900</v>
      </c>
      <c r="I426" s="194">
        <v>2730000</v>
      </c>
      <c r="K426" s="199">
        <v>25127955</v>
      </c>
      <c r="L426" s="174" t="s">
        <v>846</v>
      </c>
    </row>
    <row r="427" spans="1:12">
      <c r="A427" s="194">
        <v>24</v>
      </c>
      <c r="B427" s="175" t="s">
        <v>598</v>
      </c>
      <c r="C427" s="195">
        <v>58</v>
      </c>
      <c r="D427" s="175" t="s">
        <v>862</v>
      </c>
      <c r="F427" s="195">
        <v>0</v>
      </c>
      <c r="G427" s="175" t="s">
        <v>902</v>
      </c>
      <c r="I427" s="194">
        <v>25000</v>
      </c>
      <c r="K427" s="199">
        <v>25152955</v>
      </c>
      <c r="L427" s="174" t="s">
        <v>846</v>
      </c>
    </row>
    <row r="428" spans="1:12">
      <c r="A428" s="194">
        <v>25</v>
      </c>
      <c r="B428" s="175" t="s">
        <v>598</v>
      </c>
      <c r="C428" s="195">
        <v>59</v>
      </c>
      <c r="D428" s="175" t="s">
        <v>862</v>
      </c>
      <c r="F428" s="195">
        <v>0</v>
      </c>
      <c r="G428" s="175" t="s">
        <v>906</v>
      </c>
      <c r="I428" s="194">
        <v>30000</v>
      </c>
      <c r="K428" s="199">
        <v>25182955</v>
      </c>
      <c r="L428" s="174" t="s">
        <v>846</v>
      </c>
    </row>
    <row r="429" spans="1:12">
      <c r="A429" s="194">
        <v>25</v>
      </c>
      <c r="B429" s="175" t="s">
        <v>598</v>
      </c>
      <c r="C429" s="195">
        <v>60</v>
      </c>
      <c r="D429" s="175" t="s">
        <v>862</v>
      </c>
      <c r="F429" s="195">
        <v>0</v>
      </c>
      <c r="G429" s="175" t="s">
        <v>914</v>
      </c>
      <c r="I429" s="194">
        <v>20000</v>
      </c>
      <c r="K429" s="199">
        <v>25202955</v>
      </c>
      <c r="L429" s="174" t="s">
        <v>846</v>
      </c>
    </row>
    <row r="430" spans="1:12">
      <c r="A430" s="194">
        <v>25</v>
      </c>
      <c r="B430" s="175" t="s">
        <v>598</v>
      </c>
      <c r="C430" s="195">
        <v>61</v>
      </c>
      <c r="D430" s="175" t="s">
        <v>862</v>
      </c>
      <c r="F430" s="195">
        <v>0</v>
      </c>
      <c r="G430" s="175" t="s">
        <v>936</v>
      </c>
      <c r="I430" s="194">
        <v>30000</v>
      </c>
      <c r="K430" s="199">
        <v>25232955</v>
      </c>
      <c r="L430" s="174" t="s">
        <v>846</v>
      </c>
    </row>
    <row r="431" spans="1:12">
      <c r="A431" s="194">
        <v>25</v>
      </c>
      <c r="B431" s="175" t="s">
        <v>598</v>
      </c>
      <c r="C431" s="195">
        <v>62</v>
      </c>
      <c r="D431" s="175" t="s">
        <v>862</v>
      </c>
      <c r="F431" s="195">
        <v>0</v>
      </c>
      <c r="G431" s="175" t="s">
        <v>907</v>
      </c>
      <c r="I431" s="194">
        <v>60000</v>
      </c>
      <c r="K431" s="199">
        <v>25292955</v>
      </c>
      <c r="L431" s="174" t="s">
        <v>846</v>
      </c>
    </row>
    <row r="432" spans="1:12">
      <c r="A432" s="194">
        <v>25</v>
      </c>
      <c r="B432" s="175" t="s">
        <v>598</v>
      </c>
      <c r="C432" s="195">
        <v>63</v>
      </c>
      <c r="D432" s="175" t="s">
        <v>862</v>
      </c>
      <c r="F432" s="195">
        <v>0</v>
      </c>
      <c r="G432" s="175" t="s">
        <v>975</v>
      </c>
      <c r="I432" s="194">
        <v>30000</v>
      </c>
      <c r="K432" s="199">
        <v>25322955</v>
      </c>
      <c r="L432" s="174" t="s">
        <v>846</v>
      </c>
    </row>
    <row r="433" spans="1:12">
      <c r="A433" s="194">
        <v>26</v>
      </c>
      <c r="B433" s="175" t="s">
        <v>598</v>
      </c>
      <c r="C433" s="195">
        <v>64</v>
      </c>
      <c r="D433" s="175" t="s">
        <v>147</v>
      </c>
      <c r="F433" s="195">
        <v>4531749</v>
      </c>
      <c r="G433" s="175" t="s">
        <v>896</v>
      </c>
      <c r="J433" s="194">
        <v>256306</v>
      </c>
      <c r="K433" s="199">
        <v>25066649</v>
      </c>
      <c r="L433" s="174" t="s">
        <v>846</v>
      </c>
    </row>
    <row r="434" spans="1:12">
      <c r="A434" s="194">
        <v>26</v>
      </c>
      <c r="B434" s="175" t="s">
        <v>598</v>
      </c>
      <c r="C434" s="195">
        <v>65</v>
      </c>
      <c r="D434" s="175" t="s">
        <v>147</v>
      </c>
      <c r="F434" s="195">
        <v>4531750</v>
      </c>
      <c r="G434" s="175" t="s">
        <v>896</v>
      </c>
      <c r="J434" s="194">
        <v>96673</v>
      </c>
      <c r="K434" s="199">
        <v>24969976</v>
      </c>
      <c r="L434" s="174" t="s">
        <v>846</v>
      </c>
    </row>
    <row r="435" spans="1:12">
      <c r="A435" s="194">
        <v>26</v>
      </c>
      <c r="B435" s="175" t="s">
        <v>598</v>
      </c>
      <c r="C435" s="195">
        <v>66</v>
      </c>
      <c r="D435" s="175" t="s">
        <v>147</v>
      </c>
      <c r="F435" s="195">
        <v>4531751</v>
      </c>
      <c r="G435" s="175" t="s">
        <v>896</v>
      </c>
      <c r="J435" s="194">
        <v>69540</v>
      </c>
      <c r="K435" s="199">
        <v>24900436</v>
      </c>
      <c r="L435" s="174" t="s">
        <v>846</v>
      </c>
    </row>
    <row r="436" spans="1:12">
      <c r="A436" s="194">
        <v>26</v>
      </c>
      <c r="B436" s="175" t="s">
        <v>598</v>
      </c>
      <c r="C436" s="195">
        <v>67</v>
      </c>
      <c r="D436" s="175" t="s">
        <v>862</v>
      </c>
      <c r="F436" s="195">
        <v>0</v>
      </c>
      <c r="G436" s="175" t="s">
        <v>917</v>
      </c>
      <c r="I436" s="194">
        <v>70000</v>
      </c>
      <c r="K436" s="199">
        <v>24970436</v>
      </c>
      <c r="L436" s="174" t="s">
        <v>846</v>
      </c>
    </row>
    <row r="437" spans="1:12">
      <c r="A437" s="194">
        <v>26</v>
      </c>
      <c r="B437" s="175" t="s">
        <v>598</v>
      </c>
      <c r="C437" s="195">
        <v>68</v>
      </c>
      <c r="D437" s="175" t="s">
        <v>862</v>
      </c>
      <c r="F437" s="195">
        <v>0</v>
      </c>
      <c r="G437" s="175" t="s">
        <v>878</v>
      </c>
      <c r="I437" s="194">
        <v>10000</v>
      </c>
      <c r="K437" s="199">
        <v>24980436</v>
      </c>
      <c r="L437" s="174" t="s">
        <v>846</v>
      </c>
    </row>
    <row r="438" spans="1:12">
      <c r="A438" s="194">
        <v>26</v>
      </c>
      <c r="B438" s="175" t="s">
        <v>598</v>
      </c>
      <c r="C438" s="195">
        <v>69</v>
      </c>
      <c r="D438" s="175" t="s">
        <v>862</v>
      </c>
      <c r="F438" s="195">
        <v>0</v>
      </c>
      <c r="G438" s="175" t="s">
        <v>903</v>
      </c>
      <c r="I438" s="194">
        <v>50000</v>
      </c>
      <c r="K438" s="199">
        <v>25030436</v>
      </c>
      <c r="L438" s="174" t="s">
        <v>846</v>
      </c>
    </row>
    <row r="439" spans="1:12">
      <c r="A439" s="194">
        <v>26</v>
      </c>
      <c r="B439" s="175" t="s">
        <v>598</v>
      </c>
      <c r="C439" s="195">
        <v>70</v>
      </c>
      <c r="D439" s="175" t="s">
        <v>862</v>
      </c>
      <c r="F439" s="195">
        <v>0</v>
      </c>
      <c r="G439" s="175" t="s">
        <v>1040</v>
      </c>
      <c r="I439" s="194">
        <v>50000</v>
      </c>
      <c r="K439" s="199">
        <v>25080436</v>
      </c>
      <c r="L439" s="174" t="s">
        <v>846</v>
      </c>
    </row>
    <row r="440" spans="1:12">
      <c r="A440" s="194">
        <v>27</v>
      </c>
      <c r="B440" s="175" t="s">
        <v>598</v>
      </c>
      <c r="C440" s="195">
        <v>71</v>
      </c>
      <c r="D440" s="175" t="s">
        <v>862</v>
      </c>
      <c r="F440" s="195">
        <v>0</v>
      </c>
      <c r="G440" s="175" t="s">
        <v>1040</v>
      </c>
      <c r="I440" s="194">
        <v>150000</v>
      </c>
      <c r="K440" s="199">
        <v>25230436</v>
      </c>
      <c r="L440" s="174" t="s">
        <v>846</v>
      </c>
    </row>
    <row r="441" spans="1:12">
      <c r="A441" s="194">
        <v>27</v>
      </c>
      <c r="B441" s="175" t="s">
        <v>598</v>
      </c>
      <c r="C441" s="195">
        <v>72</v>
      </c>
      <c r="D441" s="175" t="s">
        <v>862</v>
      </c>
      <c r="F441" s="195">
        <v>0</v>
      </c>
      <c r="G441" s="175" t="s">
        <v>877</v>
      </c>
      <c r="I441" s="194">
        <v>50000</v>
      </c>
      <c r="K441" s="199">
        <v>25280436</v>
      </c>
      <c r="L441" s="174" t="s">
        <v>846</v>
      </c>
    </row>
    <row r="442" spans="1:12">
      <c r="A442" s="194">
        <v>27</v>
      </c>
      <c r="B442" s="175" t="s">
        <v>598</v>
      </c>
      <c r="C442" s="195">
        <v>73</v>
      </c>
      <c r="D442" s="175" t="s">
        <v>862</v>
      </c>
      <c r="F442" s="195">
        <v>0</v>
      </c>
      <c r="G442" s="175" t="s">
        <v>895</v>
      </c>
      <c r="I442" s="194">
        <v>30000</v>
      </c>
      <c r="K442" s="199">
        <v>25310436</v>
      </c>
      <c r="L442" s="174" t="s">
        <v>846</v>
      </c>
    </row>
    <row r="443" spans="1:12">
      <c r="A443" s="194">
        <v>27</v>
      </c>
      <c r="B443" s="175" t="s">
        <v>598</v>
      </c>
      <c r="C443" s="195">
        <v>74</v>
      </c>
      <c r="D443" s="175" t="s">
        <v>862</v>
      </c>
      <c r="F443" s="195">
        <v>0</v>
      </c>
      <c r="G443" s="175" t="s">
        <v>905</v>
      </c>
      <c r="I443" s="194">
        <v>200000</v>
      </c>
      <c r="K443" s="199">
        <v>25510436</v>
      </c>
      <c r="L443" s="174" t="s">
        <v>846</v>
      </c>
    </row>
    <row r="444" spans="1:12">
      <c r="A444" s="194">
        <v>27</v>
      </c>
      <c r="B444" s="175" t="s">
        <v>598</v>
      </c>
      <c r="C444" s="195">
        <v>75</v>
      </c>
      <c r="D444" s="175" t="s">
        <v>862</v>
      </c>
      <c r="F444" s="195">
        <v>0</v>
      </c>
      <c r="G444" s="175" t="s">
        <v>867</v>
      </c>
      <c r="I444" s="194">
        <v>150000</v>
      </c>
      <c r="K444" s="199">
        <v>25660436</v>
      </c>
      <c r="L444" s="174" t="s">
        <v>846</v>
      </c>
    </row>
    <row r="445" spans="1:12">
      <c r="A445" s="194">
        <v>30</v>
      </c>
      <c r="B445" s="175" t="s">
        <v>598</v>
      </c>
      <c r="C445" s="195">
        <v>76</v>
      </c>
      <c r="D445" s="175" t="s">
        <v>862</v>
      </c>
      <c r="F445" s="195">
        <v>0</v>
      </c>
      <c r="G445" s="175" t="s">
        <v>1041</v>
      </c>
      <c r="I445" s="194">
        <v>220000</v>
      </c>
      <c r="K445" s="199">
        <v>25880436</v>
      </c>
      <c r="L445" s="174" t="s">
        <v>846</v>
      </c>
    </row>
    <row r="446" spans="1:12">
      <c r="A446" s="194">
        <v>30</v>
      </c>
      <c r="B446" s="175" t="s">
        <v>598</v>
      </c>
      <c r="C446" s="195">
        <v>77</v>
      </c>
      <c r="D446" s="175" t="s">
        <v>862</v>
      </c>
      <c r="F446" s="195">
        <v>0</v>
      </c>
      <c r="G446" s="175" t="s">
        <v>912</v>
      </c>
      <c r="I446" s="194">
        <v>150000</v>
      </c>
      <c r="K446" s="199">
        <v>26030436</v>
      </c>
      <c r="L446" s="174" t="s">
        <v>846</v>
      </c>
    </row>
    <row r="447" spans="1:12">
      <c r="A447" s="194">
        <v>30</v>
      </c>
      <c r="B447" s="175" t="s">
        <v>598</v>
      </c>
      <c r="C447" s="195">
        <v>78</v>
      </c>
      <c r="D447" s="175" t="s">
        <v>147</v>
      </c>
      <c r="F447" s="195">
        <v>4531745</v>
      </c>
      <c r="G447" s="175" t="s">
        <v>1042</v>
      </c>
      <c r="J447" s="194">
        <v>295285</v>
      </c>
      <c r="K447" s="199">
        <v>25735151</v>
      </c>
      <c r="L447" s="174" t="s">
        <v>846</v>
      </c>
    </row>
    <row r="448" spans="1:12">
      <c r="A448" s="194">
        <v>30</v>
      </c>
      <c r="B448" s="175" t="s">
        <v>598</v>
      </c>
      <c r="C448" s="195">
        <v>79</v>
      </c>
      <c r="D448" s="175" t="s">
        <v>147</v>
      </c>
      <c r="F448" s="195">
        <v>4531747</v>
      </c>
      <c r="G448" s="175" t="s">
        <v>1043</v>
      </c>
      <c r="J448" s="194">
        <v>200000</v>
      </c>
      <c r="K448" s="199">
        <v>25535151</v>
      </c>
      <c r="L448" s="174" t="s">
        <v>846</v>
      </c>
    </row>
    <row r="449" spans="1:12">
      <c r="A449" s="194">
        <v>31</v>
      </c>
      <c r="B449" s="175" t="s">
        <v>598</v>
      </c>
      <c r="C449" s="195">
        <v>80</v>
      </c>
      <c r="D449" s="175" t="s">
        <v>862</v>
      </c>
      <c r="F449" s="195">
        <v>0</v>
      </c>
      <c r="G449" s="175" t="s">
        <v>1044</v>
      </c>
      <c r="I449" s="194">
        <v>20000</v>
      </c>
      <c r="K449" s="199">
        <v>25555151</v>
      </c>
      <c r="L449" s="174" t="s">
        <v>846</v>
      </c>
    </row>
    <row r="450" spans="1:12">
      <c r="A450" s="194">
        <v>31</v>
      </c>
      <c r="B450" s="175" t="s">
        <v>598</v>
      </c>
      <c r="C450" s="195">
        <v>81</v>
      </c>
      <c r="D450" s="175" t="s">
        <v>862</v>
      </c>
      <c r="F450" s="195">
        <v>0</v>
      </c>
      <c r="G450" s="175" t="s">
        <v>952</v>
      </c>
      <c r="I450" s="194">
        <v>150000</v>
      </c>
      <c r="K450" s="199">
        <v>25705151</v>
      </c>
      <c r="L450" s="174" t="s">
        <v>846</v>
      </c>
    </row>
    <row r="451" spans="1:12">
      <c r="A451" s="194">
        <v>31</v>
      </c>
      <c r="B451" s="175" t="s">
        <v>598</v>
      </c>
      <c r="C451" s="195">
        <v>82</v>
      </c>
      <c r="D451" s="175" t="s">
        <v>147</v>
      </c>
      <c r="F451" s="195">
        <v>4531754</v>
      </c>
      <c r="G451" s="175" t="s">
        <v>978</v>
      </c>
      <c r="J451" s="194">
        <v>778526</v>
      </c>
      <c r="K451" s="199">
        <v>24926625</v>
      </c>
      <c r="L451" s="174" t="s">
        <v>846</v>
      </c>
    </row>
    <row r="452" spans="1:12">
      <c r="A452" s="194">
        <v>31</v>
      </c>
      <c r="B452" s="175" t="s">
        <v>598</v>
      </c>
      <c r="C452" s="195">
        <v>83</v>
      </c>
      <c r="D452" s="175" t="s">
        <v>147</v>
      </c>
      <c r="F452" s="195">
        <v>4531760</v>
      </c>
      <c r="G452" s="175" t="s">
        <v>183</v>
      </c>
      <c r="J452" s="194">
        <v>600000</v>
      </c>
      <c r="K452" s="199">
        <v>24326625</v>
      </c>
      <c r="L452" s="174" t="s">
        <v>846</v>
      </c>
    </row>
    <row r="453" spans="1:12">
      <c r="A453" s="194">
        <v>31</v>
      </c>
      <c r="B453" s="175" t="s">
        <v>598</v>
      </c>
      <c r="C453" s="195">
        <v>84</v>
      </c>
      <c r="D453" s="175" t="s">
        <v>147</v>
      </c>
      <c r="F453" s="195">
        <v>4531759</v>
      </c>
      <c r="G453" s="175" t="s">
        <v>982</v>
      </c>
      <c r="J453" s="194">
        <v>260000</v>
      </c>
      <c r="K453" s="199">
        <v>24066625</v>
      </c>
      <c r="L453" s="174" t="s">
        <v>846</v>
      </c>
    </row>
    <row r="454" spans="1:12">
      <c r="A454" s="194">
        <v>31</v>
      </c>
      <c r="B454" s="175" t="s">
        <v>598</v>
      </c>
      <c r="C454" s="195">
        <v>85</v>
      </c>
      <c r="D454" s="175" t="s">
        <v>147</v>
      </c>
      <c r="F454" s="195">
        <v>4531762</v>
      </c>
      <c r="G454" s="175" t="s">
        <v>923</v>
      </c>
      <c r="J454" s="194">
        <v>800000</v>
      </c>
      <c r="K454" s="199">
        <v>23266625</v>
      </c>
      <c r="L454" s="174" t="s">
        <v>846</v>
      </c>
    </row>
    <row r="455" spans="1:12">
      <c r="A455" s="194">
        <v>31</v>
      </c>
      <c r="B455" s="175" t="s">
        <v>598</v>
      </c>
      <c r="C455" s="195">
        <v>86</v>
      </c>
      <c r="D455" s="175" t="s">
        <v>147</v>
      </c>
      <c r="F455" s="195">
        <v>4531756</v>
      </c>
      <c r="G455" s="175" t="s">
        <v>983</v>
      </c>
      <c r="J455" s="194">
        <v>495373</v>
      </c>
      <c r="K455" s="199">
        <v>22771252</v>
      </c>
      <c r="L455" s="174" t="s">
        <v>846</v>
      </c>
    </row>
    <row r="456" spans="1:12">
      <c r="A456" s="194">
        <v>31</v>
      </c>
      <c r="B456" s="175" t="s">
        <v>598</v>
      </c>
      <c r="C456" s="195">
        <v>87</v>
      </c>
      <c r="D456" s="175" t="s">
        <v>147</v>
      </c>
      <c r="F456" s="195">
        <v>4531763</v>
      </c>
      <c r="G456" s="175" t="s">
        <v>1026</v>
      </c>
      <c r="J456" s="194">
        <v>250000</v>
      </c>
      <c r="K456" s="199">
        <v>22521252</v>
      </c>
      <c r="L456" s="174" t="s">
        <v>846</v>
      </c>
    </row>
    <row r="457" spans="1:12">
      <c r="G457" s="200" t="s">
        <v>1045</v>
      </c>
      <c r="I457" s="201">
        <v>7096782</v>
      </c>
      <c r="J457" s="201">
        <v>56239330</v>
      </c>
      <c r="K457" s="201">
        <v>-49142548</v>
      </c>
      <c r="L457" s="202" t="s">
        <v>856</v>
      </c>
    </row>
    <row r="458" spans="1:12">
      <c r="G458" s="200" t="s">
        <v>848</v>
      </c>
      <c r="I458" s="203">
        <v>142704223</v>
      </c>
      <c r="J458" s="203">
        <v>120182971</v>
      </c>
      <c r="K458" s="203">
        <v>22521252</v>
      </c>
      <c r="L458" s="200" t="s">
        <v>849</v>
      </c>
    </row>
    <row r="459" spans="1:12">
      <c r="A459" s="196" t="s">
        <v>599</v>
      </c>
      <c r="G459" s="197" t="s">
        <v>843</v>
      </c>
      <c r="I459" s="198">
        <v>142704223</v>
      </c>
      <c r="J459" s="198">
        <v>120182971</v>
      </c>
      <c r="K459" s="198">
        <v>22521252</v>
      </c>
      <c r="L459" s="175" t="s">
        <v>846</v>
      </c>
    </row>
    <row r="460" spans="1:12">
      <c r="A460" s="174" t="s">
        <v>138</v>
      </c>
      <c r="B460" s="174" t="s">
        <v>139</v>
      </c>
      <c r="C460" s="176" t="s">
        <v>140</v>
      </c>
      <c r="D460" s="174" t="s">
        <v>141</v>
      </c>
      <c r="E460" s="174" t="s">
        <v>142</v>
      </c>
      <c r="F460" s="176" t="s">
        <v>143</v>
      </c>
      <c r="G460" s="174" t="s">
        <v>144</v>
      </c>
      <c r="I460" s="176" t="s">
        <v>844</v>
      </c>
      <c r="J460" s="176" t="s">
        <v>845</v>
      </c>
      <c r="K460" s="176" t="s">
        <v>145</v>
      </c>
    </row>
    <row r="461" spans="1:12">
      <c r="A461" s="194">
        <v>1</v>
      </c>
      <c r="B461" s="175" t="s">
        <v>599</v>
      </c>
      <c r="C461" s="195">
        <v>4</v>
      </c>
      <c r="D461" s="175" t="s">
        <v>147</v>
      </c>
      <c r="F461" s="195">
        <v>4531748</v>
      </c>
      <c r="G461" s="175" t="s">
        <v>1046</v>
      </c>
      <c r="J461" s="194">
        <v>76951</v>
      </c>
      <c r="K461" s="199">
        <v>22444301</v>
      </c>
      <c r="L461" s="174" t="s">
        <v>846</v>
      </c>
    </row>
    <row r="462" spans="1:12">
      <c r="A462" s="194">
        <v>1</v>
      </c>
      <c r="B462" s="175" t="s">
        <v>599</v>
      </c>
      <c r="C462" s="195">
        <v>5</v>
      </c>
      <c r="D462" s="175" t="s">
        <v>147</v>
      </c>
      <c r="F462" s="195">
        <v>4531757</v>
      </c>
      <c r="G462" s="175" t="s">
        <v>930</v>
      </c>
      <c r="J462" s="194">
        <v>460756</v>
      </c>
      <c r="K462" s="199">
        <v>21983545</v>
      </c>
      <c r="L462" s="174" t="s">
        <v>846</v>
      </c>
    </row>
    <row r="463" spans="1:12">
      <c r="A463" s="194">
        <v>1</v>
      </c>
      <c r="B463" s="175" t="s">
        <v>599</v>
      </c>
      <c r="C463" s="195">
        <v>6</v>
      </c>
      <c r="D463" s="175" t="s">
        <v>862</v>
      </c>
      <c r="F463" s="195">
        <v>0</v>
      </c>
      <c r="G463" s="175" t="s">
        <v>863</v>
      </c>
      <c r="I463" s="194">
        <v>306748</v>
      </c>
      <c r="K463" s="199">
        <v>22290293</v>
      </c>
      <c r="L463" s="174" t="s">
        <v>846</v>
      </c>
    </row>
    <row r="464" spans="1:12">
      <c r="A464" s="194">
        <v>1</v>
      </c>
      <c r="B464" s="175" t="s">
        <v>599</v>
      </c>
      <c r="C464" s="195">
        <v>7</v>
      </c>
      <c r="D464" s="175" t="s">
        <v>147</v>
      </c>
      <c r="F464" s="195">
        <v>4531755</v>
      </c>
      <c r="G464" s="175" t="s">
        <v>919</v>
      </c>
      <c r="J464" s="194">
        <v>202150</v>
      </c>
      <c r="K464" s="199">
        <v>22088143</v>
      </c>
      <c r="L464" s="174" t="s">
        <v>846</v>
      </c>
    </row>
    <row r="465" spans="1:12">
      <c r="A465" s="194">
        <v>2</v>
      </c>
      <c r="B465" s="175" t="s">
        <v>599</v>
      </c>
      <c r="C465" s="195">
        <v>8</v>
      </c>
      <c r="D465" s="175" t="s">
        <v>147</v>
      </c>
      <c r="F465" s="195">
        <v>4531752</v>
      </c>
      <c r="G465" s="175" t="s">
        <v>926</v>
      </c>
      <c r="J465" s="194">
        <v>507133</v>
      </c>
      <c r="K465" s="199">
        <v>21581010</v>
      </c>
      <c r="L465" s="174" t="s">
        <v>846</v>
      </c>
    </row>
    <row r="466" spans="1:12">
      <c r="A466" s="194">
        <v>2</v>
      </c>
      <c r="B466" s="175" t="s">
        <v>599</v>
      </c>
      <c r="C466" s="195">
        <v>9</v>
      </c>
      <c r="D466" s="175" t="s">
        <v>147</v>
      </c>
      <c r="F466" s="195">
        <v>4531765</v>
      </c>
      <c r="G466" s="175" t="s">
        <v>498</v>
      </c>
      <c r="J466" s="194">
        <v>600000</v>
      </c>
      <c r="K466" s="199">
        <v>20981010</v>
      </c>
      <c r="L466" s="174" t="s">
        <v>846</v>
      </c>
    </row>
    <row r="467" spans="1:12">
      <c r="A467" s="194">
        <v>2</v>
      </c>
      <c r="B467" s="175" t="s">
        <v>599</v>
      </c>
      <c r="C467" s="195">
        <v>10</v>
      </c>
      <c r="D467" s="175" t="s">
        <v>862</v>
      </c>
      <c r="F467" s="195">
        <v>0</v>
      </c>
      <c r="G467" s="175" t="s">
        <v>886</v>
      </c>
      <c r="I467" s="194">
        <v>50000</v>
      </c>
      <c r="K467" s="199">
        <v>21031010</v>
      </c>
      <c r="L467" s="174" t="s">
        <v>846</v>
      </c>
    </row>
    <row r="468" spans="1:12">
      <c r="A468" s="194">
        <v>2</v>
      </c>
      <c r="B468" s="175" t="s">
        <v>599</v>
      </c>
      <c r="C468" s="195">
        <v>11</v>
      </c>
      <c r="D468" s="175" t="s">
        <v>862</v>
      </c>
      <c r="F468" s="195">
        <v>0</v>
      </c>
      <c r="G468" s="175" t="s">
        <v>1028</v>
      </c>
      <c r="I468" s="194">
        <v>20000</v>
      </c>
      <c r="K468" s="199">
        <v>21051010</v>
      </c>
      <c r="L468" s="174" t="s">
        <v>846</v>
      </c>
    </row>
    <row r="469" spans="1:12">
      <c r="A469" s="194">
        <v>2</v>
      </c>
      <c r="B469" s="175" t="s">
        <v>599</v>
      </c>
      <c r="C469" s="195">
        <v>12</v>
      </c>
      <c r="D469" s="175" t="s">
        <v>862</v>
      </c>
      <c r="F469" s="195">
        <v>0</v>
      </c>
      <c r="G469" s="175" t="s">
        <v>946</v>
      </c>
      <c r="I469" s="194">
        <v>50000</v>
      </c>
      <c r="K469" s="199">
        <v>21101010</v>
      </c>
      <c r="L469" s="174" t="s">
        <v>846</v>
      </c>
    </row>
    <row r="470" spans="1:12">
      <c r="A470" s="194">
        <v>2</v>
      </c>
      <c r="B470" s="175" t="s">
        <v>599</v>
      </c>
      <c r="C470" s="195">
        <v>13</v>
      </c>
      <c r="D470" s="175" t="s">
        <v>862</v>
      </c>
      <c r="F470" s="195">
        <v>0</v>
      </c>
      <c r="G470" s="175" t="s">
        <v>891</v>
      </c>
      <c r="I470" s="194">
        <v>40000</v>
      </c>
      <c r="K470" s="199">
        <v>21141010</v>
      </c>
      <c r="L470" s="174" t="s">
        <v>846</v>
      </c>
    </row>
    <row r="471" spans="1:12">
      <c r="A471" s="194">
        <v>2</v>
      </c>
      <c r="B471" s="175" t="s">
        <v>599</v>
      </c>
      <c r="C471" s="195">
        <v>14</v>
      </c>
      <c r="D471" s="175" t="s">
        <v>862</v>
      </c>
      <c r="F471" s="195">
        <v>0</v>
      </c>
      <c r="G471" s="175" t="s">
        <v>1047</v>
      </c>
      <c r="I471" s="194">
        <v>50000</v>
      </c>
      <c r="K471" s="199">
        <v>21191010</v>
      </c>
      <c r="L471" s="174" t="s">
        <v>846</v>
      </c>
    </row>
    <row r="472" spans="1:12">
      <c r="A472" s="194">
        <v>3</v>
      </c>
      <c r="B472" s="175" t="s">
        <v>599</v>
      </c>
      <c r="C472" s="195">
        <v>15</v>
      </c>
      <c r="D472" s="175" t="s">
        <v>147</v>
      </c>
      <c r="F472" s="195">
        <v>4531758</v>
      </c>
      <c r="G472" s="175" t="s">
        <v>934</v>
      </c>
      <c r="J472" s="194">
        <v>294705</v>
      </c>
      <c r="K472" s="199">
        <v>20896305</v>
      </c>
      <c r="L472" s="174" t="s">
        <v>846</v>
      </c>
    </row>
    <row r="473" spans="1:12">
      <c r="A473" s="194">
        <v>3</v>
      </c>
      <c r="B473" s="175" t="s">
        <v>599</v>
      </c>
      <c r="C473" s="195">
        <v>16</v>
      </c>
      <c r="D473" s="175" t="s">
        <v>147</v>
      </c>
      <c r="F473" s="195">
        <v>4531768</v>
      </c>
      <c r="G473" s="175" t="s">
        <v>187</v>
      </c>
      <c r="J473" s="194">
        <v>548421</v>
      </c>
      <c r="K473" s="199">
        <v>20347884</v>
      </c>
      <c r="L473" s="174" t="s">
        <v>846</v>
      </c>
    </row>
    <row r="474" spans="1:12">
      <c r="A474" s="194">
        <v>3</v>
      </c>
      <c r="B474" s="175" t="s">
        <v>599</v>
      </c>
      <c r="C474" s="195">
        <v>17</v>
      </c>
      <c r="D474" s="175" t="s">
        <v>147</v>
      </c>
      <c r="F474" s="195">
        <v>4531764</v>
      </c>
      <c r="G474" s="175" t="s">
        <v>495</v>
      </c>
      <c r="J474" s="194">
        <v>600000</v>
      </c>
      <c r="K474" s="199">
        <v>19747884</v>
      </c>
      <c r="L474" s="174" t="s">
        <v>846</v>
      </c>
    </row>
    <row r="475" spans="1:12">
      <c r="A475" s="194">
        <v>6</v>
      </c>
      <c r="B475" s="175" t="s">
        <v>599</v>
      </c>
      <c r="C475" s="195">
        <v>18</v>
      </c>
      <c r="D475" s="175" t="s">
        <v>147</v>
      </c>
      <c r="F475" s="195">
        <v>4531767</v>
      </c>
      <c r="G475" s="175" t="s">
        <v>232</v>
      </c>
      <c r="J475" s="194">
        <v>2000000</v>
      </c>
      <c r="K475" s="199">
        <v>17747884</v>
      </c>
      <c r="L475" s="174" t="s">
        <v>846</v>
      </c>
    </row>
    <row r="476" spans="1:12">
      <c r="A476" s="194">
        <v>6</v>
      </c>
      <c r="B476" s="175" t="s">
        <v>599</v>
      </c>
      <c r="C476" s="195">
        <v>19</v>
      </c>
      <c r="D476" s="175" t="s">
        <v>147</v>
      </c>
      <c r="F476" s="195">
        <v>4531772</v>
      </c>
      <c r="G476" s="175" t="s">
        <v>1048</v>
      </c>
      <c r="J476" s="194">
        <v>227245</v>
      </c>
      <c r="K476" s="199">
        <v>17520639</v>
      </c>
      <c r="L476" s="174" t="s">
        <v>846</v>
      </c>
    </row>
    <row r="477" spans="1:12">
      <c r="A477" s="194">
        <v>7</v>
      </c>
      <c r="B477" s="175" t="s">
        <v>599</v>
      </c>
      <c r="C477" s="195">
        <v>20</v>
      </c>
      <c r="D477" s="175" t="s">
        <v>862</v>
      </c>
      <c r="F477" s="195">
        <v>0</v>
      </c>
      <c r="G477" s="175" t="s">
        <v>1049</v>
      </c>
      <c r="I477" s="194">
        <v>68813</v>
      </c>
      <c r="K477" s="199">
        <v>17589452</v>
      </c>
      <c r="L477" s="174" t="s">
        <v>846</v>
      </c>
    </row>
    <row r="478" spans="1:12">
      <c r="A478" s="194">
        <v>8</v>
      </c>
      <c r="B478" s="175" t="s">
        <v>599</v>
      </c>
      <c r="C478" s="195">
        <v>21</v>
      </c>
      <c r="D478" s="175" t="s">
        <v>862</v>
      </c>
      <c r="F478" s="195">
        <v>0</v>
      </c>
      <c r="G478" s="175" t="s">
        <v>879</v>
      </c>
      <c r="I478" s="194">
        <v>30000</v>
      </c>
      <c r="K478" s="199">
        <v>17619452</v>
      </c>
      <c r="L478" s="174" t="s">
        <v>846</v>
      </c>
    </row>
    <row r="479" spans="1:12">
      <c r="A479" s="194">
        <v>8</v>
      </c>
      <c r="B479" s="175" t="s">
        <v>599</v>
      </c>
      <c r="C479" s="195">
        <v>22</v>
      </c>
      <c r="D479" s="175" t="s">
        <v>862</v>
      </c>
      <c r="F479" s="195">
        <v>0</v>
      </c>
      <c r="G479" s="175" t="s">
        <v>880</v>
      </c>
      <c r="I479" s="194">
        <v>35000</v>
      </c>
      <c r="K479" s="199">
        <v>17654452</v>
      </c>
      <c r="L479" s="174" t="s">
        <v>846</v>
      </c>
    </row>
    <row r="480" spans="1:12">
      <c r="A480" s="194">
        <v>9</v>
      </c>
      <c r="B480" s="175" t="s">
        <v>599</v>
      </c>
      <c r="C480" s="195">
        <v>23</v>
      </c>
      <c r="D480" s="175" t="s">
        <v>862</v>
      </c>
      <c r="F480" s="195">
        <v>0</v>
      </c>
      <c r="G480" s="175" t="s">
        <v>1050</v>
      </c>
      <c r="I480" s="194">
        <v>50000000</v>
      </c>
      <c r="K480" s="199">
        <v>67654452</v>
      </c>
      <c r="L480" s="174" t="s">
        <v>846</v>
      </c>
    </row>
    <row r="481" spans="1:12">
      <c r="A481" s="194">
        <v>10</v>
      </c>
      <c r="B481" s="175" t="s">
        <v>599</v>
      </c>
      <c r="C481" s="195">
        <v>24</v>
      </c>
      <c r="D481" s="175" t="s">
        <v>147</v>
      </c>
      <c r="F481" s="195">
        <v>4531773</v>
      </c>
      <c r="G481" s="175" t="s">
        <v>1051</v>
      </c>
      <c r="J481" s="194">
        <v>40000000</v>
      </c>
      <c r="K481" s="199">
        <v>27654452</v>
      </c>
      <c r="L481" s="174" t="s">
        <v>846</v>
      </c>
    </row>
    <row r="482" spans="1:12">
      <c r="A482" s="194">
        <v>10</v>
      </c>
      <c r="B482" s="175" t="s">
        <v>599</v>
      </c>
      <c r="C482" s="195">
        <v>25</v>
      </c>
      <c r="D482" s="175" t="s">
        <v>147</v>
      </c>
      <c r="F482" s="195">
        <v>4531774</v>
      </c>
      <c r="G482" s="175" t="s">
        <v>653</v>
      </c>
      <c r="J482" s="194">
        <v>200000</v>
      </c>
      <c r="K482" s="199">
        <v>27454452</v>
      </c>
      <c r="L482" s="174" t="s">
        <v>846</v>
      </c>
    </row>
    <row r="483" spans="1:12">
      <c r="A483" s="194">
        <v>10</v>
      </c>
      <c r="B483" s="175" t="s">
        <v>599</v>
      </c>
      <c r="C483" s="195">
        <v>26</v>
      </c>
      <c r="D483" s="175" t="s">
        <v>147</v>
      </c>
      <c r="F483" s="195">
        <v>4531761</v>
      </c>
      <c r="G483" s="175" t="s">
        <v>492</v>
      </c>
      <c r="J483" s="194">
        <v>800000</v>
      </c>
      <c r="K483" s="199">
        <v>26654452</v>
      </c>
      <c r="L483" s="174" t="s">
        <v>846</v>
      </c>
    </row>
    <row r="484" spans="1:12">
      <c r="A484" s="194">
        <v>10</v>
      </c>
      <c r="B484" s="175" t="s">
        <v>599</v>
      </c>
      <c r="C484" s="195">
        <v>27</v>
      </c>
      <c r="D484" s="175" t="s">
        <v>147</v>
      </c>
      <c r="F484" s="195">
        <v>4531769</v>
      </c>
      <c r="G484" s="175" t="s">
        <v>511</v>
      </c>
      <c r="J484" s="194">
        <v>300000</v>
      </c>
      <c r="K484" s="199">
        <v>26354452</v>
      </c>
      <c r="L484" s="174" t="s">
        <v>846</v>
      </c>
    </row>
    <row r="485" spans="1:12">
      <c r="A485" s="194">
        <v>10</v>
      </c>
      <c r="B485" s="175" t="s">
        <v>599</v>
      </c>
      <c r="C485" s="195">
        <v>28</v>
      </c>
      <c r="D485" s="175" t="s">
        <v>862</v>
      </c>
      <c r="F485" s="195">
        <v>0</v>
      </c>
      <c r="G485" s="175" t="s">
        <v>881</v>
      </c>
      <c r="I485" s="194">
        <v>30000</v>
      </c>
      <c r="K485" s="199">
        <v>26384452</v>
      </c>
      <c r="L485" s="174" t="s">
        <v>846</v>
      </c>
    </row>
    <row r="486" spans="1:12">
      <c r="A486" s="194">
        <v>13</v>
      </c>
      <c r="B486" s="175" t="s">
        <v>599</v>
      </c>
      <c r="C486" s="195">
        <v>29</v>
      </c>
      <c r="D486" s="175" t="s">
        <v>862</v>
      </c>
      <c r="F486" s="195">
        <v>0</v>
      </c>
      <c r="G486" s="175" t="s">
        <v>965</v>
      </c>
      <c r="I486" s="194">
        <v>622357</v>
      </c>
      <c r="K486" s="199">
        <v>27006809</v>
      </c>
      <c r="L486" s="174" t="s">
        <v>846</v>
      </c>
    </row>
    <row r="487" spans="1:12">
      <c r="A487" s="194">
        <v>13</v>
      </c>
      <c r="B487" s="175" t="s">
        <v>599</v>
      </c>
      <c r="C487" s="195">
        <v>30</v>
      </c>
      <c r="D487" s="175" t="s">
        <v>147</v>
      </c>
      <c r="F487" s="195">
        <v>4531780</v>
      </c>
      <c r="G487" s="175" t="s">
        <v>1052</v>
      </c>
      <c r="J487" s="194">
        <v>791126</v>
      </c>
      <c r="K487" s="199">
        <v>26215683</v>
      </c>
      <c r="L487" s="174" t="s">
        <v>846</v>
      </c>
    </row>
    <row r="488" spans="1:12">
      <c r="A488" s="194">
        <v>13</v>
      </c>
      <c r="B488" s="175" t="s">
        <v>599</v>
      </c>
      <c r="C488" s="195">
        <v>31</v>
      </c>
      <c r="D488" s="175" t="s">
        <v>147</v>
      </c>
      <c r="F488" s="195">
        <v>0</v>
      </c>
      <c r="G488" s="175" t="s">
        <v>1053</v>
      </c>
      <c r="J488" s="194">
        <v>1034520</v>
      </c>
      <c r="K488" s="199">
        <v>25181163</v>
      </c>
      <c r="L488" s="174" t="s">
        <v>846</v>
      </c>
    </row>
    <row r="489" spans="1:12">
      <c r="A489" s="194">
        <v>13</v>
      </c>
      <c r="B489" s="175" t="s">
        <v>599</v>
      </c>
      <c r="C489" s="195">
        <v>32</v>
      </c>
      <c r="D489" s="175" t="s">
        <v>862</v>
      </c>
      <c r="F489" s="195">
        <v>0</v>
      </c>
      <c r="G489" s="175" t="s">
        <v>1054</v>
      </c>
      <c r="I489" s="194">
        <v>1200000</v>
      </c>
      <c r="K489" s="199">
        <v>26381163</v>
      </c>
      <c r="L489" s="174" t="s">
        <v>846</v>
      </c>
    </row>
    <row r="490" spans="1:12">
      <c r="A490" s="194">
        <v>13</v>
      </c>
      <c r="B490" s="175" t="s">
        <v>599</v>
      </c>
      <c r="C490" s="195">
        <v>33</v>
      </c>
      <c r="D490" s="175" t="s">
        <v>147</v>
      </c>
      <c r="F490" s="195">
        <v>4531777</v>
      </c>
      <c r="G490" s="175" t="s">
        <v>893</v>
      </c>
      <c r="J490" s="194">
        <v>91849</v>
      </c>
      <c r="K490" s="199">
        <v>26289314</v>
      </c>
      <c r="L490" s="174" t="s">
        <v>846</v>
      </c>
    </row>
    <row r="491" spans="1:12">
      <c r="A491" s="194">
        <v>13</v>
      </c>
      <c r="B491" s="175" t="s">
        <v>599</v>
      </c>
      <c r="C491" s="195">
        <v>34</v>
      </c>
      <c r="D491" s="175" t="s">
        <v>147</v>
      </c>
      <c r="F491" s="195">
        <v>4531778</v>
      </c>
      <c r="G491" s="175" t="s">
        <v>893</v>
      </c>
      <c r="J491" s="194">
        <v>520088</v>
      </c>
      <c r="K491" s="199">
        <v>25769226</v>
      </c>
      <c r="L491" s="174" t="s">
        <v>846</v>
      </c>
    </row>
    <row r="492" spans="1:12">
      <c r="A492" s="194">
        <v>14</v>
      </c>
      <c r="B492" s="175" t="s">
        <v>599</v>
      </c>
      <c r="C492" s="195">
        <v>35</v>
      </c>
      <c r="D492" s="175" t="s">
        <v>147</v>
      </c>
      <c r="F492" s="195">
        <v>4531775</v>
      </c>
      <c r="G492" s="175" t="s">
        <v>1055</v>
      </c>
      <c r="J492" s="194">
        <v>28968</v>
      </c>
      <c r="K492" s="199">
        <v>25740258</v>
      </c>
      <c r="L492" s="174" t="s">
        <v>846</v>
      </c>
    </row>
    <row r="493" spans="1:12">
      <c r="A493" s="194">
        <v>20</v>
      </c>
      <c r="B493" s="175" t="s">
        <v>599</v>
      </c>
      <c r="C493" s="195">
        <v>36</v>
      </c>
      <c r="D493" s="175" t="s">
        <v>862</v>
      </c>
      <c r="F493" s="195">
        <v>0</v>
      </c>
      <c r="G493" s="175" t="s">
        <v>1040</v>
      </c>
      <c r="I493" s="194">
        <v>150000</v>
      </c>
      <c r="K493" s="199">
        <v>25890258</v>
      </c>
      <c r="L493" s="174" t="s">
        <v>846</v>
      </c>
    </row>
    <row r="494" spans="1:12">
      <c r="A494" s="194">
        <v>20</v>
      </c>
      <c r="B494" s="175" t="s">
        <v>599</v>
      </c>
      <c r="C494" s="195">
        <v>37</v>
      </c>
      <c r="D494" s="175" t="s">
        <v>862</v>
      </c>
      <c r="F494" s="195">
        <v>0</v>
      </c>
      <c r="G494" s="175" t="s">
        <v>1056</v>
      </c>
      <c r="I494" s="194">
        <v>100000</v>
      </c>
      <c r="K494" s="199">
        <v>25990258</v>
      </c>
      <c r="L494" s="174" t="s">
        <v>846</v>
      </c>
    </row>
    <row r="495" spans="1:12">
      <c r="A495" s="194">
        <v>20</v>
      </c>
      <c r="B495" s="175" t="s">
        <v>599</v>
      </c>
      <c r="C495" s="195">
        <v>38</v>
      </c>
      <c r="D495" s="175" t="s">
        <v>862</v>
      </c>
      <c r="F495" s="195">
        <v>0</v>
      </c>
      <c r="G495" s="175" t="s">
        <v>890</v>
      </c>
      <c r="I495" s="194">
        <v>25000</v>
      </c>
      <c r="K495" s="199">
        <v>26015258</v>
      </c>
      <c r="L495" s="174" t="s">
        <v>846</v>
      </c>
    </row>
    <row r="496" spans="1:12">
      <c r="A496" s="194">
        <v>21</v>
      </c>
      <c r="B496" s="175" t="s">
        <v>599</v>
      </c>
      <c r="C496" s="195">
        <v>39</v>
      </c>
      <c r="D496" s="175" t="s">
        <v>862</v>
      </c>
      <c r="F496" s="195">
        <v>0</v>
      </c>
      <c r="G496" s="175" t="s">
        <v>889</v>
      </c>
      <c r="I496" s="194">
        <v>200000</v>
      </c>
      <c r="K496" s="199">
        <v>26215258</v>
      </c>
      <c r="L496" s="174" t="s">
        <v>846</v>
      </c>
    </row>
    <row r="497" spans="1:12">
      <c r="A497" s="194">
        <v>21</v>
      </c>
      <c r="B497" s="175" t="s">
        <v>599</v>
      </c>
      <c r="C497" s="195">
        <v>40</v>
      </c>
      <c r="D497" s="175" t="s">
        <v>862</v>
      </c>
      <c r="F497" s="195">
        <v>0</v>
      </c>
      <c r="G497" s="175" t="s">
        <v>900</v>
      </c>
      <c r="I497" s="194">
        <v>1080000</v>
      </c>
      <c r="K497" s="199">
        <v>27295258</v>
      </c>
      <c r="L497" s="174" t="s">
        <v>846</v>
      </c>
    </row>
    <row r="498" spans="1:12">
      <c r="A498" s="194">
        <v>22</v>
      </c>
      <c r="B498" s="175" t="s">
        <v>599</v>
      </c>
      <c r="C498" s="195">
        <v>41</v>
      </c>
      <c r="D498" s="175" t="s">
        <v>147</v>
      </c>
      <c r="F498" s="195">
        <v>4531783</v>
      </c>
      <c r="G498" s="175" t="s">
        <v>1057</v>
      </c>
      <c r="J498" s="194">
        <v>12600000</v>
      </c>
      <c r="K498" s="199">
        <v>14695258</v>
      </c>
      <c r="L498" s="174" t="s">
        <v>846</v>
      </c>
    </row>
    <row r="499" spans="1:12">
      <c r="A499" s="194">
        <v>23</v>
      </c>
      <c r="B499" s="175" t="s">
        <v>599</v>
      </c>
      <c r="C499" s="195">
        <v>42</v>
      </c>
      <c r="D499" s="175" t="s">
        <v>862</v>
      </c>
      <c r="F499" s="195">
        <v>0</v>
      </c>
      <c r="G499" s="175" t="s">
        <v>878</v>
      </c>
      <c r="I499" s="194">
        <v>10000</v>
      </c>
      <c r="K499" s="199">
        <v>14705258</v>
      </c>
      <c r="L499" s="174" t="s">
        <v>846</v>
      </c>
    </row>
    <row r="500" spans="1:12">
      <c r="A500" s="194">
        <v>23</v>
      </c>
      <c r="B500" s="175" t="s">
        <v>599</v>
      </c>
      <c r="C500" s="195">
        <v>43</v>
      </c>
      <c r="D500" s="175" t="s">
        <v>862</v>
      </c>
      <c r="F500" s="195">
        <v>0</v>
      </c>
      <c r="G500" s="175" t="s">
        <v>899</v>
      </c>
      <c r="I500" s="194">
        <v>10000</v>
      </c>
      <c r="K500" s="199">
        <v>14715258</v>
      </c>
      <c r="L500" s="174" t="s">
        <v>846</v>
      </c>
    </row>
    <row r="501" spans="1:12">
      <c r="A501" s="194">
        <v>23</v>
      </c>
      <c r="B501" s="175" t="s">
        <v>599</v>
      </c>
      <c r="C501" s="195">
        <v>44</v>
      </c>
      <c r="D501" s="175" t="s">
        <v>862</v>
      </c>
      <c r="F501" s="195">
        <v>0</v>
      </c>
      <c r="G501" s="175" t="s">
        <v>1013</v>
      </c>
      <c r="I501" s="194">
        <v>50000</v>
      </c>
      <c r="K501" s="199">
        <v>14765258</v>
      </c>
      <c r="L501" s="174" t="s">
        <v>846</v>
      </c>
    </row>
    <row r="502" spans="1:12">
      <c r="A502" s="194">
        <v>24</v>
      </c>
      <c r="B502" s="175" t="s">
        <v>599</v>
      </c>
      <c r="C502" s="195">
        <v>45</v>
      </c>
      <c r="D502" s="175" t="s">
        <v>862</v>
      </c>
      <c r="F502" s="195">
        <v>0</v>
      </c>
      <c r="G502" s="175" t="s">
        <v>917</v>
      </c>
      <c r="I502" s="194">
        <v>70000</v>
      </c>
      <c r="K502" s="199">
        <v>14835258</v>
      </c>
      <c r="L502" s="174" t="s">
        <v>846</v>
      </c>
    </row>
    <row r="503" spans="1:12">
      <c r="A503" s="194">
        <v>24</v>
      </c>
      <c r="B503" s="175" t="s">
        <v>599</v>
      </c>
      <c r="C503" s="195">
        <v>46</v>
      </c>
      <c r="D503" s="175" t="s">
        <v>862</v>
      </c>
      <c r="F503" s="195">
        <v>0</v>
      </c>
      <c r="G503" s="175" t="s">
        <v>866</v>
      </c>
      <c r="I503" s="194">
        <v>50000</v>
      </c>
      <c r="K503" s="199">
        <v>14885258</v>
      </c>
      <c r="L503" s="174" t="s">
        <v>846</v>
      </c>
    </row>
    <row r="504" spans="1:12">
      <c r="A504" s="194">
        <v>24</v>
      </c>
      <c r="B504" s="175" t="s">
        <v>599</v>
      </c>
      <c r="C504" s="195">
        <v>47</v>
      </c>
      <c r="D504" s="175" t="s">
        <v>862</v>
      </c>
      <c r="F504" s="195">
        <v>0</v>
      </c>
      <c r="G504" s="175" t="s">
        <v>902</v>
      </c>
      <c r="I504" s="194">
        <v>25000</v>
      </c>
      <c r="K504" s="199">
        <v>14910258</v>
      </c>
      <c r="L504" s="174" t="s">
        <v>846</v>
      </c>
    </row>
    <row r="505" spans="1:12">
      <c r="A505" s="194">
        <v>24</v>
      </c>
      <c r="B505" s="175" t="s">
        <v>599</v>
      </c>
      <c r="C505" s="195">
        <v>48</v>
      </c>
      <c r="D505" s="175" t="s">
        <v>862</v>
      </c>
      <c r="F505" s="195">
        <v>0</v>
      </c>
      <c r="G505" s="175" t="s">
        <v>869</v>
      </c>
      <c r="I505" s="194">
        <v>50000</v>
      </c>
      <c r="K505" s="199">
        <v>14960258</v>
      </c>
      <c r="L505" s="174" t="s">
        <v>846</v>
      </c>
    </row>
    <row r="506" spans="1:12">
      <c r="A506" s="194">
        <v>24</v>
      </c>
      <c r="B506" s="175" t="s">
        <v>599</v>
      </c>
      <c r="C506" s="195">
        <v>49</v>
      </c>
      <c r="D506" s="175" t="s">
        <v>862</v>
      </c>
      <c r="F506" s="195">
        <v>0</v>
      </c>
      <c r="G506" s="175" t="s">
        <v>936</v>
      </c>
      <c r="I506" s="194">
        <v>30000</v>
      </c>
      <c r="K506" s="199">
        <v>14990258</v>
      </c>
      <c r="L506" s="174" t="s">
        <v>846</v>
      </c>
    </row>
    <row r="507" spans="1:12">
      <c r="A507" s="194">
        <v>24</v>
      </c>
      <c r="B507" s="175" t="s">
        <v>599</v>
      </c>
      <c r="C507" s="195">
        <v>50</v>
      </c>
      <c r="D507" s="175" t="s">
        <v>862</v>
      </c>
      <c r="F507" s="195">
        <v>0</v>
      </c>
      <c r="G507" s="175" t="s">
        <v>1058</v>
      </c>
      <c r="I507" s="194">
        <v>20000</v>
      </c>
      <c r="K507" s="199">
        <v>15010258</v>
      </c>
      <c r="L507" s="174" t="s">
        <v>846</v>
      </c>
    </row>
    <row r="508" spans="1:12">
      <c r="A508" s="194">
        <v>24</v>
      </c>
      <c r="B508" s="175" t="s">
        <v>599</v>
      </c>
      <c r="C508" s="195">
        <v>51</v>
      </c>
      <c r="D508" s="175" t="s">
        <v>862</v>
      </c>
      <c r="F508" s="195">
        <v>0</v>
      </c>
      <c r="G508" s="175" t="s">
        <v>1059</v>
      </c>
      <c r="I508" s="194">
        <v>50000</v>
      </c>
      <c r="K508" s="199">
        <v>15060258</v>
      </c>
      <c r="L508" s="174" t="s">
        <v>846</v>
      </c>
    </row>
    <row r="509" spans="1:12">
      <c r="A509" s="194">
        <v>24</v>
      </c>
      <c r="B509" s="175" t="s">
        <v>599</v>
      </c>
      <c r="C509" s="195">
        <v>52</v>
      </c>
      <c r="D509" s="175" t="s">
        <v>147</v>
      </c>
      <c r="F509" s="195">
        <v>4531786</v>
      </c>
      <c r="G509" s="175" t="s">
        <v>1060</v>
      </c>
      <c r="J509" s="194">
        <v>288806</v>
      </c>
      <c r="K509" s="199">
        <v>14771452</v>
      </c>
      <c r="L509" s="174" t="s">
        <v>846</v>
      </c>
    </row>
    <row r="510" spans="1:12">
      <c r="A510" s="194">
        <v>24</v>
      </c>
      <c r="B510" s="175" t="s">
        <v>599</v>
      </c>
      <c r="C510" s="195">
        <v>53</v>
      </c>
      <c r="D510" s="175" t="s">
        <v>862</v>
      </c>
      <c r="F510" s="195">
        <v>0</v>
      </c>
      <c r="G510" s="175" t="s">
        <v>909</v>
      </c>
      <c r="I510" s="194">
        <v>30000</v>
      </c>
      <c r="K510" s="199">
        <v>14801452</v>
      </c>
      <c r="L510" s="174" t="s">
        <v>846</v>
      </c>
    </row>
    <row r="511" spans="1:12">
      <c r="A511" s="194">
        <v>24</v>
      </c>
      <c r="B511" s="175" t="s">
        <v>599</v>
      </c>
      <c r="C511" s="195">
        <v>54</v>
      </c>
      <c r="D511" s="175" t="s">
        <v>862</v>
      </c>
      <c r="F511" s="195">
        <v>0</v>
      </c>
      <c r="G511" s="175" t="s">
        <v>907</v>
      </c>
      <c r="I511" s="194">
        <v>60000</v>
      </c>
      <c r="K511" s="199">
        <v>14861452</v>
      </c>
      <c r="L511" s="174" t="s">
        <v>846</v>
      </c>
    </row>
    <row r="512" spans="1:12">
      <c r="A512" s="194">
        <v>24</v>
      </c>
      <c r="B512" s="175" t="s">
        <v>599</v>
      </c>
      <c r="C512" s="195">
        <v>55</v>
      </c>
      <c r="D512" s="175" t="s">
        <v>862</v>
      </c>
      <c r="F512" s="195">
        <v>0</v>
      </c>
      <c r="G512" s="175" t="s">
        <v>1003</v>
      </c>
      <c r="I512" s="194">
        <v>200000</v>
      </c>
      <c r="K512" s="199">
        <v>15061452</v>
      </c>
      <c r="L512" s="174" t="s">
        <v>846</v>
      </c>
    </row>
    <row r="513" spans="1:12">
      <c r="A513" s="194">
        <v>24</v>
      </c>
      <c r="B513" s="175" t="s">
        <v>599</v>
      </c>
      <c r="C513" s="195">
        <v>56</v>
      </c>
      <c r="D513" s="175" t="s">
        <v>862</v>
      </c>
      <c r="F513" s="195">
        <v>0</v>
      </c>
      <c r="G513" s="175" t="s">
        <v>906</v>
      </c>
      <c r="I513" s="194">
        <v>30000</v>
      </c>
      <c r="K513" s="199">
        <v>15091452</v>
      </c>
      <c r="L513" s="174" t="s">
        <v>846</v>
      </c>
    </row>
    <row r="514" spans="1:12">
      <c r="A514" s="194">
        <v>28</v>
      </c>
      <c r="B514" s="175" t="s">
        <v>599</v>
      </c>
      <c r="C514" s="195">
        <v>57</v>
      </c>
      <c r="D514" s="175" t="s">
        <v>862</v>
      </c>
      <c r="F514" s="195">
        <v>0</v>
      </c>
      <c r="G514" s="175" t="s">
        <v>1061</v>
      </c>
      <c r="I514" s="194">
        <v>150000</v>
      </c>
      <c r="K514" s="199">
        <v>15241452</v>
      </c>
      <c r="L514" s="174" t="s">
        <v>846</v>
      </c>
    </row>
    <row r="515" spans="1:12">
      <c r="A515" s="194">
        <v>28</v>
      </c>
      <c r="B515" s="175" t="s">
        <v>599</v>
      </c>
      <c r="C515" s="195">
        <v>58</v>
      </c>
      <c r="D515" s="175" t="s">
        <v>862</v>
      </c>
      <c r="F515" s="195">
        <v>0</v>
      </c>
      <c r="G515" s="175" t="s">
        <v>912</v>
      </c>
      <c r="I515" s="194">
        <v>150000</v>
      </c>
      <c r="K515" s="199">
        <v>15391452</v>
      </c>
      <c r="L515" s="174" t="s">
        <v>846</v>
      </c>
    </row>
    <row r="516" spans="1:12">
      <c r="A516" s="194">
        <v>28</v>
      </c>
      <c r="B516" s="175" t="s">
        <v>599</v>
      </c>
      <c r="C516" s="195">
        <v>59</v>
      </c>
      <c r="D516" s="175" t="s">
        <v>147</v>
      </c>
      <c r="F516" s="195">
        <v>4531776</v>
      </c>
      <c r="G516" s="175" t="s">
        <v>1062</v>
      </c>
      <c r="J516" s="194">
        <v>70000</v>
      </c>
      <c r="K516" s="199">
        <v>15321452</v>
      </c>
      <c r="L516" s="174" t="s">
        <v>846</v>
      </c>
    </row>
    <row r="517" spans="1:12">
      <c r="A517" s="194">
        <v>29</v>
      </c>
      <c r="B517" s="175" t="s">
        <v>599</v>
      </c>
      <c r="C517" s="195">
        <v>60</v>
      </c>
      <c r="D517" s="175" t="s">
        <v>147</v>
      </c>
      <c r="F517" s="195">
        <v>4531784</v>
      </c>
      <c r="G517" s="175" t="s">
        <v>1063</v>
      </c>
      <c r="J517" s="194">
        <v>500000</v>
      </c>
      <c r="K517" s="199">
        <v>14821452</v>
      </c>
      <c r="L517" s="174" t="s">
        <v>846</v>
      </c>
    </row>
    <row r="518" spans="1:12">
      <c r="A518" s="194">
        <v>30</v>
      </c>
      <c r="B518" s="175" t="s">
        <v>599</v>
      </c>
      <c r="C518" s="195">
        <v>61</v>
      </c>
      <c r="D518" s="175" t="s">
        <v>862</v>
      </c>
      <c r="F518" s="195">
        <v>0</v>
      </c>
      <c r="G518" s="175" t="s">
        <v>1044</v>
      </c>
      <c r="I518" s="194">
        <v>20000</v>
      </c>
      <c r="K518" s="199">
        <v>14841452</v>
      </c>
      <c r="L518" s="174" t="s">
        <v>846</v>
      </c>
    </row>
    <row r="519" spans="1:12">
      <c r="G519" s="200" t="s">
        <v>1064</v>
      </c>
      <c r="I519" s="201">
        <v>55062918</v>
      </c>
      <c r="J519" s="201">
        <v>62742718</v>
      </c>
      <c r="K519" s="201">
        <v>-7679800</v>
      </c>
      <c r="L519" s="202" t="s">
        <v>856</v>
      </c>
    </row>
    <row r="520" spans="1:12">
      <c r="G520" s="200" t="s">
        <v>848</v>
      </c>
      <c r="I520" s="203">
        <v>197767141</v>
      </c>
      <c r="J520" s="203">
        <v>182925689</v>
      </c>
      <c r="K520" s="203">
        <v>14841452</v>
      </c>
      <c r="L520" s="200" t="s">
        <v>849</v>
      </c>
    </row>
    <row r="521" spans="1:12">
      <c r="A521" s="196" t="s">
        <v>244</v>
      </c>
      <c r="G521" s="197" t="s">
        <v>843</v>
      </c>
      <c r="I521" s="198">
        <v>197767141</v>
      </c>
      <c r="J521" s="198">
        <v>182925689</v>
      </c>
      <c r="K521" s="198">
        <v>14841452</v>
      </c>
      <c r="L521" s="175" t="s">
        <v>846</v>
      </c>
    </row>
    <row r="522" spans="1:12">
      <c r="A522" s="174" t="s">
        <v>138</v>
      </c>
      <c r="B522" s="174" t="s">
        <v>139</v>
      </c>
      <c r="C522" s="176" t="s">
        <v>140</v>
      </c>
      <c r="D522" s="174" t="s">
        <v>141</v>
      </c>
      <c r="E522" s="174" t="s">
        <v>142</v>
      </c>
      <c r="F522" s="176" t="s">
        <v>143</v>
      </c>
      <c r="G522" s="174" t="s">
        <v>144</v>
      </c>
      <c r="I522" s="176" t="s">
        <v>844</v>
      </c>
      <c r="J522" s="176" t="s">
        <v>845</v>
      </c>
      <c r="K522" s="176" t="s">
        <v>145</v>
      </c>
    </row>
    <row r="523" spans="1:12">
      <c r="A523" s="194">
        <v>1</v>
      </c>
      <c r="B523" s="175" t="s">
        <v>244</v>
      </c>
      <c r="C523" s="195">
        <v>72</v>
      </c>
      <c r="D523" s="175" t="s">
        <v>862</v>
      </c>
      <c r="F523" s="195">
        <v>22886</v>
      </c>
      <c r="G523" s="175" t="s">
        <v>1065</v>
      </c>
      <c r="I523" s="194">
        <v>30000</v>
      </c>
      <c r="K523" s="199">
        <v>14871452</v>
      </c>
      <c r="L523" s="174" t="s">
        <v>846</v>
      </c>
    </row>
    <row r="524" spans="1:12">
      <c r="A524" s="194">
        <v>1</v>
      </c>
      <c r="B524" s="175" t="s">
        <v>244</v>
      </c>
      <c r="C524" s="195">
        <v>73</v>
      </c>
      <c r="D524" s="175" t="s">
        <v>862</v>
      </c>
      <c r="F524" s="195">
        <v>22882</v>
      </c>
      <c r="G524" s="175" t="s">
        <v>1066</v>
      </c>
      <c r="I524" s="194">
        <v>50000</v>
      </c>
      <c r="K524" s="199">
        <v>14921452</v>
      </c>
      <c r="L524" s="174" t="s">
        <v>846</v>
      </c>
    </row>
    <row r="525" spans="1:12">
      <c r="A525" s="194">
        <v>1</v>
      </c>
      <c r="B525" s="175" t="s">
        <v>244</v>
      </c>
      <c r="C525" s="195">
        <v>74</v>
      </c>
      <c r="D525" s="175" t="s">
        <v>862</v>
      </c>
      <c r="F525" s="195">
        <v>22884</v>
      </c>
      <c r="G525" s="175" t="s">
        <v>1067</v>
      </c>
      <c r="I525" s="194">
        <v>20000</v>
      </c>
      <c r="K525" s="199">
        <v>14941452</v>
      </c>
      <c r="L525" s="174" t="s">
        <v>846</v>
      </c>
    </row>
    <row r="526" spans="1:12">
      <c r="A526" s="194">
        <v>1</v>
      </c>
      <c r="B526" s="175" t="s">
        <v>244</v>
      </c>
      <c r="C526" s="195">
        <v>76</v>
      </c>
      <c r="D526" s="175" t="s">
        <v>862</v>
      </c>
      <c r="F526" s="195">
        <v>22885</v>
      </c>
      <c r="G526" s="175" t="s">
        <v>1068</v>
      </c>
      <c r="I526" s="194">
        <v>40000</v>
      </c>
      <c r="K526" s="199">
        <v>14981452</v>
      </c>
      <c r="L526" s="174" t="s">
        <v>846</v>
      </c>
    </row>
    <row r="527" spans="1:12">
      <c r="A527" s="194">
        <v>1</v>
      </c>
      <c r="B527" s="175" t="s">
        <v>244</v>
      </c>
      <c r="C527" s="195">
        <v>78</v>
      </c>
      <c r="D527" s="175" t="s">
        <v>862</v>
      </c>
      <c r="F527" s="195">
        <v>22883</v>
      </c>
      <c r="G527" s="175" t="s">
        <v>1069</v>
      </c>
      <c r="I527" s="194">
        <v>50000</v>
      </c>
      <c r="K527" s="199">
        <v>15031452</v>
      </c>
      <c r="L527" s="174" t="s">
        <v>846</v>
      </c>
    </row>
    <row r="528" spans="1:12">
      <c r="A528" s="194">
        <v>1</v>
      </c>
      <c r="B528" s="175" t="s">
        <v>244</v>
      </c>
      <c r="C528" s="195">
        <v>91</v>
      </c>
      <c r="D528" s="175" t="s">
        <v>862</v>
      </c>
      <c r="F528" s="195">
        <v>22870</v>
      </c>
      <c r="G528" s="175" t="s">
        <v>1070</v>
      </c>
      <c r="I528" s="194">
        <v>50000</v>
      </c>
      <c r="K528" s="199">
        <v>15081452</v>
      </c>
      <c r="L528" s="174" t="s">
        <v>846</v>
      </c>
    </row>
    <row r="529" spans="1:12">
      <c r="A529" s="194">
        <v>4</v>
      </c>
      <c r="B529" s="175" t="s">
        <v>244</v>
      </c>
      <c r="C529" s="195">
        <v>75</v>
      </c>
      <c r="D529" s="175" t="s">
        <v>862</v>
      </c>
      <c r="F529" s="195">
        <v>22887</v>
      </c>
      <c r="G529" s="175" t="s">
        <v>1071</v>
      </c>
      <c r="I529" s="194">
        <v>50000</v>
      </c>
      <c r="K529" s="199">
        <v>15131452</v>
      </c>
      <c r="L529" s="174" t="s">
        <v>846</v>
      </c>
    </row>
    <row r="530" spans="1:12">
      <c r="A530" s="194">
        <v>4</v>
      </c>
      <c r="B530" s="175" t="s">
        <v>244</v>
      </c>
      <c r="C530" s="195">
        <v>77</v>
      </c>
      <c r="D530" s="175" t="s">
        <v>862</v>
      </c>
      <c r="F530" s="195">
        <v>0</v>
      </c>
      <c r="G530" s="175" t="s">
        <v>1072</v>
      </c>
      <c r="I530" s="194">
        <v>220000</v>
      </c>
      <c r="K530" s="199">
        <v>15351452</v>
      </c>
      <c r="L530" s="174" t="s">
        <v>846</v>
      </c>
    </row>
    <row r="531" spans="1:12">
      <c r="A531" s="194">
        <v>4</v>
      </c>
      <c r="B531" s="175" t="s">
        <v>244</v>
      </c>
      <c r="C531" s="195">
        <v>79</v>
      </c>
      <c r="D531" s="175" t="s">
        <v>862</v>
      </c>
      <c r="F531" s="195">
        <v>22888</v>
      </c>
      <c r="G531" s="175" t="s">
        <v>1073</v>
      </c>
      <c r="I531" s="194">
        <v>150000</v>
      </c>
      <c r="K531" s="199">
        <v>15501452</v>
      </c>
      <c r="L531" s="174" t="s">
        <v>846</v>
      </c>
    </row>
    <row r="532" spans="1:12">
      <c r="A532" s="194">
        <v>5</v>
      </c>
      <c r="B532" s="175" t="s">
        <v>244</v>
      </c>
      <c r="C532" s="195">
        <v>80</v>
      </c>
      <c r="D532" s="175" t="s">
        <v>862</v>
      </c>
      <c r="F532" s="195">
        <v>22889</v>
      </c>
      <c r="G532" s="175" t="s">
        <v>1074</v>
      </c>
      <c r="I532" s="194">
        <v>50000</v>
      </c>
      <c r="K532" s="199">
        <v>15551452</v>
      </c>
      <c r="L532" s="174" t="s">
        <v>846</v>
      </c>
    </row>
    <row r="533" spans="1:12">
      <c r="A533" s="194">
        <v>7</v>
      </c>
      <c r="B533" s="175" t="s">
        <v>244</v>
      </c>
      <c r="C533" s="195">
        <v>86</v>
      </c>
      <c r="D533" s="175" t="s">
        <v>862</v>
      </c>
      <c r="F533" s="195">
        <v>22891</v>
      </c>
      <c r="G533" s="175" t="s">
        <v>1075</v>
      </c>
      <c r="I533" s="194">
        <v>35000</v>
      </c>
      <c r="K533" s="199">
        <v>15586452</v>
      </c>
      <c r="L533" s="174" t="s">
        <v>846</v>
      </c>
    </row>
    <row r="534" spans="1:12">
      <c r="A534" s="194">
        <v>7</v>
      </c>
      <c r="B534" s="175" t="s">
        <v>244</v>
      </c>
      <c r="C534" s="195">
        <v>87</v>
      </c>
      <c r="D534" s="175" t="s">
        <v>862</v>
      </c>
      <c r="F534" s="195">
        <v>22892</v>
      </c>
      <c r="G534" s="175" t="s">
        <v>1076</v>
      </c>
      <c r="I534" s="194">
        <v>50000</v>
      </c>
      <c r="K534" s="199">
        <v>15636452</v>
      </c>
      <c r="L534" s="174" t="s">
        <v>846</v>
      </c>
    </row>
    <row r="535" spans="1:12">
      <c r="A535" s="194">
        <v>7</v>
      </c>
      <c r="B535" s="175" t="s">
        <v>244</v>
      </c>
      <c r="C535" s="195">
        <v>88</v>
      </c>
      <c r="D535" s="175" t="s">
        <v>862</v>
      </c>
      <c r="F535" s="195">
        <v>22890</v>
      </c>
      <c r="G535" s="175" t="s">
        <v>1077</v>
      </c>
      <c r="I535" s="194">
        <v>200000</v>
      </c>
      <c r="K535" s="199">
        <v>15836452</v>
      </c>
      <c r="L535" s="174" t="s">
        <v>846</v>
      </c>
    </row>
    <row r="536" spans="1:12">
      <c r="A536" s="194">
        <v>8</v>
      </c>
      <c r="B536" s="175" t="s">
        <v>244</v>
      </c>
      <c r="C536" s="195">
        <v>81</v>
      </c>
      <c r="D536" s="175" t="s">
        <v>862</v>
      </c>
      <c r="F536" s="195">
        <v>22894</v>
      </c>
      <c r="G536" s="175" t="s">
        <v>1078</v>
      </c>
      <c r="I536" s="194">
        <v>30000</v>
      </c>
      <c r="K536" s="199">
        <v>15866452</v>
      </c>
      <c r="L536" s="174" t="s">
        <v>846</v>
      </c>
    </row>
    <row r="537" spans="1:12">
      <c r="A537" s="194">
        <v>8</v>
      </c>
      <c r="B537" s="175" t="s">
        <v>244</v>
      </c>
      <c r="C537" s="195">
        <v>82</v>
      </c>
      <c r="D537" s="175" t="s">
        <v>862</v>
      </c>
      <c r="F537" s="195">
        <v>22895</v>
      </c>
      <c r="G537" s="175" t="s">
        <v>1079</v>
      </c>
      <c r="I537" s="194">
        <v>30000</v>
      </c>
      <c r="K537" s="199">
        <v>15896452</v>
      </c>
      <c r="L537" s="174" t="s">
        <v>846</v>
      </c>
    </row>
    <row r="538" spans="1:12">
      <c r="A538" s="194">
        <v>8</v>
      </c>
      <c r="B538" s="175" t="s">
        <v>244</v>
      </c>
      <c r="C538" s="195">
        <v>83</v>
      </c>
      <c r="D538" s="175" t="s">
        <v>862</v>
      </c>
      <c r="F538" s="195">
        <v>22893</v>
      </c>
      <c r="G538" s="175" t="s">
        <v>1080</v>
      </c>
      <c r="I538" s="194">
        <v>75000</v>
      </c>
      <c r="K538" s="199">
        <v>15971452</v>
      </c>
      <c r="L538" s="174" t="s">
        <v>846</v>
      </c>
    </row>
    <row r="539" spans="1:12">
      <c r="A539" s="194">
        <v>12</v>
      </c>
      <c r="B539" s="175" t="s">
        <v>244</v>
      </c>
      <c r="C539" s="195">
        <v>84</v>
      </c>
      <c r="D539" s="175" t="s">
        <v>147</v>
      </c>
      <c r="F539" s="195">
        <v>4531787</v>
      </c>
      <c r="G539" s="175" t="s">
        <v>1081</v>
      </c>
      <c r="J539" s="194">
        <v>660000</v>
      </c>
      <c r="K539" s="199">
        <v>15311452</v>
      </c>
      <c r="L539" s="174" t="s">
        <v>846</v>
      </c>
    </row>
    <row r="540" spans="1:12">
      <c r="A540" s="194">
        <v>12</v>
      </c>
      <c r="B540" s="175" t="s">
        <v>244</v>
      </c>
      <c r="C540" s="195">
        <v>85</v>
      </c>
      <c r="D540" s="175" t="s">
        <v>147</v>
      </c>
      <c r="F540" s="195">
        <v>72</v>
      </c>
      <c r="G540" s="175" t="s">
        <v>1082</v>
      </c>
      <c r="J540" s="194">
        <v>1380000</v>
      </c>
      <c r="K540" s="199">
        <v>13931452</v>
      </c>
      <c r="L540" s="174" t="s">
        <v>846</v>
      </c>
    </row>
    <row r="541" spans="1:12">
      <c r="A541" s="194">
        <v>13</v>
      </c>
      <c r="B541" s="175" t="s">
        <v>244</v>
      </c>
      <c r="C541" s="195">
        <v>89</v>
      </c>
      <c r="D541" s="175" t="s">
        <v>862</v>
      </c>
      <c r="F541" s="195">
        <v>22896</v>
      </c>
      <c r="G541" s="175" t="s">
        <v>1083</v>
      </c>
      <c r="I541" s="194">
        <v>25000</v>
      </c>
      <c r="K541" s="199">
        <v>13956452</v>
      </c>
      <c r="L541" s="174" t="s">
        <v>846</v>
      </c>
    </row>
    <row r="542" spans="1:12">
      <c r="A542" s="194">
        <v>13</v>
      </c>
      <c r="B542" s="175" t="s">
        <v>244</v>
      </c>
      <c r="C542" s="195">
        <v>90</v>
      </c>
      <c r="D542" s="175" t="s">
        <v>147</v>
      </c>
      <c r="F542" s="195">
        <v>4531806</v>
      </c>
      <c r="G542" s="175" t="s">
        <v>1084</v>
      </c>
      <c r="J542" s="194">
        <v>381737</v>
      </c>
      <c r="K542" s="199">
        <v>13574715</v>
      </c>
      <c r="L542" s="174" t="s">
        <v>846</v>
      </c>
    </row>
    <row r="543" spans="1:12">
      <c r="A543" s="194">
        <v>20</v>
      </c>
      <c r="B543" s="175" t="s">
        <v>244</v>
      </c>
      <c r="C543" s="195">
        <v>92</v>
      </c>
      <c r="D543" s="175" t="s">
        <v>862</v>
      </c>
      <c r="F543" s="195">
        <v>22898</v>
      </c>
      <c r="G543" s="175" t="s">
        <v>1085</v>
      </c>
      <c r="I543" s="194">
        <v>25000</v>
      </c>
      <c r="K543" s="199">
        <v>13599715</v>
      </c>
      <c r="L543" s="174" t="s">
        <v>846</v>
      </c>
    </row>
    <row r="544" spans="1:12">
      <c r="A544" s="194">
        <v>20</v>
      </c>
      <c r="B544" s="175" t="s">
        <v>244</v>
      </c>
      <c r="C544" s="195">
        <v>93</v>
      </c>
      <c r="D544" s="175" t="s">
        <v>862</v>
      </c>
      <c r="F544" s="195">
        <v>22897</v>
      </c>
      <c r="G544" s="175" t="s">
        <v>1086</v>
      </c>
      <c r="I544" s="194">
        <v>10000</v>
      </c>
      <c r="K544" s="199">
        <v>13609715</v>
      </c>
      <c r="L544" s="174" t="s">
        <v>846</v>
      </c>
    </row>
    <row r="545" spans="1:12">
      <c r="A545" s="194">
        <v>20</v>
      </c>
      <c r="B545" s="175" t="s">
        <v>244</v>
      </c>
      <c r="C545" s="195">
        <v>94</v>
      </c>
      <c r="D545" s="175" t="s">
        <v>147</v>
      </c>
      <c r="F545" s="195">
        <v>4531807</v>
      </c>
      <c r="G545" s="175" t="s">
        <v>1087</v>
      </c>
      <c r="J545" s="194">
        <v>228184</v>
      </c>
      <c r="K545" s="199">
        <v>13381531</v>
      </c>
      <c r="L545" s="174" t="s">
        <v>846</v>
      </c>
    </row>
    <row r="546" spans="1:12">
      <c r="A546" s="194">
        <v>20</v>
      </c>
      <c r="B546" s="175" t="s">
        <v>244</v>
      </c>
      <c r="C546" s="195">
        <v>95</v>
      </c>
      <c r="D546" s="175" t="s">
        <v>147</v>
      </c>
      <c r="F546" s="195">
        <v>4531808</v>
      </c>
      <c r="G546" s="175" t="s">
        <v>1088</v>
      </c>
      <c r="J546" s="194">
        <v>2274290</v>
      </c>
      <c r="K546" s="199">
        <v>11107241</v>
      </c>
      <c r="L546" s="174" t="s">
        <v>846</v>
      </c>
    </row>
    <row r="547" spans="1:12">
      <c r="A547" s="194">
        <v>21</v>
      </c>
      <c r="B547" s="175" t="s">
        <v>244</v>
      </c>
      <c r="C547" s="195">
        <v>99</v>
      </c>
      <c r="D547" s="175" t="s">
        <v>862</v>
      </c>
      <c r="F547" s="195">
        <v>22899</v>
      </c>
      <c r="G547" s="175" t="s">
        <v>1089</v>
      </c>
      <c r="I547" s="194">
        <v>50000</v>
      </c>
      <c r="K547" s="199">
        <v>11157241</v>
      </c>
      <c r="L547" s="174" t="s">
        <v>846</v>
      </c>
    </row>
    <row r="548" spans="1:12">
      <c r="A548" s="194">
        <v>22</v>
      </c>
      <c r="B548" s="175" t="s">
        <v>244</v>
      </c>
      <c r="C548" s="195">
        <v>96</v>
      </c>
      <c r="D548" s="175" t="s">
        <v>862</v>
      </c>
      <c r="F548" s="195">
        <v>22902</v>
      </c>
      <c r="G548" s="175" t="s">
        <v>1090</v>
      </c>
      <c r="I548" s="194">
        <v>80000</v>
      </c>
      <c r="K548" s="199">
        <v>11237241</v>
      </c>
      <c r="L548" s="174" t="s">
        <v>846</v>
      </c>
    </row>
    <row r="549" spans="1:12">
      <c r="A549" s="194">
        <v>22</v>
      </c>
      <c r="B549" s="175" t="s">
        <v>244</v>
      </c>
      <c r="C549" s="195">
        <v>97</v>
      </c>
      <c r="D549" s="175" t="s">
        <v>862</v>
      </c>
      <c r="F549" s="195">
        <v>22901</v>
      </c>
      <c r="G549" s="175" t="s">
        <v>1091</v>
      </c>
      <c r="I549" s="194">
        <v>50000</v>
      </c>
      <c r="K549" s="199">
        <v>11287241</v>
      </c>
      <c r="L549" s="174" t="s">
        <v>846</v>
      </c>
    </row>
    <row r="550" spans="1:12">
      <c r="A550" s="194">
        <v>22</v>
      </c>
      <c r="B550" s="175" t="s">
        <v>244</v>
      </c>
      <c r="C550" s="195">
        <v>98</v>
      </c>
      <c r="D550" s="175" t="s">
        <v>862</v>
      </c>
      <c r="F550" s="195">
        <v>22900</v>
      </c>
      <c r="G550" s="175" t="s">
        <v>1092</v>
      </c>
      <c r="I550" s="194">
        <v>10000</v>
      </c>
      <c r="K550" s="199">
        <v>11297241</v>
      </c>
      <c r="L550" s="174" t="s">
        <v>846</v>
      </c>
    </row>
    <row r="551" spans="1:12">
      <c r="A551" s="194">
        <v>25</v>
      </c>
      <c r="B551" s="175" t="s">
        <v>244</v>
      </c>
      <c r="C551" s="195">
        <v>101</v>
      </c>
      <c r="D551" s="175" t="s">
        <v>862</v>
      </c>
      <c r="F551" s="195">
        <v>22004</v>
      </c>
      <c r="G551" s="175" t="s">
        <v>1093</v>
      </c>
      <c r="I551" s="194">
        <v>70000</v>
      </c>
      <c r="K551" s="199">
        <v>11367241</v>
      </c>
      <c r="L551" s="174" t="s">
        <v>846</v>
      </c>
    </row>
    <row r="552" spans="1:12">
      <c r="A552" s="194">
        <v>25</v>
      </c>
      <c r="B552" s="175" t="s">
        <v>244</v>
      </c>
      <c r="C552" s="195">
        <v>102</v>
      </c>
      <c r="D552" s="175" t="s">
        <v>862</v>
      </c>
      <c r="F552" s="195">
        <v>22905</v>
      </c>
      <c r="G552" s="175" t="s">
        <v>975</v>
      </c>
      <c r="I552" s="194">
        <v>30000</v>
      </c>
      <c r="K552" s="199">
        <v>11397241</v>
      </c>
      <c r="L552" s="174" t="s">
        <v>846</v>
      </c>
    </row>
    <row r="553" spans="1:12">
      <c r="A553" s="194">
        <v>25</v>
      </c>
      <c r="B553" s="175" t="s">
        <v>244</v>
      </c>
      <c r="C553" s="195">
        <v>104</v>
      </c>
      <c r="D553" s="175" t="s">
        <v>862</v>
      </c>
      <c r="F553" s="195">
        <v>22903</v>
      </c>
      <c r="G553" s="175" t="s">
        <v>1094</v>
      </c>
      <c r="I553" s="194">
        <v>30000</v>
      </c>
      <c r="K553" s="199">
        <v>11427241</v>
      </c>
      <c r="L553" s="174" t="s">
        <v>846</v>
      </c>
    </row>
    <row r="554" spans="1:12">
      <c r="A554" s="194">
        <v>26</v>
      </c>
      <c r="B554" s="175" t="s">
        <v>244</v>
      </c>
      <c r="C554" s="195">
        <v>100</v>
      </c>
      <c r="D554" s="175" t="s">
        <v>862</v>
      </c>
      <c r="F554" s="195">
        <v>0</v>
      </c>
      <c r="G554" s="175" t="s">
        <v>1095</v>
      </c>
      <c r="I554" s="194">
        <v>150000</v>
      </c>
      <c r="K554" s="199">
        <v>11577241</v>
      </c>
      <c r="L554" s="174" t="s">
        <v>846</v>
      </c>
    </row>
    <row r="555" spans="1:12">
      <c r="A555" s="194">
        <v>26</v>
      </c>
      <c r="B555" s="175" t="s">
        <v>244</v>
      </c>
      <c r="C555" s="195">
        <v>103</v>
      </c>
      <c r="D555" s="175" t="s">
        <v>862</v>
      </c>
      <c r="F555" s="195">
        <v>22908</v>
      </c>
      <c r="G555" s="175" t="s">
        <v>1035</v>
      </c>
      <c r="I555" s="194">
        <v>60000</v>
      </c>
      <c r="K555" s="199">
        <v>11637241</v>
      </c>
      <c r="L555" s="174" t="s">
        <v>846</v>
      </c>
    </row>
    <row r="556" spans="1:12">
      <c r="A556" s="194">
        <v>26</v>
      </c>
      <c r="B556" s="175" t="s">
        <v>244</v>
      </c>
      <c r="C556" s="195">
        <v>105</v>
      </c>
      <c r="D556" s="175" t="s">
        <v>862</v>
      </c>
      <c r="F556" s="195">
        <v>22907</v>
      </c>
      <c r="G556" s="175" t="s">
        <v>1096</v>
      </c>
      <c r="I556" s="194">
        <v>60000</v>
      </c>
      <c r="K556" s="199">
        <v>11697241</v>
      </c>
      <c r="L556" s="174" t="s">
        <v>846</v>
      </c>
    </row>
    <row r="557" spans="1:12">
      <c r="A557" s="194">
        <v>26</v>
      </c>
      <c r="B557" s="175" t="s">
        <v>244</v>
      </c>
      <c r="C557" s="195">
        <v>106</v>
      </c>
      <c r="D557" s="175" t="s">
        <v>862</v>
      </c>
      <c r="F557" s="195">
        <v>22906</v>
      </c>
      <c r="G557" s="175" t="s">
        <v>1097</v>
      </c>
      <c r="I557" s="194">
        <v>30000</v>
      </c>
      <c r="K557" s="199">
        <v>11727241</v>
      </c>
      <c r="L557" s="174" t="s">
        <v>846</v>
      </c>
    </row>
    <row r="558" spans="1:12">
      <c r="A558" s="194">
        <v>27</v>
      </c>
      <c r="B558" s="175" t="s">
        <v>244</v>
      </c>
      <c r="C558" s="195">
        <v>107</v>
      </c>
      <c r="D558" s="175" t="s">
        <v>147</v>
      </c>
      <c r="F558" s="195">
        <v>4531810</v>
      </c>
      <c r="G558" s="175" t="s">
        <v>1098</v>
      </c>
      <c r="J558" s="194">
        <v>515999</v>
      </c>
      <c r="K558" s="199">
        <v>11211242</v>
      </c>
      <c r="L558" s="174" t="s">
        <v>846</v>
      </c>
    </row>
    <row r="559" spans="1:12">
      <c r="A559" s="194">
        <v>31</v>
      </c>
      <c r="B559" s="175" t="s">
        <v>244</v>
      </c>
      <c r="C559" s="195">
        <v>8</v>
      </c>
      <c r="D559" s="175" t="s">
        <v>862</v>
      </c>
      <c r="F559" s="195">
        <v>9</v>
      </c>
      <c r="G559" s="175" t="s">
        <v>1099</v>
      </c>
      <c r="I559" s="194">
        <v>150000</v>
      </c>
      <c r="K559" s="199">
        <v>11361242</v>
      </c>
      <c r="L559" s="174" t="s">
        <v>846</v>
      </c>
    </row>
    <row r="560" spans="1:12">
      <c r="A560" s="194">
        <v>31</v>
      </c>
      <c r="B560" s="175" t="s">
        <v>244</v>
      </c>
      <c r="C560" s="195">
        <v>71</v>
      </c>
      <c r="D560" s="175" t="s">
        <v>147</v>
      </c>
      <c r="F560" s="195">
        <v>4531785</v>
      </c>
      <c r="G560" s="175" t="s">
        <v>1100</v>
      </c>
      <c r="J560" s="194">
        <v>54168</v>
      </c>
      <c r="K560" s="199">
        <v>11307074</v>
      </c>
      <c r="L560" s="174" t="s">
        <v>846</v>
      </c>
    </row>
    <row r="561" spans="1:12">
      <c r="A561" s="194">
        <v>31</v>
      </c>
      <c r="B561" s="175" t="s">
        <v>244</v>
      </c>
      <c r="C561" s="195">
        <v>113</v>
      </c>
      <c r="D561" s="175" t="s">
        <v>147</v>
      </c>
      <c r="F561" s="195">
        <v>4531805</v>
      </c>
      <c r="G561" s="175" t="s">
        <v>1101</v>
      </c>
      <c r="J561" s="194">
        <v>1647000</v>
      </c>
      <c r="K561" s="199">
        <v>9660074</v>
      </c>
      <c r="L561" s="174" t="s">
        <v>846</v>
      </c>
    </row>
    <row r="562" spans="1:12">
      <c r="A562" s="194">
        <v>31</v>
      </c>
      <c r="B562" s="175" t="s">
        <v>244</v>
      </c>
      <c r="C562" s="195">
        <v>114</v>
      </c>
      <c r="D562" s="175" t="s">
        <v>147</v>
      </c>
      <c r="F562" s="195">
        <v>4531804</v>
      </c>
      <c r="G562" s="175" t="s">
        <v>1102</v>
      </c>
      <c r="J562" s="194">
        <v>46420</v>
      </c>
      <c r="K562" s="199">
        <v>9613654</v>
      </c>
      <c r="L562" s="174" t="s">
        <v>846</v>
      </c>
    </row>
    <row r="563" spans="1:12">
      <c r="A563" s="194">
        <v>31</v>
      </c>
      <c r="B563" s="175" t="s">
        <v>244</v>
      </c>
      <c r="C563" s="195">
        <v>118</v>
      </c>
      <c r="D563" s="175" t="s">
        <v>862</v>
      </c>
      <c r="F563" s="195">
        <v>2</v>
      </c>
      <c r="G563" s="175" t="s">
        <v>916</v>
      </c>
      <c r="I563" s="194">
        <v>20000</v>
      </c>
      <c r="K563" s="199">
        <v>9633654</v>
      </c>
      <c r="L563" s="174" t="s">
        <v>846</v>
      </c>
    </row>
    <row r="564" spans="1:12">
      <c r="A564" s="194">
        <v>31</v>
      </c>
      <c r="B564" s="175" t="s">
        <v>244</v>
      </c>
      <c r="C564" s="195">
        <v>120</v>
      </c>
      <c r="D564" s="175" t="s">
        <v>862</v>
      </c>
      <c r="F564" s="195">
        <v>4</v>
      </c>
      <c r="G564" s="175" t="s">
        <v>863</v>
      </c>
      <c r="I564" s="194">
        <v>307496</v>
      </c>
      <c r="K564" s="199">
        <v>9941150</v>
      </c>
      <c r="L564" s="174" t="s">
        <v>846</v>
      </c>
    </row>
    <row r="565" spans="1:12">
      <c r="A565" s="194">
        <v>31</v>
      </c>
      <c r="B565" s="175" t="s">
        <v>244</v>
      </c>
      <c r="C565" s="195">
        <v>140</v>
      </c>
      <c r="D565" s="175" t="s">
        <v>862</v>
      </c>
      <c r="F565" s="195">
        <v>1</v>
      </c>
      <c r="G565" s="175" t="s">
        <v>1103</v>
      </c>
      <c r="I565" s="194">
        <v>1080000</v>
      </c>
      <c r="K565" s="199">
        <v>11021150</v>
      </c>
      <c r="L565" s="174" t="s">
        <v>846</v>
      </c>
    </row>
    <row r="566" spans="1:12">
      <c r="G566" s="200" t="s">
        <v>855</v>
      </c>
      <c r="I566" s="201">
        <v>3367496</v>
      </c>
      <c r="J566" s="201">
        <v>7187798</v>
      </c>
      <c r="K566" s="201">
        <v>-3820302</v>
      </c>
      <c r="L566" s="202" t="s">
        <v>856</v>
      </c>
    </row>
    <row r="567" spans="1:12">
      <c r="G567" s="200" t="s">
        <v>848</v>
      </c>
      <c r="I567" s="203">
        <v>201134637</v>
      </c>
      <c r="J567" s="203">
        <v>190113487</v>
      </c>
      <c r="K567" s="203">
        <v>11021150</v>
      </c>
      <c r="L567" s="200" t="s">
        <v>849</v>
      </c>
    </row>
    <row r="568" spans="1:12">
      <c r="A568" s="196" t="s">
        <v>600</v>
      </c>
      <c r="G568" s="197" t="s">
        <v>843</v>
      </c>
      <c r="I568" s="198">
        <v>201134637</v>
      </c>
      <c r="J568" s="198">
        <v>190113487</v>
      </c>
      <c r="K568" s="198">
        <v>11021150</v>
      </c>
      <c r="L568" s="175" t="s">
        <v>846</v>
      </c>
    </row>
    <row r="569" spans="1:12">
      <c r="A569" s="174" t="s">
        <v>138</v>
      </c>
      <c r="B569" s="174" t="s">
        <v>139</v>
      </c>
      <c r="C569" s="176" t="s">
        <v>140</v>
      </c>
      <c r="D569" s="174" t="s">
        <v>141</v>
      </c>
      <c r="E569" s="174" t="s">
        <v>142</v>
      </c>
      <c r="F569" s="176" t="s">
        <v>143</v>
      </c>
      <c r="G569" s="174" t="s">
        <v>144</v>
      </c>
      <c r="I569" s="176" t="s">
        <v>844</v>
      </c>
      <c r="J569" s="176" t="s">
        <v>845</v>
      </c>
      <c r="K569" s="176" t="s">
        <v>145</v>
      </c>
    </row>
    <row r="570" spans="1:12">
      <c r="A570" s="194">
        <v>29</v>
      </c>
      <c r="B570" s="175" t="s">
        <v>600</v>
      </c>
      <c r="C570" s="195">
        <v>32</v>
      </c>
      <c r="D570" s="175" t="s">
        <v>147</v>
      </c>
      <c r="F570" s="195">
        <v>4531814</v>
      </c>
      <c r="G570" s="175" t="s">
        <v>1104</v>
      </c>
      <c r="J570" s="194">
        <v>467806</v>
      </c>
      <c r="K570" s="199">
        <v>10553344</v>
      </c>
      <c r="L570" s="174" t="s">
        <v>846</v>
      </c>
    </row>
    <row r="571" spans="1:12">
      <c r="A571" s="194">
        <v>30</v>
      </c>
      <c r="B571" s="175" t="s">
        <v>600</v>
      </c>
      <c r="C571" s="195">
        <v>40</v>
      </c>
      <c r="D571" s="175" t="s">
        <v>862</v>
      </c>
      <c r="F571" s="195">
        <v>22916</v>
      </c>
      <c r="G571" s="175" t="s">
        <v>1105</v>
      </c>
      <c r="I571" s="194">
        <v>50000</v>
      </c>
      <c r="K571" s="199">
        <v>10603344</v>
      </c>
      <c r="L571" s="174" t="s">
        <v>846</v>
      </c>
    </row>
    <row r="572" spans="1:12">
      <c r="A572" s="194">
        <v>30</v>
      </c>
      <c r="B572" s="175" t="s">
        <v>600</v>
      </c>
      <c r="C572" s="195">
        <v>41</v>
      </c>
      <c r="D572" s="175" t="s">
        <v>862</v>
      </c>
      <c r="F572" s="195">
        <v>22917</v>
      </c>
      <c r="G572" s="175" t="s">
        <v>1066</v>
      </c>
      <c r="I572" s="194">
        <v>50000</v>
      </c>
      <c r="K572" s="199">
        <v>10653344</v>
      </c>
      <c r="L572" s="174" t="s">
        <v>846</v>
      </c>
    </row>
    <row r="573" spans="1:12">
      <c r="A573" s="194">
        <v>30</v>
      </c>
      <c r="B573" s="175" t="s">
        <v>600</v>
      </c>
      <c r="C573" s="195">
        <v>42</v>
      </c>
      <c r="D573" s="175" t="s">
        <v>862</v>
      </c>
      <c r="F573" s="195">
        <v>22918</v>
      </c>
      <c r="G573" s="175" t="s">
        <v>1075</v>
      </c>
      <c r="I573" s="194">
        <v>35000</v>
      </c>
      <c r="K573" s="199">
        <v>10688344</v>
      </c>
      <c r="L573" s="174" t="s">
        <v>846</v>
      </c>
    </row>
    <row r="574" spans="1:12">
      <c r="A574" s="194">
        <v>30</v>
      </c>
      <c r="B574" s="175" t="s">
        <v>600</v>
      </c>
      <c r="C574" s="195">
        <v>43</v>
      </c>
      <c r="D574" s="175" t="s">
        <v>862</v>
      </c>
      <c r="F574" s="195">
        <v>22910</v>
      </c>
      <c r="G574" s="175" t="s">
        <v>1074</v>
      </c>
      <c r="I574" s="194">
        <v>50000</v>
      </c>
      <c r="K574" s="199">
        <v>10738344</v>
      </c>
      <c r="L574" s="174" t="s">
        <v>846</v>
      </c>
    </row>
    <row r="575" spans="1:12">
      <c r="A575" s="194">
        <v>30</v>
      </c>
      <c r="B575" s="175" t="s">
        <v>600</v>
      </c>
      <c r="C575" s="195">
        <v>44</v>
      </c>
      <c r="D575" s="175" t="s">
        <v>862</v>
      </c>
      <c r="F575" s="195">
        <v>22911</v>
      </c>
      <c r="G575" s="175" t="s">
        <v>1106</v>
      </c>
      <c r="I575" s="194">
        <v>20000</v>
      </c>
      <c r="K575" s="199">
        <v>10758344</v>
      </c>
      <c r="L575" s="174" t="s">
        <v>846</v>
      </c>
    </row>
    <row r="576" spans="1:12">
      <c r="A576" s="194">
        <v>30</v>
      </c>
      <c r="B576" s="175" t="s">
        <v>600</v>
      </c>
      <c r="C576" s="195">
        <v>45</v>
      </c>
      <c r="D576" s="175" t="s">
        <v>862</v>
      </c>
      <c r="F576" s="195">
        <v>22913</v>
      </c>
      <c r="G576" s="175" t="s">
        <v>1107</v>
      </c>
      <c r="I576" s="194">
        <v>200000</v>
      </c>
      <c r="K576" s="199">
        <v>10958344</v>
      </c>
      <c r="L576" s="174" t="s">
        <v>846</v>
      </c>
    </row>
    <row r="577" spans="1:12">
      <c r="A577" s="194">
        <v>30</v>
      </c>
      <c r="B577" s="175" t="s">
        <v>600</v>
      </c>
      <c r="C577" s="195">
        <v>46</v>
      </c>
      <c r="D577" s="175" t="s">
        <v>862</v>
      </c>
      <c r="F577" s="195">
        <v>22909</v>
      </c>
      <c r="G577" s="175" t="s">
        <v>1108</v>
      </c>
      <c r="I577" s="194">
        <v>210000</v>
      </c>
      <c r="K577" s="199">
        <v>11168344</v>
      </c>
      <c r="L577" s="174" t="s">
        <v>846</v>
      </c>
    </row>
    <row r="578" spans="1:12">
      <c r="A578" s="194">
        <v>30</v>
      </c>
      <c r="B578" s="175" t="s">
        <v>600</v>
      </c>
      <c r="C578" s="195">
        <v>47</v>
      </c>
      <c r="D578" s="175" t="s">
        <v>862</v>
      </c>
      <c r="F578" s="195">
        <v>22915</v>
      </c>
      <c r="G578" s="175" t="s">
        <v>1071</v>
      </c>
      <c r="I578" s="194">
        <v>50000</v>
      </c>
      <c r="K578" s="199">
        <v>11218344</v>
      </c>
      <c r="L578" s="174" t="s">
        <v>846</v>
      </c>
    </row>
    <row r="579" spans="1:12">
      <c r="A579" s="194">
        <v>30</v>
      </c>
      <c r="B579" s="175" t="s">
        <v>600</v>
      </c>
      <c r="C579" s="195">
        <v>48</v>
      </c>
      <c r="D579" s="175" t="s">
        <v>862</v>
      </c>
      <c r="F579" s="195">
        <v>22912</v>
      </c>
      <c r="G579" s="175" t="s">
        <v>1069</v>
      </c>
      <c r="I579" s="194">
        <v>50000</v>
      </c>
      <c r="K579" s="199">
        <v>11268344</v>
      </c>
      <c r="L579" s="174" t="s">
        <v>846</v>
      </c>
    </row>
    <row r="580" spans="1:12">
      <c r="A580" s="194">
        <v>30</v>
      </c>
      <c r="B580" s="175" t="s">
        <v>600</v>
      </c>
      <c r="C580" s="195">
        <v>49</v>
      </c>
      <c r="D580" s="175" t="s">
        <v>862</v>
      </c>
      <c r="F580" s="195">
        <v>22914</v>
      </c>
      <c r="G580" s="175" t="s">
        <v>1073</v>
      </c>
      <c r="I580" s="194">
        <v>150000</v>
      </c>
      <c r="K580" s="199">
        <v>11418344</v>
      </c>
      <c r="L580" s="174" t="s">
        <v>846</v>
      </c>
    </row>
    <row r="581" spans="1:12">
      <c r="A581" s="194">
        <v>30</v>
      </c>
      <c r="B581" s="175" t="s">
        <v>600</v>
      </c>
      <c r="C581" s="195">
        <v>50</v>
      </c>
      <c r="D581" s="175" t="s">
        <v>862</v>
      </c>
      <c r="F581" s="195">
        <v>10</v>
      </c>
      <c r="G581" s="175" t="s">
        <v>1040</v>
      </c>
      <c r="I581" s="194">
        <v>150000</v>
      </c>
      <c r="K581" s="199">
        <v>11568344</v>
      </c>
      <c r="L581" s="174" t="s">
        <v>846</v>
      </c>
    </row>
    <row r="582" spans="1:12">
      <c r="A582" s="194">
        <v>30</v>
      </c>
      <c r="B582" s="175" t="s">
        <v>600</v>
      </c>
      <c r="C582" s="195">
        <v>51</v>
      </c>
      <c r="D582" s="175" t="s">
        <v>862</v>
      </c>
      <c r="F582" s="195">
        <v>22921</v>
      </c>
      <c r="G582" s="175" t="s">
        <v>1109</v>
      </c>
      <c r="I582" s="194">
        <v>30000</v>
      </c>
      <c r="K582" s="199">
        <v>11598344</v>
      </c>
      <c r="L582" s="174" t="s">
        <v>846</v>
      </c>
    </row>
    <row r="583" spans="1:12">
      <c r="A583" s="194">
        <v>30</v>
      </c>
      <c r="B583" s="175" t="s">
        <v>600</v>
      </c>
      <c r="C583" s="195">
        <v>52</v>
      </c>
      <c r="D583" s="175" t="s">
        <v>862</v>
      </c>
      <c r="F583" s="195">
        <v>22922</v>
      </c>
      <c r="G583" s="175" t="s">
        <v>1078</v>
      </c>
      <c r="I583" s="194">
        <v>30000</v>
      </c>
      <c r="K583" s="199">
        <v>11628344</v>
      </c>
      <c r="L583" s="174" t="s">
        <v>846</v>
      </c>
    </row>
    <row r="584" spans="1:12">
      <c r="A584" s="194">
        <v>30</v>
      </c>
      <c r="B584" s="175" t="s">
        <v>600</v>
      </c>
      <c r="C584" s="195">
        <v>53</v>
      </c>
      <c r="D584" s="175" t="s">
        <v>862</v>
      </c>
      <c r="F584" s="195">
        <v>22920</v>
      </c>
      <c r="G584" s="175" t="s">
        <v>1067</v>
      </c>
      <c r="I584" s="194">
        <v>20000</v>
      </c>
      <c r="K584" s="199">
        <v>11648344</v>
      </c>
      <c r="L584" s="174" t="s">
        <v>846</v>
      </c>
    </row>
    <row r="585" spans="1:12">
      <c r="A585" s="194">
        <v>30</v>
      </c>
      <c r="B585" s="175" t="s">
        <v>600</v>
      </c>
      <c r="C585" s="195">
        <v>54</v>
      </c>
      <c r="D585" s="175" t="s">
        <v>862</v>
      </c>
      <c r="F585" s="195">
        <v>22919</v>
      </c>
      <c r="G585" s="175" t="s">
        <v>1083</v>
      </c>
      <c r="I585" s="194">
        <v>25000</v>
      </c>
      <c r="K585" s="199">
        <v>11673344</v>
      </c>
      <c r="L585" s="174" t="s">
        <v>846</v>
      </c>
    </row>
    <row r="586" spans="1:12">
      <c r="A586" s="194">
        <v>30</v>
      </c>
      <c r="B586" s="175" t="s">
        <v>600</v>
      </c>
      <c r="C586" s="195">
        <v>55</v>
      </c>
      <c r="D586" s="175" t="s">
        <v>862</v>
      </c>
      <c r="F586" s="195">
        <v>22923</v>
      </c>
      <c r="G586" s="175" t="s">
        <v>1068</v>
      </c>
      <c r="I586" s="194">
        <v>40000</v>
      </c>
      <c r="K586" s="199">
        <v>11713344</v>
      </c>
      <c r="L586" s="174" t="s">
        <v>846</v>
      </c>
    </row>
    <row r="587" spans="1:12">
      <c r="A587" s="194">
        <v>30</v>
      </c>
      <c r="B587" s="175" t="s">
        <v>600</v>
      </c>
      <c r="C587" s="195">
        <v>56</v>
      </c>
      <c r="D587" s="175" t="s">
        <v>862</v>
      </c>
      <c r="F587" s="195">
        <v>22924</v>
      </c>
      <c r="G587" s="175" t="s">
        <v>1003</v>
      </c>
      <c r="I587" s="194">
        <v>100000</v>
      </c>
      <c r="K587" s="199">
        <v>11813344</v>
      </c>
      <c r="L587" s="174" t="s">
        <v>846</v>
      </c>
    </row>
    <row r="588" spans="1:12">
      <c r="A588" s="194">
        <v>30</v>
      </c>
      <c r="B588" s="175" t="s">
        <v>600</v>
      </c>
      <c r="C588" s="195">
        <v>57</v>
      </c>
      <c r="D588" s="175" t="s">
        <v>147</v>
      </c>
      <c r="F588" s="195">
        <v>4531813</v>
      </c>
      <c r="G588" s="175" t="s">
        <v>1110</v>
      </c>
      <c r="J588" s="194">
        <v>157532</v>
      </c>
      <c r="K588" s="199">
        <v>11655812</v>
      </c>
      <c r="L588" s="174" t="s">
        <v>846</v>
      </c>
    </row>
    <row r="589" spans="1:12">
      <c r="A589" s="194">
        <v>30</v>
      </c>
      <c r="B589" s="175" t="s">
        <v>600</v>
      </c>
      <c r="C589" s="195">
        <v>58</v>
      </c>
      <c r="D589" s="175" t="s">
        <v>862</v>
      </c>
      <c r="F589" s="195">
        <v>22929</v>
      </c>
      <c r="G589" s="175" t="s">
        <v>1097</v>
      </c>
      <c r="I589" s="194">
        <v>30000</v>
      </c>
      <c r="K589" s="199">
        <v>11685812</v>
      </c>
      <c r="L589" s="174" t="s">
        <v>846</v>
      </c>
    </row>
    <row r="590" spans="1:12">
      <c r="A590" s="194">
        <v>30</v>
      </c>
      <c r="B590" s="175" t="s">
        <v>600</v>
      </c>
      <c r="C590" s="195">
        <v>59</v>
      </c>
      <c r="D590" s="175" t="s">
        <v>862</v>
      </c>
      <c r="F590" s="195">
        <v>22930</v>
      </c>
      <c r="G590" s="175" t="s">
        <v>1096</v>
      </c>
      <c r="I590" s="194">
        <v>60000</v>
      </c>
      <c r="K590" s="199">
        <v>11745812</v>
      </c>
      <c r="L590" s="174" t="s">
        <v>846</v>
      </c>
    </row>
    <row r="591" spans="1:12">
      <c r="A591" s="194">
        <v>30</v>
      </c>
      <c r="B591" s="175" t="s">
        <v>600</v>
      </c>
      <c r="C591" s="195">
        <v>60</v>
      </c>
      <c r="D591" s="175" t="s">
        <v>862</v>
      </c>
      <c r="F591" s="195">
        <v>22931</v>
      </c>
      <c r="G591" s="175" t="s">
        <v>975</v>
      </c>
      <c r="I591" s="194">
        <v>30000</v>
      </c>
      <c r="K591" s="199">
        <v>11775812</v>
      </c>
      <c r="L591" s="174" t="s">
        <v>846</v>
      </c>
    </row>
    <row r="592" spans="1:12">
      <c r="A592" s="194">
        <v>30</v>
      </c>
      <c r="B592" s="175" t="s">
        <v>600</v>
      </c>
      <c r="C592" s="195">
        <v>61</v>
      </c>
      <c r="D592" s="175" t="s">
        <v>862</v>
      </c>
      <c r="F592" s="195">
        <v>22925</v>
      </c>
      <c r="G592" s="175" t="s">
        <v>1086</v>
      </c>
      <c r="I592" s="194">
        <v>10000</v>
      </c>
      <c r="K592" s="199">
        <v>11785812</v>
      </c>
      <c r="L592" s="174" t="s">
        <v>846</v>
      </c>
    </row>
    <row r="593" spans="1:12">
      <c r="A593" s="194">
        <v>30</v>
      </c>
      <c r="B593" s="175" t="s">
        <v>600</v>
      </c>
      <c r="C593" s="195">
        <v>62</v>
      </c>
      <c r="D593" s="175" t="s">
        <v>147</v>
      </c>
      <c r="F593" s="195">
        <v>4531811</v>
      </c>
      <c r="G593" s="175" t="s">
        <v>742</v>
      </c>
      <c r="J593" s="194">
        <v>131443</v>
      </c>
      <c r="K593" s="199">
        <v>11654369</v>
      </c>
      <c r="L593" s="174" t="s">
        <v>846</v>
      </c>
    </row>
    <row r="594" spans="1:12">
      <c r="A594" s="194">
        <v>30</v>
      </c>
      <c r="B594" s="175" t="s">
        <v>600</v>
      </c>
      <c r="C594" s="195">
        <v>63</v>
      </c>
      <c r="D594" s="175" t="s">
        <v>862</v>
      </c>
      <c r="F594" s="195">
        <v>22926</v>
      </c>
      <c r="G594" s="175" t="s">
        <v>1094</v>
      </c>
      <c r="I594" s="194">
        <v>30000</v>
      </c>
      <c r="K594" s="199">
        <v>11684369</v>
      </c>
      <c r="L594" s="174" t="s">
        <v>846</v>
      </c>
    </row>
    <row r="595" spans="1:12">
      <c r="A595" s="194">
        <v>30</v>
      </c>
      <c r="B595" s="175" t="s">
        <v>600</v>
      </c>
      <c r="C595" s="195">
        <v>64</v>
      </c>
      <c r="D595" s="175" t="s">
        <v>862</v>
      </c>
      <c r="F595" s="195">
        <v>22927</v>
      </c>
      <c r="G595" s="175" t="s">
        <v>1106</v>
      </c>
      <c r="I595" s="194">
        <v>20000</v>
      </c>
      <c r="K595" s="199">
        <v>11704369</v>
      </c>
      <c r="L595" s="174" t="s">
        <v>846</v>
      </c>
    </row>
    <row r="596" spans="1:12">
      <c r="A596" s="194">
        <v>30</v>
      </c>
      <c r="B596" s="175" t="s">
        <v>600</v>
      </c>
      <c r="C596" s="195">
        <v>65</v>
      </c>
      <c r="D596" s="175" t="s">
        <v>862</v>
      </c>
      <c r="F596" s="195">
        <v>22935</v>
      </c>
      <c r="G596" s="175" t="s">
        <v>1093</v>
      </c>
      <c r="I596" s="194">
        <v>70000</v>
      </c>
      <c r="K596" s="199">
        <v>11774369</v>
      </c>
      <c r="L596" s="174" t="s">
        <v>846</v>
      </c>
    </row>
    <row r="597" spans="1:12">
      <c r="A597" s="194">
        <v>30</v>
      </c>
      <c r="B597" s="175" t="s">
        <v>600</v>
      </c>
      <c r="C597" s="195">
        <v>66</v>
      </c>
      <c r="D597" s="175" t="s">
        <v>862</v>
      </c>
      <c r="F597" s="195">
        <v>22933</v>
      </c>
      <c r="G597" s="175" t="s">
        <v>1070</v>
      </c>
      <c r="I597" s="194">
        <v>50000</v>
      </c>
      <c r="K597" s="199">
        <v>11824369</v>
      </c>
      <c r="L597" s="174" t="s">
        <v>846</v>
      </c>
    </row>
    <row r="598" spans="1:12">
      <c r="A598" s="194">
        <v>30</v>
      </c>
      <c r="B598" s="175" t="s">
        <v>600</v>
      </c>
      <c r="C598" s="195">
        <v>67</v>
      </c>
      <c r="D598" s="175" t="s">
        <v>862</v>
      </c>
      <c r="F598" s="195">
        <v>22932</v>
      </c>
      <c r="G598" s="175" t="s">
        <v>1091</v>
      </c>
      <c r="I598" s="194">
        <v>50000</v>
      </c>
      <c r="K598" s="199">
        <v>11874369</v>
      </c>
      <c r="L598" s="174" t="s">
        <v>846</v>
      </c>
    </row>
    <row r="599" spans="1:12">
      <c r="A599" s="194">
        <v>30</v>
      </c>
      <c r="B599" s="175" t="s">
        <v>600</v>
      </c>
      <c r="C599" s="195">
        <v>68</v>
      </c>
      <c r="D599" s="175" t="s">
        <v>862</v>
      </c>
      <c r="F599" s="195">
        <v>22928</v>
      </c>
      <c r="G599" s="175" t="s">
        <v>1085</v>
      </c>
      <c r="I599" s="194">
        <v>25000</v>
      </c>
      <c r="K599" s="199">
        <v>11899369</v>
      </c>
      <c r="L599" s="174" t="s">
        <v>846</v>
      </c>
    </row>
    <row r="600" spans="1:12">
      <c r="A600" s="194">
        <v>31</v>
      </c>
      <c r="B600" s="175" t="s">
        <v>600</v>
      </c>
      <c r="C600" s="195">
        <v>69</v>
      </c>
      <c r="D600" s="175" t="s">
        <v>862</v>
      </c>
      <c r="F600" s="195">
        <v>60833</v>
      </c>
      <c r="G600" s="175" t="s">
        <v>1111</v>
      </c>
      <c r="I600" s="194">
        <v>150000</v>
      </c>
      <c r="K600" s="199">
        <v>12049369</v>
      </c>
      <c r="L600" s="174" t="s">
        <v>846</v>
      </c>
    </row>
    <row r="601" spans="1:12">
      <c r="A601" s="194">
        <v>31</v>
      </c>
      <c r="B601" s="175" t="s">
        <v>600</v>
      </c>
      <c r="C601" s="195">
        <v>70</v>
      </c>
      <c r="D601" s="175" t="s">
        <v>862</v>
      </c>
      <c r="F601" s="195">
        <v>22936</v>
      </c>
      <c r="G601" s="175" t="s">
        <v>1067</v>
      </c>
      <c r="I601" s="194">
        <v>20000</v>
      </c>
      <c r="K601" s="199">
        <v>12069369</v>
      </c>
      <c r="L601" s="174" t="s">
        <v>846</v>
      </c>
    </row>
    <row r="602" spans="1:12">
      <c r="A602" s="194">
        <v>31</v>
      </c>
      <c r="B602" s="175" t="s">
        <v>600</v>
      </c>
      <c r="C602" s="195">
        <v>98</v>
      </c>
      <c r="D602" s="175" t="s">
        <v>147</v>
      </c>
      <c r="F602" s="195">
        <v>0</v>
      </c>
      <c r="G602" s="175" t="s">
        <v>1112</v>
      </c>
      <c r="I602" s="194">
        <v>58542</v>
      </c>
      <c r="K602" s="199">
        <v>12127911</v>
      </c>
      <c r="L602" s="174" t="s">
        <v>846</v>
      </c>
    </row>
    <row r="603" spans="1:12">
      <c r="A603" s="194">
        <v>31</v>
      </c>
      <c r="B603" s="175" t="s">
        <v>600</v>
      </c>
      <c r="C603" s="195">
        <v>99</v>
      </c>
      <c r="D603" s="175" t="s">
        <v>147</v>
      </c>
      <c r="F603" s="195">
        <v>0</v>
      </c>
      <c r="G603" s="175" t="s">
        <v>1113</v>
      </c>
      <c r="I603" s="194">
        <v>15144</v>
      </c>
      <c r="K603" s="199">
        <v>12143055</v>
      </c>
      <c r="L603" s="174" t="s">
        <v>846</v>
      </c>
    </row>
    <row r="604" spans="1:12">
      <c r="A604" s="194">
        <v>31</v>
      </c>
      <c r="B604" s="175" t="s">
        <v>600</v>
      </c>
      <c r="C604" s="195">
        <v>103</v>
      </c>
      <c r="D604" s="175" t="s">
        <v>862</v>
      </c>
      <c r="F604" s="195">
        <v>0</v>
      </c>
      <c r="G604" s="175" t="s">
        <v>1114</v>
      </c>
      <c r="I604" s="194">
        <v>622357</v>
      </c>
      <c r="K604" s="199">
        <v>12765412</v>
      </c>
      <c r="L604" s="174" t="s">
        <v>846</v>
      </c>
    </row>
    <row r="605" spans="1:12">
      <c r="A605" s="194">
        <v>31</v>
      </c>
      <c r="B605" s="175" t="s">
        <v>600</v>
      </c>
      <c r="C605" s="195">
        <v>104</v>
      </c>
      <c r="D605" s="175" t="s">
        <v>862</v>
      </c>
      <c r="F605" s="195">
        <v>0</v>
      </c>
      <c r="G605" s="175" t="s">
        <v>1115</v>
      </c>
      <c r="I605" s="194">
        <v>1080000</v>
      </c>
      <c r="K605" s="199">
        <v>13845412</v>
      </c>
      <c r="L605" s="174" t="s">
        <v>846</v>
      </c>
    </row>
    <row r="606" spans="1:12">
      <c r="A606" s="194">
        <v>31</v>
      </c>
      <c r="B606" s="175" t="s">
        <v>600</v>
      </c>
      <c r="C606" s="195">
        <v>105</v>
      </c>
      <c r="D606" s="175" t="s">
        <v>862</v>
      </c>
      <c r="F606" s="195">
        <v>0</v>
      </c>
      <c r="G606" s="175" t="s">
        <v>1116</v>
      </c>
      <c r="I606" s="194">
        <v>308670</v>
      </c>
      <c r="K606" s="199">
        <v>14154082</v>
      </c>
      <c r="L606" s="174" t="s">
        <v>846</v>
      </c>
    </row>
    <row r="607" spans="1:12">
      <c r="A607" s="194">
        <v>31</v>
      </c>
      <c r="B607" s="175" t="s">
        <v>600</v>
      </c>
      <c r="C607" s="195">
        <v>106</v>
      </c>
      <c r="D607" s="175" t="s">
        <v>862</v>
      </c>
      <c r="F607" s="195">
        <v>0</v>
      </c>
      <c r="G607" s="175" t="s">
        <v>1117</v>
      </c>
      <c r="I607" s="194">
        <v>20000</v>
      </c>
      <c r="K607" s="199">
        <v>14174082</v>
      </c>
      <c r="L607" s="174" t="s">
        <v>846</v>
      </c>
    </row>
    <row r="608" spans="1:12">
      <c r="A608" s="194">
        <v>31</v>
      </c>
      <c r="B608" s="175" t="s">
        <v>600</v>
      </c>
      <c r="C608" s="195">
        <v>107</v>
      </c>
      <c r="D608" s="175" t="s">
        <v>862</v>
      </c>
      <c r="F608" s="195">
        <v>0</v>
      </c>
      <c r="G608" s="175" t="s">
        <v>1118</v>
      </c>
      <c r="I608" s="194">
        <v>150000</v>
      </c>
      <c r="K608" s="199">
        <v>14324082</v>
      </c>
      <c r="L608" s="174" t="s">
        <v>846</v>
      </c>
    </row>
    <row r="609" spans="1:12">
      <c r="G609" s="200" t="s">
        <v>1119</v>
      </c>
      <c r="I609" s="201">
        <v>4059713</v>
      </c>
      <c r="J609" s="201">
        <v>756781</v>
      </c>
      <c r="K609" s="201">
        <v>3302932</v>
      </c>
      <c r="L609" s="202" t="s">
        <v>846</v>
      </c>
    </row>
    <row r="610" spans="1:12">
      <c r="G610" s="200" t="s">
        <v>848</v>
      </c>
      <c r="I610" s="203">
        <v>205194350</v>
      </c>
      <c r="J610" s="203">
        <v>190870268</v>
      </c>
      <c r="K610" s="203">
        <v>14324082</v>
      </c>
      <c r="L610" s="200" t="s">
        <v>849</v>
      </c>
    </row>
    <row r="611" spans="1:12">
      <c r="A611" s="196" t="s">
        <v>601</v>
      </c>
      <c r="G611" s="197" t="s">
        <v>843</v>
      </c>
      <c r="I611" s="198">
        <v>205194350</v>
      </c>
      <c r="J611" s="198">
        <v>190870268</v>
      </c>
      <c r="K611" s="198">
        <v>14324082</v>
      </c>
      <c r="L611" s="175" t="s">
        <v>846</v>
      </c>
    </row>
    <row r="612" spans="1:12">
      <c r="A612" s="174" t="s">
        <v>138</v>
      </c>
      <c r="B612" s="174" t="s">
        <v>139</v>
      </c>
      <c r="C612" s="176" t="s">
        <v>140</v>
      </c>
      <c r="D612" s="174" t="s">
        <v>141</v>
      </c>
      <c r="E612" s="174" t="s">
        <v>142</v>
      </c>
      <c r="F612" s="176" t="s">
        <v>143</v>
      </c>
      <c r="G612" s="174" t="s">
        <v>144</v>
      </c>
      <c r="I612" s="176" t="s">
        <v>844</v>
      </c>
      <c r="J612" s="176" t="s">
        <v>845</v>
      </c>
      <c r="K612" s="176" t="s">
        <v>145</v>
      </c>
    </row>
    <row r="613" spans="1:12">
      <c r="A613" s="194">
        <v>1</v>
      </c>
      <c r="B613" s="175" t="s">
        <v>601</v>
      </c>
      <c r="C613" s="195">
        <v>4</v>
      </c>
      <c r="D613" s="175" t="s">
        <v>147</v>
      </c>
      <c r="F613" s="195">
        <v>4531818</v>
      </c>
      <c r="G613" s="175" t="s">
        <v>823</v>
      </c>
      <c r="J613" s="194">
        <v>10000</v>
      </c>
      <c r="K613" s="199">
        <v>14314082</v>
      </c>
      <c r="L613" s="174" t="s">
        <v>846</v>
      </c>
    </row>
    <row r="614" spans="1:12">
      <c r="A614" s="194">
        <v>5</v>
      </c>
      <c r="B614" s="175" t="s">
        <v>601</v>
      </c>
      <c r="C614" s="195">
        <v>113</v>
      </c>
      <c r="D614" s="175" t="s">
        <v>862</v>
      </c>
      <c r="F614" s="195">
        <v>1</v>
      </c>
      <c r="G614" s="175" t="s">
        <v>1120</v>
      </c>
      <c r="I614" s="194">
        <v>309367</v>
      </c>
      <c r="K614" s="199">
        <v>14623449</v>
      </c>
      <c r="L614" s="174" t="s">
        <v>846</v>
      </c>
    </row>
    <row r="615" spans="1:12">
      <c r="A615" s="194">
        <v>7</v>
      </c>
      <c r="B615" s="175" t="s">
        <v>601</v>
      </c>
      <c r="C615" s="195">
        <v>10</v>
      </c>
      <c r="D615" s="175" t="s">
        <v>147</v>
      </c>
      <c r="F615" s="195">
        <v>4531817</v>
      </c>
      <c r="G615" s="175" t="s">
        <v>1121</v>
      </c>
      <c r="J615" s="194">
        <v>4367488</v>
      </c>
      <c r="K615" s="199">
        <v>10255961</v>
      </c>
      <c r="L615" s="174" t="s">
        <v>846</v>
      </c>
    </row>
    <row r="616" spans="1:12">
      <c r="A616" s="194">
        <v>12</v>
      </c>
      <c r="B616" s="175" t="s">
        <v>601</v>
      </c>
      <c r="C616" s="195">
        <v>18</v>
      </c>
      <c r="D616" s="175" t="s">
        <v>147</v>
      </c>
      <c r="F616" s="195">
        <v>4531816</v>
      </c>
      <c r="G616" s="175" t="s">
        <v>1122</v>
      </c>
      <c r="J616" s="194">
        <v>45000</v>
      </c>
      <c r="K616" s="199">
        <v>10210961</v>
      </c>
      <c r="L616" s="174" t="s">
        <v>846</v>
      </c>
    </row>
    <row r="617" spans="1:12">
      <c r="A617" s="194">
        <v>12</v>
      </c>
      <c r="B617" s="175" t="s">
        <v>601</v>
      </c>
      <c r="C617" s="195">
        <v>21</v>
      </c>
      <c r="D617" s="175" t="s">
        <v>147</v>
      </c>
      <c r="F617" s="195">
        <v>4531819</v>
      </c>
      <c r="G617" s="175" t="s">
        <v>1123</v>
      </c>
      <c r="J617" s="194">
        <v>111966</v>
      </c>
      <c r="K617" s="199">
        <v>10098995</v>
      </c>
      <c r="L617" s="174" t="s">
        <v>846</v>
      </c>
    </row>
    <row r="618" spans="1:12">
      <c r="A618" s="194">
        <v>28</v>
      </c>
      <c r="B618" s="175" t="s">
        <v>601</v>
      </c>
      <c r="C618" s="195">
        <v>43</v>
      </c>
      <c r="D618" s="175" t="s">
        <v>862</v>
      </c>
      <c r="F618" s="195">
        <v>8060782</v>
      </c>
      <c r="G618" s="175" t="s">
        <v>1124</v>
      </c>
      <c r="I618" s="194">
        <v>30000</v>
      </c>
      <c r="K618" s="199">
        <v>10128995</v>
      </c>
      <c r="L618" s="174" t="s">
        <v>846</v>
      </c>
    </row>
    <row r="619" spans="1:12">
      <c r="A619" s="194">
        <v>28</v>
      </c>
      <c r="B619" s="175" t="s">
        <v>601</v>
      </c>
      <c r="C619" s="195">
        <v>44</v>
      </c>
      <c r="D619" s="175" t="s">
        <v>862</v>
      </c>
      <c r="F619" s="195">
        <v>2309786</v>
      </c>
      <c r="G619" s="175" t="s">
        <v>1125</v>
      </c>
      <c r="I619" s="194">
        <v>970000</v>
      </c>
      <c r="K619" s="199">
        <v>11098995</v>
      </c>
      <c r="L619" s="174" t="s">
        <v>846</v>
      </c>
    </row>
    <row r="620" spans="1:12">
      <c r="A620" s="194">
        <v>28</v>
      </c>
      <c r="B620" s="175" t="s">
        <v>601</v>
      </c>
      <c r="C620" s="195">
        <v>45</v>
      </c>
      <c r="D620" s="175" t="s">
        <v>862</v>
      </c>
      <c r="F620" s="195">
        <v>2309785</v>
      </c>
      <c r="G620" s="175" t="s">
        <v>1126</v>
      </c>
      <c r="I620" s="194">
        <v>6000000</v>
      </c>
      <c r="K620" s="199">
        <v>17098995</v>
      </c>
      <c r="L620" s="174" t="s">
        <v>846</v>
      </c>
    </row>
    <row r="621" spans="1:12">
      <c r="A621" s="194">
        <v>28</v>
      </c>
      <c r="B621" s="175" t="s">
        <v>601</v>
      </c>
      <c r="C621" s="195">
        <v>46</v>
      </c>
      <c r="D621" s="175" t="s">
        <v>862</v>
      </c>
      <c r="F621" s="195">
        <v>22711</v>
      </c>
      <c r="G621" s="175" t="s">
        <v>1127</v>
      </c>
      <c r="I621" s="194">
        <v>150000</v>
      </c>
      <c r="K621" s="199">
        <v>17248995</v>
      </c>
      <c r="L621" s="174" t="s">
        <v>846</v>
      </c>
    </row>
    <row r="622" spans="1:12">
      <c r="A622" s="194">
        <v>28</v>
      </c>
      <c r="B622" s="175" t="s">
        <v>601</v>
      </c>
      <c r="C622" s="195">
        <v>47</v>
      </c>
      <c r="D622" s="175" t="s">
        <v>862</v>
      </c>
      <c r="F622" s="195">
        <v>22953</v>
      </c>
      <c r="G622" s="175" t="s">
        <v>1128</v>
      </c>
      <c r="I622" s="194">
        <v>60000</v>
      </c>
      <c r="K622" s="199">
        <v>17308995</v>
      </c>
      <c r="L622" s="174" t="s">
        <v>846</v>
      </c>
    </row>
    <row r="623" spans="1:12">
      <c r="A623" s="194">
        <v>28</v>
      </c>
      <c r="B623" s="175" t="s">
        <v>601</v>
      </c>
      <c r="C623" s="195">
        <v>48</v>
      </c>
      <c r="D623" s="175" t="s">
        <v>862</v>
      </c>
      <c r="F623" s="195">
        <v>22954</v>
      </c>
      <c r="G623" s="175" t="s">
        <v>1129</v>
      </c>
      <c r="I623" s="194">
        <v>30000</v>
      </c>
      <c r="K623" s="199">
        <v>17338995</v>
      </c>
      <c r="L623" s="174" t="s">
        <v>846</v>
      </c>
    </row>
    <row r="624" spans="1:12">
      <c r="A624" s="194">
        <v>28</v>
      </c>
      <c r="B624" s="175" t="s">
        <v>601</v>
      </c>
      <c r="C624" s="195">
        <v>49</v>
      </c>
      <c r="D624" s="175" t="s">
        <v>862</v>
      </c>
      <c r="F624" s="195">
        <v>22955</v>
      </c>
      <c r="G624" s="175" t="s">
        <v>1130</v>
      </c>
      <c r="I624" s="194">
        <v>20000</v>
      </c>
      <c r="K624" s="199">
        <v>17358995</v>
      </c>
      <c r="L624" s="174" t="s">
        <v>846</v>
      </c>
    </row>
    <row r="625" spans="1:12">
      <c r="A625" s="194">
        <v>28</v>
      </c>
      <c r="B625" s="175" t="s">
        <v>601</v>
      </c>
      <c r="C625" s="195">
        <v>50</v>
      </c>
      <c r="D625" s="175" t="s">
        <v>862</v>
      </c>
      <c r="F625" s="195">
        <v>22956</v>
      </c>
      <c r="G625" s="175" t="s">
        <v>1131</v>
      </c>
      <c r="I625" s="194">
        <v>30000</v>
      </c>
      <c r="K625" s="199">
        <v>17388995</v>
      </c>
      <c r="L625" s="174" t="s">
        <v>846</v>
      </c>
    </row>
    <row r="626" spans="1:12">
      <c r="A626" s="194">
        <v>28</v>
      </c>
      <c r="B626" s="175" t="s">
        <v>601</v>
      </c>
      <c r="C626" s="195">
        <v>51</v>
      </c>
      <c r="D626" s="175" t="s">
        <v>862</v>
      </c>
      <c r="F626" s="195">
        <v>22957</v>
      </c>
      <c r="G626" s="175" t="s">
        <v>1132</v>
      </c>
      <c r="I626" s="194">
        <v>70000</v>
      </c>
      <c r="K626" s="199">
        <v>17458995</v>
      </c>
      <c r="L626" s="174" t="s">
        <v>846</v>
      </c>
    </row>
    <row r="627" spans="1:12">
      <c r="A627" s="194">
        <v>28</v>
      </c>
      <c r="B627" s="175" t="s">
        <v>601</v>
      </c>
      <c r="C627" s="195">
        <v>52</v>
      </c>
      <c r="D627" s="175" t="s">
        <v>862</v>
      </c>
      <c r="F627" s="195">
        <v>22950</v>
      </c>
      <c r="G627" s="175" t="s">
        <v>1133</v>
      </c>
      <c r="I627" s="194">
        <v>10000</v>
      </c>
      <c r="K627" s="199">
        <v>17468995</v>
      </c>
      <c r="L627" s="174" t="s">
        <v>846</v>
      </c>
    </row>
    <row r="628" spans="1:12">
      <c r="A628" s="194">
        <v>28</v>
      </c>
      <c r="B628" s="175" t="s">
        <v>601</v>
      </c>
      <c r="C628" s="195">
        <v>53</v>
      </c>
      <c r="D628" s="175" t="s">
        <v>862</v>
      </c>
      <c r="F628" s="195">
        <v>22934</v>
      </c>
      <c r="G628" s="175" t="s">
        <v>1134</v>
      </c>
      <c r="I628" s="194">
        <v>50000</v>
      </c>
      <c r="K628" s="199">
        <v>17518995</v>
      </c>
      <c r="L628" s="174" t="s">
        <v>846</v>
      </c>
    </row>
    <row r="629" spans="1:12">
      <c r="A629" s="194">
        <v>28</v>
      </c>
      <c r="B629" s="175" t="s">
        <v>601</v>
      </c>
      <c r="C629" s="195">
        <v>54</v>
      </c>
      <c r="D629" s="175" t="s">
        <v>862</v>
      </c>
      <c r="F629" s="195">
        <v>22951</v>
      </c>
      <c r="G629" s="175" t="s">
        <v>1135</v>
      </c>
      <c r="I629" s="194">
        <v>10000</v>
      </c>
      <c r="K629" s="199">
        <v>17528995</v>
      </c>
      <c r="L629" s="174" t="s">
        <v>846</v>
      </c>
    </row>
    <row r="630" spans="1:12">
      <c r="A630" s="194">
        <v>28</v>
      </c>
      <c r="B630" s="175" t="s">
        <v>601</v>
      </c>
      <c r="C630" s="195">
        <v>55</v>
      </c>
      <c r="D630" s="175" t="s">
        <v>862</v>
      </c>
      <c r="F630" s="195">
        <v>22952</v>
      </c>
      <c r="G630" s="175" t="s">
        <v>1136</v>
      </c>
      <c r="I630" s="194">
        <v>30000</v>
      </c>
      <c r="K630" s="199">
        <v>17558995</v>
      </c>
      <c r="L630" s="174" t="s">
        <v>846</v>
      </c>
    </row>
    <row r="631" spans="1:12">
      <c r="A631" s="194">
        <v>28</v>
      </c>
      <c r="B631" s="175" t="s">
        <v>601</v>
      </c>
      <c r="C631" s="195">
        <v>56</v>
      </c>
      <c r="D631" s="175" t="s">
        <v>862</v>
      </c>
      <c r="F631" s="195">
        <v>22949</v>
      </c>
      <c r="G631" s="175" t="s">
        <v>1137</v>
      </c>
      <c r="I631" s="194">
        <v>25000</v>
      </c>
      <c r="K631" s="199">
        <v>17583995</v>
      </c>
      <c r="L631" s="174" t="s">
        <v>846</v>
      </c>
    </row>
    <row r="632" spans="1:12">
      <c r="A632" s="194">
        <v>28</v>
      </c>
      <c r="B632" s="175" t="s">
        <v>601</v>
      </c>
      <c r="C632" s="195">
        <v>57</v>
      </c>
      <c r="D632" s="175" t="s">
        <v>862</v>
      </c>
      <c r="F632" s="195">
        <v>22948</v>
      </c>
      <c r="G632" s="175" t="s">
        <v>1138</v>
      </c>
      <c r="I632" s="194">
        <v>50000</v>
      </c>
      <c r="K632" s="199">
        <v>17633995</v>
      </c>
      <c r="L632" s="174" t="s">
        <v>846</v>
      </c>
    </row>
    <row r="633" spans="1:12">
      <c r="A633" s="194">
        <v>28</v>
      </c>
      <c r="B633" s="175" t="s">
        <v>601</v>
      </c>
      <c r="C633" s="195">
        <v>58</v>
      </c>
      <c r="D633" s="175" t="s">
        <v>862</v>
      </c>
      <c r="F633" s="195">
        <v>22947</v>
      </c>
      <c r="G633" s="175" t="s">
        <v>1139</v>
      </c>
      <c r="I633" s="194">
        <v>30000</v>
      </c>
      <c r="K633" s="199">
        <v>17663995</v>
      </c>
      <c r="L633" s="174" t="s">
        <v>846</v>
      </c>
    </row>
    <row r="634" spans="1:12">
      <c r="A634" s="194">
        <v>28</v>
      </c>
      <c r="B634" s="175" t="s">
        <v>601</v>
      </c>
      <c r="C634" s="195">
        <v>59</v>
      </c>
      <c r="D634" s="175" t="s">
        <v>862</v>
      </c>
      <c r="F634" s="195">
        <v>22946</v>
      </c>
      <c r="G634" s="175" t="s">
        <v>1140</v>
      </c>
      <c r="I634" s="194">
        <v>30000</v>
      </c>
      <c r="K634" s="199">
        <v>17693995</v>
      </c>
      <c r="L634" s="174" t="s">
        <v>846</v>
      </c>
    </row>
    <row r="635" spans="1:12">
      <c r="A635" s="194">
        <v>28</v>
      </c>
      <c r="B635" s="175" t="s">
        <v>601</v>
      </c>
      <c r="C635" s="195">
        <v>60</v>
      </c>
      <c r="D635" s="175" t="s">
        <v>862</v>
      </c>
      <c r="F635" s="195">
        <v>22945</v>
      </c>
      <c r="G635" s="175" t="s">
        <v>1141</v>
      </c>
      <c r="I635" s="194">
        <v>35000</v>
      </c>
      <c r="K635" s="199">
        <v>17728995</v>
      </c>
      <c r="L635" s="174" t="s">
        <v>846</v>
      </c>
    </row>
    <row r="636" spans="1:12">
      <c r="A636" s="194">
        <v>28</v>
      </c>
      <c r="B636" s="175" t="s">
        <v>601</v>
      </c>
      <c r="C636" s="195">
        <v>61</v>
      </c>
      <c r="D636" s="175" t="s">
        <v>862</v>
      </c>
      <c r="F636" s="195">
        <v>22943</v>
      </c>
      <c r="G636" s="175" t="s">
        <v>1142</v>
      </c>
      <c r="I636" s="194">
        <v>40000</v>
      </c>
      <c r="K636" s="199">
        <v>17768995</v>
      </c>
      <c r="L636" s="174" t="s">
        <v>846</v>
      </c>
    </row>
    <row r="637" spans="1:12">
      <c r="A637" s="194">
        <v>28</v>
      </c>
      <c r="B637" s="175" t="s">
        <v>601</v>
      </c>
      <c r="C637" s="195">
        <v>62</v>
      </c>
      <c r="D637" s="175" t="s">
        <v>862</v>
      </c>
      <c r="F637" s="195">
        <v>22944</v>
      </c>
      <c r="G637" s="175" t="s">
        <v>1143</v>
      </c>
      <c r="I637" s="194">
        <v>30000</v>
      </c>
      <c r="K637" s="199">
        <v>17798995</v>
      </c>
      <c r="L637" s="174" t="s">
        <v>846</v>
      </c>
    </row>
    <row r="638" spans="1:12">
      <c r="A638" s="194">
        <v>28</v>
      </c>
      <c r="B638" s="175" t="s">
        <v>601</v>
      </c>
      <c r="C638" s="195">
        <v>63</v>
      </c>
      <c r="D638" s="175" t="s">
        <v>862</v>
      </c>
      <c r="F638" s="195">
        <v>22939</v>
      </c>
      <c r="G638" s="175" t="s">
        <v>1144</v>
      </c>
      <c r="I638" s="194">
        <v>50000</v>
      </c>
      <c r="K638" s="199">
        <v>17848995</v>
      </c>
      <c r="L638" s="174" t="s">
        <v>846</v>
      </c>
    </row>
    <row r="639" spans="1:12">
      <c r="A639" s="194">
        <v>28</v>
      </c>
      <c r="B639" s="175" t="s">
        <v>601</v>
      </c>
      <c r="C639" s="195">
        <v>64</v>
      </c>
      <c r="D639" s="175" t="s">
        <v>862</v>
      </c>
      <c r="F639" s="195">
        <v>22941</v>
      </c>
      <c r="G639" s="175" t="s">
        <v>1145</v>
      </c>
      <c r="I639" s="194">
        <v>150000</v>
      </c>
      <c r="K639" s="199">
        <v>17998995</v>
      </c>
      <c r="L639" s="174" t="s">
        <v>846</v>
      </c>
    </row>
    <row r="640" spans="1:12">
      <c r="A640" s="194">
        <v>28</v>
      </c>
      <c r="B640" s="175" t="s">
        <v>601</v>
      </c>
      <c r="C640" s="195">
        <v>65</v>
      </c>
      <c r="D640" s="175" t="s">
        <v>862</v>
      </c>
      <c r="F640" s="195">
        <v>22940</v>
      </c>
      <c r="G640" s="175" t="s">
        <v>1146</v>
      </c>
      <c r="I640" s="194">
        <v>50000</v>
      </c>
      <c r="K640" s="199">
        <v>18048995</v>
      </c>
      <c r="L640" s="174" t="s">
        <v>846</v>
      </c>
    </row>
    <row r="641" spans="1:12">
      <c r="A641" s="194">
        <v>28</v>
      </c>
      <c r="B641" s="175" t="s">
        <v>601</v>
      </c>
      <c r="C641" s="195">
        <v>66</v>
      </c>
      <c r="D641" s="175" t="s">
        <v>862</v>
      </c>
      <c r="F641" s="195">
        <v>22938</v>
      </c>
      <c r="G641" s="175" t="s">
        <v>1147</v>
      </c>
      <c r="I641" s="194">
        <v>50000</v>
      </c>
      <c r="K641" s="199">
        <v>18098995</v>
      </c>
      <c r="L641" s="174" t="s">
        <v>846</v>
      </c>
    </row>
    <row r="642" spans="1:12">
      <c r="A642" s="194">
        <v>28</v>
      </c>
      <c r="B642" s="175" t="s">
        <v>601</v>
      </c>
      <c r="C642" s="195">
        <v>67</v>
      </c>
      <c r="D642" s="175" t="s">
        <v>862</v>
      </c>
      <c r="F642" s="195">
        <v>22937</v>
      </c>
      <c r="G642" s="175" t="s">
        <v>1148</v>
      </c>
      <c r="I642" s="194">
        <v>50000</v>
      </c>
      <c r="K642" s="199">
        <v>18148995</v>
      </c>
      <c r="L642" s="174" t="s">
        <v>846</v>
      </c>
    </row>
    <row r="643" spans="1:12">
      <c r="A643" s="194">
        <v>28</v>
      </c>
      <c r="B643" s="175" t="s">
        <v>601</v>
      </c>
      <c r="C643" s="195">
        <v>68</v>
      </c>
      <c r="D643" s="175" t="s">
        <v>862</v>
      </c>
      <c r="F643" s="195">
        <v>22942</v>
      </c>
      <c r="G643" s="175" t="s">
        <v>1149</v>
      </c>
      <c r="I643" s="194">
        <v>50000</v>
      </c>
      <c r="K643" s="199">
        <v>18198995</v>
      </c>
      <c r="L643" s="174" t="s">
        <v>846</v>
      </c>
    </row>
    <row r="644" spans="1:12">
      <c r="A644" s="194">
        <v>30</v>
      </c>
      <c r="B644" s="175" t="s">
        <v>601</v>
      </c>
      <c r="C644" s="195">
        <v>87</v>
      </c>
      <c r="D644" s="175" t="s">
        <v>147</v>
      </c>
      <c r="F644" s="195">
        <v>4531821</v>
      </c>
      <c r="G644" s="175" t="s">
        <v>1150</v>
      </c>
      <c r="J644" s="194">
        <v>139327</v>
      </c>
      <c r="K644" s="199">
        <v>18059668</v>
      </c>
      <c r="L644" s="174" t="s">
        <v>846</v>
      </c>
    </row>
    <row r="645" spans="1:12">
      <c r="A645" s="194">
        <v>30</v>
      </c>
      <c r="B645" s="175" t="s">
        <v>601</v>
      </c>
      <c r="C645" s="195">
        <v>87</v>
      </c>
      <c r="D645" s="175" t="s">
        <v>147</v>
      </c>
      <c r="F645" s="195">
        <v>4531822</v>
      </c>
      <c r="G645" s="175" t="s">
        <v>1151</v>
      </c>
      <c r="J645" s="194">
        <v>248373</v>
      </c>
      <c r="K645" s="199">
        <v>17811295</v>
      </c>
      <c r="L645" s="174" t="s">
        <v>846</v>
      </c>
    </row>
    <row r="646" spans="1:12">
      <c r="A646" s="194">
        <v>30</v>
      </c>
      <c r="B646" s="175" t="s">
        <v>601</v>
      </c>
      <c r="C646" s="195">
        <v>87</v>
      </c>
      <c r="D646" s="175" t="s">
        <v>147</v>
      </c>
      <c r="F646" s="195">
        <v>4531823</v>
      </c>
      <c r="G646" s="175" t="s">
        <v>1152</v>
      </c>
      <c r="J646" s="194">
        <v>1004570</v>
      </c>
      <c r="K646" s="199">
        <v>16806725</v>
      </c>
      <c r="L646" s="174" t="s">
        <v>846</v>
      </c>
    </row>
    <row r="647" spans="1:12">
      <c r="A647" s="194">
        <v>30</v>
      </c>
      <c r="B647" s="175" t="s">
        <v>601</v>
      </c>
      <c r="C647" s="195">
        <v>87</v>
      </c>
      <c r="D647" s="175" t="s">
        <v>147</v>
      </c>
      <c r="F647" s="195">
        <v>4531824</v>
      </c>
      <c r="G647" s="175" t="s">
        <v>703</v>
      </c>
      <c r="J647" s="194">
        <v>17191</v>
      </c>
      <c r="K647" s="199">
        <v>16789534</v>
      </c>
      <c r="L647" s="174" t="s">
        <v>846</v>
      </c>
    </row>
    <row r="648" spans="1:12">
      <c r="A648" s="194">
        <v>30</v>
      </c>
      <c r="B648" s="175" t="s">
        <v>601</v>
      </c>
      <c r="C648" s="195">
        <v>87</v>
      </c>
      <c r="D648" s="175" t="s">
        <v>147</v>
      </c>
      <c r="F648" s="195">
        <v>4531825</v>
      </c>
      <c r="G648" s="175" t="s">
        <v>704</v>
      </c>
      <c r="J648" s="194">
        <v>8598</v>
      </c>
      <c r="K648" s="199">
        <v>16780936</v>
      </c>
      <c r="L648" s="174" t="s">
        <v>846</v>
      </c>
    </row>
    <row r="649" spans="1:12">
      <c r="A649" s="194">
        <v>30</v>
      </c>
      <c r="B649" s="175" t="s">
        <v>601</v>
      </c>
      <c r="C649" s="195">
        <v>87</v>
      </c>
      <c r="D649" s="175" t="s">
        <v>147</v>
      </c>
      <c r="F649" s="195">
        <v>4531826</v>
      </c>
      <c r="G649" s="175" t="s">
        <v>705</v>
      </c>
      <c r="J649" s="194">
        <v>8598</v>
      </c>
      <c r="K649" s="199">
        <v>16772338</v>
      </c>
      <c r="L649" s="174" t="s">
        <v>846</v>
      </c>
    </row>
    <row r="650" spans="1:12">
      <c r="A650" s="194">
        <v>30</v>
      </c>
      <c r="B650" s="175" t="s">
        <v>601</v>
      </c>
      <c r="C650" s="195">
        <v>87</v>
      </c>
      <c r="D650" s="175" t="s">
        <v>147</v>
      </c>
      <c r="F650" s="195">
        <v>4531827</v>
      </c>
      <c r="G650" s="175" t="s">
        <v>706</v>
      </c>
      <c r="J650" s="194">
        <v>8598</v>
      </c>
      <c r="K650" s="199">
        <v>16763740</v>
      </c>
      <c r="L650" s="174" t="s">
        <v>846</v>
      </c>
    </row>
    <row r="651" spans="1:12">
      <c r="A651" s="194">
        <v>30</v>
      </c>
      <c r="B651" s="175" t="s">
        <v>601</v>
      </c>
      <c r="C651" s="195">
        <v>87</v>
      </c>
      <c r="D651" s="175" t="s">
        <v>147</v>
      </c>
      <c r="F651" s="195">
        <v>4531828</v>
      </c>
      <c r="G651" s="175" t="s">
        <v>707</v>
      </c>
      <c r="J651" s="194">
        <v>8598</v>
      </c>
      <c r="K651" s="199">
        <v>16755142</v>
      </c>
      <c r="L651" s="174" t="s">
        <v>846</v>
      </c>
    </row>
    <row r="652" spans="1:12">
      <c r="A652" s="194">
        <v>30</v>
      </c>
      <c r="B652" s="175" t="s">
        <v>601</v>
      </c>
      <c r="C652" s="195">
        <v>87</v>
      </c>
      <c r="D652" s="175" t="s">
        <v>147</v>
      </c>
      <c r="F652" s="195">
        <v>4531829</v>
      </c>
      <c r="G652" s="175" t="s">
        <v>708</v>
      </c>
      <c r="J652" s="194">
        <v>8598</v>
      </c>
      <c r="K652" s="199">
        <v>16746544</v>
      </c>
      <c r="L652" s="174" t="s">
        <v>846</v>
      </c>
    </row>
    <row r="653" spans="1:12">
      <c r="A653" s="194">
        <v>30</v>
      </c>
      <c r="B653" s="175" t="s">
        <v>601</v>
      </c>
      <c r="C653" s="195">
        <v>87</v>
      </c>
      <c r="D653" s="175" t="s">
        <v>147</v>
      </c>
      <c r="F653" s="195">
        <v>4531830</v>
      </c>
      <c r="G653" s="175" t="s">
        <v>709</v>
      </c>
      <c r="J653" s="194">
        <v>8598</v>
      </c>
      <c r="K653" s="199">
        <v>16737946</v>
      </c>
      <c r="L653" s="174" t="s">
        <v>846</v>
      </c>
    </row>
    <row r="654" spans="1:12">
      <c r="A654" s="194">
        <v>30</v>
      </c>
      <c r="B654" s="175" t="s">
        <v>601</v>
      </c>
      <c r="C654" s="195">
        <v>87</v>
      </c>
      <c r="D654" s="175" t="s">
        <v>147</v>
      </c>
      <c r="F654" s="195">
        <v>4531831</v>
      </c>
      <c r="G654" s="175" t="s">
        <v>710</v>
      </c>
      <c r="J654" s="194">
        <v>8598</v>
      </c>
      <c r="K654" s="199">
        <v>16729348</v>
      </c>
      <c r="L654" s="174" t="s">
        <v>846</v>
      </c>
    </row>
    <row r="655" spans="1:12">
      <c r="A655" s="194">
        <v>30</v>
      </c>
      <c r="B655" s="175" t="s">
        <v>601</v>
      </c>
      <c r="C655" s="195">
        <v>87</v>
      </c>
      <c r="D655" s="175" t="s">
        <v>147</v>
      </c>
      <c r="F655" s="195">
        <v>4531832</v>
      </c>
      <c r="G655" s="175" t="s">
        <v>711</v>
      </c>
      <c r="J655" s="194">
        <v>8598</v>
      </c>
      <c r="K655" s="199">
        <v>16720750</v>
      </c>
      <c r="L655" s="174" t="s">
        <v>846</v>
      </c>
    </row>
    <row r="656" spans="1:12">
      <c r="A656" s="194">
        <v>30</v>
      </c>
      <c r="B656" s="175" t="s">
        <v>601</v>
      </c>
      <c r="C656" s="195">
        <v>87</v>
      </c>
      <c r="D656" s="175" t="s">
        <v>147</v>
      </c>
      <c r="F656" s="195">
        <v>4531833</v>
      </c>
      <c r="G656" s="175" t="s">
        <v>712</v>
      </c>
      <c r="J656" s="194">
        <v>8598</v>
      </c>
      <c r="K656" s="199">
        <v>16712152</v>
      </c>
      <c r="L656" s="174" t="s">
        <v>846</v>
      </c>
    </row>
    <row r="657" spans="1:12">
      <c r="A657" s="194">
        <v>30</v>
      </c>
      <c r="B657" s="175" t="s">
        <v>601</v>
      </c>
      <c r="C657" s="195">
        <v>87</v>
      </c>
      <c r="D657" s="175" t="s">
        <v>147</v>
      </c>
      <c r="F657" s="195">
        <v>4531834</v>
      </c>
      <c r="G657" s="175" t="s">
        <v>713</v>
      </c>
      <c r="J657" s="194">
        <v>8598</v>
      </c>
      <c r="K657" s="199">
        <v>16703554</v>
      </c>
      <c r="L657" s="174" t="s">
        <v>846</v>
      </c>
    </row>
    <row r="658" spans="1:12">
      <c r="A658" s="194">
        <v>30</v>
      </c>
      <c r="B658" s="175" t="s">
        <v>601</v>
      </c>
      <c r="C658" s="195">
        <v>88</v>
      </c>
      <c r="D658" s="175" t="s">
        <v>147</v>
      </c>
      <c r="F658" s="195">
        <v>4531836</v>
      </c>
      <c r="G658" s="175" t="s">
        <v>716</v>
      </c>
      <c r="J658" s="194">
        <v>135525</v>
      </c>
      <c r="K658" s="199">
        <v>16568029</v>
      </c>
      <c r="L658" s="174" t="s">
        <v>846</v>
      </c>
    </row>
    <row r="659" spans="1:12">
      <c r="A659" s="194">
        <v>30</v>
      </c>
      <c r="B659" s="175" t="s">
        <v>601</v>
      </c>
      <c r="C659" s="195">
        <v>88</v>
      </c>
      <c r="D659" s="175" t="s">
        <v>147</v>
      </c>
      <c r="F659" s="195">
        <v>4531837</v>
      </c>
      <c r="G659" s="175" t="s">
        <v>719</v>
      </c>
      <c r="J659" s="194">
        <v>167077</v>
      </c>
      <c r="K659" s="199">
        <v>16400952</v>
      </c>
      <c r="L659" s="174" t="s">
        <v>846</v>
      </c>
    </row>
    <row r="660" spans="1:12">
      <c r="A660" s="194">
        <v>30</v>
      </c>
      <c r="B660" s="175" t="s">
        <v>601</v>
      </c>
      <c r="C660" s="195">
        <v>88</v>
      </c>
      <c r="D660" s="175" t="s">
        <v>147</v>
      </c>
      <c r="F660" s="195">
        <v>4531835</v>
      </c>
      <c r="G660" s="175" t="s">
        <v>717</v>
      </c>
      <c r="J660" s="194">
        <v>292022</v>
      </c>
      <c r="K660" s="199">
        <v>16108930</v>
      </c>
      <c r="L660" s="174" t="s">
        <v>846</v>
      </c>
    </row>
    <row r="661" spans="1:12">
      <c r="A661" s="194">
        <v>30</v>
      </c>
      <c r="B661" s="175" t="s">
        <v>601</v>
      </c>
      <c r="C661" s="195">
        <v>88</v>
      </c>
      <c r="D661" s="175" t="s">
        <v>147</v>
      </c>
      <c r="F661" s="195">
        <v>4531838</v>
      </c>
      <c r="G661" s="175" t="s">
        <v>1153</v>
      </c>
      <c r="J661" s="194">
        <v>401959</v>
      </c>
      <c r="K661" s="199">
        <v>15706971</v>
      </c>
      <c r="L661" s="174" t="s">
        <v>846</v>
      </c>
    </row>
    <row r="662" spans="1:12">
      <c r="A662" s="194">
        <v>30</v>
      </c>
      <c r="B662" s="175" t="s">
        <v>601</v>
      </c>
      <c r="C662" s="195">
        <v>88</v>
      </c>
      <c r="D662" s="175" t="s">
        <v>147</v>
      </c>
      <c r="F662" s="195">
        <v>4531839</v>
      </c>
      <c r="G662" s="175" t="s">
        <v>718</v>
      </c>
      <c r="J662" s="194">
        <v>220749</v>
      </c>
      <c r="K662" s="199">
        <v>15486222</v>
      </c>
      <c r="L662" s="174" t="s">
        <v>846</v>
      </c>
    </row>
    <row r="663" spans="1:12">
      <c r="A663" s="194">
        <v>30</v>
      </c>
      <c r="B663" s="175" t="s">
        <v>601</v>
      </c>
      <c r="C663" s="195">
        <v>88</v>
      </c>
      <c r="D663" s="175" t="s">
        <v>147</v>
      </c>
      <c r="F663" s="195">
        <v>4531840</v>
      </c>
      <c r="G663" s="175" t="s">
        <v>720</v>
      </c>
      <c r="J663" s="194">
        <v>15079</v>
      </c>
      <c r="K663" s="199">
        <v>15471143</v>
      </c>
      <c r="L663" s="174" t="s">
        <v>846</v>
      </c>
    </row>
    <row r="664" spans="1:12">
      <c r="A664" s="194">
        <v>30</v>
      </c>
      <c r="B664" s="175" t="s">
        <v>601</v>
      </c>
      <c r="C664" s="195">
        <v>88</v>
      </c>
      <c r="D664" s="175" t="s">
        <v>147</v>
      </c>
      <c r="F664" s="195">
        <v>4531851</v>
      </c>
      <c r="G664" s="175" t="s">
        <v>714</v>
      </c>
      <c r="J664" s="194">
        <v>277720</v>
      </c>
      <c r="K664" s="199">
        <v>15193423</v>
      </c>
      <c r="L664" s="174" t="s">
        <v>846</v>
      </c>
    </row>
    <row r="665" spans="1:12">
      <c r="A665" s="194">
        <v>30</v>
      </c>
      <c r="B665" s="175" t="s">
        <v>601</v>
      </c>
      <c r="C665" s="195">
        <v>88</v>
      </c>
      <c r="D665" s="175" t="s">
        <v>147</v>
      </c>
      <c r="F665" s="195">
        <v>4531852</v>
      </c>
      <c r="G665" s="175" t="s">
        <v>721</v>
      </c>
      <c r="J665" s="194">
        <v>22560</v>
      </c>
      <c r="K665" s="199">
        <v>15170863</v>
      </c>
      <c r="L665" s="174" t="s">
        <v>846</v>
      </c>
    </row>
    <row r="666" spans="1:12">
      <c r="A666" s="194">
        <v>30</v>
      </c>
      <c r="B666" s="175" t="s">
        <v>601</v>
      </c>
      <c r="C666" s="195">
        <v>88</v>
      </c>
      <c r="D666" s="175" t="s">
        <v>147</v>
      </c>
      <c r="F666" s="195">
        <v>4531849</v>
      </c>
      <c r="G666" s="175" t="s">
        <v>715</v>
      </c>
      <c r="J666" s="194">
        <v>94246</v>
      </c>
      <c r="K666" s="199">
        <v>15076617</v>
      </c>
      <c r="L666" s="174" t="s">
        <v>846</v>
      </c>
    </row>
    <row r="667" spans="1:12">
      <c r="A667" s="194">
        <v>30</v>
      </c>
      <c r="B667" s="175" t="s">
        <v>601</v>
      </c>
      <c r="C667" s="195">
        <v>89</v>
      </c>
      <c r="D667" s="175" t="s">
        <v>147</v>
      </c>
      <c r="F667" s="195">
        <v>4531841</v>
      </c>
      <c r="G667" s="175" t="s">
        <v>1154</v>
      </c>
      <c r="J667" s="194">
        <v>8631</v>
      </c>
      <c r="K667" s="199">
        <v>15067986</v>
      </c>
      <c r="L667" s="174" t="s">
        <v>846</v>
      </c>
    </row>
    <row r="668" spans="1:12">
      <c r="A668" s="194">
        <v>30</v>
      </c>
      <c r="B668" s="175" t="s">
        <v>601</v>
      </c>
      <c r="C668" s="195">
        <v>89</v>
      </c>
      <c r="D668" s="175" t="s">
        <v>147</v>
      </c>
      <c r="F668" s="195">
        <v>4531842</v>
      </c>
      <c r="G668" s="175" t="s">
        <v>676</v>
      </c>
      <c r="J668" s="194">
        <v>381429</v>
      </c>
      <c r="K668" s="199">
        <v>14686557</v>
      </c>
      <c r="L668" s="174" t="s">
        <v>846</v>
      </c>
    </row>
    <row r="669" spans="1:12">
      <c r="A669" s="194">
        <v>30</v>
      </c>
      <c r="B669" s="175" t="s">
        <v>601</v>
      </c>
      <c r="C669" s="195">
        <v>89</v>
      </c>
      <c r="D669" s="175" t="s">
        <v>147</v>
      </c>
      <c r="F669" s="195">
        <v>4531843</v>
      </c>
      <c r="G669" s="175" t="s">
        <v>1155</v>
      </c>
      <c r="J669" s="194">
        <v>142247</v>
      </c>
      <c r="K669" s="199">
        <v>14544310</v>
      </c>
      <c r="L669" s="174" t="s">
        <v>846</v>
      </c>
    </row>
    <row r="670" spans="1:12">
      <c r="A670" s="194">
        <v>30</v>
      </c>
      <c r="B670" s="175" t="s">
        <v>601</v>
      </c>
      <c r="C670" s="195">
        <v>89</v>
      </c>
      <c r="D670" s="175" t="s">
        <v>147</v>
      </c>
      <c r="F670" s="195">
        <v>4531845</v>
      </c>
      <c r="G670" s="175" t="s">
        <v>1156</v>
      </c>
      <c r="J670" s="194">
        <v>100954</v>
      </c>
      <c r="K670" s="199">
        <v>14443356</v>
      </c>
      <c r="L670" s="174" t="s">
        <v>846</v>
      </c>
    </row>
    <row r="671" spans="1:12">
      <c r="A671" s="194">
        <v>30</v>
      </c>
      <c r="B671" s="175" t="s">
        <v>601</v>
      </c>
      <c r="C671" s="195">
        <v>89</v>
      </c>
      <c r="D671" s="175" t="s">
        <v>147</v>
      </c>
      <c r="F671" s="195">
        <v>4531846</v>
      </c>
      <c r="G671" s="175" t="s">
        <v>1157</v>
      </c>
      <c r="J671" s="194">
        <v>21527</v>
      </c>
      <c r="K671" s="199">
        <v>14421829</v>
      </c>
      <c r="L671" s="174" t="s">
        <v>846</v>
      </c>
    </row>
    <row r="672" spans="1:12">
      <c r="A672" s="194">
        <v>30</v>
      </c>
      <c r="B672" s="175" t="s">
        <v>601</v>
      </c>
      <c r="C672" s="195">
        <v>89</v>
      </c>
      <c r="D672" s="175" t="s">
        <v>147</v>
      </c>
      <c r="F672" s="195">
        <v>4531847</v>
      </c>
      <c r="G672" s="175" t="s">
        <v>1158</v>
      </c>
      <c r="J672" s="194">
        <v>44836</v>
      </c>
      <c r="K672" s="199">
        <v>14376993</v>
      </c>
      <c r="L672" s="174" t="s">
        <v>846</v>
      </c>
    </row>
    <row r="673" spans="1:12">
      <c r="A673" s="194">
        <v>30</v>
      </c>
      <c r="B673" s="175" t="s">
        <v>601</v>
      </c>
      <c r="C673" s="195">
        <v>90</v>
      </c>
      <c r="D673" s="175" t="s">
        <v>147</v>
      </c>
      <c r="F673" s="195">
        <v>4531848</v>
      </c>
      <c r="G673" s="175" t="s">
        <v>740</v>
      </c>
      <c r="J673" s="194">
        <v>112875</v>
      </c>
      <c r="K673" s="199">
        <v>14264118</v>
      </c>
      <c r="L673" s="174" t="s">
        <v>846</v>
      </c>
    </row>
    <row r="674" spans="1:12">
      <c r="A674" s="194">
        <v>30</v>
      </c>
      <c r="B674" s="175" t="s">
        <v>601</v>
      </c>
      <c r="C674" s="195">
        <v>91</v>
      </c>
      <c r="D674" s="175" t="s">
        <v>147</v>
      </c>
      <c r="F674" s="195">
        <v>4531850</v>
      </c>
      <c r="G674" s="175" t="s">
        <v>749</v>
      </c>
      <c r="J674" s="194">
        <v>94246</v>
      </c>
      <c r="K674" s="199">
        <v>14169872</v>
      </c>
      <c r="L674" s="174" t="s">
        <v>846</v>
      </c>
    </row>
    <row r="675" spans="1:12">
      <c r="A675" s="194">
        <v>30</v>
      </c>
      <c r="B675" s="175" t="s">
        <v>601</v>
      </c>
      <c r="C675" s="195">
        <v>91</v>
      </c>
      <c r="D675" s="175" t="s">
        <v>147</v>
      </c>
      <c r="F675" s="195">
        <v>4531853</v>
      </c>
      <c r="G675" s="175" t="s">
        <v>750</v>
      </c>
      <c r="J675" s="194">
        <v>94246</v>
      </c>
      <c r="K675" s="199">
        <v>14075626</v>
      </c>
      <c r="L675" s="174" t="s">
        <v>846</v>
      </c>
    </row>
    <row r="676" spans="1:12">
      <c r="A676" s="194">
        <v>30</v>
      </c>
      <c r="B676" s="175" t="s">
        <v>601</v>
      </c>
      <c r="C676" s="195">
        <v>94</v>
      </c>
      <c r="D676" s="175" t="s">
        <v>147</v>
      </c>
      <c r="F676" s="195">
        <v>4531820</v>
      </c>
      <c r="G676" s="175" t="s">
        <v>1159</v>
      </c>
      <c r="J676" s="194">
        <v>229200</v>
      </c>
      <c r="K676" s="199">
        <v>13846426</v>
      </c>
      <c r="L676" s="174" t="s">
        <v>846</v>
      </c>
    </row>
    <row r="677" spans="1:12">
      <c r="A677" s="194">
        <v>30</v>
      </c>
      <c r="B677" s="175" t="s">
        <v>601</v>
      </c>
      <c r="C677" s="195">
        <v>96</v>
      </c>
      <c r="D677" s="175" t="s">
        <v>147</v>
      </c>
      <c r="F677" s="195">
        <v>0</v>
      </c>
      <c r="G677" s="175" t="s">
        <v>1160</v>
      </c>
      <c r="I677" s="194">
        <v>56480</v>
      </c>
      <c r="K677" s="199">
        <v>13902906</v>
      </c>
      <c r="L677" s="174" t="s">
        <v>846</v>
      </c>
    </row>
    <row r="678" spans="1:12">
      <c r="A678" s="194">
        <v>30</v>
      </c>
      <c r="B678" s="175" t="s">
        <v>601</v>
      </c>
      <c r="C678" s="195">
        <v>160</v>
      </c>
      <c r="D678" s="175" t="s">
        <v>862</v>
      </c>
      <c r="F678" s="195">
        <v>7</v>
      </c>
      <c r="G678" s="175" t="s">
        <v>1161</v>
      </c>
      <c r="I678" s="194">
        <v>20000</v>
      </c>
      <c r="K678" s="199">
        <v>13922906</v>
      </c>
      <c r="L678" s="174" t="s">
        <v>846</v>
      </c>
    </row>
    <row r="679" spans="1:12">
      <c r="A679" s="194">
        <v>30</v>
      </c>
      <c r="B679" s="175" t="s">
        <v>601</v>
      </c>
      <c r="C679" s="195">
        <v>161</v>
      </c>
      <c r="D679" s="175" t="s">
        <v>862</v>
      </c>
      <c r="F679" s="195">
        <v>8</v>
      </c>
      <c r="G679" s="175" t="s">
        <v>1162</v>
      </c>
      <c r="I679" s="194">
        <v>25000</v>
      </c>
      <c r="K679" s="199">
        <v>13947906</v>
      </c>
      <c r="L679" s="174" t="s">
        <v>846</v>
      </c>
    </row>
    <row r="680" spans="1:12">
      <c r="A680" s="194">
        <v>30</v>
      </c>
      <c r="B680" s="175" t="s">
        <v>601</v>
      </c>
      <c r="C680" s="195">
        <v>162</v>
      </c>
      <c r="D680" s="175" t="s">
        <v>862</v>
      </c>
      <c r="F680" s="195">
        <v>9</v>
      </c>
      <c r="G680" s="175" t="s">
        <v>1163</v>
      </c>
      <c r="I680" s="194">
        <v>50000</v>
      </c>
      <c r="K680" s="199">
        <v>13997906</v>
      </c>
      <c r="L680" s="174" t="s">
        <v>846</v>
      </c>
    </row>
    <row r="681" spans="1:12">
      <c r="A681" s="194">
        <v>30</v>
      </c>
      <c r="B681" s="175" t="s">
        <v>601</v>
      </c>
      <c r="C681" s="195">
        <v>163</v>
      </c>
      <c r="D681" s="175" t="s">
        <v>862</v>
      </c>
      <c r="F681" s="195">
        <v>10</v>
      </c>
      <c r="G681" s="175" t="s">
        <v>1162</v>
      </c>
      <c r="I681" s="194">
        <v>50000</v>
      </c>
      <c r="K681" s="199">
        <v>14047906</v>
      </c>
      <c r="L681" s="174" t="s">
        <v>846</v>
      </c>
    </row>
    <row r="682" spans="1:12">
      <c r="A682" s="194">
        <v>30</v>
      </c>
      <c r="B682" s="175" t="s">
        <v>601</v>
      </c>
      <c r="C682" s="195">
        <v>164</v>
      </c>
      <c r="D682" s="175" t="s">
        <v>862</v>
      </c>
      <c r="F682" s="195">
        <v>11</v>
      </c>
      <c r="G682" s="175" t="s">
        <v>1164</v>
      </c>
      <c r="I682" s="194">
        <v>220000</v>
      </c>
      <c r="K682" s="199">
        <v>14267906</v>
      </c>
      <c r="L682" s="174" t="s">
        <v>846</v>
      </c>
    </row>
    <row r="683" spans="1:12">
      <c r="A683" s="194">
        <v>30</v>
      </c>
      <c r="B683" s="175" t="s">
        <v>601</v>
      </c>
      <c r="C683" s="195">
        <v>165</v>
      </c>
      <c r="D683" s="175" t="s">
        <v>862</v>
      </c>
      <c r="F683" s="195">
        <v>12</v>
      </c>
      <c r="G683" s="175" t="s">
        <v>1165</v>
      </c>
      <c r="I683" s="194">
        <v>1080000</v>
      </c>
      <c r="K683" s="199">
        <v>15347906</v>
      </c>
      <c r="L683" s="174" t="s">
        <v>846</v>
      </c>
    </row>
    <row r="684" spans="1:12">
      <c r="A684" s="194">
        <v>30</v>
      </c>
      <c r="B684" s="175" t="s">
        <v>601</v>
      </c>
      <c r="C684" s="195">
        <v>166</v>
      </c>
      <c r="D684" s="175" t="s">
        <v>862</v>
      </c>
      <c r="F684" s="195">
        <v>13</v>
      </c>
      <c r="G684" s="175" t="s">
        <v>1166</v>
      </c>
      <c r="I684" s="194">
        <v>150000</v>
      </c>
      <c r="K684" s="199">
        <v>15497906</v>
      </c>
      <c r="L684" s="174" t="s">
        <v>846</v>
      </c>
    </row>
    <row r="685" spans="1:12">
      <c r="A685" s="194">
        <v>30</v>
      </c>
      <c r="B685" s="175" t="s">
        <v>601</v>
      </c>
      <c r="C685" s="195">
        <v>174</v>
      </c>
      <c r="D685" s="175" t="s">
        <v>862</v>
      </c>
      <c r="F685" s="195">
        <v>2</v>
      </c>
      <c r="G685" s="175" t="s">
        <v>1167</v>
      </c>
      <c r="I685" s="194">
        <v>574112</v>
      </c>
      <c r="K685" s="199">
        <v>16072018</v>
      </c>
      <c r="L685" s="174" t="s">
        <v>846</v>
      </c>
    </row>
    <row r="686" spans="1:12">
      <c r="G686" s="200" t="s">
        <v>1168</v>
      </c>
      <c r="I686" s="201">
        <v>10634959</v>
      </c>
      <c r="J686" s="201">
        <v>8887023</v>
      </c>
      <c r="K686" s="201">
        <v>1747936</v>
      </c>
      <c r="L686" s="202" t="s">
        <v>846</v>
      </c>
    </row>
    <row r="687" spans="1:12">
      <c r="G687" s="200" t="s">
        <v>848</v>
      </c>
      <c r="I687" s="203">
        <v>215829309</v>
      </c>
      <c r="J687" s="203">
        <v>199757291</v>
      </c>
      <c r="K687" s="203">
        <v>16072018</v>
      </c>
      <c r="L687" s="200" t="s">
        <v>849</v>
      </c>
    </row>
    <row r="688" spans="1:12">
      <c r="A688" s="196" t="s">
        <v>146</v>
      </c>
      <c r="G688" s="197" t="s">
        <v>843</v>
      </c>
      <c r="I688" s="198">
        <v>215829309</v>
      </c>
      <c r="J688" s="198">
        <v>199757291</v>
      </c>
      <c r="K688" s="198">
        <v>16072018</v>
      </c>
      <c r="L688" s="175" t="s">
        <v>846</v>
      </c>
    </row>
    <row r="689" spans="1:12">
      <c r="A689" s="174" t="s">
        <v>138</v>
      </c>
      <c r="B689" s="174" t="s">
        <v>139</v>
      </c>
      <c r="C689" s="176" t="s">
        <v>140</v>
      </c>
      <c r="D689" s="174" t="s">
        <v>141</v>
      </c>
      <c r="E689" s="174" t="s">
        <v>142</v>
      </c>
      <c r="F689" s="176" t="s">
        <v>143</v>
      </c>
      <c r="G689" s="174" t="s">
        <v>144</v>
      </c>
      <c r="I689" s="176" t="s">
        <v>844</v>
      </c>
      <c r="J689" s="176" t="s">
        <v>845</v>
      </c>
      <c r="K689" s="176" t="s">
        <v>145</v>
      </c>
    </row>
    <row r="690" spans="1:12">
      <c r="A690" s="194">
        <v>3</v>
      </c>
      <c r="B690" s="175" t="s">
        <v>146</v>
      </c>
      <c r="C690" s="195">
        <v>2</v>
      </c>
      <c r="D690" s="175" t="s">
        <v>862</v>
      </c>
      <c r="F690" s="195">
        <v>22962</v>
      </c>
      <c r="G690" s="175" t="s">
        <v>1169</v>
      </c>
      <c r="I690" s="194">
        <v>50000</v>
      </c>
      <c r="K690" s="199">
        <v>16122018</v>
      </c>
      <c r="L690" s="174" t="s">
        <v>846</v>
      </c>
    </row>
    <row r="691" spans="1:12">
      <c r="A691" s="194">
        <v>3</v>
      </c>
      <c r="B691" s="175" t="s">
        <v>146</v>
      </c>
      <c r="C691" s="195">
        <v>3</v>
      </c>
      <c r="D691" s="175" t="s">
        <v>862</v>
      </c>
      <c r="F691" s="195">
        <v>22961</v>
      </c>
      <c r="G691" s="175" t="s">
        <v>1170</v>
      </c>
      <c r="I691" s="194">
        <v>40000</v>
      </c>
      <c r="K691" s="199">
        <v>16162018</v>
      </c>
      <c r="L691" s="174" t="s">
        <v>846</v>
      </c>
    </row>
    <row r="692" spans="1:12">
      <c r="A692" s="194">
        <v>3</v>
      </c>
      <c r="B692" s="175" t="s">
        <v>146</v>
      </c>
      <c r="C692" s="195">
        <v>4</v>
      </c>
      <c r="D692" s="175" t="s">
        <v>147</v>
      </c>
      <c r="F692" s="195">
        <v>4531854</v>
      </c>
      <c r="G692" s="175" t="s">
        <v>1171</v>
      </c>
      <c r="J692" s="194">
        <v>296589</v>
      </c>
      <c r="K692" s="199">
        <v>15865429</v>
      </c>
      <c r="L692" s="174" t="s">
        <v>846</v>
      </c>
    </row>
    <row r="693" spans="1:12">
      <c r="A693" s="194">
        <v>4</v>
      </c>
      <c r="B693" s="175" t="s">
        <v>146</v>
      </c>
      <c r="C693" s="195">
        <v>5</v>
      </c>
      <c r="D693" s="175" t="s">
        <v>862</v>
      </c>
      <c r="F693" s="195">
        <v>22965</v>
      </c>
      <c r="G693" s="175" t="s">
        <v>1172</v>
      </c>
      <c r="I693" s="194">
        <v>400000</v>
      </c>
      <c r="K693" s="199">
        <v>16265429</v>
      </c>
      <c r="L693" s="174" t="s">
        <v>846</v>
      </c>
    </row>
    <row r="694" spans="1:12">
      <c r="A694" s="194">
        <v>4</v>
      </c>
      <c r="B694" s="175" t="s">
        <v>146</v>
      </c>
      <c r="C694" s="195">
        <v>6</v>
      </c>
      <c r="D694" s="175" t="s">
        <v>862</v>
      </c>
      <c r="F694" s="195">
        <v>22964</v>
      </c>
      <c r="G694" s="175" t="s">
        <v>1173</v>
      </c>
      <c r="I694" s="194">
        <v>150000</v>
      </c>
      <c r="K694" s="199">
        <v>16415429</v>
      </c>
      <c r="L694" s="174" t="s">
        <v>846</v>
      </c>
    </row>
    <row r="695" spans="1:12">
      <c r="A695" s="194">
        <v>4</v>
      </c>
      <c r="B695" s="175" t="s">
        <v>146</v>
      </c>
      <c r="C695" s="195">
        <v>7</v>
      </c>
      <c r="D695" s="175" t="s">
        <v>862</v>
      </c>
      <c r="F695" s="195">
        <v>22963</v>
      </c>
      <c r="G695" s="175" t="s">
        <v>1174</v>
      </c>
      <c r="I695" s="194">
        <v>20000</v>
      </c>
      <c r="K695" s="199">
        <v>16435429</v>
      </c>
      <c r="L695" s="174" t="s">
        <v>846</v>
      </c>
    </row>
    <row r="696" spans="1:12">
      <c r="A696" s="194">
        <v>5</v>
      </c>
      <c r="B696" s="175" t="s">
        <v>146</v>
      </c>
      <c r="C696" s="195">
        <v>8</v>
      </c>
      <c r="D696" s="175" t="s">
        <v>862</v>
      </c>
      <c r="F696" s="195">
        <v>22967</v>
      </c>
      <c r="G696" s="175" t="s">
        <v>1175</v>
      </c>
      <c r="I696" s="194">
        <v>50000</v>
      </c>
      <c r="K696" s="199">
        <v>16485429</v>
      </c>
      <c r="L696" s="174" t="s">
        <v>846</v>
      </c>
    </row>
    <row r="697" spans="1:12">
      <c r="A697" s="194">
        <v>5</v>
      </c>
      <c r="B697" s="175" t="s">
        <v>146</v>
      </c>
      <c r="C697" s="195">
        <v>9</v>
      </c>
      <c r="D697" s="175" t="s">
        <v>862</v>
      </c>
      <c r="F697" s="195">
        <v>22966</v>
      </c>
      <c r="G697" s="175" t="s">
        <v>1176</v>
      </c>
      <c r="I697" s="194">
        <v>50000</v>
      </c>
      <c r="K697" s="199">
        <v>16535429</v>
      </c>
      <c r="L697" s="174" t="s">
        <v>846</v>
      </c>
    </row>
    <row r="698" spans="1:12">
      <c r="A698" s="194">
        <v>5</v>
      </c>
      <c r="B698" s="175" t="s">
        <v>146</v>
      </c>
      <c r="C698" s="195">
        <v>10</v>
      </c>
      <c r="D698" s="175" t="s">
        <v>147</v>
      </c>
      <c r="F698" s="195">
        <v>4531857</v>
      </c>
      <c r="G698" s="175" t="s">
        <v>1177</v>
      </c>
      <c r="J698" s="194">
        <v>84330</v>
      </c>
      <c r="K698" s="199">
        <v>16451099</v>
      </c>
      <c r="L698" s="174" t="s">
        <v>846</v>
      </c>
    </row>
    <row r="699" spans="1:12">
      <c r="A699" s="194">
        <v>5</v>
      </c>
      <c r="B699" s="175" t="s">
        <v>146</v>
      </c>
      <c r="C699" s="195">
        <v>12</v>
      </c>
      <c r="D699" s="175" t="s">
        <v>147</v>
      </c>
      <c r="F699" s="195">
        <v>4531856</v>
      </c>
      <c r="G699" s="175" t="s">
        <v>700</v>
      </c>
      <c r="J699" s="194">
        <v>1245159</v>
      </c>
      <c r="K699" s="199">
        <v>15205940</v>
      </c>
      <c r="L699" s="174" t="s">
        <v>846</v>
      </c>
    </row>
    <row r="700" spans="1:12">
      <c r="A700" s="194">
        <v>6</v>
      </c>
      <c r="B700" s="175" t="s">
        <v>146</v>
      </c>
      <c r="C700" s="195">
        <v>13</v>
      </c>
      <c r="D700" s="175" t="s">
        <v>862</v>
      </c>
      <c r="F700" s="195">
        <v>22968</v>
      </c>
      <c r="G700" s="175" t="s">
        <v>1178</v>
      </c>
      <c r="I700" s="194">
        <v>35000</v>
      </c>
      <c r="K700" s="199">
        <v>15240940</v>
      </c>
      <c r="L700" s="174" t="s">
        <v>846</v>
      </c>
    </row>
    <row r="701" spans="1:12">
      <c r="A701" s="194">
        <v>6</v>
      </c>
      <c r="B701" s="175" t="s">
        <v>146</v>
      </c>
      <c r="C701" s="195">
        <v>14</v>
      </c>
      <c r="D701" s="175" t="s">
        <v>862</v>
      </c>
      <c r="F701" s="195">
        <v>22969</v>
      </c>
      <c r="G701" s="175" t="s">
        <v>1179</v>
      </c>
      <c r="I701" s="194">
        <v>75000</v>
      </c>
      <c r="K701" s="199">
        <v>15315940</v>
      </c>
      <c r="L701" s="174" t="s">
        <v>846</v>
      </c>
    </row>
    <row r="702" spans="1:12">
      <c r="A702" s="194">
        <v>7</v>
      </c>
      <c r="B702" s="175" t="s">
        <v>146</v>
      </c>
      <c r="C702" s="195">
        <v>15</v>
      </c>
      <c r="D702" s="175" t="s">
        <v>862</v>
      </c>
      <c r="F702" s="195">
        <v>22970</v>
      </c>
      <c r="G702" s="175" t="s">
        <v>1180</v>
      </c>
      <c r="I702" s="194">
        <v>30000</v>
      </c>
      <c r="K702" s="199">
        <v>15345940</v>
      </c>
      <c r="L702" s="174" t="s">
        <v>846</v>
      </c>
    </row>
    <row r="703" spans="1:12">
      <c r="A703" s="194">
        <v>7</v>
      </c>
      <c r="B703" s="175" t="s">
        <v>146</v>
      </c>
      <c r="C703" s="195">
        <v>16</v>
      </c>
      <c r="D703" s="175" t="s">
        <v>862</v>
      </c>
      <c r="F703" s="195">
        <v>22971</v>
      </c>
      <c r="G703" s="175" t="s">
        <v>1181</v>
      </c>
      <c r="I703" s="194">
        <v>30000</v>
      </c>
      <c r="K703" s="199">
        <v>15375940</v>
      </c>
      <c r="L703" s="174" t="s">
        <v>846</v>
      </c>
    </row>
    <row r="704" spans="1:12">
      <c r="A704" s="194">
        <v>11</v>
      </c>
      <c r="B704" s="175" t="s">
        <v>146</v>
      </c>
      <c r="C704" s="195">
        <v>17</v>
      </c>
      <c r="D704" s="175" t="s">
        <v>862</v>
      </c>
      <c r="F704" s="195">
        <v>22972</v>
      </c>
      <c r="G704" s="175" t="s">
        <v>1182</v>
      </c>
      <c r="I704" s="194">
        <v>50000</v>
      </c>
      <c r="K704" s="199">
        <v>15425940</v>
      </c>
      <c r="L704" s="174" t="s">
        <v>846</v>
      </c>
    </row>
    <row r="705" spans="1:12">
      <c r="A705" s="194">
        <v>12</v>
      </c>
      <c r="B705" s="175" t="s">
        <v>146</v>
      </c>
      <c r="C705" s="195">
        <v>29</v>
      </c>
      <c r="D705" s="175" t="s">
        <v>147</v>
      </c>
      <c r="F705" s="195">
        <v>4531859</v>
      </c>
      <c r="G705" s="175" t="s">
        <v>1183</v>
      </c>
      <c r="J705" s="194">
        <v>1000000</v>
      </c>
      <c r="K705" s="199">
        <v>14425940</v>
      </c>
      <c r="L705" s="174" t="s">
        <v>846</v>
      </c>
    </row>
    <row r="706" spans="1:12">
      <c r="A706" s="194">
        <v>12</v>
      </c>
      <c r="B706" s="175" t="s">
        <v>146</v>
      </c>
      <c r="C706" s="195">
        <v>35</v>
      </c>
      <c r="D706" s="175" t="s">
        <v>862</v>
      </c>
      <c r="F706" s="195">
        <v>1</v>
      </c>
      <c r="G706" s="175" t="s">
        <v>1184</v>
      </c>
      <c r="I706" s="194">
        <v>309446</v>
      </c>
      <c r="K706" s="199">
        <v>14735386</v>
      </c>
      <c r="L706" s="174" t="s">
        <v>846</v>
      </c>
    </row>
    <row r="707" spans="1:12">
      <c r="A707" s="194">
        <v>12</v>
      </c>
      <c r="B707" s="175" t="s">
        <v>146</v>
      </c>
      <c r="C707" s="195">
        <v>36</v>
      </c>
      <c r="D707" s="175" t="s">
        <v>147</v>
      </c>
      <c r="F707" s="195">
        <v>4531855</v>
      </c>
      <c r="G707" s="175" t="s">
        <v>1185</v>
      </c>
      <c r="J707" s="194">
        <v>1190000</v>
      </c>
      <c r="K707" s="199">
        <v>13545386</v>
      </c>
      <c r="L707" s="174" t="s">
        <v>846</v>
      </c>
    </row>
    <row r="708" spans="1:12">
      <c r="A708" s="194">
        <v>17</v>
      </c>
      <c r="B708" s="175" t="s">
        <v>146</v>
      </c>
      <c r="C708" s="195">
        <v>44</v>
      </c>
      <c r="D708" s="175" t="s">
        <v>862</v>
      </c>
      <c r="F708" s="195">
        <v>1</v>
      </c>
      <c r="G708" s="175" t="s">
        <v>1186</v>
      </c>
      <c r="I708" s="194">
        <v>150000</v>
      </c>
      <c r="K708" s="199">
        <v>13695386</v>
      </c>
      <c r="L708" s="174" t="s">
        <v>846</v>
      </c>
    </row>
    <row r="709" spans="1:12">
      <c r="A709" s="194">
        <v>17</v>
      </c>
      <c r="B709" s="175" t="s">
        <v>146</v>
      </c>
      <c r="C709" s="195">
        <v>45</v>
      </c>
      <c r="D709" s="175" t="s">
        <v>862</v>
      </c>
      <c r="F709" s="195">
        <v>1</v>
      </c>
      <c r="G709" s="175" t="s">
        <v>1187</v>
      </c>
      <c r="I709" s="194">
        <v>1080000</v>
      </c>
      <c r="K709" s="199">
        <v>14775386</v>
      </c>
      <c r="L709" s="174" t="s">
        <v>846</v>
      </c>
    </row>
    <row r="710" spans="1:12">
      <c r="A710" s="194">
        <v>18</v>
      </c>
      <c r="B710" s="175" t="s">
        <v>146</v>
      </c>
      <c r="C710" s="195">
        <v>51</v>
      </c>
      <c r="D710" s="175" t="s">
        <v>147</v>
      </c>
      <c r="F710" s="195">
        <v>4531860</v>
      </c>
      <c r="G710" s="175" t="s">
        <v>1188</v>
      </c>
      <c r="J710" s="194">
        <v>3500000</v>
      </c>
      <c r="K710" s="199">
        <v>11275386</v>
      </c>
      <c r="L710" s="174" t="s">
        <v>846</v>
      </c>
    </row>
    <row r="711" spans="1:12">
      <c r="A711" s="194">
        <v>20</v>
      </c>
      <c r="B711" s="175" t="s">
        <v>146</v>
      </c>
      <c r="C711" s="195">
        <v>56</v>
      </c>
      <c r="D711" s="175" t="s">
        <v>862</v>
      </c>
      <c r="F711" s="195">
        <v>29477</v>
      </c>
      <c r="G711" s="175" t="s">
        <v>1189</v>
      </c>
      <c r="I711" s="194">
        <v>30000</v>
      </c>
      <c r="K711" s="199">
        <v>11305386</v>
      </c>
      <c r="L711" s="174" t="s">
        <v>846</v>
      </c>
    </row>
    <row r="712" spans="1:12">
      <c r="A712" s="194">
        <v>21</v>
      </c>
      <c r="B712" s="175" t="s">
        <v>146</v>
      </c>
      <c r="C712" s="195">
        <v>57</v>
      </c>
      <c r="D712" s="175" t="s">
        <v>862</v>
      </c>
      <c r="F712" s="195">
        <v>60799</v>
      </c>
      <c r="G712" s="175" t="s">
        <v>1190</v>
      </c>
      <c r="I712" s="194">
        <v>50000</v>
      </c>
      <c r="K712" s="199">
        <v>11355386</v>
      </c>
      <c r="L712" s="174" t="s">
        <v>846</v>
      </c>
    </row>
    <row r="713" spans="1:12">
      <c r="A713" s="194">
        <v>21</v>
      </c>
      <c r="B713" s="175" t="s">
        <v>146</v>
      </c>
      <c r="C713" s="195">
        <v>58</v>
      </c>
      <c r="D713" s="175" t="s">
        <v>862</v>
      </c>
      <c r="F713" s="195">
        <v>60797</v>
      </c>
      <c r="G713" s="175" t="s">
        <v>1191</v>
      </c>
      <c r="I713" s="194">
        <v>25000</v>
      </c>
      <c r="K713" s="199">
        <v>11380386</v>
      </c>
      <c r="L713" s="174" t="s">
        <v>846</v>
      </c>
    </row>
    <row r="714" spans="1:12">
      <c r="A714" s="194">
        <v>24</v>
      </c>
      <c r="B714" s="175" t="s">
        <v>146</v>
      </c>
      <c r="C714" s="195">
        <v>72</v>
      </c>
      <c r="D714" s="175" t="s">
        <v>862</v>
      </c>
      <c r="F714" s="195">
        <v>36531</v>
      </c>
      <c r="G714" s="175" t="s">
        <v>1192</v>
      </c>
      <c r="I714" s="194">
        <v>10000</v>
      </c>
      <c r="K714" s="199">
        <v>11390386</v>
      </c>
      <c r="L714" s="174" t="s">
        <v>846</v>
      </c>
    </row>
    <row r="715" spans="1:12">
      <c r="A715" s="194">
        <v>24</v>
      </c>
      <c r="B715" s="175" t="s">
        <v>146</v>
      </c>
      <c r="C715" s="195">
        <v>73</v>
      </c>
      <c r="D715" s="175" t="s">
        <v>862</v>
      </c>
      <c r="F715" s="195">
        <v>36663</v>
      </c>
      <c r="G715" s="175" t="s">
        <v>1193</v>
      </c>
      <c r="I715" s="194">
        <v>10000</v>
      </c>
      <c r="K715" s="199">
        <v>11400386</v>
      </c>
      <c r="L715" s="174" t="s">
        <v>846</v>
      </c>
    </row>
    <row r="716" spans="1:12">
      <c r="A716" s="194">
        <v>24</v>
      </c>
      <c r="B716" s="175" t="s">
        <v>146</v>
      </c>
      <c r="C716" s="195">
        <v>74</v>
      </c>
      <c r="D716" s="175" t="s">
        <v>862</v>
      </c>
      <c r="F716" s="195">
        <v>66546</v>
      </c>
      <c r="G716" s="175" t="s">
        <v>1194</v>
      </c>
      <c r="I716" s="194">
        <v>50000</v>
      </c>
      <c r="K716" s="199">
        <v>11450386</v>
      </c>
      <c r="L716" s="174" t="s">
        <v>846</v>
      </c>
    </row>
    <row r="717" spans="1:12">
      <c r="A717" s="194">
        <v>25</v>
      </c>
      <c r="B717" s="175" t="s">
        <v>146</v>
      </c>
      <c r="C717" s="195">
        <v>77</v>
      </c>
      <c r="D717" s="175" t="s">
        <v>862</v>
      </c>
      <c r="F717" s="195">
        <v>93834</v>
      </c>
      <c r="G717" s="175" t="s">
        <v>1195</v>
      </c>
      <c r="I717" s="194">
        <v>30000</v>
      </c>
      <c r="K717" s="199">
        <v>11480386</v>
      </c>
      <c r="L717" s="174" t="s">
        <v>846</v>
      </c>
    </row>
    <row r="718" spans="1:12">
      <c r="A718" s="194">
        <v>25</v>
      </c>
      <c r="B718" s="175" t="s">
        <v>146</v>
      </c>
      <c r="C718" s="195">
        <v>78</v>
      </c>
      <c r="D718" s="175" t="s">
        <v>862</v>
      </c>
      <c r="F718" s="195">
        <v>21821</v>
      </c>
      <c r="G718" s="175" t="s">
        <v>1196</v>
      </c>
      <c r="I718" s="194">
        <v>30000</v>
      </c>
      <c r="K718" s="199">
        <v>11510386</v>
      </c>
      <c r="L718" s="174" t="s">
        <v>846</v>
      </c>
    </row>
    <row r="719" spans="1:12">
      <c r="A719" s="194">
        <v>25</v>
      </c>
      <c r="B719" s="175" t="s">
        <v>146</v>
      </c>
      <c r="C719" s="195">
        <v>79</v>
      </c>
      <c r="D719" s="175" t="s">
        <v>862</v>
      </c>
      <c r="F719" s="195">
        <v>21823</v>
      </c>
      <c r="G719" s="175" t="s">
        <v>1197</v>
      </c>
      <c r="I719" s="194">
        <v>20000</v>
      </c>
      <c r="K719" s="199">
        <v>11530386</v>
      </c>
      <c r="L719" s="174" t="s">
        <v>846</v>
      </c>
    </row>
    <row r="720" spans="1:12">
      <c r="A720" s="194">
        <v>26</v>
      </c>
      <c r="B720" s="175" t="s">
        <v>146</v>
      </c>
      <c r="C720" s="195">
        <v>80</v>
      </c>
      <c r="D720" s="175" t="s">
        <v>862</v>
      </c>
      <c r="F720" s="195">
        <v>29478</v>
      </c>
      <c r="G720" s="175" t="s">
        <v>1198</v>
      </c>
      <c r="I720" s="194">
        <v>30000</v>
      </c>
      <c r="K720" s="199">
        <v>11560386</v>
      </c>
      <c r="L720" s="174" t="s">
        <v>846</v>
      </c>
    </row>
    <row r="721" spans="1:12">
      <c r="A721" s="194">
        <v>26</v>
      </c>
      <c r="B721" s="175" t="s">
        <v>146</v>
      </c>
      <c r="C721" s="195">
        <v>81</v>
      </c>
      <c r="D721" s="175" t="s">
        <v>862</v>
      </c>
      <c r="F721" s="195">
        <v>29476</v>
      </c>
      <c r="G721" s="175" t="s">
        <v>1199</v>
      </c>
      <c r="I721" s="194">
        <v>60000</v>
      </c>
      <c r="K721" s="199">
        <v>11620386</v>
      </c>
      <c r="L721" s="174" t="s">
        <v>846</v>
      </c>
    </row>
    <row r="722" spans="1:12">
      <c r="A722" s="194">
        <v>26</v>
      </c>
      <c r="B722" s="175" t="s">
        <v>146</v>
      </c>
      <c r="C722" s="195">
        <v>82</v>
      </c>
      <c r="D722" s="175" t="s">
        <v>862</v>
      </c>
      <c r="F722" s="195">
        <v>40583</v>
      </c>
      <c r="G722" s="175" t="s">
        <v>1200</v>
      </c>
      <c r="I722" s="194">
        <v>50000</v>
      </c>
      <c r="K722" s="199">
        <v>11670386</v>
      </c>
      <c r="L722" s="174" t="s">
        <v>846</v>
      </c>
    </row>
    <row r="723" spans="1:12">
      <c r="A723" s="194">
        <v>26</v>
      </c>
      <c r="B723" s="175" t="s">
        <v>146</v>
      </c>
      <c r="C723" s="195">
        <v>83</v>
      </c>
      <c r="D723" s="175" t="s">
        <v>862</v>
      </c>
      <c r="F723" s="195">
        <v>40582</v>
      </c>
      <c r="G723" s="175" t="s">
        <v>1201</v>
      </c>
      <c r="I723" s="194">
        <v>30000</v>
      </c>
      <c r="K723" s="199">
        <v>11700386</v>
      </c>
      <c r="L723" s="174" t="s">
        <v>846</v>
      </c>
    </row>
    <row r="724" spans="1:12">
      <c r="A724" s="194">
        <v>27</v>
      </c>
      <c r="B724" s="175" t="s">
        <v>146</v>
      </c>
      <c r="C724" s="195">
        <v>105</v>
      </c>
      <c r="D724" s="175" t="s">
        <v>862</v>
      </c>
      <c r="F724" s="195">
        <v>18504</v>
      </c>
      <c r="G724" s="175" t="s">
        <v>1202</v>
      </c>
      <c r="I724" s="194">
        <v>210000</v>
      </c>
      <c r="K724" s="199">
        <v>11910386</v>
      </c>
      <c r="L724" s="174" t="s">
        <v>846</v>
      </c>
    </row>
    <row r="725" spans="1:12">
      <c r="A725" s="194">
        <v>30</v>
      </c>
      <c r="B725" s="175" t="s">
        <v>146</v>
      </c>
      <c r="C725" s="195">
        <v>110</v>
      </c>
      <c r="D725" s="175" t="s">
        <v>862</v>
      </c>
      <c r="F725" s="195">
        <v>1</v>
      </c>
      <c r="G725" s="175" t="s">
        <v>1203</v>
      </c>
      <c r="I725" s="194">
        <v>20000</v>
      </c>
      <c r="K725" s="199">
        <v>11930386</v>
      </c>
      <c r="L725" s="174" t="s">
        <v>846</v>
      </c>
    </row>
    <row r="726" spans="1:12">
      <c r="A726" s="194">
        <v>30</v>
      </c>
      <c r="B726" s="175" t="s">
        <v>146</v>
      </c>
      <c r="C726" s="195">
        <v>111</v>
      </c>
      <c r="D726" s="175" t="s">
        <v>147</v>
      </c>
      <c r="F726" s="195">
        <v>4531858</v>
      </c>
      <c r="G726" s="175" t="s">
        <v>1204</v>
      </c>
      <c r="J726" s="194">
        <v>392278</v>
      </c>
      <c r="K726" s="199">
        <v>11538108</v>
      </c>
      <c r="L726" s="174" t="s">
        <v>846</v>
      </c>
    </row>
    <row r="727" spans="1:12">
      <c r="G727" s="200" t="s">
        <v>847</v>
      </c>
      <c r="I727" s="201">
        <v>3174446</v>
      </c>
      <c r="J727" s="201">
        <v>7708356</v>
      </c>
      <c r="K727" s="201">
        <v>-4533910</v>
      </c>
      <c r="L727" s="202" t="s">
        <v>856</v>
      </c>
    </row>
    <row r="728" spans="1:12">
      <c r="G728" s="200" t="s">
        <v>848</v>
      </c>
      <c r="I728" s="203">
        <v>219003755</v>
      </c>
      <c r="J728" s="203">
        <v>207465647</v>
      </c>
      <c r="K728" s="203">
        <v>11538108</v>
      </c>
      <c r="L728" s="200" t="s">
        <v>849</v>
      </c>
    </row>
    <row r="729" spans="1:12">
      <c r="A729" s="196" t="s">
        <v>164</v>
      </c>
      <c r="G729" s="197" t="s">
        <v>843</v>
      </c>
      <c r="I729" s="198">
        <v>219003755</v>
      </c>
      <c r="J729" s="198">
        <v>207465647</v>
      </c>
      <c r="K729" s="198">
        <v>11538108</v>
      </c>
      <c r="L729" s="175" t="s">
        <v>846</v>
      </c>
    </row>
    <row r="730" spans="1:12">
      <c r="A730" s="174" t="s">
        <v>138</v>
      </c>
      <c r="B730" s="174" t="s">
        <v>139</v>
      </c>
      <c r="C730" s="176" t="s">
        <v>140</v>
      </c>
      <c r="D730" s="174" t="s">
        <v>141</v>
      </c>
      <c r="E730" s="174" t="s">
        <v>142</v>
      </c>
      <c r="F730" s="176" t="s">
        <v>143</v>
      </c>
      <c r="G730" s="174" t="s">
        <v>144</v>
      </c>
      <c r="I730" s="176" t="s">
        <v>844</v>
      </c>
      <c r="J730" s="176" t="s">
        <v>845</v>
      </c>
      <c r="K730" s="176" t="s">
        <v>145</v>
      </c>
    </row>
    <row r="731" spans="1:12">
      <c r="A731" s="194">
        <v>1</v>
      </c>
      <c r="B731" s="175" t="s">
        <v>164</v>
      </c>
      <c r="C731" s="195">
        <v>124</v>
      </c>
      <c r="D731" s="175" t="s">
        <v>862</v>
      </c>
      <c r="F731" s="195">
        <v>1</v>
      </c>
      <c r="G731" s="175" t="s">
        <v>1195</v>
      </c>
      <c r="I731" s="194">
        <v>30000</v>
      </c>
      <c r="K731" s="199">
        <v>11568108</v>
      </c>
      <c r="L731" s="174" t="s">
        <v>846</v>
      </c>
    </row>
    <row r="732" spans="1:12">
      <c r="A732" s="194">
        <v>2</v>
      </c>
      <c r="B732" s="175" t="s">
        <v>164</v>
      </c>
      <c r="C732" s="195">
        <v>1</v>
      </c>
      <c r="D732" s="175" t="s">
        <v>147</v>
      </c>
      <c r="F732" s="195">
        <v>40580</v>
      </c>
      <c r="G732" s="175" t="s">
        <v>1205</v>
      </c>
      <c r="I732" s="194">
        <v>150000</v>
      </c>
      <c r="K732" s="199">
        <v>11718108</v>
      </c>
      <c r="L732" s="174" t="s">
        <v>846</v>
      </c>
    </row>
    <row r="733" spans="1:12">
      <c r="A733" s="194">
        <v>2</v>
      </c>
      <c r="B733" s="175" t="s">
        <v>164</v>
      </c>
      <c r="C733" s="195">
        <v>2</v>
      </c>
      <c r="D733" s="175" t="s">
        <v>862</v>
      </c>
      <c r="F733" s="195">
        <v>40581</v>
      </c>
      <c r="G733" s="175" t="s">
        <v>1206</v>
      </c>
      <c r="I733" s="194">
        <v>50000</v>
      </c>
      <c r="K733" s="199">
        <v>11768108</v>
      </c>
      <c r="L733" s="174" t="s">
        <v>846</v>
      </c>
    </row>
    <row r="734" spans="1:12">
      <c r="A734" s="194">
        <v>3</v>
      </c>
      <c r="B734" s="175" t="s">
        <v>164</v>
      </c>
      <c r="C734" s="195">
        <v>3</v>
      </c>
      <c r="D734" s="175" t="s">
        <v>862</v>
      </c>
      <c r="F734" s="195">
        <v>29500</v>
      </c>
      <c r="G734" s="175" t="s">
        <v>1207</v>
      </c>
      <c r="I734" s="194">
        <v>20000</v>
      </c>
      <c r="K734" s="199">
        <v>11788108</v>
      </c>
      <c r="L734" s="174" t="s">
        <v>846</v>
      </c>
    </row>
    <row r="735" spans="1:12">
      <c r="A735" s="194">
        <v>3</v>
      </c>
      <c r="B735" s="175" t="s">
        <v>164</v>
      </c>
      <c r="C735" s="195">
        <v>4</v>
      </c>
      <c r="D735" s="175" t="s">
        <v>862</v>
      </c>
      <c r="F735" s="195">
        <v>29499</v>
      </c>
      <c r="G735" s="175" t="s">
        <v>1208</v>
      </c>
      <c r="I735" s="194">
        <v>40000</v>
      </c>
      <c r="K735" s="199">
        <v>11828108</v>
      </c>
      <c r="L735" s="174" t="s">
        <v>846</v>
      </c>
    </row>
    <row r="736" spans="1:12">
      <c r="A736" s="194">
        <v>4</v>
      </c>
      <c r="B736" s="175" t="s">
        <v>164</v>
      </c>
      <c r="C736" s="195">
        <v>19</v>
      </c>
      <c r="D736" s="175" t="s">
        <v>862</v>
      </c>
      <c r="F736" s="195">
        <v>60801</v>
      </c>
      <c r="G736" s="175" t="s">
        <v>1209</v>
      </c>
      <c r="I736" s="194">
        <v>70000</v>
      </c>
      <c r="K736" s="199">
        <v>11898108</v>
      </c>
      <c r="L736" s="174" t="s">
        <v>846</v>
      </c>
    </row>
    <row r="737" spans="1:12">
      <c r="A737" s="194">
        <v>8</v>
      </c>
      <c r="B737" s="175" t="s">
        <v>164</v>
      </c>
      <c r="C737" s="195">
        <v>21</v>
      </c>
      <c r="D737" s="175" t="s">
        <v>862</v>
      </c>
      <c r="F737" s="195">
        <v>1</v>
      </c>
      <c r="G737" s="175" t="s">
        <v>1210</v>
      </c>
      <c r="I737" s="194">
        <v>220000</v>
      </c>
      <c r="K737" s="199">
        <v>12118108</v>
      </c>
      <c r="L737" s="174" t="s">
        <v>846</v>
      </c>
    </row>
    <row r="738" spans="1:12">
      <c r="A738" s="194">
        <v>8</v>
      </c>
      <c r="B738" s="175" t="s">
        <v>164</v>
      </c>
      <c r="C738" s="195">
        <v>22</v>
      </c>
      <c r="D738" s="175" t="s">
        <v>862</v>
      </c>
      <c r="F738" s="195">
        <v>29498</v>
      </c>
      <c r="G738" s="175" t="s">
        <v>1211</v>
      </c>
      <c r="I738" s="194">
        <v>60000</v>
      </c>
      <c r="K738" s="199">
        <v>12178108</v>
      </c>
      <c r="L738" s="174" t="s">
        <v>846</v>
      </c>
    </row>
    <row r="739" spans="1:12">
      <c r="A739" s="194">
        <v>8</v>
      </c>
      <c r="B739" s="175" t="s">
        <v>164</v>
      </c>
      <c r="C739" s="195">
        <v>23</v>
      </c>
      <c r="D739" s="175" t="s">
        <v>862</v>
      </c>
      <c r="F739" s="195">
        <v>29497</v>
      </c>
      <c r="G739" s="175" t="s">
        <v>1212</v>
      </c>
      <c r="I739" s="194">
        <v>30000</v>
      </c>
      <c r="K739" s="199">
        <v>12208108</v>
      </c>
      <c r="L739" s="174" t="s">
        <v>846</v>
      </c>
    </row>
    <row r="740" spans="1:12">
      <c r="A740" s="194">
        <v>8</v>
      </c>
      <c r="B740" s="175" t="s">
        <v>164</v>
      </c>
      <c r="C740" s="195">
        <v>24</v>
      </c>
      <c r="D740" s="175" t="s">
        <v>862</v>
      </c>
      <c r="F740" s="195">
        <v>9204</v>
      </c>
      <c r="G740" s="175" t="s">
        <v>1213</v>
      </c>
      <c r="I740" s="194">
        <v>50000</v>
      </c>
      <c r="K740" s="199">
        <v>12258108</v>
      </c>
      <c r="L740" s="174" t="s">
        <v>846</v>
      </c>
    </row>
    <row r="741" spans="1:12">
      <c r="A741" s="194">
        <v>8</v>
      </c>
      <c r="B741" s="175" t="s">
        <v>164</v>
      </c>
      <c r="C741" s="195">
        <v>25</v>
      </c>
      <c r="D741" s="175" t="s">
        <v>862</v>
      </c>
      <c r="F741" s="195">
        <v>9240</v>
      </c>
      <c r="G741" s="175" t="s">
        <v>1214</v>
      </c>
      <c r="I741" s="194">
        <v>35000</v>
      </c>
      <c r="K741" s="199">
        <v>12293108</v>
      </c>
      <c r="L741" s="174" t="s">
        <v>846</v>
      </c>
    </row>
    <row r="742" spans="1:12">
      <c r="A742" s="194">
        <v>9</v>
      </c>
      <c r="B742" s="175" t="s">
        <v>164</v>
      </c>
      <c r="C742" s="195">
        <v>26</v>
      </c>
      <c r="D742" s="175" t="s">
        <v>862</v>
      </c>
      <c r="F742" s="195">
        <v>72901</v>
      </c>
      <c r="G742" s="175" t="s">
        <v>1215</v>
      </c>
      <c r="I742" s="194">
        <v>30000</v>
      </c>
      <c r="K742" s="199">
        <v>12323108</v>
      </c>
      <c r="L742" s="174" t="s">
        <v>846</v>
      </c>
    </row>
    <row r="743" spans="1:12">
      <c r="A743" s="194">
        <v>9</v>
      </c>
      <c r="B743" s="175" t="s">
        <v>164</v>
      </c>
      <c r="C743" s="195">
        <v>27</v>
      </c>
      <c r="D743" s="175" t="s">
        <v>862</v>
      </c>
      <c r="F743" s="195">
        <v>1</v>
      </c>
      <c r="G743" s="175" t="s">
        <v>1216</v>
      </c>
      <c r="I743" s="194">
        <v>309946</v>
      </c>
      <c r="K743" s="199">
        <v>12633054</v>
      </c>
      <c r="L743" s="174" t="s">
        <v>846</v>
      </c>
    </row>
    <row r="744" spans="1:12">
      <c r="A744" s="194">
        <v>11</v>
      </c>
      <c r="B744" s="175" t="s">
        <v>164</v>
      </c>
      <c r="C744" s="195">
        <v>39</v>
      </c>
      <c r="D744" s="175" t="s">
        <v>862</v>
      </c>
      <c r="F744" s="195">
        <v>1</v>
      </c>
      <c r="G744" s="175" t="s">
        <v>1217</v>
      </c>
      <c r="I744" s="194">
        <v>9675</v>
      </c>
      <c r="K744" s="199">
        <v>12642729</v>
      </c>
      <c r="L744" s="174" t="s">
        <v>846</v>
      </c>
    </row>
    <row r="745" spans="1:12">
      <c r="A745" s="194">
        <v>11</v>
      </c>
      <c r="B745" s="175" t="s">
        <v>164</v>
      </c>
      <c r="C745" s="195">
        <v>40</v>
      </c>
      <c r="D745" s="175" t="s">
        <v>862</v>
      </c>
      <c r="F745" s="195">
        <v>1</v>
      </c>
      <c r="G745" s="175" t="s">
        <v>1218</v>
      </c>
      <c r="I745" s="194">
        <v>41269</v>
      </c>
      <c r="K745" s="199">
        <v>12683998</v>
      </c>
      <c r="L745" s="174" t="s">
        <v>846</v>
      </c>
    </row>
    <row r="746" spans="1:12">
      <c r="A746" s="194">
        <v>11</v>
      </c>
      <c r="B746" s="175" t="s">
        <v>164</v>
      </c>
      <c r="C746" s="195">
        <v>41</v>
      </c>
      <c r="D746" s="175" t="s">
        <v>862</v>
      </c>
      <c r="F746" s="195">
        <v>1</v>
      </c>
      <c r="G746" s="175" t="s">
        <v>1219</v>
      </c>
      <c r="I746" s="194">
        <v>168616</v>
      </c>
      <c r="K746" s="199">
        <v>12852614</v>
      </c>
      <c r="L746" s="174" t="s">
        <v>846</v>
      </c>
    </row>
    <row r="747" spans="1:12">
      <c r="A747" s="194">
        <v>14</v>
      </c>
      <c r="B747" s="175" t="s">
        <v>164</v>
      </c>
      <c r="C747" s="195">
        <v>45</v>
      </c>
      <c r="D747" s="175" t="s">
        <v>862</v>
      </c>
      <c r="F747" s="195">
        <v>1</v>
      </c>
      <c r="G747" s="175" t="s">
        <v>1220</v>
      </c>
      <c r="I747" s="194">
        <v>41966</v>
      </c>
      <c r="K747" s="199">
        <v>12894580</v>
      </c>
      <c r="L747" s="174" t="s">
        <v>846</v>
      </c>
    </row>
    <row r="748" spans="1:12">
      <c r="A748" s="194">
        <v>14</v>
      </c>
      <c r="B748" s="175" t="s">
        <v>164</v>
      </c>
      <c r="C748" s="195">
        <v>48</v>
      </c>
      <c r="D748" s="175" t="s">
        <v>862</v>
      </c>
      <c r="F748" s="195">
        <v>54995</v>
      </c>
      <c r="G748" s="175" t="s">
        <v>1221</v>
      </c>
      <c r="I748" s="194">
        <v>1000000</v>
      </c>
      <c r="K748" s="199">
        <v>13894580</v>
      </c>
      <c r="L748" s="174" t="s">
        <v>846</v>
      </c>
    </row>
    <row r="749" spans="1:12">
      <c r="A749" s="194">
        <v>15</v>
      </c>
      <c r="B749" s="175" t="s">
        <v>164</v>
      </c>
      <c r="C749" s="195">
        <v>54</v>
      </c>
      <c r="D749" s="175" t="s">
        <v>862</v>
      </c>
      <c r="F749" s="195">
        <v>90429</v>
      </c>
      <c r="G749" s="175" t="s">
        <v>1201</v>
      </c>
      <c r="I749" s="194">
        <v>30000</v>
      </c>
      <c r="K749" s="199">
        <v>13924580</v>
      </c>
      <c r="L749" s="174" t="s">
        <v>846</v>
      </c>
    </row>
    <row r="750" spans="1:12">
      <c r="A750" s="194">
        <v>15</v>
      </c>
      <c r="B750" s="175" t="s">
        <v>164</v>
      </c>
      <c r="C750" s="195">
        <v>55</v>
      </c>
      <c r="D750" s="175" t="s">
        <v>862</v>
      </c>
      <c r="F750" s="195">
        <v>90428</v>
      </c>
      <c r="G750" s="175" t="s">
        <v>1222</v>
      </c>
      <c r="I750" s="194">
        <v>300000</v>
      </c>
      <c r="K750" s="199">
        <v>14224580</v>
      </c>
      <c r="L750" s="174" t="s">
        <v>846</v>
      </c>
    </row>
    <row r="751" spans="1:12">
      <c r="A751" s="194">
        <v>16</v>
      </c>
      <c r="B751" s="175" t="s">
        <v>164</v>
      </c>
      <c r="C751" s="195">
        <v>57</v>
      </c>
      <c r="D751" s="175" t="s">
        <v>862</v>
      </c>
      <c r="F751" s="195">
        <v>81504</v>
      </c>
      <c r="G751" s="175" t="s">
        <v>1223</v>
      </c>
      <c r="I751" s="194">
        <v>100000</v>
      </c>
      <c r="K751" s="199">
        <v>14324580</v>
      </c>
      <c r="L751" s="174" t="s">
        <v>846</v>
      </c>
    </row>
    <row r="752" spans="1:12">
      <c r="A752" s="194">
        <v>17</v>
      </c>
      <c r="B752" s="175" t="s">
        <v>164</v>
      </c>
      <c r="C752" s="195">
        <v>62</v>
      </c>
      <c r="D752" s="175" t="s">
        <v>862</v>
      </c>
      <c r="F752" s="195">
        <v>1</v>
      </c>
      <c r="G752" s="175" t="s">
        <v>1224</v>
      </c>
      <c r="I752" s="194">
        <v>1080000</v>
      </c>
      <c r="K752" s="199">
        <v>15404580</v>
      </c>
      <c r="L752" s="174" t="s">
        <v>846</v>
      </c>
    </row>
    <row r="753" spans="1:12">
      <c r="A753" s="194">
        <v>22</v>
      </c>
      <c r="B753" s="175" t="s">
        <v>164</v>
      </c>
      <c r="C753" s="195">
        <v>73</v>
      </c>
      <c r="D753" s="175" t="s">
        <v>862</v>
      </c>
      <c r="F753" s="195">
        <v>82645</v>
      </c>
      <c r="G753" s="175" t="s">
        <v>1192</v>
      </c>
      <c r="I753" s="194">
        <v>10000</v>
      </c>
      <c r="K753" s="199">
        <v>15414580</v>
      </c>
      <c r="L753" s="174" t="s">
        <v>846</v>
      </c>
    </row>
    <row r="754" spans="1:12">
      <c r="A754" s="194">
        <v>22</v>
      </c>
      <c r="B754" s="175" t="s">
        <v>164</v>
      </c>
      <c r="C754" s="195">
        <v>74</v>
      </c>
      <c r="D754" s="175" t="s">
        <v>862</v>
      </c>
      <c r="F754" s="195">
        <v>82757</v>
      </c>
      <c r="G754" s="175" t="s">
        <v>1193</v>
      </c>
      <c r="I754" s="194">
        <v>10000</v>
      </c>
      <c r="K754" s="199">
        <v>15424580</v>
      </c>
      <c r="L754" s="174" t="s">
        <v>846</v>
      </c>
    </row>
    <row r="755" spans="1:12">
      <c r="A755" s="194">
        <v>22</v>
      </c>
      <c r="B755" s="175" t="s">
        <v>164</v>
      </c>
      <c r="C755" s="195">
        <v>75</v>
      </c>
      <c r="D755" s="175" t="s">
        <v>862</v>
      </c>
      <c r="F755" s="195">
        <v>82759</v>
      </c>
      <c r="G755" s="175" t="s">
        <v>1196</v>
      </c>
      <c r="I755" s="194">
        <v>30000</v>
      </c>
      <c r="K755" s="199">
        <v>15454580</v>
      </c>
      <c r="L755" s="174" t="s">
        <v>846</v>
      </c>
    </row>
    <row r="756" spans="1:12">
      <c r="A756" s="194">
        <v>22</v>
      </c>
      <c r="B756" s="175" t="s">
        <v>164</v>
      </c>
      <c r="C756" s="195">
        <v>76</v>
      </c>
      <c r="D756" s="175" t="s">
        <v>862</v>
      </c>
      <c r="F756" s="195">
        <v>82760</v>
      </c>
      <c r="G756" s="175" t="s">
        <v>1197</v>
      </c>
      <c r="I756" s="194">
        <v>20000</v>
      </c>
      <c r="K756" s="199">
        <v>15474580</v>
      </c>
      <c r="L756" s="174" t="s">
        <v>846</v>
      </c>
    </row>
    <row r="757" spans="1:12">
      <c r="A757" s="194">
        <v>22</v>
      </c>
      <c r="B757" s="175" t="s">
        <v>164</v>
      </c>
      <c r="C757" s="195">
        <v>77</v>
      </c>
      <c r="D757" s="175" t="s">
        <v>862</v>
      </c>
      <c r="F757" s="195">
        <v>82761</v>
      </c>
      <c r="G757" s="175" t="s">
        <v>1225</v>
      </c>
      <c r="I757" s="194">
        <v>25000</v>
      </c>
      <c r="K757" s="199">
        <v>15499580</v>
      </c>
      <c r="L757" s="174" t="s">
        <v>846</v>
      </c>
    </row>
    <row r="758" spans="1:12">
      <c r="A758" s="194">
        <v>24</v>
      </c>
      <c r="B758" s="175" t="s">
        <v>164</v>
      </c>
      <c r="C758" s="195">
        <v>79</v>
      </c>
      <c r="D758" s="175" t="s">
        <v>862</v>
      </c>
      <c r="F758" s="195">
        <v>29495</v>
      </c>
      <c r="G758" s="175" t="s">
        <v>1198</v>
      </c>
      <c r="I758" s="194">
        <v>30000</v>
      </c>
      <c r="K758" s="199">
        <v>15529580</v>
      </c>
      <c r="L758" s="174" t="s">
        <v>846</v>
      </c>
    </row>
    <row r="759" spans="1:12">
      <c r="A759" s="194">
        <v>24</v>
      </c>
      <c r="B759" s="175" t="s">
        <v>164</v>
      </c>
      <c r="C759" s="195">
        <v>80</v>
      </c>
      <c r="D759" s="175" t="s">
        <v>862</v>
      </c>
      <c r="F759" s="195">
        <v>82866</v>
      </c>
      <c r="G759" s="175" t="s">
        <v>1194</v>
      </c>
      <c r="I759" s="194">
        <v>50000</v>
      </c>
      <c r="K759" s="199">
        <v>15579580</v>
      </c>
      <c r="L759" s="174" t="s">
        <v>846</v>
      </c>
    </row>
    <row r="760" spans="1:12">
      <c r="A760" s="194">
        <v>24</v>
      </c>
      <c r="B760" s="175" t="s">
        <v>164</v>
      </c>
      <c r="C760" s="195">
        <v>81</v>
      </c>
      <c r="D760" s="175" t="s">
        <v>862</v>
      </c>
      <c r="F760" s="195">
        <v>29496</v>
      </c>
      <c r="G760" s="175" t="s">
        <v>1226</v>
      </c>
      <c r="I760" s="194">
        <v>60000</v>
      </c>
      <c r="K760" s="199">
        <v>15639580</v>
      </c>
      <c r="L760" s="174" t="s">
        <v>846</v>
      </c>
    </row>
    <row r="761" spans="1:12">
      <c r="A761" s="194">
        <v>24</v>
      </c>
      <c r="B761" s="175" t="s">
        <v>164</v>
      </c>
      <c r="C761" s="195">
        <v>82</v>
      </c>
      <c r="D761" s="175" t="s">
        <v>862</v>
      </c>
      <c r="F761" s="195">
        <v>74510</v>
      </c>
      <c r="G761" s="175" t="s">
        <v>1227</v>
      </c>
      <c r="I761" s="194">
        <v>32332</v>
      </c>
      <c r="K761" s="199">
        <v>15671912</v>
      </c>
      <c r="L761" s="174" t="s">
        <v>846</v>
      </c>
    </row>
    <row r="762" spans="1:12">
      <c r="A762" s="194">
        <v>24</v>
      </c>
      <c r="B762" s="175" t="s">
        <v>164</v>
      </c>
      <c r="C762" s="195">
        <v>83</v>
      </c>
      <c r="D762" s="175" t="s">
        <v>862</v>
      </c>
      <c r="F762" s="195">
        <v>29492</v>
      </c>
      <c r="G762" s="175" t="s">
        <v>1206</v>
      </c>
      <c r="I762" s="194">
        <v>50000</v>
      </c>
      <c r="K762" s="199">
        <v>15721912</v>
      </c>
      <c r="L762" s="174" t="s">
        <v>846</v>
      </c>
    </row>
    <row r="763" spans="1:12">
      <c r="A763" s="194">
        <v>24</v>
      </c>
      <c r="B763" s="175" t="s">
        <v>164</v>
      </c>
      <c r="C763" s="195">
        <v>99</v>
      </c>
      <c r="D763" s="175" t="s">
        <v>147</v>
      </c>
      <c r="F763" s="195">
        <v>4531862</v>
      </c>
      <c r="G763" s="175" t="s">
        <v>700</v>
      </c>
      <c r="J763" s="194">
        <v>2733174</v>
      </c>
      <c r="K763" s="199">
        <v>12988738</v>
      </c>
      <c r="L763" s="174" t="s">
        <v>846</v>
      </c>
    </row>
    <row r="764" spans="1:12">
      <c r="A764" s="194">
        <v>24</v>
      </c>
      <c r="B764" s="175" t="s">
        <v>164</v>
      </c>
      <c r="C764" s="195">
        <v>100</v>
      </c>
      <c r="D764" s="175" t="s">
        <v>147</v>
      </c>
      <c r="F764" s="195">
        <v>4531863</v>
      </c>
      <c r="G764" s="175" t="s">
        <v>680</v>
      </c>
      <c r="J764" s="194">
        <v>1205763</v>
      </c>
      <c r="K764" s="199">
        <v>11782975</v>
      </c>
      <c r="L764" s="174" t="s">
        <v>846</v>
      </c>
    </row>
    <row r="765" spans="1:12">
      <c r="A765" s="194">
        <v>24</v>
      </c>
      <c r="B765" s="175" t="s">
        <v>164</v>
      </c>
      <c r="C765" s="195">
        <v>101</v>
      </c>
      <c r="D765" s="175" t="s">
        <v>147</v>
      </c>
      <c r="F765" s="195">
        <v>4531864</v>
      </c>
      <c r="G765" s="175" t="s">
        <v>1228</v>
      </c>
      <c r="J765" s="194">
        <v>188492</v>
      </c>
      <c r="K765" s="199">
        <v>11594483</v>
      </c>
      <c r="L765" s="174" t="s">
        <v>846</v>
      </c>
    </row>
    <row r="766" spans="1:12">
      <c r="A766" s="194">
        <v>24</v>
      </c>
      <c r="B766" s="175" t="s">
        <v>164</v>
      </c>
      <c r="C766" s="195">
        <v>102</v>
      </c>
      <c r="D766" s="175" t="s">
        <v>147</v>
      </c>
      <c r="F766" s="195">
        <v>4531865</v>
      </c>
      <c r="G766" s="175" t="s">
        <v>1229</v>
      </c>
      <c r="J766" s="194">
        <v>112875</v>
      </c>
      <c r="K766" s="199">
        <v>11481608</v>
      </c>
      <c r="L766" s="174" t="s">
        <v>846</v>
      </c>
    </row>
    <row r="767" spans="1:12">
      <c r="A767" s="194">
        <v>25</v>
      </c>
      <c r="B767" s="175" t="s">
        <v>164</v>
      </c>
      <c r="C767" s="195">
        <v>84</v>
      </c>
      <c r="D767" s="175" t="s">
        <v>862</v>
      </c>
      <c r="F767" s="195">
        <v>1</v>
      </c>
      <c r="G767" s="175" t="s">
        <v>1230</v>
      </c>
      <c r="I767" s="194">
        <v>1044</v>
      </c>
      <c r="K767" s="199">
        <v>11482652</v>
      </c>
      <c r="L767" s="174" t="s">
        <v>846</v>
      </c>
    </row>
    <row r="768" spans="1:12">
      <c r="A768" s="194">
        <v>25</v>
      </c>
      <c r="B768" s="175" t="s">
        <v>164</v>
      </c>
      <c r="C768" s="195">
        <v>84</v>
      </c>
      <c r="D768" s="175" t="s">
        <v>862</v>
      </c>
      <c r="F768" s="195">
        <v>1</v>
      </c>
      <c r="G768" s="175" t="s">
        <v>1230</v>
      </c>
      <c r="I768" s="194">
        <v>25</v>
      </c>
      <c r="K768" s="199">
        <v>11482677</v>
      </c>
      <c r="L768" s="174" t="s">
        <v>846</v>
      </c>
    </row>
    <row r="769" spans="1:12">
      <c r="A769" s="194">
        <v>25</v>
      </c>
      <c r="B769" s="175" t="s">
        <v>164</v>
      </c>
      <c r="C769" s="195">
        <v>85</v>
      </c>
      <c r="D769" s="175" t="s">
        <v>862</v>
      </c>
      <c r="F769" s="195">
        <v>1</v>
      </c>
      <c r="G769" s="175" t="s">
        <v>1230</v>
      </c>
      <c r="I769" s="194">
        <v>1600</v>
      </c>
      <c r="K769" s="199">
        <v>11484277</v>
      </c>
      <c r="L769" s="174" t="s">
        <v>846</v>
      </c>
    </row>
    <row r="770" spans="1:12">
      <c r="A770" s="194">
        <v>25</v>
      </c>
      <c r="B770" s="175" t="s">
        <v>164</v>
      </c>
      <c r="C770" s="195">
        <v>86</v>
      </c>
      <c r="D770" s="175" t="s">
        <v>862</v>
      </c>
      <c r="F770" s="195">
        <v>1</v>
      </c>
      <c r="G770" s="175" t="s">
        <v>1230</v>
      </c>
      <c r="I770" s="194">
        <v>2900</v>
      </c>
      <c r="K770" s="199">
        <v>11487177</v>
      </c>
      <c r="L770" s="174" t="s">
        <v>846</v>
      </c>
    </row>
    <row r="771" spans="1:12">
      <c r="A771" s="194">
        <v>25</v>
      </c>
      <c r="B771" s="175" t="s">
        <v>164</v>
      </c>
      <c r="C771" s="195">
        <v>86</v>
      </c>
      <c r="D771" s="175" t="s">
        <v>862</v>
      </c>
      <c r="F771" s="195">
        <v>1</v>
      </c>
      <c r="G771" s="175" t="s">
        <v>1230</v>
      </c>
      <c r="I771" s="194">
        <v>1600</v>
      </c>
      <c r="K771" s="199">
        <v>11488777</v>
      </c>
      <c r="L771" s="174" t="s">
        <v>846</v>
      </c>
    </row>
    <row r="772" spans="1:12">
      <c r="A772" s="194">
        <v>25</v>
      </c>
      <c r="B772" s="175" t="s">
        <v>164</v>
      </c>
      <c r="C772" s="195">
        <v>87</v>
      </c>
      <c r="D772" s="175" t="s">
        <v>862</v>
      </c>
      <c r="F772" s="195">
        <v>1</v>
      </c>
      <c r="G772" s="175" t="s">
        <v>1230</v>
      </c>
      <c r="I772" s="194">
        <v>460</v>
      </c>
      <c r="K772" s="199">
        <v>11489237</v>
      </c>
      <c r="L772" s="174" t="s">
        <v>846</v>
      </c>
    </row>
    <row r="773" spans="1:12">
      <c r="A773" s="194">
        <v>25</v>
      </c>
      <c r="B773" s="175" t="s">
        <v>164</v>
      </c>
      <c r="C773" s="195">
        <v>87</v>
      </c>
      <c r="D773" s="175" t="s">
        <v>862</v>
      </c>
      <c r="F773" s="195">
        <v>1</v>
      </c>
      <c r="G773" s="175" t="s">
        <v>1230</v>
      </c>
      <c r="I773" s="194">
        <v>5043</v>
      </c>
      <c r="K773" s="199">
        <v>11494280</v>
      </c>
      <c r="L773" s="174" t="s">
        <v>846</v>
      </c>
    </row>
    <row r="774" spans="1:12">
      <c r="A774" s="194">
        <v>25</v>
      </c>
      <c r="B774" s="175" t="s">
        <v>164</v>
      </c>
      <c r="C774" s="195">
        <v>87</v>
      </c>
      <c r="D774" s="175" t="s">
        <v>862</v>
      </c>
      <c r="F774" s="195">
        <v>1</v>
      </c>
      <c r="G774" s="175" t="s">
        <v>1230</v>
      </c>
      <c r="I774" s="194">
        <v>1893</v>
      </c>
      <c r="K774" s="199">
        <v>11496173</v>
      </c>
      <c r="L774" s="174" t="s">
        <v>846</v>
      </c>
    </row>
    <row r="775" spans="1:12">
      <c r="A775" s="194">
        <v>25</v>
      </c>
      <c r="B775" s="175" t="s">
        <v>164</v>
      </c>
      <c r="C775" s="195">
        <v>88</v>
      </c>
      <c r="D775" s="175" t="s">
        <v>862</v>
      </c>
      <c r="F775" s="195">
        <v>1</v>
      </c>
      <c r="G775" s="175" t="s">
        <v>1230</v>
      </c>
      <c r="I775" s="194">
        <v>1222</v>
      </c>
      <c r="K775" s="199">
        <v>11497395</v>
      </c>
      <c r="L775" s="174" t="s">
        <v>846</v>
      </c>
    </row>
    <row r="776" spans="1:12">
      <c r="A776" s="194">
        <v>25</v>
      </c>
      <c r="B776" s="175" t="s">
        <v>164</v>
      </c>
      <c r="C776" s="195">
        <v>88</v>
      </c>
      <c r="D776" s="175" t="s">
        <v>862</v>
      </c>
      <c r="F776" s="195">
        <v>1</v>
      </c>
      <c r="G776" s="175" t="s">
        <v>1230</v>
      </c>
      <c r="I776" s="194">
        <v>2019</v>
      </c>
      <c r="K776" s="199">
        <v>11499414</v>
      </c>
      <c r="L776" s="174" t="s">
        <v>846</v>
      </c>
    </row>
    <row r="777" spans="1:12">
      <c r="A777" s="194">
        <v>25</v>
      </c>
      <c r="B777" s="175" t="s">
        <v>164</v>
      </c>
      <c r="C777" s="195">
        <v>88</v>
      </c>
      <c r="D777" s="175" t="s">
        <v>862</v>
      </c>
      <c r="F777" s="195">
        <v>1</v>
      </c>
      <c r="G777" s="175" t="s">
        <v>1230</v>
      </c>
      <c r="I777" s="194">
        <v>2682</v>
      </c>
      <c r="K777" s="199">
        <v>11502096</v>
      </c>
      <c r="L777" s="174" t="s">
        <v>846</v>
      </c>
    </row>
    <row r="778" spans="1:12">
      <c r="A778" s="194">
        <v>25</v>
      </c>
      <c r="B778" s="175" t="s">
        <v>164</v>
      </c>
      <c r="C778" s="195">
        <v>88</v>
      </c>
      <c r="D778" s="175" t="s">
        <v>862</v>
      </c>
      <c r="F778" s="195">
        <v>1</v>
      </c>
      <c r="G778" s="175" t="s">
        <v>1230</v>
      </c>
      <c r="I778" s="194">
        <v>800</v>
      </c>
      <c r="K778" s="199">
        <v>11502896</v>
      </c>
      <c r="L778" s="174" t="s">
        <v>846</v>
      </c>
    </row>
    <row r="779" spans="1:12">
      <c r="A779" s="194">
        <v>25</v>
      </c>
      <c r="B779" s="175" t="s">
        <v>164</v>
      </c>
      <c r="C779" s="195">
        <v>89</v>
      </c>
      <c r="D779" s="175" t="s">
        <v>862</v>
      </c>
      <c r="F779" s="195">
        <v>1</v>
      </c>
      <c r="G779" s="175" t="s">
        <v>1231</v>
      </c>
      <c r="I779" s="194">
        <v>400000</v>
      </c>
      <c r="K779" s="199">
        <v>11902896</v>
      </c>
      <c r="L779" s="174" t="s">
        <v>846</v>
      </c>
    </row>
    <row r="780" spans="1:12">
      <c r="A780" s="194">
        <v>25</v>
      </c>
      <c r="B780" s="175" t="s">
        <v>164</v>
      </c>
      <c r="C780" s="195">
        <v>90</v>
      </c>
      <c r="D780" s="175" t="s">
        <v>862</v>
      </c>
      <c r="F780" s="195">
        <v>1</v>
      </c>
      <c r="G780" s="175" t="s">
        <v>1230</v>
      </c>
      <c r="I780" s="194">
        <v>15940</v>
      </c>
      <c r="K780" s="199">
        <v>11918836</v>
      </c>
      <c r="L780" s="174" t="s">
        <v>846</v>
      </c>
    </row>
    <row r="781" spans="1:12">
      <c r="A781" s="194">
        <v>25</v>
      </c>
      <c r="B781" s="175" t="s">
        <v>164</v>
      </c>
      <c r="C781" s="195">
        <v>90</v>
      </c>
      <c r="D781" s="175" t="s">
        <v>862</v>
      </c>
      <c r="F781" s="195">
        <v>1</v>
      </c>
      <c r="G781" s="175" t="s">
        <v>1230</v>
      </c>
      <c r="I781" s="194">
        <v>6381</v>
      </c>
      <c r="K781" s="199">
        <v>11925217</v>
      </c>
      <c r="L781" s="174" t="s">
        <v>846</v>
      </c>
    </row>
    <row r="782" spans="1:12">
      <c r="A782" s="194">
        <v>25</v>
      </c>
      <c r="B782" s="175" t="s">
        <v>164</v>
      </c>
      <c r="C782" s="195">
        <v>91</v>
      </c>
      <c r="D782" s="175" t="s">
        <v>862</v>
      </c>
      <c r="F782" s="195">
        <v>1</v>
      </c>
      <c r="G782" s="175" t="s">
        <v>1232</v>
      </c>
      <c r="I782" s="194">
        <v>146</v>
      </c>
      <c r="K782" s="199">
        <v>11925363</v>
      </c>
      <c r="L782" s="174" t="s">
        <v>846</v>
      </c>
    </row>
    <row r="783" spans="1:12">
      <c r="A783" s="194">
        <v>25</v>
      </c>
      <c r="B783" s="175" t="s">
        <v>164</v>
      </c>
      <c r="C783" s="195">
        <v>91</v>
      </c>
      <c r="D783" s="175" t="s">
        <v>862</v>
      </c>
      <c r="F783" s="195">
        <v>1</v>
      </c>
      <c r="G783" s="175" t="s">
        <v>1233</v>
      </c>
      <c r="I783" s="194">
        <v>520</v>
      </c>
      <c r="K783" s="199">
        <v>11925883</v>
      </c>
      <c r="L783" s="174" t="s">
        <v>846</v>
      </c>
    </row>
    <row r="784" spans="1:12">
      <c r="A784" s="194">
        <v>25</v>
      </c>
      <c r="B784" s="175" t="s">
        <v>164</v>
      </c>
      <c r="C784" s="195">
        <v>92</v>
      </c>
      <c r="D784" s="175" t="s">
        <v>862</v>
      </c>
      <c r="F784" s="195">
        <v>1</v>
      </c>
      <c r="G784" s="175" t="s">
        <v>1230</v>
      </c>
      <c r="I784" s="194">
        <v>36750</v>
      </c>
      <c r="K784" s="199">
        <v>11962633</v>
      </c>
      <c r="L784" s="174" t="s">
        <v>846</v>
      </c>
    </row>
    <row r="785" spans="1:12">
      <c r="A785" s="194">
        <v>25</v>
      </c>
      <c r="B785" s="175" t="s">
        <v>164</v>
      </c>
      <c r="C785" s="195">
        <v>92</v>
      </c>
      <c r="D785" s="175" t="s">
        <v>862</v>
      </c>
      <c r="F785" s="195">
        <v>1</v>
      </c>
      <c r="G785" s="175" t="s">
        <v>1230</v>
      </c>
      <c r="I785" s="194">
        <v>5300</v>
      </c>
      <c r="K785" s="199">
        <v>11967933</v>
      </c>
      <c r="L785" s="174" t="s">
        <v>846</v>
      </c>
    </row>
    <row r="786" spans="1:12">
      <c r="A786" s="194">
        <v>25</v>
      </c>
      <c r="B786" s="175" t="s">
        <v>164</v>
      </c>
      <c r="C786" s="195">
        <v>93</v>
      </c>
      <c r="D786" s="175" t="s">
        <v>862</v>
      </c>
      <c r="F786" s="195">
        <v>1</v>
      </c>
      <c r="G786" s="175" t="s">
        <v>1234</v>
      </c>
      <c r="I786" s="194">
        <v>6240</v>
      </c>
      <c r="K786" s="199">
        <v>11974173</v>
      </c>
      <c r="L786" s="174" t="s">
        <v>846</v>
      </c>
    </row>
    <row r="787" spans="1:12">
      <c r="A787" s="194">
        <v>25</v>
      </c>
      <c r="B787" s="175" t="s">
        <v>164</v>
      </c>
      <c r="C787" s="195">
        <v>94</v>
      </c>
      <c r="D787" s="175" t="s">
        <v>862</v>
      </c>
      <c r="F787" s="195">
        <v>1</v>
      </c>
      <c r="G787" s="175" t="s">
        <v>1235</v>
      </c>
      <c r="I787" s="194">
        <v>6641</v>
      </c>
      <c r="K787" s="199">
        <v>11980814</v>
      </c>
      <c r="L787" s="174" t="s">
        <v>846</v>
      </c>
    </row>
    <row r="788" spans="1:12">
      <c r="A788" s="194">
        <v>25</v>
      </c>
      <c r="B788" s="175" t="s">
        <v>164</v>
      </c>
      <c r="C788" s="195">
        <v>94</v>
      </c>
      <c r="D788" s="175" t="s">
        <v>862</v>
      </c>
      <c r="F788" s="195">
        <v>1</v>
      </c>
      <c r="G788" s="175" t="s">
        <v>1236</v>
      </c>
      <c r="I788" s="194">
        <v>3667</v>
      </c>
      <c r="K788" s="199">
        <v>11984481</v>
      </c>
      <c r="L788" s="174" t="s">
        <v>846</v>
      </c>
    </row>
    <row r="789" spans="1:12">
      <c r="A789" s="194">
        <v>25</v>
      </c>
      <c r="B789" s="175" t="s">
        <v>164</v>
      </c>
      <c r="C789" s="195">
        <v>95</v>
      </c>
      <c r="D789" s="175" t="s">
        <v>862</v>
      </c>
      <c r="F789" s="195">
        <v>1</v>
      </c>
      <c r="G789" s="175" t="s">
        <v>1230</v>
      </c>
      <c r="I789" s="194">
        <v>758</v>
      </c>
      <c r="K789" s="199">
        <v>11985239</v>
      </c>
      <c r="L789" s="174" t="s">
        <v>846</v>
      </c>
    </row>
    <row r="790" spans="1:12">
      <c r="A790" s="194">
        <v>25</v>
      </c>
      <c r="B790" s="175" t="s">
        <v>164</v>
      </c>
      <c r="C790" s="195">
        <v>95</v>
      </c>
      <c r="D790" s="175" t="s">
        <v>862</v>
      </c>
      <c r="F790" s="195">
        <v>1</v>
      </c>
      <c r="G790" s="175" t="s">
        <v>1230</v>
      </c>
      <c r="I790" s="194">
        <v>8709</v>
      </c>
      <c r="K790" s="199">
        <v>11993948</v>
      </c>
      <c r="L790" s="174" t="s">
        <v>846</v>
      </c>
    </row>
    <row r="791" spans="1:12">
      <c r="A791" s="194">
        <v>25</v>
      </c>
      <c r="B791" s="175" t="s">
        <v>164</v>
      </c>
      <c r="C791" s="195">
        <v>95</v>
      </c>
      <c r="D791" s="175" t="s">
        <v>862</v>
      </c>
      <c r="F791" s="195">
        <v>1</v>
      </c>
      <c r="G791" s="175" t="s">
        <v>1230</v>
      </c>
      <c r="I791" s="194">
        <v>7123</v>
      </c>
      <c r="K791" s="199">
        <v>12001071</v>
      </c>
      <c r="L791" s="174" t="s">
        <v>846</v>
      </c>
    </row>
    <row r="792" spans="1:12">
      <c r="A792" s="194">
        <v>25</v>
      </c>
      <c r="B792" s="175" t="s">
        <v>164</v>
      </c>
      <c r="C792" s="195">
        <v>95</v>
      </c>
      <c r="D792" s="175" t="s">
        <v>862</v>
      </c>
      <c r="F792" s="195">
        <v>1</v>
      </c>
      <c r="G792" s="175" t="s">
        <v>1230</v>
      </c>
      <c r="I792" s="194">
        <v>3000</v>
      </c>
      <c r="K792" s="199">
        <v>12004071</v>
      </c>
      <c r="L792" s="174" t="s">
        <v>846</v>
      </c>
    </row>
    <row r="793" spans="1:12">
      <c r="A793" s="194">
        <v>25</v>
      </c>
      <c r="B793" s="175" t="s">
        <v>164</v>
      </c>
      <c r="C793" s="195">
        <v>95</v>
      </c>
      <c r="D793" s="175" t="s">
        <v>862</v>
      </c>
      <c r="F793" s="195">
        <v>1</v>
      </c>
      <c r="G793" s="175" t="s">
        <v>1230</v>
      </c>
      <c r="I793" s="194">
        <v>11779</v>
      </c>
      <c r="K793" s="199">
        <v>12015850</v>
      </c>
      <c r="L793" s="174" t="s">
        <v>846</v>
      </c>
    </row>
    <row r="794" spans="1:12">
      <c r="A794" s="194">
        <v>28</v>
      </c>
      <c r="B794" s="175" t="s">
        <v>164</v>
      </c>
      <c r="C794" s="195">
        <v>123</v>
      </c>
      <c r="D794" s="175" t="s">
        <v>862</v>
      </c>
      <c r="F794" s="195">
        <v>1</v>
      </c>
      <c r="G794" s="175" t="s">
        <v>1237</v>
      </c>
      <c r="I794" s="194">
        <v>11269</v>
      </c>
      <c r="K794" s="199">
        <v>12027119</v>
      </c>
      <c r="L794" s="174" t="s">
        <v>846</v>
      </c>
    </row>
    <row r="795" spans="1:12">
      <c r="A795" s="194">
        <v>28</v>
      </c>
      <c r="B795" s="175" t="s">
        <v>164</v>
      </c>
      <c r="C795" s="195">
        <v>123</v>
      </c>
      <c r="D795" s="175" t="s">
        <v>862</v>
      </c>
      <c r="F795" s="195">
        <v>1</v>
      </c>
      <c r="G795" s="175" t="s">
        <v>1238</v>
      </c>
      <c r="I795" s="194">
        <v>2520</v>
      </c>
      <c r="K795" s="199">
        <v>12029639</v>
      </c>
      <c r="L795" s="174" t="s">
        <v>846</v>
      </c>
    </row>
    <row r="796" spans="1:12">
      <c r="A796" s="194">
        <v>28</v>
      </c>
      <c r="B796" s="175" t="s">
        <v>164</v>
      </c>
      <c r="C796" s="195">
        <v>123</v>
      </c>
      <c r="D796" s="175" t="s">
        <v>862</v>
      </c>
      <c r="F796" s="195">
        <v>1</v>
      </c>
      <c r="G796" s="175" t="s">
        <v>1239</v>
      </c>
      <c r="I796" s="194">
        <v>520</v>
      </c>
      <c r="K796" s="199">
        <v>12030159</v>
      </c>
      <c r="L796" s="174" t="s">
        <v>846</v>
      </c>
    </row>
    <row r="797" spans="1:12">
      <c r="A797" s="194">
        <v>28</v>
      </c>
      <c r="B797" s="175" t="s">
        <v>164</v>
      </c>
      <c r="C797" s="195">
        <v>123</v>
      </c>
      <c r="D797" s="175" t="s">
        <v>862</v>
      </c>
      <c r="F797" s="195">
        <v>1</v>
      </c>
      <c r="G797" s="175" t="s">
        <v>1240</v>
      </c>
      <c r="I797" s="194">
        <v>763</v>
      </c>
      <c r="K797" s="199">
        <v>12030922</v>
      </c>
      <c r="L797" s="174" t="s">
        <v>846</v>
      </c>
    </row>
    <row r="798" spans="1:12">
      <c r="A798" s="194">
        <v>28</v>
      </c>
      <c r="B798" s="175" t="s">
        <v>164</v>
      </c>
      <c r="C798" s="195">
        <v>123</v>
      </c>
      <c r="D798" s="175" t="s">
        <v>862</v>
      </c>
      <c r="F798" s="195">
        <v>1</v>
      </c>
      <c r="G798" s="175" t="s">
        <v>1241</v>
      </c>
      <c r="I798" s="194">
        <v>1269</v>
      </c>
      <c r="K798" s="199">
        <v>12032191</v>
      </c>
      <c r="L798" s="174" t="s">
        <v>846</v>
      </c>
    </row>
    <row r="799" spans="1:12">
      <c r="A799" s="194">
        <v>28</v>
      </c>
      <c r="B799" s="175" t="s">
        <v>164</v>
      </c>
      <c r="C799" s="195">
        <v>123</v>
      </c>
      <c r="D799" s="175" t="s">
        <v>862</v>
      </c>
      <c r="F799" s="195">
        <v>1</v>
      </c>
      <c r="G799" s="175" t="s">
        <v>1242</v>
      </c>
      <c r="I799" s="194">
        <v>520</v>
      </c>
      <c r="K799" s="199">
        <v>12032711</v>
      </c>
      <c r="L799" s="174" t="s">
        <v>846</v>
      </c>
    </row>
    <row r="800" spans="1:12">
      <c r="A800" s="194">
        <v>28</v>
      </c>
      <c r="B800" s="175" t="s">
        <v>164</v>
      </c>
      <c r="C800" s="195">
        <v>123</v>
      </c>
      <c r="D800" s="175" t="s">
        <v>862</v>
      </c>
      <c r="F800" s="195">
        <v>1</v>
      </c>
      <c r="G800" s="175" t="s">
        <v>1243</v>
      </c>
      <c r="I800" s="194">
        <v>314</v>
      </c>
      <c r="K800" s="199">
        <v>12033025</v>
      </c>
      <c r="L800" s="174" t="s">
        <v>846</v>
      </c>
    </row>
    <row r="801" spans="1:12">
      <c r="A801" s="194">
        <v>28</v>
      </c>
      <c r="B801" s="175" t="s">
        <v>164</v>
      </c>
      <c r="C801" s="195">
        <v>123</v>
      </c>
      <c r="D801" s="175" t="s">
        <v>862</v>
      </c>
      <c r="F801" s="195">
        <v>1</v>
      </c>
      <c r="G801" s="175" t="s">
        <v>1244</v>
      </c>
      <c r="I801" s="194">
        <v>520</v>
      </c>
      <c r="K801" s="199">
        <v>12033545</v>
      </c>
      <c r="L801" s="174" t="s">
        <v>846</v>
      </c>
    </row>
    <row r="802" spans="1:12">
      <c r="A802" s="194">
        <v>28</v>
      </c>
      <c r="B802" s="175" t="s">
        <v>164</v>
      </c>
      <c r="C802" s="195">
        <v>123</v>
      </c>
      <c r="D802" s="175" t="s">
        <v>862</v>
      </c>
      <c r="F802" s="195">
        <v>1</v>
      </c>
      <c r="G802" s="175" t="s">
        <v>1245</v>
      </c>
      <c r="I802" s="194">
        <v>1269</v>
      </c>
      <c r="K802" s="199">
        <v>12034814</v>
      </c>
      <c r="L802" s="174" t="s">
        <v>846</v>
      </c>
    </row>
    <row r="803" spans="1:12">
      <c r="A803" s="194">
        <v>28</v>
      </c>
      <c r="B803" s="175" t="s">
        <v>164</v>
      </c>
      <c r="C803" s="195">
        <v>123</v>
      </c>
      <c r="D803" s="175" t="s">
        <v>862</v>
      </c>
      <c r="F803" s="195">
        <v>1</v>
      </c>
      <c r="G803" s="175" t="s">
        <v>1246</v>
      </c>
      <c r="I803" s="194">
        <v>1695</v>
      </c>
      <c r="K803" s="199">
        <v>12036509</v>
      </c>
      <c r="L803" s="174" t="s">
        <v>846</v>
      </c>
    </row>
    <row r="804" spans="1:12">
      <c r="A804" s="194">
        <v>28</v>
      </c>
      <c r="B804" s="175" t="s">
        <v>164</v>
      </c>
      <c r="C804" s="195">
        <v>123</v>
      </c>
      <c r="D804" s="175" t="s">
        <v>862</v>
      </c>
      <c r="F804" s="195">
        <v>1</v>
      </c>
      <c r="G804" s="175" t="s">
        <v>1247</v>
      </c>
      <c r="I804" s="194">
        <v>1269</v>
      </c>
      <c r="K804" s="199">
        <v>12037778</v>
      </c>
      <c r="L804" s="174" t="s">
        <v>846</v>
      </c>
    </row>
    <row r="805" spans="1:12">
      <c r="A805" s="194">
        <v>29</v>
      </c>
      <c r="B805" s="175" t="s">
        <v>164</v>
      </c>
      <c r="C805" s="195">
        <v>126</v>
      </c>
      <c r="D805" s="175" t="s">
        <v>862</v>
      </c>
      <c r="F805" s="195">
        <v>1</v>
      </c>
      <c r="G805" s="175" t="s">
        <v>1248</v>
      </c>
      <c r="I805" s="194">
        <v>2520</v>
      </c>
      <c r="K805" s="199">
        <v>12040298</v>
      </c>
      <c r="L805" s="174" t="s">
        <v>846</v>
      </c>
    </row>
    <row r="806" spans="1:12">
      <c r="A806" s="194">
        <v>29</v>
      </c>
      <c r="B806" s="175" t="s">
        <v>164</v>
      </c>
      <c r="C806" s="195">
        <v>126</v>
      </c>
      <c r="D806" s="175" t="s">
        <v>862</v>
      </c>
      <c r="F806" s="195">
        <v>1</v>
      </c>
      <c r="G806" s="175" t="s">
        <v>1249</v>
      </c>
      <c r="I806" s="194">
        <v>4185</v>
      </c>
      <c r="K806" s="199">
        <v>12044483</v>
      </c>
      <c r="L806" s="174" t="s">
        <v>846</v>
      </c>
    </row>
    <row r="807" spans="1:12">
      <c r="A807" s="194">
        <v>29</v>
      </c>
      <c r="B807" s="175" t="s">
        <v>164</v>
      </c>
      <c r="C807" s="195">
        <v>126</v>
      </c>
      <c r="D807" s="175" t="s">
        <v>862</v>
      </c>
      <c r="F807" s="195">
        <v>1</v>
      </c>
      <c r="G807" s="175" t="s">
        <v>1250</v>
      </c>
      <c r="I807" s="194">
        <v>520</v>
      </c>
      <c r="K807" s="199">
        <v>12045003</v>
      </c>
      <c r="L807" s="174" t="s">
        <v>846</v>
      </c>
    </row>
    <row r="808" spans="1:12">
      <c r="A808" s="194">
        <v>29</v>
      </c>
      <c r="B808" s="175" t="s">
        <v>164</v>
      </c>
      <c r="C808" s="195">
        <v>127</v>
      </c>
      <c r="D808" s="175" t="s">
        <v>862</v>
      </c>
      <c r="F808" s="195">
        <v>1</v>
      </c>
      <c r="G808" s="175" t="s">
        <v>1203</v>
      </c>
      <c r="I808" s="194">
        <v>20000</v>
      </c>
      <c r="K808" s="199">
        <v>12065003</v>
      </c>
      <c r="L808" s="174" t="s">
        <v>846</v>
      </c>
    </row>
    <row r="809" spans="1:12">
      <c r="A809" s="194">
        <v>29</v>
      </c>
      <c r="B809" s="175" t="s">
        <v>164</v>
      </c>
      <c r="C809" s="195">
        <v>128</v>
      </c>
      <c r="D809" s="175" t="s">
        <v>862</v>
      </c>
      <c r="F809" s="195">
        <v>1</v>
      </c>
      <c r="G809" s="175" t="s">
        <v>1251</v>
      </c>
      <c r="I809" s="194">
        <v>520</v>
      </c>
      <c r="K809" s="199">
        <v>12065523</v>
      </c>
      <c r="L809" s="174" t="s">
        <v>846</v>
      </c>
    </row>
    <row r="810" spans="1:12">
      <c r="A810" s="194">
        <v>29</v>
      </c>
      <c r="B810" s="175" t="s">
        <v>164</v>
      </c>
      <c r="C810" s="195">
        <v>128</v>
      </c>
      <c r="D810" s="175" t="s">
        <v>862</v>
      </c>
      <c r="F810" s="195">
        <v>1</v>
      </c>
      <c r="G810" s="175" t="s">
        <v>1252</v>
      </c>
      <c r="I810" s="194">
        <v>2520</v>
      </c>
      <c r="K810" s="199">
        <v>12068043</v>
      </c>
      <c r="L810" s="174" t="s">
        <v>846</v>
      </c>
    </row>
    <row r="811" spans="1:12">
      <c r="A811" s="194">
        <v>29</v>
      </c>
      <c r="B811" s="175" t="s">
        <v>164</v>
      </c>
      <c r="C811" s="195">
        <v>128</v>
      </c>
      <c r="D811" s="175" t="s">
        <v>862</v>
      </c>
      <c r="F811" s="195">
        <v>1</v>
      </c>
      <c r="G811" s="175" t="s">
        <v>1253</v>
      </c>
      <c r="I811" s="194">
        <v>1520</v>
      </c>
      <c r="K811" s="199">
        <v>12069563</v>
      </c>
      <c r="L811" s="174" t="s">
        <v>846</v>
      </c>
    </row>
    <row r="812" spans="1:12">
      <c r="A812" s="194">
        <v>29</v>
      </c>
      <c r="B812" s="175" t="s">
        <v>164</v>
      </c>
      <c r="C812" s="195">
        <v>128</v>
      </c>
      <c r="D812" s="175" t="s">
        <v>862</v>
      </c>
      <c r="F812" s="195">
        <v>1</v>
      </c>
      <c r="G812" s="175" t="s">
        <v>1253</v>
      </c>
      <c r="I812" s="194">
        <v>622</v>
      </c>
      <c r="K812" s="199">
        <v>12070185</v>
      </c>
      <c r="L812" s="174" t="s">
        <v>846</v>
      </c>
    </row>
    <row r="813" spans="1:12">
      <c r="A813" s="194">
        <v>29</v>
      </c>
      <c r="B813" s="175" t="s">
        <v>164</v>
      </c>
      <c r="C813" s="195">
        <v>128</v>
      </c>
      <c r="D813" s="175" t="s">
        <v>862</v>
      </c>
      <c r="F813" s="195">
        <v>1</v>
      </c>
      <c r="G813" s="175" t="s">
        <v>1253</v>
      </c>
      <c r="I813" s="194">
        <v>19200</v>
      </c>
      <c r="K813" s="199">
        <v>12089385</v>
      </c>
      <c r="L813" s="174" t="s">
        <v>846</v>
      </c>
    </row>
    <row r="814" spans="1:12">
      <c r="A814" s="194">
        <v>29</v>
      </c>
      <c r="B814" s="175" t="s">
        <v>164</v>
      </c>
      <c r="C814" s="195">
        <v>128</v>
      </c>
      <c r="D814" s="175" t="s">
        <v>862</v>
      </c>
      <c r="F814" s="195">
        <v>1</v>
      </c>
      <c r="G814" s="175" t="s">
        <v>1253</v>
      </c>
      <c r="I814" s="194">
        <v>175395</v>
      </c>
      <c r="K814" s="199">
        <v>12264780</v>
      </c>
      <c r="L814" s="174" t="s">
        <v>846</v>
      </c>
    </row>
    <row r="815" spans="1:12">
      <c r="A815" s="194">
        <v>29</v>
      </c>
      <c r="B815" s="175" t="s">
        <v>164</v>
      </c>
      <c r="C815" s="195">
        <v>129</v>
      </c>
      <c r="D815" s="175" t="s">
        <v>862</v>
      </c>
      <c r="F815" s="195">
        <v>1</v>
      </c>
      <c r="G815" s="175" t="s">
        <v>1209</v>
      </c>
      <c r="I815" s="194">
        <v>70000</v>
      </c>
      <c r="K815" s="199">
        <v>12334780</v>
      </c>
      <c r="L815" s="174" t="s">
        <v>846</v>
      </c>
    </row>
    <row r="816" spans="1:12">
      <c r="A816" s="194">
        <v>29</v>
      </c>
      <c r="B816" s="175" t="s">
        <v>164</v>
      </c>
      <c r="C816" s="195">
        <v>130</v>
      </c>
      <c r="D816" s="175" t="s">
        <v>862</v>
      </c>
      <c r="F816" s="195">
        <v>1</v>
      </c>
      <c r="G816" s="175" t="s">
        <v>1254</v>
      </c>
      <c r="I816" s="194">
        <v>6138</v>
      </c>
      <c r="K816" s="199">
        <v>12340918</v>
      </c>
      <c r="L816" s="174" t="s">
        <v>846</v>
      </c>
    </row>
    <row r="817" spans="1:12">
      <c r="A817" s="194">
        <v>29</v>
      </c>
      <c r="B817" s="175" t="s">
        <v>164</v>
      </c>
      <c r="C817" s="195">
        <v>130</v>
      </c>
      <c r="D817" s="175" t="s">
        <v>862</v>
      </c>
      <c r="F817" s="195">
        <v>1</v>
      </c>
      <c r="G817" s="175" t="s">
        <v>1255</v>
      </c>
      <c r="I817" s="194">
        <v>19266</v>
      </c>
      <c r="K817" s="199">
        <v>12360184</v>
      </c>
      <c r="L817" s="174" t="s">
        <v>846</v>
      </c>
    </row>
    <row r="818" spans="1:12">
      <c r="A818" s="194">
        <v>29</v>
      </c>
      <c r="B818" s="175" t="s">
        <v>164</v>
      </c>
      <c r="C818" s="195">
        <v>130</v>
      </c>
      <c r="D818" s="175" t="s">
        <v>862</v>
      </c>
      <c r="F818" s="195">
        <v>1</v>
      </c>
      <c r="G818" s="175" t="s">
        <v>1256</v>
      </c>
      <c r="I818" s="194">
        <v>2681</v>
      </c>
      <c r="K818" s="199">
        <v>12362865</v>
      </c>
      <c r="L818" s="174" t="s">
        <v>846</v>
      </c>
    </row>
    <row r="819" spans="1:12">
      <c r="A819" s="194">
        <v>29</v>
      </c>
      <c r="B819" s="175" t="s">
        <v>164</v>
      </c>
      <c r="C819" s="195">
        <v>130</v>
      </c>
      <c r="D819" s="175" t="s">
        <v>862</v>
      </c>
      <c r="F819" s="195">
        <v>1</v>
      </c>
      <c r="G819" s="175" t="s">
        <v>1257</v>
      </c>
      <c r="I819" s="194">
        <v>24582</v>
      </c>
      <c r="K819" s="199">
        <v>12387447</v>
      </c>
      <c r="L819" s="174" t="s">
        <v>846</v>
      </c>
    </row>
    <row r="820" spans="1:12">
      <c r="A820" s="194">
        <v>29</v>
      </c>
      <c r="B820" s="175" t="s">
        <v>164</v>
      </c>
      <c r="C820" s="195">
        <v>130</v>
      </c>
      <c r="D820" s="175" t="s">
        <v>862</v>
      </c>
      <c r="F820" s="195">
        <v>1</v>
      </c>
      <c r="G820" s="175" t="s">
        <v>1258</v>
      </c>
      <c r="I820" s="194">
        <v>2529</v>
      </c>
      <c r="K820" s="199">
        <v>12389976</v>
      </c>
      <c r="L820" s="174" t="s">
        <v>846</v>
      </c>
    </row>
    <row r="821" spans="1:12">
      <c r="A821" s="194">
        <v>29</v>
      </c>
      <c r="B821" s="175" t="s">
        <v>164</v>
      </c>
      <c r="C821" s="195">
        <v>130</v>
      </c>
      <c r="D821" s="175" t="s">
        <v>862</v>
      </c>
      <c r="F821" s="195">
        <v>1</v>
      </c>
      <c r="G821" s="175" t="s">
        <v>1259</v>
      </c>
      <c r="I821" s="194">
        <v>2520</v>
      </c>
      <c r="K821" s="199">
        <v>12392496</v>
      </c>
      <c r="L821" s="174" t="s">
        <v>846</v>
      </c>
    </row>
    <row r="822" spans="1:12">
      <c r="A822" s="194">
        <v>29</v>
      </c>
      <c r="B822" s="175" t="s">
        <v>164</v>
      </c>
      <c r="C822" s="195">
        <v>130</v>
      </c>
      <c r="D822" s="175" t="s">
        <v>862</v>
      </c>
      <c r="F822" s="195">
        <v>1</v>
      </c>
      <c r="G822" s="175" t="s">
        <v>1260</v>
      </c>
      <c r="I822" s="194">
        <v>5600</v>
      </c>
      <c r="K822" s="199">
        <v>12398096</v>
      </c>
      <c r="L822" s="174" t="s">
        <v>846</v>
      </c>
    </row>
    <row r="823" spans="1:12">
      <c r="A823" s="194">
        <v>29</v>
      </c>
      <c r="B823" s="175" t="s">
        <v>164</v>
      </c>
      <c r="C823" s="195">
        <v>130</v>
      </c>
      <c r="D823" s="175" t="s">
        <v>862</v>
      </c>
      <c r="F823" s="195">
        <v>1</v>
      </c>
      <c r="G823" s="175" t="s">
        <v>1261</v>
      </c>
      <c r="I823" s="194">
        <v>5846</v>
      </c>
      <c r="K823" s="199">
        <v>12403942</v>
      </c>
      <c r="L823" s="174" t="s">
        <v>846</v>
      </c>
    </row>
    <row r="824" spans="1:12">
      <c r="A824" s="194">
        <v>29</v>
      </c>
      <c r="B824" s="175" t="s">
        <v>164</v>
      </c>
      <c r="C824" s="195">
        <v>130</v>
      </c>
      <c r="D824" s="175" t="s">
        <v>862</v>
      </c>
      <c r="F824" s="195">
        <v>1</v>
      </c>
      <c r="G824" s="175" t="s">
        <v>1262</v>
      </c>
      <c r="I824" s="194">
        <v>4773</v>
      </c>
      <c r="K824" s="199">
        <v>12408715</v>
      </c>
      <c r="L824" s="174" t="s">
        <v>846</v>
      </c>
    </row>
    <row r="825" spans="1:12">
      <c r="A825" s="194">
        <v>29</v>
      </c>
      <c r="B825" s="175" t="s">
        <v>164</v>
      </c>
      <c r="C825" s="195">
        <v>130</v>
      </c>
      <c r="D825" s="175" t="s">
        <v>862</v>
      </c>
      <c r="F825" s="195">
        <v>1</v>
      </c>
      <c r="G825" s="175" t="s">
        <v>1263</v>
      </c>
      <c r="I825" s="194">
        <v>1840</v>
      </c>
      <c r="K825" s="199">
        <v>12410555</v>
      </c>
      <c r="L825" s="174" t="s">
        <v>846</v>
      </c>
    </row>
    <row r="826" spans="1:12">
      <c r="A826" s="194">
        <v>29</v>
      </c>
      <c r="B826" s="175" t="s">
        <v>164</v>
      </c>
      <c r="C826" s="195">
        <v>130</v>
      </c>
      <c r="D826" s="175" t="s">
        <v>862</v>
      </c>
      <c r="F826" s="195">
        <v>1</v>
      </c>
      <c r="G826" s="175" t="s">
        <v>1264</v>
      </c>
      <c r="I826" s="194">
        <v>7706</v>
      </c>
      <c r="K826" s="199">
        <v>12418261</v>
      </c>
      <c r="L826" s="174" t="s">
        <v>846</v>
      </c>
    </row>
    <row r="827" spans="1:12">
      <c r="A827" s="194">
        <v>29</v>
      </c>
      <c r="B827" s="175" t="s">
        <v>164</v>
      </c>
      <c r="C827" s="195">
        <v>130</v>
      </c>
      <c r="D827" s="175" t="s">
        <v>862</v>
      </c>
      <c r="F827" s="195">
        <v>1</v>
      </c>
      <c r="G827" s="175" t="s">
        <v>1265</v>
      </c>
      <c r="I827" s="194">
        <v>2520</v>
      </c>
      <c r="K827" s="199">
        <v>12420781</v>
      </c>
      <c r="L827" s="174" t="s">
        <v>846</v>
      </c>
    </row>
    <row r="828" spans="1:12">
      <c r="A828" s="194">
        <v>29</v>
      </c>
      <c r="B828" s="175" t="s">
        <v>164</v>
      </c>
      <c r="C828" s="195">
        <v>130</v>
      </c>
      <c r="D828" s="175" t="s">
        <v>862</v>
      </c>
      <c r="F828" s="195">
        <v>1</v>
      </c>
      <c r="G828" s="175" t="s">
        <v>1247</v>
      </c>
      <c r="I828" s="194">
        <v>300</v>
      </c>
      <c r="K828" s="199">
        <v>12421081</v>
      </c>
      <c r="L828" s="174" t="s">
        <v>846</v>
      </c>
    </row>
    <row r="829" spans="1:12">
      <c r="A829" s="194">
        <v>29</v>
      </c>
      <c r="B829" s="175" t="s">
        <v>164</v>
      </c>
      <c r="C829" s="195">
        <v>130</v>
      </c>
      <c r="D829" s="175" t="s">
        <v>862</v>
      </c>
      <c r="F829" s="195">
        <v>1</v>
      </c>
      <c r="G829" s="175" t="s">
        <v>1247</v>
      </c>
      <c r="I829" s="194">
        <v>2520</v>
      </c>
      <c r="K829" s="199">
        <v>12423601</v>
      </c>
      <c r="L829" s="174" t="s">
        <v>846</v>
      </c>
    </row>
    <row r="830" spans="1:12">
      <c r="A830" s="194">
        <v>29</v>
      </c>
      <c r="B830" s="175" t="s">
        <v>164</v>
      </c>
      <c r="C830" s="195">
        <v>130</v>
      </c>
      <c r="D830" s="175" t="s">
        <v>862</v>
      </c>
      <c r="F830" s="195">
        <v>1</v>
      </c>
      <c r="G830" s="175" t="s">
        <v>1266</v>
      </c>
      <c r="I830" s="194">
        <v>1269</v>
      </c>
      <c r="K830" s="199">
        <v>12424870</v>
      </c>
      <c r="L830" s="174" t="s">
        <v>846</v>
      </c>
    </row>
    <row r="831" spans="1:12">
      <c r="A831" s="194">
        <v>29</v>
      </c>
      <c r="B831" s="175" t="s">
        <v>164</v>
      </c>
      <c r="C831" s="195">
        <v>130</v>
      </c>
      <c r="D831" s="175" t="s">
        <v>862</v>
      </c>
      <c r="F831" s="195">
        <v>1</v>
      </c>
      <c r="G831" s="175" t="s">
        <v>1267</v>
      </c>
      <c r="I831" s="194">
        <v>29540</v>
      </c>
      <c r="K831" s="199">
        <v>12454410</v>
      </c>
      <c r="L831" s="174" t="s">
        <v>846</v>
      </c>
    </row>
    <row r="832" spans="1:12">
      <c r="A832" s="194">
        <v>29</v>
      </c>
      <c r="B832" s="175" t="s">
        <v>164</v>
      </c>
      <c r="C832" s="195">
        <v>130</v>
      </c>
      <c r="D832" s="175" t="s">
        <v>862</v>
      </c>
      <c r="F832" s="195">
        <v>1</v>
      </c>
      <c r="G832" s="175" t="s">
        <v>1268</v>
      </c>
      <c r="I832" s="194">
        <v>5000</v>
      </c>
      <c r="K832" s="199">
        <v>12459410</v>
      </c>
      <c r="L832" s="174" t="s">
        <v>846</v>
      </c>
    </row>
    <row r="833" spans="1:12">
      <c r="A833" s="194">
        <v>30</v>
      </c>
      <c r="B833" s="175" t="s">
        <v>164</v>
      </c>
      <c r="C833" s="195">
        <v>131</v>
      </c>
      <c r="D833" s="175" t="s">
        <v>862</v>
      </c>
      <c r="F833" s="195">
        <v>1</v>
      </c>
      <c r="G833" s="175" t="s">
        <v>1269</v>
      </c>
      <c r="I833" s="194">
        <v>2582</v>
      </c>
      <c r="K833" s="199">
        <v>12461992</v>
      </c>
      <c r="L833" s="174" t="s">
        <v>846</v>
      </c>
    </row>
    <row r="834" spans="1:12">
      <c r="A834" s="194">
        <v>30</v>
      </c>
      <c r="B834" s="175" t="s">
        <v>164</v>
      </c>
      <c r="C834" s="195">
        <v>131</v>
      </c>
      <c r="D834" s="175" t="s">
        <v>862</v>
      </c>
      <c r="F834" s="195">
        <v>1</v>
      </c>
      <c r="G834" s="175" t="s">
        <v>1247</v>
      </c>
      <c r="I834" s="194">
        <v>49</v>
      </c>
      <c r="K834" s="199">
        <v>12462041</v>
      </c>
      <c r="L834" s="174" t="s">
        <v>846</v>
      </c>
    </row>
    <row r="835" spans="1:12">
      <c r="A835" s="194">
        <v>30</v>
      </c>
      <c r="B835" s="175" t="s">
        <v>164</v>
      </c>
      <c r="C835" s="195">
        <v>131</v>
      </c>
      <c r="D835" s="175" t="s">
        <v>862</v>
      </c>
      <c r="F835" s="195">
        <v>1</v>
      </c>
      <c r="G835" s="175" t="s">
        <v>1247</v>
      </c>
      <c r="I835" s="194">
        <v>1350</v>
      </c>
      <c r="K835" s="199">
        <v>12463391</v>
      </c>
      <c r="L835" s="174" t="s">
        <v>846</v>
      </c>
    </row>
    <row r="836" spans="1:12">
      <c r="A836" s="194">
        <v>30</v>
      </c>
      <c r="B836" s="175" t="s">
        <v>164</v>
      </c>
      <c r="C836" s="195">
        <v>131</v>
      </c>
      <c r="D836" s="175" t="s">
        <v>862</v>
      </c>
      <c r="F836" s="195">
        <v>1</v>
      </c>
      <c r="G836" s="175" t="s">
        <v>1247</v>
      </c>
      <c r="I836" s="194">
        <v>11062</v>
      </c>
      <c r="K836" s="199">
        <v>12474453</v>
      </c>
      <c r="L836" s="174" t="s">
        <v>846</v>
      </c>
    </row>
    <row r="837" spans="1:12">
      <c r="A837" s="194">
        <v>30</v>
      </c>
      <c r="B837" s="175" t="s">
        <v>164</v>
      </c>
      <c r="C837" s="195">
        <v>131</v>
      </c>
      <c r="D837" s="175" t="s">
        <v>862</v>
      </c>
      <c r="F837" s="195">
        <v>1</v>
      </c>
      <c r="G837" s="175" t="s">
        <v>1247</v>
      </c>
      <c r="I837" s="194">
        <v>4</v>
      </c>
      <c r="K837" s="199">
        <v>12474457</v>
      </c>
      <c r="L837" s="174" t="s">
        <v>846</v>
      </c>
    </row>
    <row r="838" spans="1:12">
      <c r="A838" s="194">
        <v>30</v>
      </c>
      <c r="B838" s="175" t="s">
        <v>164</v>
      </c>
      <c r="C838" s="195">
        <v>131</v>
      </c>
      <c r="D838" s="175" t="s">
        <v>862</v>
      </c>
      <c r="F838" s="195">
        <v>1</v>
      </c>
      <c r="G838" s="175" t="s">
        <v>1247</v>
      </c>
      <c r="I838" s="194">
        <v>1000</v>
      </c>
      <c r="K838" s="199">
        <v>12475457</v>
      </c>
      <c r="L838" s="174" t="s">
        <v>846</v>
      </c>
    </row>
    <row r="839" spans="1:12">
      <c r="A839" s="194">
        <v>30</v>
      </c>
      <c r="B839" s="175" t="s">
        <v>164</v>
      </c>
      <c r="C839" s="195">
        <v>131</v>
      </c>
      <c r="D839" s="175" t="s">
        <v>862</v>
      </c>
      <c r="F839" s="195">
        <v>1</v>
      </c>
      <c r="G839" s="175" t="s">
        <v>1247</v>
      </c>
      <c r="I839" s="194">
        <v>1574</v>
      </c>
      <c r="K839" s="199">
        <v>12477031</v>
      </c>
      <c r="L839" s="174" t="s">
        <v>846</v>
      </c>
    </row>
    <row r="840" spans="1:12">
      <c r="A840" s="194">
        <v>30</v>
      </c>
      <c r="B840" s="175" t="s">
        <v>164</v>
      </c>
      <c r="C840" s="195">
        <v>133</v>
      </c>
      <c r="D840" s="175" t="s">
        <v>862</v>
      </c>
      <c r="F840" s="195">
        <v>1</v>
      </c>
      <c r="G840" s="175" t="s">
        <v>1270</v>
      </c>
      <c r="I840" s="194">
        <v>6241</v>
      </c>
      <c r="K840" s="199">
        <v>12483272</v>
      </c>
      <c r="L840" s="174" t="s">
        <v>846</v>
      </c>
    </row>
    <row r="841" spans="1:12">
      <c r="G841" s="200" t="s">
        <v>858</v>
      </c>
      <c r="I841" s="201">
        <v>5185468</v>
      </c>
      <c r="J841" s="201">
        <v>4240304</v>
      </c>
      <c r="K841" s="201">
        <v>945164</v>
      </c>
      <c r="L841" s="202" t="s">
        <v>846</v>
      </c>
    </row>
    <row r="842" spans="1:12">
      <c r="G842" s="200" t="s">
        <v>848</v>
      </c>
      <c r="I842" s="203">
        <v>224189223</v>
      </c>
      <c r="J842" s="203">
        <v>211705951</v>
      </c>
      <c r="K842" s="203">
        <v>12483272</v>
      </c>
      <c r="L842" s="200" t="s">
        <v>849</v>
      </c>
    </row>
    <row r="843" spans="1:12">
      <c r="A843" s="196" t="s">
        <v>166</v>
      </c>
      <c r="G843" s="197" t="s">
        <v>843</v>
      </c>
      <c r="I843" s="198">
        <v>224189223</v>
      </c>
      <c r="J843" s="198">
        <v>211705951</v>
      </c>
      <c r="K843" s="198">
        <v>12483272</v>
      </c>
      <c r="L843" s="175" t="s">
        <v>846</v>
      </c>
    </row>
    <row r="844" spans="1:12">
      <c r="A844" s="174" t="s">
        <v>138</v>
      </c>
      <c r="B844" s="174" t="s">
        <v>139</v>
      </c>
      <c r="C844" s="176" t="s">
        <v>140</v>
      </c>
      <c r="D844" s="174" t="s">
        <v>141</v>
      </c>
      <c r="E844" s="174" t="s">
        <v>142</v>
      </c>
      <c r="F844" s="176" t="s">
        <v>143</v>
      </c>
      <c r="G844" s="174" t="s">
        <v>144</v>
      </c>
      <c r="I844" s="176" t="s">
        <v>844</v>
      </c>
      <c r="J844" s="176" t="s">
        <v>845</v>
      </c>
      <c r="K844" s="176" t="s">
        <v>145</v>
      </c>
    </row>
    <row r="845" spans="1:12">
      <c r="A845" s="194">
        <v>1</v>
      </c>
      <c r="B845" s="175" t="s">
        <v>166</v>
      </c>
      <c r="C845" s="195">
        <v>2</v>
      </c>
      <c r="D845" s="175" t="s">
        <v>862</v>
      </c>
      <c r="F845" s="195">
        <v>1</v>
      </c>
      <c r="G845" s="175" t="s">
        <v>1271</v>
      </c>
      <c r="I845" s="194">
        <v>269</v>
      </c>
      <c r="K845" s="199">
        <v>12483541</v>
      </c>
      <c r="L845" s="174" t="s">
        <v>846</v>
      </c>
    </row>
    <row r="846" spans="1:12">
      <c r="A846" s="194">
        <v>1</v>
      </c>
      <c r="B846" s="175" t="s">
        <v>166</v>
      </c>
      <c r="C846" s="195">
        <v>2</v>
      </c>
      <c r="D846" s="175" t="s">
        <v>862</v>
      </c>
      <c r="F846" s="195">
        <v>1</v>
      </c>
      <c r="G846" s="175" t="s">
        <v>1272</v>
      </c>
      <c r="I846" s="194">
        <v>4016</v>
      </c>
      <c r="K846" s="199">
        <v>12487557</v>
      </c>
      <c r="L846" s="174" t="s">
        <v>846</v>
      </c>
    </row>
    <row r="847" spans="1:12">
      <c r="A847" s="194">
        <v>1</v>
      </c>
      <c r="B847" s="175" t="s">
        <v>166</v>
      </c>
      <c r="C847" s="195">
        <v>2</v>
      </c>
      <c r="D847" s="175" t="s">
        <v>862</v>
      </c>
      <c r="F847" s="195">
        <v>1</v>
      </c>
      <c r="G847" s="175" t="s">
        <v>1273</v>
      </c>
      <c r="I847" s="194">
        <v>2371</v>
      </c>
      <c r="K847" s="199">
        <v>12489928</v>
      </c>
      <c r="L847" s="174" t="s">
        <v>846</v>
      </c>
    </row>
    <row r="848" spans="1:12">
      <c r="A848" s="194">
        <v>1</v>
      </c>
      <c r="B848" s="175" t="s">
        <v>166</v>
      </c>
      <c r="C848" s="195">
        <v>2</v>
      </c>
      <c r="D848" s="175" t="s">
        <v>862</v>
      </c>
      <c r="F848" s="195">
        <v>1</v>
      </c>
      <c r="G848" s="175" t="s">
        <v>1274</v>
      </c>
      <c r="I848" s="194">
        <v>222</v>
      </c>
      <c r="K848" s="199">
        <v>12490150</v>
      </c>
      <c r="L848" s="174" t="s">
        <v>846</v>
      </c>
    </row>
    <row r="849" spans="1:12">
      <c r="A849" s="194">
        <v>1</v>
      </c>
      <c r="B849" s="175" t="s">
        <v>166</v>
      </c>
      <c r="C849" s="195">
        <v>2</v>
      </c>
      <c r="D849" s="175" t="s">
        <v>862</v>
      </c>
      <c r="F849" s="195">
        <v>1</v>
      </c>
      <c r="G849" s="175" t="s">
        <v>1275</v>
      </c>
      <c r="I849" s="194">
        <v>7711</v>
      </c>
      <c r="K849" s="199">
        <v>12497861</v>
      </c>
      <c r="L849" s="174" t="s">
        <v>846</v>
      </c>
    </row>
    <row r="850" spans="1:12">
      <c r="A850" s="194">
        <v>1</v>
      </c>
      <c r="B850" s="175" t="s">
        <v>166</v>
      </c>
      <c r="C850" s="195">
        <v>2</v>
      </c>
      <c r="D850" s="175" t="s">
        <v>862</v>
      </c>
      <c r="F850" s="195">
        <v>1</v>
      </c>
      <c r="G850" s="175" t="s">
        <v>1276</v>
      </c>
      <c r="I850" s="194">
        <v>853</v>
      </c>
      <c r="K850" s="199">
        <v>12498714</v>
      </c>
      <c r="L850" s="174" t="s">
        <v>846</v>
      </c>
    </row>
    <row r="851" spans="1:12">
      <c r="A851" s="194">
        <v>1</v>
      </c>
      <c r="B851" s="175" t="s">
        <v>166</v>
      </c>
      <c r="C851" s="195">
        <v>2</v>
      </c>
      <c r="D851" s="175" t="s">
        <v>862</v>
      </c>
      <c r="F851" s="195">
        <v>1</v>
      </c>
      <c r="G851" s="175" t="s">
        <v>1277</v>
      </c>
      <c r="I851" s="194">
        <v>1666</v>
      </c>
      <c r="K851" s="199">
        <v>12500380</v>
      </c>
      <c r="L851" s="174" t="s">
        <v>846</v>
      </c>
    </row>
    <row r="852" spans="1:12">
      <c r="A852" s="194">
        <v>1</v>
      </c>
      <c r="B852" s="175" t="s">
        <v>166</v>
      </c>
      <c r="C852" s="195">
        <v>2</v>
      </c>
      <c r="D852" s="175" t="s">
        <v>862</v>
      </c>
      <c r="F852" s="195">
        <v>1</v>
      </c>
      <c r="G852" s="175" t="s">
        <v>1252</v>
      </c>
      <c r="I852" s="194">
        <v>520</v>
      </c>
      <c r="K852" s="199">
        <v>12500900</v>
      </c>
      <c r="L852" s="174" t="s">
        <v>846</v>
      </c>
    </row>
    <row r="853" spans="1:12">
      <c r="A853" s="194">
        <v>1</v>
      </c>
      <c r="B853" s="175" t="s">
        <v>166</v>
      </c>
      <c r="C853" s="195">
        <v>2</v>
      </c>
      <c r="D853" s="175" t="s">
        <v>862</v>
      </c>
      <c r="F853" s="195">
        <v>1</v>
      </c>
      <c r="G853" s="175" t="s">
        <v>1278</v>
      </c>
      <c r="I853" s="194">
        <v>350000</v>
      </c>
      <c r="K853" s="199">
        <v>12850900</v>
      </c>
      <c r="L853" s="174" t="s">
        <v>846</v>
      </c>
    </row>
    <row r="854" spans="1:12">
      <c r="A854" s="194">
        <v>1</v>
      </c>
      <c r="B854" s="175" t="s">
        <v>166</v>
      </c>
      <c r="C854" s="195">
        <v>2</v>
      </c>
      <c r="D854" s="175" t="s">
        <v>862</v>
      </c>
      <c r="F854" s="195">
        <v>1</v>
      </c>
      <c r="G854" s="175" t="s">
        <v>1252</v>
      </c>
      <c r="I854" s="194">
        <v>35107</v>
      </c>
      <c r="K854" s="199">
        <v>12886007</v>
      </c>
      <c r="L854" s="174" t="s">
        <v>846</v>
      </c>
    </row>
    <row r="855" spans="1:12">
      <c r="A855" s="194">
        <v>1</v>
      </c>
      <c r="B855" s="175" t="s">
        <v>166</v>
      </c>
      <c r="C855" s="195">
        <v>3</v>
      </c>
      <c r="D855" s="175" t="s">
        <v>862</v>
      </c>
      <c r="F855" s="195">
        <v>1</v>
      </c>
      <c r="G855" s="175" t="s">
        <v>1279</v>
      </c>
      <c r="I855" s="194">
        <v>1430</v>
      </c>
      <c r="K855" s="199">
        <v>12887437</v>
      </c>
      <c r="L855" s="174" t="s">
        <v>846</v>
      </c>
    </row>
    <row r="856" spans="1:12">
      <c r="A856" s="194">
        <v>1</v>
      </c>
      <c r="B856" s="175" t="s">
        <v>166</v>
      </c>
      <c r="C856" s="195">
        <v>3</v>
      </c>
      <c r="D856" s="175" t="s">
        <v>862</v>
      </c>
      <c r="F856" s="195">
        <v>1</v>
      </c>
      <c r="G856" s="175" t="s">
        <v>1252</v>
      </c>
      <c r="I856" s="194">
        <v>2229</v>
      </c>
      <c r="K856" s="199">
        <v>12889666</v>
      </c>
      <c r="L856" s="174" t="s">
        <v>846</v>
      </c>
    </row>
    <row r="857" spans="1:12">
      <c r="A857" s="194">
        <v>1</v>
      </c>
      <c r="B857" s="175" t="s">
        <v>166</v>
      </c>
      <c r="C857" s="195">
        <v>3</v>
      </c>
      <c r="D857" s="175" t="s">
        <v>862</v>
      </c>
      <c r="F857" s="195">
        <v>1</v>
      </c>
      <c r="G857" s="175" t="s">
        <v>1280</v>
      </c>
      <c r="I857" s="194">
        <v>3759</v>
      </c>
      <c r="K857" s="199">
        <v>12893425</v>
      </c>
      <c r="L857" s="174" t="s">
        <v>846</v>
      </c>
    </row>
    <row r="858" spans="1:12">
      <c r="A858" s="194">
        <v>1</v>
      </c>
      <c r="B858" s="175" t="s">
        <v>166</v>
      </c>
      <c r="C858" s="195">
        <v>3</v>
      </c>
      <c r="D858" s="175" t="s">
        <v>862</v>
      </c>
      <c r="F858" s="195">
        <v>1</v>
      </c>
      <c r="G858" s="175" t="s">
        <v>1281</v>
      </c>
      <c r="I858" s="194">
        <v>27068</v>
      </c>
      <c r="K858" s="199">
        <v>12920493</v>
      </c>
      <c r="L858" s="174" t="s">
        <v>846</v>
      </c>
    </row>
    <row r="859" spans="1:12">
      <c r="A859" s="194">
        <v>1</v>
      </c>
      <c r="B859" s="175" t="s">
        <v>166</v>
      </c>
      <c r="C859" s="195">
        <v>4</v>
      </c>
      <c r="D859" s="175" t="s">
        <v>862</v>
      </c>
      <c r="F859" s="195">
        <v>1</v>
      </c>
      <c r="G859" s="175" t="s">
        <v>1205</v>
      </c>
      <c r="I859" s="194">
        <v>150000</v>
      </c>
      <c r="K859" s="199">
        <v>13070493</v>
      </c>
      <c r="L859" s="174" t="s">
        <v>846</v>
      </c>
    </row>
    <row r="860" spans="1:12">
      <c r="A860" s="194">
        <v>2</v>
      </c>
      <c r="B860" s="175" t="s">
        <v>166</v>
      </c>
      <c r="C860" s="195">
        <v>5</v>
      </c>
      <c r="D860" s="175" t="s">
        <v>862</v>
      </c>
      <c r="F860" s="195">
        <v>1</v>
      </c>
      <c r="G860" s="175" t="s">
        <v>1252</v>
      </c>
      <c r="I860" s="194">
        <v>18040</v>
      </c>
      <c r="K860" s="199">
        <v>13088533</v>
      </c>
      <c r="L860" s="174" t="s">
        <v>846</v>
      </c>
    </row>
    <row r="861" spans="1:12">
      <c r="A861" s="194">
        <v>2</v>
      </c>
      <c r="B861" s="175" t="s">
        <v>166</v>
      </c>
      <c r="C861" s="195">
        <v>5</v>
      </c>
      <c r="D861" s="175" t="s">
        <v>862</v>
      </c>
      <c r="F861" s="195">
        <v>1</v>
      </c>
      <c r="G861" s="175" t="s">
        <v>1252</v>
      </c>
      <c r="I861" s="194">
        <v>179</v>
      </c>
      <c r="K861" s="199">
        <v>13088712</v>
      </c>
      <c r="L861" s="174" t="s">
        <v>846</v>
      </c>
    </row>
    <row r="862" spans="1:12">
      <c r="A862" s="194">
        <v>2</v>
      </c>
      <c r="B862" s="175" t="s">
        <v>166</v>
      </c>
      <c r="C862" s="195">
        <v>5</v>
      </c>
      <c r="D862" s="175" t="s">
        <v>862</v>
      </c>
      <c r="F862" s="195">
        <v>1</v>
      </c>
      <c r="G862" s="175" t="s">
        <v>1252</v>
      </c>
      <c r="I862" s="194">
        <v>47</v>
      </c>
      <c r="K862" s="199">
        <v>13088759</v>
      </c>
      <c r="L862" s="174" t="s">
        <v>846</v>
      </c>
    </row>
    <row r="863" spans="1:12">
      <c r="A863" s="194">
        <v>2</v>
      </c>
      <c r="B863" s="175" t="s">
        <v>166</v>
      </c>
      <c r="C863" s="195">
        <v>5</v>
      </c>
      <c r="D863" s="175" t="s">
        <v>862</v>
      </c>
      <c r="F863" s="195">
        <v>1</v>
      </c>
      <c r="G863" s="175" t="s">
        <v>1252</v>
      </c>
      <c r="I863" s="194">
        <v>1834</v>
      </c>
      <c r="K863" s="199">
        <v>13090593</v>
      </c>
      <c r="L863" s="174" t="s">
        <v>846</v>
      </c>
    </row>
    <row r="864" spans="1:12">
      <c r="A864" s="194">
        <v>2</v>
      </c>
      <c r="B864" s="175" t="s">
        <v>166</v>
      </c>
      <c r="C864" s="195">
        <v>5</v>
      </c>
      <c r="D864" s="175" t="s">
        <v>862</v>
      </c>
      <c r="F864" s="195">
        <v>1</v>
      </c>
      <c r="G864" s="175" t="s">
        <v>1252</v>
      </c>
      <c r="I864" s="194">
        <v>6238</v>
      </c>
      <c r="K864" s="199">
        <v>13096831</v>
      </c>
      <c r="L864" s="174" t="s">
        <v>846</v>
      </c>
    </row>
    <row r="865" spans="1:12">
      <c r="A865" s="194">
        <v>2</v>
      </c>
      <c r="B865" s="175" t="s">
        <v>166</v>
      </c>
      <c r="C865" s="195">
        <v>5</v>
      </c>
      <c r="D865" s="175" t="s">
        <v>862</v>
      </c>
      <c r="F865" s="195">
        <v>1</v>
      </c>
      <c r="G865" s="175" t="s">
        <v>1252</v>
      </c>
      <c r="I865" s="194">
        <v>178368</v>
      </c>
      <c r="K865" s="199">
        <v>13275199</v>
      </c>
      <c r="L865" s="174" t="s">
        <v>846</v>
      </c>
    </row>
    <row r="866" spans="1:12">
      <c r="A866" s="194">
        <v>2</v>
      </c>
      <c r="B866" s="175" t="s">
        <v>166</v>
      </c>
      <c r="C866" s="195">
        <v>5</v>
      </c>
      <c r="D866" s="175" t="s">
        <v>862</v>
      </c>
      <c r="F866" s="195">
        <v>1</v>
      </c>
      <c r="G866" s="175" t="s">
        <v>1252</v>
      </c>
      <c r="I866" s="194">
        <v>65871</v>
      </c>
      <c r="K866" s="199">
        <v>13341070</v>
      </c>
      <c r="L866" s="174" t="s">
        <v>846</v>
      </c>
    </row>
    <row r="867" spans="1:12">
      <c r="A867" s="194">
        <v>2</v>
      </c>
      <c r="B867" s="175" t="s">
        <v>166</v>
      </c>
      <c r="C867" s="195">
        <v>5</v>
      </c>
      <c r="D867" s="175" t="s">
        <v>862</v>
      </c>
      <c r="F867" s="195">
        <v>1</v>
      </c>
      <c r="G867" s="175" t="s">
        <v>1252</v>
      </c>
      <c r="I867" s="194">
        <v>3329</v>
      </c>
      <c r="K867" s="199">
        <v>13344399</v>
      </c>
      <c r="L867" s="174" t="s">
        <v>846</v>
      </c>
    </row>
    <row r="868" spans="1:12">
      <c r="A868" s="194">
        <v>2</v>
      </c>
      <c r="B868" s="175" t="s">
        <v>166</v>
      </c>
      <c r="C868" s="195">
        <v>5</v>
      </c>
      <c r="D868" s="175" t="s">
        <v>862</v>
      </c>
      <c r="F868" s="195">
        <v>1</v>
      </c>
      <c r="G868" s="175" t="s">
        <v>1252</v>
      </c>
      <c r="I868" s="194">
        <v>1339</v>
      </c>
      <c r="K868" s="199">
        <v>13345738</v>
      </c>
      <c r="L868" s="174" t="s">
        <v>846</v>
      </c>
    </row>
    <row r="869" spans="1:12">
      <c r="A869" s="194">
        <v>2</v>
      </c>
      <c r="B869" s="175" t="s">
        <v>166</v>
      </c>
      <c r="C869" s="195">
        <v>5</v>
      </c>
      <c r="D869" s="175" t="s">
        <v>862</v>
      </c>
      <c r="F869" s="195">
        <v>1</v>
      </c>
      <c r="G869" s="175" t="s">
        <v>1252</v>
      </c>
      <c r="I869" s="194">
        <v>3220</v>
      </c>
      <c r="K869" s="199">
        <v>13348958</v>
      </c>
      <c r="L869" s="174" t="s">
        <v>846</v>
      </c>
    </row>
    <row r="870" spans="1:12">
      <c r="A870" s="194">
        <v>2</v>
      </c>
      <c r="B870" s="175" t="s">
        <v>166</v>
      </c>
      <c r="C870" s="195">
        <v>5</v>
      </c>
      <c r="D870" s="175" t="s">
        <v>862</v>
      </c>
      <c r="F870" s="195">
        <v>1</v>
      </c>
      <c r="G870" s="175" t="s">
        <v>1282</v>
      </c>
      <c r="I870" s="194">
        <v>191</v>
      </c>
      <c r="K870" s="199">
        <v>13349149</v>
      </c>
      <c r="L870" s="174" t="s">
        <v>846</v>
      </c>
    </row>
    <row r="871" spans="1:12">
      <c r="A871" s="194">
        <v>5</v>
      </c>
      <c r="B871" s="175" t="s">
        <v>166</v>
      </c>
      <c r="C871" s="195">
        <v>18</v>
      </c>
      <c r="D871" s="175" t="s">
        <v>862</v>
      </c>
      <c r="F871" s="195">
        <v>1</v>
      </c>
      <c r="G871" s="175" t="s">
        <v>1283</v>
      </c>
      <c r="I871" s="194">
        <v>1269</v>
      </c>
      <c r="K871" s="199">
        <v>13350418</v>
      </c>
      <c r="L871" s="174" t="s">
        <v>846</v>
      </c>
    </row>
    <row r="872" spans="1:12">
      <c r="A872" s="194">
        <v>5</v>
      </c>
      <c r="B872" s="175" t="s">
        <v>166</v>
      </c>
      <c r="C872" s="195">
        <v>18</v>
      </c>
      <c r="D872" s="175" t="s">
        <v>862</v>
      </c>
      <c r="F872" s="195">
        <v>1</v>
      </c>
      <c r="G872" s="175" t="s">
        <v>1284</v>
      </c>
      <c r="I872" s="194">
        <v>849</v>
      </c>
      <c r="K872" s="199">
        <v>13351267</v>
      </c>
      <c r="L872" s="174" t="s">
        <v>846</v>
      </c>
    </row>
    <row r="873" spans="1:12">
      <c r="A873" s="194">
        <v>5</v>
      </c>
      <c r="B873" s="175" t="s">
        <v>166</v>
      </c>
      <c r="C873" s="195">
        <v>18</v>
      </c>
      <c r="D873" s="175" t="s">
        <v>862</v>
      </c>
      <c r="F873" s="195">
        <v>1</v>
      </c>
      <c r="G873" s="175" t="s">
        <v>1285</v>
      </c>
      <c r="I873" s="194">
        <v>2352</v>
      </c>
      <c r="K873" s="199">
        <v>13353619</v>
      </c>
      <c r="L873" s="174" t="s">
        <v>846</v>
      </c>
    </row>
    <row r="874" spans="1:12">
      <c r="A874" s="194">
        <v>5</v>
      </c>
      <c r="B874" s="175" t="s">
        <v>166</v>
      </c>
      <c r="C874" s="195">
        <v>18</v>
      </c>
      <c r="D874" s="175" t="s">
        <v>862</v>
      </c>
      <c r="F874" s="195">
        <v>1</v>
      </c>
      <c r="G874" s="175" t="s">
        <v>1286</v>
      </c>
      <c r="I874" s="194">
        <v>616419</v>
      </c>
      <c r="K874" s="199">
        <v>13970038</v>
      </c>
      <c r="L874" s="174" t="s">
        <v>846</v>
      </c>
    </row>
    <row r="875" spans="1:12">
      <c r="A875" s="194">
        <v>5</v>
      </c>
      <c r="B875" s="175" t="s">
        <v>166</v>
      </c>
      <c r="C875" s="195">
        <v>19</v>
      </c>
      <c r="D875" s="175" t="s">
        <v>862</v>
      </c>
      <c r="F875" s="195">
        <v>1</v>
      </c>
      <c r="G875" s="175" t="s">
        <v>1287</v>
      </c>
      <c r="I875" s="194">
        <v>220000</v>
      </c>
      <c r="K875" s="199">
        <v>14190038</v>
      </c>
      <c r="L875" s="174" t="s">
        <v>846</v>
      </c>
    </row>
    <row r="876" spans="1:12">
      <c r="A876" s="194">
        <v>5</v>
      </c>
      <c r="B876" s="175" t="s">
        <v>166</v>
      </c>
      <c r="C876" s="195">
        <v>20</v>
      </c>
      <c r="D876" s="175" t="s">
        <v>862</v>
      </c>
      <c r="F876" s="195">
        <v>1</v>
      </c>
      <c r="G876" s="175" t="s">
        <v>1288</v>
      </c>
      <c r="I876" s="194">
        <v>22736</v>
      </c>
      <c r="K876" s="199">
        <v>14212774</v>
      </c>
      <c r="L876" s="174" t="s">
        <v>846</v>
      </c>
    </row>
    <row r="877" spans="1:12">
      <c r="A877" s="194">
        <v>5</v>
      </c>
      <c r="B877" s="175" t="s">
        <v>166</v>
      </c>
      <c r="C877" s="195">
        <v>21</v>
      </c>
      <c r="D877" s="175" t="s">
        <v>862</v>
      </c>
      <c r="F877" s="195">
        <v>1</v>
      </c>
      <c r="G877" s="175" t="s">
        <v>1289</v>
      </c>
      <c r="I877" s="194">
        <v>20000</v>
      </c>
      <c r="K877" s="199">
        <v>14232774</v>
      </c>
      <c r="L877" s="174" t="s">
        <v>846</v>
      </c>
    </row>
    <row r="878" spans="1:12">
      <c r="A878" s="194">
        <v>5</v>
      </c>
      <c r="B878" s="175" t="s">
        <v>166</v>
      </c>
      <c r="C878" s="195">
        <v>22</v>
      </c>
      <c r="D878" s="175" t="s">
        <v>862</v>
      </c>
      <c r="F878" s="195">
        <v>1</v>
      </c>
      <c r="G878" s="175" t="s">
        <v>1253</v>
      </c>
      <c r="I878" s="194">
        <v>3900</v>
      </c>
      <c r="K878" s="199">
        <v>14236674</v>
      </c>
      <c r="L878" s="174" t="s">
        <v>846</v>
      </c>
    </row>
    <row r="879" spans="1:12">
      <c r="A879" s="194">
        <v>5</v>
      </c>
      <c r="B879" s="175" t="s">
        <v>166</v>
      </c>
      <c r="C879" s="195">
        <v>22</v>
      </c>
      <c r="D879" s="175" t="s">
        <v>862</v>
      </c>
      <c r="F879" s="195">
        <v>1</v>
      </c>
      <c r="G879" s="175" t="s">
        <v>1253</v>
      </c>
      <c r="I879" s="194">
        <v>17076</v>
      </c>
      <c r="K879" s="199">
        <v>14253750</v>
      </c>
      <c r="L879" s="174" t="s">
        <v>846</v>
      </c>
    </row>
    <row r="880" spans="1:12">
      <c r="A880" s="194">
        <v>5</v>
      </c>
      <c r="B880" s="175" t="s">
        <v>166</v>
      </c>
      <c r="C880" s="195">
        <v>22</v>
      </c>
      <c r="D880" s="175" t="s">
        <v>862</v>
      </c>
      <c r="F880" s="195">
        <v>1</v>
      </c>
      <c r="G880" s="175" t="s">
        <v>1253</v>
      </c>
      <c r="I880" s="194">
        <v>3960</v>
      </c>
      <c r="K880" s="199">
        <v>14257710</v>
      </c>
      <c r="L880" s="174" t="s">
        <v>846</v>
      </c>
    </row>
    <row r="881" spans="1:12">
      <c r="A881" s="194">
        <v>5</v>
      </c>
      <c r="B881" s="175" t="s">
        <v>166</v>
      </c>
      <c r="C881" s="195">
        <v>22</v>
      </c>
      <c r="D881" s="175" t="s">
        <v>862</v>
      </c>
      <c r="F881" s="195">
        <v>1</v>
      </c>
      <c r="G881" s="175" t="s">
        <v>1253</v>
      </c>
      <c r="I881" s="194">
        <v>89</v>
      </c>
      <c r="K881" s="199">
        <v>14257799</v>
      </c>
      <c r="L881" s="174" t="s">
        <v>846</v>
      </c>
    </row>
    <row r="882" spans="1:12">
      <c r="A882" s="194">
        <v>5</v>
      </c>
      <c r="B882" s="175" t="s">
        <v>166</v>
      </c>
      <c r="C882" s="195">
        <v>22</v>
      </c>
      <c r="D882" s="175" t="s">
        <v>862</v>
      </c>
      <c r="F882" s="195">
        <v>1</v>
      </c>
      <c r="G882" s="175" t="s">
        <v>1253</v>
      </c>
      <c r="I882" s="194">
        <v>17900</v>
      </c>
      <c r="K882" s="199">
        <v>14275699</v>
      </c>
      <c r="L882" s="174" t="s">
        <v>846</v>
      </c>
    </row>
    <row r="883" spans="1:12">
      <c r="A883" s="194">
        <v>5</v>
      </c>
      <c r="B883" s="175" t="s">
        <v>166</v>
      </c>
      <c r="C883" s="195">
        <v>23</v>
      </c>
      <c r="D883" s="175" t="s">
        <v>862</v>
      </c>
      <c r="F883" s="195">
        <v>1</v>
      </c>
      <c r="G883" s="175" t="s">
        <v>1290</v>
      </c>
      <c r="I883" s="194">
        <v>35000</v>
      </c>
      <c r="K883" s="199">
        <v>14310699</v>
      </c>
      <c r="L883" s="174" t="s">
        <v>846</v>
      </c>
    </row>
    <row r="884" spans="1:12">
      <c r="A884" s="194">
        <v>6</v>
      </c>
      <c r="B884" s="175" t="s">
        <v>166</v>
      </c>
      <c r="C884" s="195">
        <v>24</v>
      </c>
      <c r="D884" s="175" t="s">
        <v>862</v>
      </c>
      <c r="F884" s="195">
        <v>1</v>
      </c>
      <c r="G884" s="175" t="s">
        <v>1291</v>
      </c>
      <c r="I884" s="194">
        <v>640000</v>
      </c>
      <c r="K884" s="199">
        <v>14950699</v>
      </c>
      <c r="L884" s="174" t="s">
        <v>846</v>
      </c>
    </row>
    <row r="885" spans="1:12">
      <c r="A885" s="194">
        <v>6</v>
      </c>
      <c r="B885" s="175" t="s">
        <v>166</v>
      </c>
      <c r="C885" s="195">
        <v>24</v>
      </c>
      <c r="D885" s="175" t="s">
        <v>862</v>
      </c>
      <c r="F885" s="195">
        <v>1</v>
      </c>
      <c r="G885" s="175" t="s">
        <v>1291</v>
      </c>
      <c r="I885" s="194">
        <v>64000</v>
      </c>
      <c r="K885" s="199">
        <v>15014699</v>
      </c>
      <c r="L885" s="174" t="s">
        <v>846</v>
      </c>
    </row>
    <row r="886" spans="1:12">
      <c r="A886" s="194">
        <v>6</v>
      </c>
      <c r="B886" s="175" t="s">
        <v>166</v>
      </c>
      <c r="C886" s="195">
        <v>24</v>
      </c>
      <c r="D886" s="175" t="s">
        <v>862</v>
      </c>
      <c r="F886" s="195">
        <v>1</v>
      </c>
      <c r="G886" s="175" t="s">
        <v>1292</v>
      </c>
      <c r="I886" s="194">
        <v>2793</v>
      </c>
      <c r="K886" s="199">
        <v>15017492</v>
      </c>
      <c r="L886" s="174" t="s">
        <v>846</v>
      </c>
    </row>
    <row r="887" spans="1:12">
      <c r="A887" s="194">
        <v>6</v>
      </c>
      <c r="B887" s="175" t="s">
        <v>166</v>
      </c>
      <c r="C887" s="195">
        <v>25</v>
      </c>
      <c r="D887" s="175" t="s">
        <v>147</v>
      </c>
      <c r="F887" s="195">
        <v>4531867</v>
      </c>
      <c r="G887" s="175" t="s">
        <v>1293</v>
      </c>
      <c r="J887" s="194">
        <v>640000</v>
      </c>
      <c r="K887" s="199">
        <v>14377492</v>
      </c>
      <c r="L887" s="174" t="s">
        <v>846</v>
      </c>
    </row>
    <row r="888" spans="1:12">
      <c r="A888" s="194">
        <v>6</v>
      </c>
      <c r="B888" s="175" t="s">
        <v>166</v>
      </c>
      <c r="C888" s="195">
        <v>34</v>
      </c>
      <c r="D888" s="175" t="s">
        <v>862</v>
      </c>
      <c r="F888" s="195">
        <v>1</v>
      </c>
      <c r="G888" s="175" t="s">
        <v>1294</v>
      </c>
      <c r="I888" s="194">
        <v>310624</v>
      </c>
      <c r="K888" s="199">
        <v>14688116</v>
      </c>
      <c r="L888" s="174" t="s">
        <v>846</v>
      </c>
    </row>
    <row r="889" spans="1:12">
      <c r="A889" s="194">
        <v>6</v>
      </c>
      <c r="B889" s="175" t="s">
        <v>166</v>
      </c>
      <c r="C889" s="195">
        <v>35</v>
      </c>
      <c r="D889" s="175" t="s">
        <v>862</v>
      </c>
      <c r="F889" s="195">
        <v>1</v>
      </c>
      <c r="G889" s="175" t="s">
        <v>1295</v>
      </c>
      <c r="I889" s="194">
        <v>89011</v>
      </c>
      <c r="K889" s="199">
        <v>14777127</v>
      </c>
      <c r="L889" s="174" t="s">
        <v>846</v>
      </c>
    </row>
    <row r="890" spans="1:12">
      <c r="A890" s="194">
        <v>7</v>
      </c>
      <c r="B890" s="175" t="s">
        <v>166</v>
      </c>
      <c r="C890" s="195">
        <v>36</v>
      </c>
      <c r="D890" s="175" t="s">
        <v>862</v>
      </c>
      <c r="F890" s="195">
        <v>1</v>
      </c>
      <c r="G890" s="175" t="s">
        <v>1296</v>
      </c>
      <c r="I890" s="194">
        <v>30000</v>
      </c>
      <c r="K890" s="199">
        <v>14807127</v>
      </c>
      <c r="L890" s="174" t="s">
        <v>846</v>
      </c>
    </row>
    <row r="891" spans="1:12">
      <c r="A891" s="194">
        <v>7</v>
      </c>
      <c r="B891" s="175" t="s">
        <v>166</v>
      </c>
      <c r="C891" s="195">
        <v>37</v>
      </c>
      <c r="D891" s="175" t="s">
        <v>862</v>
      </c>
      <c r="F891" s="195">
        <v>1</v>
      </c>
      <c r="G891" s="175" t="s">
        <v>1297</v>
      </c>
      <c r="I891" s="194">
        <v>50000</v>
      </c>
      <c r="K891" s="199">
        <v>14857127</v>
      </c>
      <c r="L891" s="174" t="s">
        <v>846</v>
      </c>
    </row>
    <row r="892" spans="1:12">
      <c r="A892" s="194">
        <v>7</v>
      </c>
      <c r="B892" s="175" t="s">
        <v>166</v>
      </c>
      <c r="C892" s="195">
        <v>38</v>
      </c>
      <c r="D892" s="175" t="s">
        <v>862</v>
      </c>
      <c r="F892" s="195">
        <v>1</v>
      </c>
      <c r="G892" s="175" t="s">
        <v>1298</v>
      </c>
      <c r="I892" s="194">
        <v>30000</v>
      </c>
      <c r="K892" s="199">
        <v>14887127</v>
      </c>
      <c r="L892" s="174" t="s">
        <v>846</v>
      </c>
    </row>
    <row r="893" spans="1:12">
      <c r="A893" s="194">
        <v>7</v>
      </c>
      <c r="B893" s="175" t="s">
        <v>166</v>
      </c>
      <c r="C893" s="195">
        <v>39</v>
      </c>
      <c r="D893" s="175" t="s">
        <v>862</v>
      </c>
      <c r="F893" s="195">
        <v>1</v>
      </c>
      <c r="G893" s="175" t="s">
        <v>1299</v>
      </c>
      <c r="I893" s="194">
        <v>40000</v>
      </c>
      <c r="K893" s="199">
        <v>14927127</v>
      </c>
      <c r="L893" s="174" t="s">
        <v>846</v>
      </c>
    </row>
    <row r="894" spans="1:12">
      <c r="A894" s="194">
        <v>12</v>
      </c>
      <c r="B894" s="175" t="s">
        <v>166</v>
      </c>
      <c r="C894" s="195">
        <v>46</v>
      </c>
      <c r="D894" s="175" t="s">
        <v>862</v>
      </c>
      <c r="F894" s="195">
        <v>1</v>
      </c>
      <c r="G894" s="175" t="s">
        <v>1300</v>
      </c>
      <c r="I894" s="194">
        <v>50000</v>
      </c>
      <c r="K894" s="199">
        <v>14977127</v>
      </c>
      <c r="L894" s="174" t="s">
        <v>846</v>
      </c>
    </row>
    <row r="895" spans="1:12">
      <c r="A895" s="194">
        <v>16</v>
      </c>
      <c r="B895" s="175" t="s">
        <v>166</v>
      </c>
      <c r="C895" s="195">
        <v>71</v>
      </c>
      <c r="D895" s="175" t="s">
        <v>862</v>
      </c>
      <c r="F895" s="195">
        <v>1</v>
      </c>
      <c r="G895" s="175" t="s">
        <v>1301</v>
      </c>
      <c r="I895" s="194">
        <v>200000</v>
      </c>
      <c r="K895" s="199">
        <v>15177127</v>
      </c>
      <c r="L895" s="174" t="s">
        <v>846</v>
      </c>
    </row>
    <row r="896" spans="1:12">
      <c r="A896" s="194">
        <v>16</v>
      </c>
      <c r="B896" s="175" t="s">
        <v>166</v>
      </c>
      <c r="C896" s="195">
        <v>72</v>
      </c>
      <c r="D896" s="175" t="s">
        <v>862</v>
      </c>
      <c r="F896" s="195">
        <v>1</v>
      </c>
      <c r="G896" s="175" t="s">
        <v>1302</v>
      </c>
      <c r="I896" s="194">
        <v>30000</v>
      </c>
      <c r="K896" s="199">
        <v>15207127</v>
      </c>
      <c r="L896" s="174" t="s">
        <v>846</v>
      </c>
    </row>
    <row r="897" spans="1:12">
      <c r="A897" s="194">
        <v>18</v>
      </c>
      <c r="B897" s="175" t="s">
        <v>166</v>
      </c>
      <c r="C897" s="195">
        <v>137</v>
      </c>
      <c r="D897" s="175" t="s">
        <v>862</v>
      </c>
      <c r="F897" s="195">
        <v>1</v>
      </c>
      <c r="G897" s="175" t="s">
        <v>1303</v>
      </c>
      <c r="I897" s="194">
        <v>2496</v>
      </c>
      <c r="K897" s="199">
        <v>15209623</v>
      </c>
      <c r="L897" s="174" t="s">
        <v>846</v>
      </c>
    </row>
    <row r="898" spans="1:12">
      <c r="A898" s="194">
        <v>20</v>
      </c>
      <c r="B898" s="175" t="s">
        <v>166</v>
      </c>
      <c r="C898" s="195">
        <v>78</v>
      </c>
      <c r="D898" s="175" t="s">
        <v>862</v>
      </c>
      <c r="F898" s="195">
        <v>1</v>
      </c>
      <c r="G898" s="175" t="s">
        <v>1304</v>
      </c>
      <c r="I898" s="194">
        <v>1080000</v>
      </c>
      <c r="K898" s="199">
        <v>16289623</v>
      </c>
      <c r="L898" s="174" t="s">
        <v>846</v>
      </c>
    </row>
    <row r="899" spans="1:12">
      <c r="A899" s="194">
        <v>23</v>
      </c>
      <c r="B899" s="175" t="s">
        <v>166</v>
      </c>
      <c r="C899" s="195">
        <v>91</v>
      </c>
      <c r="D899" s="175" t="s">
        <v>862</v>
      </c>
      <c r="F899" s="195">
        <v>1</v>
      </c>
      <c r="G899" s="175" t="s">
        <v>1305</v>
      </c>
      <c r="I899" s="194">
        <v>20000</v>
      </c>
      <c r="K899" s="199">
        <v>16309623</v>
      </c>
      <c r="L899" s="174" t="s">
        <v>846</v>
      </c>
    </row>
    <row r="900" spans="1:12">
      <c r="A900" s="194">
        <v>23</v>
      </c>
      <c r="B900" s="175" t="s">
        <v>166</v>
      </c>
      <c r="C900" s="195">
        <v>92</v>
      </c>
      <c r="D900" s="175" t="s">
        <v>862</v>
      </c>
      <c r="F900" s="195">
        <v>1</v>
      </c>
      <c r="G900" s="175" t="s">
        <v>1306</v>
      </c>
      <c r="I900" s="194">
        <v>30000</v>
      </c>
      <c r="K900" s="199">
        <v>16339623</v>
      </c>
      <c r="L900" s="174" t="s">
        <v>846</v>
      </c>
    </row>
    <row r="901" spans="1:12">
      <c r="A901" s="194">
        <v>23</v>
      </c>
      <c r="B901" s="175" t="s">
        <v>166</v>
      </c>
      <c r="C901" s="195">
        <v>93</v>
      </c>
      <c r="D901" s="175" t="s">
        <v>862</v>
      </c>
      <c r="F901" s="195">
        <v>1</v>
      </c>
      <c r="G901" s="175" t="s">
        <v>1307</v>
      </c>
      <c r="I901" s="194">
        <v>60000</v>
      </c>
      <c r="K901" s="199">
        <v>16399623</v>
      </c>
      <c r="L901" s="174" t="s">
        <v>846</v>
      </c>
    </row>
    <row r="902" spans="1:12">
      <c r="A902" s="194">
        <v>23</v>
      </c>
      <c r="B902" s="175" t="s">
        <v>166</v>
      </c>
      <c r="C902" s="195">
        <v>94</v>
      </c>
      <c r="D902" s="175" t="s">
        <v>862</v>
      </c>
      <c r="F902" s="195">
        <v>1</v>
      </c>
      <c r="G902" s="175" t="s">
        <v>1308</v>
      </c>
      <c r="I902" s="194">
        <v>50000</v>
      </c>
      <c r="K902" s="199">
        <v>16449623</v>
      </c>
      <c r="L902" s="174" t="s">
        <v>846</v>
      </c>
    </row>
    <row r="903" spans="1:12">
      <c r="A903" s="194">
        <v>23</v>
      </c>
      <c r="B903" s="175" t="s">
        <v>166</v>
      </c>
      <c r="C903" s="195">
        <v>95</v>
      </c>
      <c r="D903" s="175" t="s">
        <v>862</v>
      </c>
      <c r="F903" s="195">
        <v>1</v>
      </c>
      <c r="G903" s="175" t="s">
        <v>1309</v>
      </c>
      <c r="I903" s="194">
        <v>25000</v>
      </c>
      <c r="K903" s="199">
        <v>16474623</v>
      </c>
      <c r="L903" s="174" t="s">
        <v>846</v>
      </c>
    </row>
    <row r="904" spans="1:12">
      <c r="A904" s="194">
        <v>26</v>
      </c>
      <c r="B904" s="175" t="s">
        <v>166</v>
      </c>
      <c r="C904" s="195">
        <v>100</v>
      </c>
      <c r="D904" s="175" t="s">
        <v>862</v>
      </c>
      <c r="F904" s="195">
        <v>1</v>
      </c>
      <c r="G904" s="175" t="s">
        <v>1310</v>
      </c>
      <c r="I904" s="194">
        <v>30000</v>
      </c>
      <c r="K904" s="199">
        <v>16504623</v>
      </c>
      <c r="L904" s="174" t="s">
        <v>846</v>
      </c>
    </row>
    <row r="905" spans="1:12">
      <c r="A905" s="194">
        <v>28</v>
      </c>
      <c r="B905" s="175" t="s">
        <v>166</v>
      </c>
      <c r="C905" s="195">
        <v>138</v>
      </c>
      <c r="D905" s="175" t="s">
        <v>862</v>
      </c>
      <c r="F905" s="195">
        <v>1</v>
      </c>
      <c r="G905" s="175" t="s">
        <v>1311</v>
      </c>
      <c r="I905" s="194">
        <v>50000</v>
      </c>
      <c r="K905" s="199">
        <v>16554623</v>
      </c>
      <c r="L905" s="174" t="s">
        <v>846</v>
      </c>
    </row>
    <row r="906" spans="1:12">
      <c r="A906" s="194">
        <v>29</v>
      </c>
      <c r="B906" s="175" t="s">
        <v>166</v>
      </c>
      <c r="C906" s="195">
        <v>139</v>
      </c>
      <c r="D906" s="175" t="s">
        <v>862</v>
      </c>
      <c r="F906" s="195">
        <v>1</v>
      </c>
      <c r="G906" s="175" t="s">
        <v>1312</v>
      </c>
      <c r="I906" s="194">
        <v>300000</v>
      </c>
      <c r="K906" s="199">
        <v>16854623</v>
      </c>
      <c r="L906" s="174" t="s">
        <v>846</v>
      </c>
    </row>
    <row r="907" spans="1:12">
      <c r="A907" s="194">
        <v>29</v>
      </c>
      <c r="B907" s="175" t="s">
        <v>166</v>
      </c>
      <c r="C907" s="195">
        <v>140</v>
      </c>
      <c r="D907" s="175" t="s">
        <v>862</v>
      </c>
      <c r="F907" s="195">
        <v>1</v>
      </c>
      <c r="G907" s="175" t="s">
        <v>1313</v>
      </c>
      <c r="I907" s="194">
        <v>150000</v>
      </c>
      <c r="K907" s="199">
        <v>17004623</v>
      </c>
      <c r="L907" s="174" t="s">
        <v>846</v>
      </c>
    </row>
    <row r="908" spans="1:12">
      <c r="A908" s="194">
        <v>29</v>
      </c>
      <c r="B908" s="175" t="s">
        <v>166</v>
      </c>
      <c r="C908" s="195">
        <v>142</v>
      </c>
      <c r="D908" s="175" t="s">
        <v>862</v>
      </c>
      <c r="F908" s="195">
        <v>29481</v>
      </c>
      <c r="G908" s="175" t="s">
        <v>1314</v>
      </c>
      <c r="I908" s="194">
        <v>70000</v>
      </c>
      <c r="K908" s="199">
        <v>17074623</v>
      </c>
      <c r="L908" s="174" t="s">
        <v>846</v>
      </c>
    </row>
    <row r="909" spans="1:12">
      <c r="A909" s="194">
        <v>30</v>
      </c>
      <c r="B909" s="175" t="s">
        <v>166</v>
      </c>
      <c r="C909" s="195">
        <v>147</v>
      </c>
      <c r="D909" s="175" t="s">
        <v>862</v>
      </c>
      <c r="F909" s="195">
        <v>1</v>
      </c>
      <c r="G909" s="175" t="s">
        <v>1315</v>
      </c>
      <c r="I909" s="194">
        <v>20000</v>
      </c>
      <c r="K909" s="199">
        <v>17094623</v>
      </c>
      <c r="L909" s="174" t="s">
        <v>846</v>
      </c>
    </row>
    <row r="910" spans="1:12">
      <c r="A910" s="194">
        <v>31</v>
      </c>
      <c r="B910" s="175" t="s">
        <v>166</v>
      </c>
      <c r="C910" s="195">
        <v>156</v>
      </c>
      <c r="D910" s="175" t="s">
        <v>862</v>
      </c>
      <c r="F910" s="195">
        <v>1</v>
      </c>
      <c r="G910" s="175" t="s">
        <v>1316</v>
      </c>
      <c r="I910" s="194">
        <v>1370</v>
      </c>
      <c r="K910" s="199">
        <v>17095993</v>
      </c>
      <c r="L910" s="174" t="s">
        <v>846</v>
      </c>
    </row>
    <row r="911" spans="1:12">
      <c r="A911" s="194">
        <v>31</v>
      </c>
      <c r="B911" s="175" t="s">
        <v>166</v>
      </c>
      <c r="C911" s="195">
        <v>156</v>
      </c>
      <c r="D911" s="175" t="s">
        <v>862</v>
      </c>
      <c r="F911" s="195">
        <v>1</v>
      </c>
      <c r="G911" s="175" t="s">
        <v>1317</v>
      </c>
      <c r="I911" s="194">
        <v>818</v>
      </c>
      <c r="K911" s="199">
        <v>17096811</v>
      </c>
      <c r="L911" s="174" t="s">
        <v>846</v>
      </c>
    </row>
    <row r="912" spans="1:12">
      <c r="A912" s="194">
        <v>31</v>
      </c>
      <c r="B912" s="175" t="s">
        <v>166</v>
      </c>
      <c r="C912" s="195">
        <v>156</v>
      </c>
      <c r="D912" s="175" t="s">
        <v>862</v>
      </c>
      <c r="F912" s="195">
        <v>1</v>
      </c>
      <c r="G912" s="175" t="s">
        <v>1318</v>
      </c>
      <c r="I912" s="194">
        <v>260</v>
      </c>
      <c r="K912" s="199">
        <v>17097071</v>
      </c>
      <c r="L912" s="174" t="s">
        <v>846</v>
      </c>
    </row>
    <row r="913" spans="1:12">
      <c r="G913" s="200" t="s">
        <v>1319</v>
      </c>
      <c r="I913" s="201">
        <v>5253799</v>
      </c>
      <c r="J913" s="201">
        <v>640000</v>
      </c>
      <c r="K913" s="201">
        <v>4613799</v>
      </c>
      <c r="L913" s="202" t="s">
        <v>846</v>
      </c>
    </row>
    <row r="914" spans="1:12">
      <c r="G914" s="200" t="s">
        <v>848</v>
      </c>
      <c r="I914" s="203">
        <v>229443022</v>
      </c>
      <c r="J914" s="203">
        <v>212345951</v>
      </c>
      <c r="K914" s="203">
        <v>17097071</v>
      </c>
      <c r="L914" s="200" t="s">
        <v>849</v>
      </c>
    </row>
    <row r="915" spans="1:12">
      <c r="A915" s="190" t="s">
        <v>1320</v>
      </c>
      <c r="I915" s="203">
        <v>229443022</v>
      </c>
      <c r="J915" s="203">
        <v>212345951</v>
      </c>
      <c r="K915" s="203">
        <v>17097071</v>
      </c>
      <c r="L915" s="175" t="s">
        <v>849</v>
      </c>
    </row>
    <row r="916" spans="1:12">
      <c r="A916" s="196" t="s">
        <v>624</v>
      </c>
    </row>
    <row r="917" spans="1:12">
      <c r="A917" s="196" t="s">
        <v>240</v>
      </c>
      <c r="G917" s="197" t="s">
        <v>843</v>
      </c>
      <c r="I917" s="198">
        <v>0</v>
      </c>
      <c r="J917" s="198">
        <v>0</v>
      </c>
      <c r="K917" s="198">
        <v>0</v>
      </c>
    </row>
    <row r="918" spans="1:12">
      <c r="A918" s="174" t="s">
        <v>138</v>
      </c>
      <c r="B918" s="174" t="s">
        <v>139</v>
      </c>
      <c r="C918" s="176" t="s">
        <v>140</v>
      </c>
      <c r="D918" s="174" t="s">
        <v>141</v>
      </c>
      <c r="E918" s="174" t="s">
        <v>142</v>
      </c>
      <c r="F918" s="176" t="s">
        <v>143</v>
      </c>
      <c r="G918" s="174" t="s">
        <v>144</v>
      </c>
      <c r="I918" s="176" t="s">
        <v>844</v>
      </c>
      <c r="J918" s="176" t="s">
        <v>845</v>
      </c>
      <c r="K918" s="176" t="s">
        <v>145</v>
      </c>
    </row>
    <row r="919" spans="1:12">
      <c r="A919" s="194">
        <v>1</v>
      </c>
      <c r="B919" s="175" t="s">
        <v>240</v>
      </c>
      <c r="C919" s="195">
        <v>1</v>
      </c>
      <c r="D919" s="175" t="s">
        <v>234</v>
      </c>
      <c r="F919" s="195">
        <v>0</v>
      </c>
      <c r="G919" s="175" t="s">
        <v>1321</v>
      </c>
      <c r="I919" s="194">
        <v>1698748</v>
      </c>
      <c r="K919" s="199">
        <v>1698748</v>
      </c>
      <c r="L919" s="174" t="s">
        <v>846</v>
      </c>
    </row>
    <row r="920" spans="1:12">
      <c r="A920" s="194">
        <v>31</v>
      </c>
      <c r="B920" s="175" t="s">
        <v>240</v>
      </c>
      <c r="C920" s="195">
        <v>94</v>
      </c>
      <c r="D920" s="175" t="s">
        <v>862</v>
      </c>
      <c r="F920" s="195">
        <v>0</v>
      </c>
      <c r="G920" s="175" t="s">
        <v>1322</v>
      </c>
      <c r="I920" s="194">
        <v>16500</v>
      </c>
      <c r="K920" s="199">
        <v>1715248</v>
      </c>
      <c r="L920" s="174" t="s">
        <v>846</v>
      </c>
    </row>
    <row r="921" spans="1:12">
      <c r="A921" s="194">
        <v>31</v>
      </c>
      <c r="B921" s="175" t="s">
        <v>240</v>
      </c>
      <c r="C921" s="195">
        <v>94</v>
      </c>
      <c r="D921" s="175" t="s">
        <v>862</v>
      </c>
      <c r="F921" s="195">
        <v>0</v>
      </c>
      <c r="G921" s="175" t="s">
        <v>1323</v>
      </c>
      <c r="I921" s="194">
        <v>50000</v>
      </c>
      <c r="K921" s="199">
        <v>1765248</v>
      </c>
      <c r="L921" s="174" t="s">
        <v>846</v>
      </c>
    </row>
    <row r="922" spans="1:12">
      <c r="A922" s="194">
        <v>31</v>
      </c>
      <c r="B922" s="175" t="s">
        <v>240</v>
      </c>
      <c r="C922" s="195">
        <v>94</v>
      </c>
      <c r="D922" s="175" t="s">
        <v>862</v>
      </c>
      <c r="F922" s="195">
        <v>0</v>
      </c>
      <c r="G922" s="175" t="s">
        <v>1324</v>
      </c>
      <c r="I922" s="194">
        <v>72000</v>
      </c>
      <c r="K922" s="199">
        <v>1837248</v>
      </c>
      <c r="L922" s="174" t="s">
        <v>846</v>
      </c>
    </row>
    <row r="923" spans="1:12">
      <c r="A923" s="194">
        <v>31</v>
      </c>
      <c r="B923" s="175" t="s">
        <v>240</v>
      </c>
      <c r="C923" s="195">
        <v>94</v>
      </c>
      <c r="D923" s="175" t="s">
        <v>862</v>
      </c>
      <c r="F923" s="195">
        <v>0</v>
      </c>
      <c r="G923" s="175" t="s">
        <v>538</v>
      </c>
      <c r="I923" s="194">
        <v>880000</v>
      </c>
      <c r="K923" s="199">
        <v>2717248</v>
      </c>
      <c r="L923" s="174" t="s">
        <v>846</v>
      </c>
    </row>
    <row r="924" spans="1:12">
      <c r="A924" s="194">
        <v>31</v>
      </c>
      <c r="B924" s="175" t="s">
        <v>240</v>
      </c>
      <c r="C924" s="195">
        <v>94</v>
      </c>
      <c r="D924" s="175" t="s">
        <v>862</v>
      </c>
      <c r="F924" s="195">
        <v>0</v>
      </c>
      <c r="G924" s="175" t="s">
        <v>1325</v>
      </c>
      <c r="I924" s="194">
        <v>100000</v>
      </c>
      <c r="K924" s="199">
        <v>2817248</v>
      </c>
      <c r="L924" s="174" t="s">
        <v>846</v>
      </c>
    </row>
    <row r="925" spans="1:12">
      <c r="A925" s="194">
        <v>31</v>
      </c>
      <c r="B925" s="175" t="s">
        <v>240</v>
      </c>
      <c r="C925" s="195">
        <v>94</v>
      </c>
      <c r="D925" s="175" t="s">
        <v>862</v>
      </c>
      <c r="F925" s="195">
        <v>0</v>
      </c>
      <c r="G925" s="175" t="s">
        <v>1326</v>
      </c>
      <c r="I925" s="194">
        <v>100000</v>
      </c>
      <c r="K925" s="199">
        <v>2917248</v>
      </c>
      <c r="L925" s="174" t="s">
        <v>846</v>
      </c>
    </row>
    <row r="926" spans="1:12">
      <c r="A926" s="194">
        <v>31</v>
      </c>
      <c r="B926" s="175" t="s">
        <v>240</v>
      </c>
      <c r="C926" s="195">
        <v>94</v>
      </c>
      <c r="D926" s="175" t="s">
        <v>862</v>
      </c>
      <c r="F926" s="195">
        <v>0</v>
      </c>
      <c r="G926" s="175" t="s">
        <v>1327</v>
      </c>
      <c r="I926" s="194">
        <v>50000</v>
      </c>
      <c r="K926" s="199">
        <v>2967248</v>
      </c>
      <c r="L926" s="174" t="s">
        <v>846</v>
      </c>
    </row>
    <row r="927" spans="1:12">
      <c r="A927" s="194">
        <v>31</v>
      </c>
      <c r="B927" s="175" t="s">
        <v>240</v>
      </c>
      <c r="C927" s="195">
        <v>94</v>
      </c>
      <c r="D927" s="175" t="s">
        <v>862</v>
      </c>
      <c r="F927" s="195">
        <v>0</v>
      </c>
      <c r="G927" s="175" t="s">
        <v>1328</v>
      </c>
      <c r="I927" s="194">
        <v>60000</v>
      </c>
      <c r="K927" s="199">
        <v>3027248</v>
      </c>
      <c r="L927" s="174" t="s">
        <v>846</v>
      </c>
    </row>
    <row r="928" spans="1:12">
      <c r="A928" s="194">
        <v>31</v>
      </c>
      <c r="B928" s="175" t="s">
        <v>240</v>
      </c>
      <c r="C928" s="195">
        <v>94</v>
      </c>
      <c r="D928" s="175" t="s">
        <v>862</v>
      </c>
      <c r="F928" s="195">
        <v>0</v>
      </c>
      <c r="G928" s="175" t="s">
        <v>1329</v>
      </c>
      <c r="I928" s="194">
        <v>100000</v>
      </c>
      <c r="K928" s="199">
        <v>3127248</v>
      </c>
      <c r="L928" s="174" t="s">
        <v>846</v>
      </c>
    </row>
    <row r="929" spans="1:12">
      <c r="A929" s="194">
        <v>31</v>
      </c>
      <c r="B929" s="175" t="s">
        <v>240</v>
      </c>
      <c r="C929" s="195">
        <v>94</v>
      </c>
      <c r="D929" s="175" t="s">
        <v>862</v>
      </c>
      <c r="F929" s="195">
        <v>0</v>
      </c>
      <c r="G929" s="175" t="s">
        <v>1330</v>
      </c>
      <c r="I929" s="194">
        <v>10000</v>
      </c>
      <c r="K929" s="199">
        <v>3137248</v>
      </c>
      <c r="L929" s="174" t="s">
        <v>846</v>
      </c>
    </row>
    <row r="930" spans="1:12">
      <c r="A930" s="194">
        <v>31</v>
      </c>
      <c r="B930" s="175" t="s">
        <v>240</v>
      </c>
      <c r="C930" s="195">
        <v>94</v>
      </c>
      <c r="D930" s="175" t="s">
        <v>862</v>
      </c>
      <c r="F930" s="195">
        <v>0</v>
      </c>
      <c r="G930" s="175" t="s">
        <v>1331</v>
      </c>
      <c r="I930" s="194">
        <v>40000</v>
      </c>
      <c r="K930" s="199">
        <v>3177248</v>
      </c>
      <c r="L930" s="174" t="s">
        <v>846</v>
      </c>
    </row>
    <row r="931" spans="1:12">
      <c r="A931" s="194">
        <v>31</v>
      </c>
      <c r="B931" s="175" t="s">
        <v>240</v>
      </c>
      <c r="C931" s="195">
        <v>94</v>
      </c>
      <c r="D931" s="175" t="s">
        <v>862</v>
      </c>
      <c r="F931" s="195">
        <v>0</v>
      </c>
      <c r="G931" s="175" t="s">
        <v>1332</v>
      </c>
      <c r="I931" s="194">
        <v>50000</v>
      </c>
      <c r="K931" s="199">
        <v>3227248</v>
      </c>
      <c r="L931" s="174" t="s">
        <v>846</v>
      </c>
    </row>
    <row r="932" spans="1:12">
      <c r="A932" s="194">
        <v>31</v>
      </c>
      <c r="B932" s="175" t="s">
        <v>240</v>
      </c>
      <c r="C932" s="195">
        <v>94</v>
      </c>
      <c r="D932" s="175" t="s">
        <v>862</v>
      </c>
      <c r="F932" s="195">
        <v>0</v>
      </c>
      <c r="G932" s="175" t="s">
        <v>1333</v>
      </c>
      <c r="I932" s="194">
        <v>100000</v>
      </c>
      <c r="K932" s="199">
        <v>3327248</v>
      </c>
      <c r="L932" s="174" t="s">
        <v>846</v>
      </c>
    </row>
    <row r="933" spans="1:12">
      <c r="A933" s="194">
        <v>31</v>
      </c>
      <c r="B933" s="175" t="s">
        <v>240</v>
      </c>
      <c r="C933" s="195">
        <v>94</v>
      </c>
      <c r="D933" s="175" t="s">
        <v>862</v>
      </c>
      <c r="F933" s="195">
        <v>0</v>
      </c>
      <c r="G933" s="175" t="s">
        <v>1334</v>
      </c>
      <c r="I933" s="194">
        <v>22500</v>
      </c>
      <c r="K933" s="199">
        <v>3349748</v>
      </c>
      <c r="L933" s="174" t="s">
        <v>846</v>
      </c>
    </row>
    <row r="934" spans="1:12">
      <c r="A934" s="194">
        <v>31</v>
      </c>
      <c r="B934" s="175" t="s">
        <v>240</v>
      </c>
      <c r="C934" s="195">
        <v>94</v>
      </c>
      <c r="D934" s="175" t="s">
        <v>862</v>
      </c>
      <c r="F934" s="195">
        <v>0</v>
      </c>
      <c r="G934" s="175" t="s">
        <v>1335</v>
      </c>
      <c r="I934" s="194">
        <v>97000</v>
      </c>
      <c r="K934" s="199">
        <v>3446748</v>
      </c>
      <c r="L934" s="174" t="s">
        <v>846</v>
      </c>
    </row>
    <row r="935" spans="1:12">
      <c r="A935" s="194">
        <v>31</v>
      </c>
      <c r="B935" s="175" t="s">
        <v>240</v>
      </c>
      <c r="C935" s="195">
        <v>94</v>
      </c>
      <c r="D935" s="175" t="s">
        <v>862</v>
      </c>
      <c r="F935" s="195">
        <v>0</v>
      </c>
      <c r="G935" s="175" t="s">
        <v>1336</v>
      </c>
      <c r="I935" s="194">
        <v>150000</v>
      </c>
      <c r="K935" s="199">
        <v>3596748</v>
      </c>
      <c r="L935" s="174" t="s">
        <v>846</v>
      </c>
    </row>
    <row r="936" spans="1:12">
      <c r="A936" s="194">
        <v>31</v>
      </c>
      <c r="B936" s="175" t="s">
        <v>240</v>
      </c>
      <c r="C936" s="195">
        <v>94</v>
      </c>
      <c r="D936" s="175" t="s">
        <v>862</v>
      </c>
      <c r="F936" s="195">
        <v>0</v>
      </c>
      <c r="G936" s="175" t="s">
        <v>1337</v>
      </c>
      <c r="I936" s="194">
        <v>37003</v>
      </c>
      <c r="K936" s="199">
        <v>3633751</v>
      </c>
      <c r="L936" s="174" t="s">
        <v>846</v>
      </c>
    </row>
    <row r="937" spans="1:12">
      <c r="A937" s="194">
        <v>31</v>
      </c>
      <c r="B937" s="175" t="s">
        <v>240</v>
      </c>
      <c r="C937" s="195">
        <v>94</v>
      </c>
      <c r="D937" s="175" t="s">
        <v>862</v>
      </c>
      <c r="F937" s="195">
        <v>0</v>
      </c>
      <c r="G937" s="175" t="s">
        <v>1338</v>
      </c>
      <c r="I937" s="194">
        <v>100000</v>
      </c>
      <c r="K937" s="199">
        <v>3733751</v>
      </c>
      <c r="L937" s="174" t="s">
        <v>846</v>
      </c>
    </row>
    <row r="938" spans="1:12">
      <c r="A938" s="194">
        <v>31</v>
      </c>
      <c r="B938" s="175" t="s">
        <v>240</v>
      </c>
      <c r="C938" s="195">
        <v>94</v>
      </c>
      <c r="D938" s="175" t="s">
        <v>862</v>
      </c>
      <c r="F938" s="195">
        <v>0</v>
      </c>
      <c r="G938" s="175" t="s">
        <v>1339</v>
      </c>
      <c r="I938" s="194">
        <v>50000</v>
      </c>
      <c r="K938" s="199">
        <v>3783751</v>
      </c>
      <c r="L938" s="174" t="s">
        <v>846</v>
      </c>
    </row>
    <row r="939" spans="1:12">
      <c r="A939" s="194">
        <v>31</v>
      </c>
      <c r="B939" s="175" t="s">
        <v>240</v>
      </c>
      <c r="C939" s="195">
        <v>94</v>
      </c>
      <c r="D939" s="175" t="s">
        <v>862</v>
      </c>
      <c r="F939" s="195">
        <v>0</v>
      </c>
      <c r="G939" s="175" t="s">
        <v>1340</v>
      </c>
      <c r="I939" s="194">
        <v>20000</v>
      </c>
      <c r="K939" s="199">
        <v>3803751</v>
      </c>
      <c r="L939" s="174" t="s">
        <v>846</v>
      </c>
    </row>
    <row r="940" spans="1:12">
      <c r="A940" s="194">
        <v>31</v>
      </c>
      <c r="B940" s="175" t="s">
        <v>240</v>
      </c>
      <c r="C940" s="195">
        <v>94</v>
      </c>
      <c r="D940" s="175" t="s">
        <v>862</v>
      </c>
      <c r="F940" s="195">
        <v>0</v>
      </c>
      <c r="G940" s="175" t="s">
        <v>1341</v>
      </c>
      <c r="I940" s="194">
        <v>100000</v>
      </c>
      <c r="K940" s="199">
        <v>3903751</v>
      </c>
      <c r="L940" s="174" t="s">
        <v>846</v>
      </c>
    </row>
    <row r="941" spans="1:12">
      <c r="A941" s="194">
        <v>31</v>
      </c>
      <c r="B941" s="175" t="s">
        <v>240</v>
      </c>
      <c r="C941" s="195">
        <v>94</v>
      </c>
      <c r="D941" s="175" t="s">
        <v>862</v>
      </c>
      <c r="F941" s="195">
        <v>0</v>
      </c>
      <c r="G941" s="175" t="s">
        <v>1342</v>
      </c>
      <c r="I941" s="194">
        <v>50000</v>
      </c>
      <c r="K941" s="199">
        <v>3953751</v>
      </c>
      <c r="L941" s="174" t="s">
        <v>846</v>
      </c>
    </row>
    <row r="942" spans="1:12">
      <c r="A942" s="194">
        <v>31</v>
      </c>
      <c r="B942" s="175" t="s">
        <v>240</v>
      </c>
      <c r="C942" s="195">
        <v>94</v>
      </c>
      <c r="D942" s="175" t="s">
        <v>862</v>
      </c>
      <c r="F942" s="195">
        <v>0</v>
      </c>
      <c r="G942" s="175" t="s">
        <v>1343</v>
      </c>
      <c r="I942" s="194">
        <v>200000</v>
      </c>
      <c r="K942" s="199">
        <v>4153751</v>
      </c>
      <c r="L942" s="174" t="s">
        <v>846</v>
      </c>
    </row>
    <row r="943" spans="1:12">
      <c r="A943" s="194">
        <v>31</v>
      </c>
      <c r="B943" s="175" t="s">
        <v>240</v>
      </c>
      <c r="C943" s="195">
        <v>94</v>
      </c>
      <c r="D943" s="175" t="s">
        <v>862</v>
      </c>
      <c r="F943" s="195">
        <v>0</v>
      </c>
      <c r="G943" s="175" t="s">
        <v>1344</v>
      </c>
      <c r="I943" s="194">
        <v>50000</v>
      </c>
      <c r="K943" s="199">
        <v>4203751</v>
      </c>
      <c r="L943" s="174" t="s">
        <v>846</v>
      </c>
    </row>
    <row r="944" spans="1:12">
      <c r="A944" s="194">
        <v>31</v>
      </c>
      <c r="B944" s="175" t="s">
        <v>240</v>
      </c>
      <c r="C944" s="195">
        <v>94</v>
      </c>
      <c r="D944" s="175" t="s">
        <v>862</v>
      </c>
      <c r="F944" s="195">
        <v>0</v>
      </c>
      <c r="G944" s="175" t="s">
        <v>1336</v>
      </c>
      <c r="I944" s="194">
        <v>25000</v>
      </c>
      <c r="K944" s="199">
        <v>4228751</v>
      </c>
      <c r="L944" s="174" t="s">
        <v>846</v>
      </c>
    </row>
    <row r="945" spans="1:12">
      <c r="A945" s="194">
        <v>31</v>
      </c>
      <c r="B945" s="175" t="s">
        <v>240</v>
      </c>
      <c r="C945" s="195">
        <v>94</v>
      </c>
      <c r="D945" s="175" t="s">
        <v>862</v>
      </c>
      <c r="F945" s="195">
        <v>0</v>
      </c>
      <c r="G945" s="175" t="s">
        <v>1337</v>
      </c>
      <c r="I945" s="194">
        <v>37003</v>
      </c>
      <c r="K945" s="199">
        <v>4265754</v>
      </c>
      <c r="L945" s="174" t="s">
        <v>846</v>
      </c>
    </row>
    <row r="946" spans="1:12">
      <c r="A946" s="194">
        <v>31</v>
      </c>
      <c r="B946" s="175" t="s">
        <v>240</v>
      </c>
      <c r="C946" s="195">
        <v>94</v>
      </c>
      <c r="D946" s="175" t="s">
        <v>862</v>
      </c>
      <c r="F946" s="195">
        <v>0</v>
      </c>
      <c r="G946" s="175" t="s">
        <v>1345</v>
      </c>
      <c r="I946" s="194">
        <v>30000</v>
      </c>
      <c r="K946" s="199">
        <v>4295754</v>
      </c>
      <c r="L946" s="174" t="s">
        <v>846</v>
      </c>
    </row>
    <row r="947" spans="1:12">
      <c r="A947" s="194">
        <v>31</v>
      </c>
      <c r="B947" s="175" t="s">
        <v>240</v>
      </c>
      <c r="C947" s="195">
        <v>94</v>
      </c>
      <c r="D947" s="175" t="s">
        <v>862</v>
      </c>
      <c r="F947" s="195">
        <v>0</v>
      </c>
      <c r="G947" s="175" t="s">
        <v>1346</v>
      </c>
      <c r="I947" s="194">
        <v>33132</v>
      </c>
      <c r="K947" s="199">
        <v>4328886</v>
      </c>
      <c r="L947" s="174" t="s">
        <v>846</v>
      </c>
    </row>
    <row r="948" spans="1:12">
      <c r="A948" s="194">
        <v>31</v>
      </c>
      <c r="B948" s="175" t="s">
        <v>240</v>
      </c>
      <c r="C948" s="195">
        <v>94</v>
      </c>
      <c r="D948" s="175" t="s">
        <v>862</v>
      </c>
      <c r="F948" s="195">
        <v>0</v>
      </c>
      <c r="G948" s="175" t="s">
        <v>1347</v>
      </c>
      <c r="I948" s="194">
        <v>150000</v>
      </c>
      <c r="K948" s="199">
        <v>4478886</v>
      </c>
      <c r="L948" s="174" t="s">
        <v>846</v>
      </c>
    </row>
    <row r="949" spans="1:12">
      <c r="A949" s="194">
        <v>31</v>
      </c>
      <c r="B949" s="175" t="s">
        <v>240</v>
      </c>
      <c r="C949" s="195">
        <v>94</v>
      </c>
      <c r="D949" s="175" t="s">
        <v>862</v>
      </c>
      <c r="F949" s="195">
        <v>0</v>
      </c>
      <c r="G949" s="175" t="s">
        <v>1348</v>
      </c>
      <c r="I949" s="194">
        <v>50000</v>
      </c>
      <c r="K949" s="199">
        <v>4528886</v>
      </c>
      <c r="L949" s="174" t="s">
        <v>846</v>
      </c>
    </row>
    <row r="950" spans="1:12">
      <c r="A950" s="194">
        <v>31</v>
      </c>
      <c r="B950" s="175" t="s">
        <v>240</v>
      </c>
      <c r="C950" s="195">
        <v>94</v>
      </c>
      <c r="D950" s="175" t="s">
        <v>862</v>
      </c>
      <c r="F950" s="195">
        <v>0</v>
      </c>
      <c r="G950" s="175" t="s">
        <v>232</v>
      </c>
      <c r="I950" s="194">
        <v>250000</v>
      </c>
      <c r="K950" s="199">
        <v>4778886</v>
      </c>
      <c r="L950" s="174" t="s">
        <v>846</v>
      </c>
    </row>
    <row r="951" spans="1:12">
      <c r="A951" s="194">
        <v>31</v>
      </c>
      <c r="B951" s="175" t="s">
        <v>240</v>
      </c>
      <c r="C951" s="195">
        <v>94</v>
      </c>
      <c r="D951" s="175" t="s">
        <v>862</v>
      </c>
      <c r="F951" s="195">
        <v>0</v>
      </c>
      <c r="G951" s="175" t="s">
        <v>1349</v>
      </c>
      <c r="I951" s="194">
        <v>50000</v>
      </c>
      <c r="K951" s="199">
        <v>4828886</v>
      </c>
      <c r="L951" s="174" t="s">
        <v>846</v>
      </c>
    </row>
    <row r="952" spans="1:12">
      <c r="A952" s="194">
        <v>31</v>
      </c>
      <c r="B952" s="175" t="s">
        <v>240</v>
      </c>
      <c r="C952" s="195">
        <v>94</v>
      </c>
      <c r="D952" s="175" t="s">
        <v>862</v>
      </c>
      <c r="F952" s="195">
        <v>0</v>
      </c>
      <c r="G952" s="175" t="s">
        <v>1350</v>
      </c>
      <c r="I952" s="194">
        <v>100000</v>
      </c>
      <c r="K952" s="199">
        <v>4928886</v>
      </c>
      <c r="L952" s="174" t="s">
        <v>846</v>
      </c>
    </row>
    <row r="953" spans="1:12">
      <c r="A953" s="194">
        <v>31</v>
      </c>
      <c r="B953" s="175" t="s">
        <v>240</v>
      </c>
      <c r="C953" s="195">
        <v>94</v>
      </c>
      <c r="D953" s="175" t="s">
        <v>862</v>
      </c>
      <c r="F953" s="195">
        <v>0</v>
      </c>
      <c r="G953" s="175" t="s">
        <v>1351</v>
      </c>
      <c r="I953" s="194">
        <v>190000</v>
      </c>
      <c r="K953" s="199">
        <v>5118886</v>
      </c>
      <c r="L953" s="174" t="s">
        <v>846</v>
      </c>
    </row>
    <row r="954" spans="1:12">
      <c r="A954" s="194">
        <v>31</v>
      </c>
      <c r="B954" s="175" t="s">
        <v>240</v>
      </c>
      <c r="C954" s="195">
        <v>94</v>
      </c>
      <c r="D954" s="175" t="s">
        <v>862</v>
      </c>
      <c r="F954" s="195">
        <v>0</v>
      </c>
      <c r="G954" s="175" t="s">
        <v>672</v>
      </c>
      <c r="I954" s="194">
        <v>305000</v>
      </c>
      <c r="K954" s="199">
        <v>5423886</v>
      </c>
      <c r="L954" s="174" t="s">
        <v>846</v>
      </c>
    </row>
    <row r="955" spans="1:12">
      <c r="A955" s="194">
        <v>31</v>
      </c>
      <c r="B955" s="175" t="s">
        <v>240</v>
      </c>
      <c r="C955" s="195">
        <v>95</v>
      </c>
      <c r="D955" s="175" t="s">
        <v>147</v>
      </c>
      <c r="F955" s="195">
        <v>33</v>
      </c>
      <c r="G955" s="175" t="s">
        <v>1352</v>
      </c>
      <c r="J955" s="194">
        <v>375101</v>
      </c>
      <c r="K955" s="199">
        <v>5048785</v>
      </c>
      <c r="L955" s="174" t="s">
        <v>846</v>
      </c>
    </row>
    <row r="956" spans="1:12">
      <c r="A956" s="194">
        <v>31</v>
      </c>
      <c r="B956" s="175" t="s">
        <v>240</v>
      </c>
      <c r="C956" s="195">
        <v>95</v>
      </c>
      <c r="D956" s="175" t="s">
        <v>147</v>
      </c>
      <c r="F956" s="195">
        <v>0</v>
      </c>
      <c r="G956" s="175" t="s">
        <v>672</v>
      </c>
      <c r="J956" s="194">
        <v>15378</v>
      </c>
      <c r="K956" s="199">
        <v>5033407</v>
      </c>
      <c r="L956" s="174" t="s">
        <v>846</v>
      </c>
    </row>
    <row r="957" spans="1:12">
      <c r="A957" s="194">
        <v>31</v>
      </c>
      <c r="B957" s="175" t="s">
        <v>240</v>
      </c>
      <c r="C957" s="195">
        <v>95</v>
      </c>
      <c r="D957" s="175" t="s">
        <v>147</v>
      </c>
      <c r="F957" s="195">
        <v>0</v>
      </c>
      <c r="G957" s="175" t="s">
        <v>671</v>
      </c>
      <c r="J957" s="194">
        <v>2922</v>
      </c>
      <c r="K957" s="199">
        <v>5030485</v>
      </c>
      <c r="L957" s="174" t="s">
        <v>846</v>
      </c>
    </row>
    <row r="958" spans="1:12">
      <c r="A958" s="194">
        <v>31</v>
      </c>
      <c r="B958" s="175" t="s">
        <v>240</v>
      </c>
      <c r="C958" s="195">
        <v>95</v>
      </c>
      <c r="D958" s="175" t="s">
        <v>147</v>
      </c>
      <c r="F958" s="195">
        <v>35</v>
      </c>
      <c r="G958" s="175" t="s">
        <v>1353</v>
      </c>
      <c r="J958" s="194">
        <v>3320340</v>
      </c>
      <c r="K958" s="199">
        <v>1710145</v>
      </c>
      <c r="L958" s="174" t="s">
        <v>846</v>
      </c>
    </row>
    <row r="959" spans="1:12">
      <c r="G959" s="200" t="s">
        <v>929</v>
      </c>
      <c r="I959" s="201">
        <v>5423886</v>
      </c>
      <c r="J959" s="201">
        <v>3713741</v>
      </c>
      <c r="K959" s="201">
        <v>1710145</v>
      </c>
      <c r="L959" s="202" t="s">
        <v>846</v>
      </c>
    </row>
    <row r="960" spans="1:12">
      <c r="G960" s="200" t="s">
        <v>848</v>
      </c>
      <c r="I960" s="203">
        <v>5423886</v>
      </c>
      <c r="J960" s="203">
        <v>3713741</v>
      </c>
      <c r="K960" s="203">
        <v>1710145</v>
      </c>
      <c r="L960" s="200" t="s">
        <v>849</v>
      </c>
    </row>
    <row r="961" spans="1:12">
      <c r="A961" s="196" t="s">
        <v>595</v>
      </c>
      <c r="G961" s="197" t="s">
        <v>843</v>
      </c>
      <c r="I961" s="198">
        <v>5423886</v>
      </c>
      <c r="J961" s="198">
        <v>3713741</v>
      </c>
      <c r="K961" s="198">
        <v>1710145</v>
      </c>
      <c r="L961" s="175" t="s">
        <v>846</v>
      </c>
    </row>
    <row r="962" spans="1:12">
      <c r="A962" s="174" t="s">
        <v>138</v>
      </c>
      <c r="B962" s="174" t="s">
        <v>139</v>
      </c>
      <c r="C962" s="176" t="s">
        <v>140</v>
      </c>
      <c r="D962" s="174" t="s">
        <v>141</v>
      </c>
      <c r="E962" s="174" t="s">
        <v>142</v>
      </c>
      <c r="F962" s="176" t="s">
        <v>143</v>
      </c>
      <c r="G962" s="174" t="s">
        <v>144</v>
      </c>
      <c r="I962" s="176" t="s">
        <v>844</v>
      </c>
      <c r="J962" s="176" t="s">
        <v>845</v>
      </c>
      <c r="K962" s="176" t="s">
        <v>145</v>
      </c>
    </row>
    <row r="963" spans="1:12">
      <c r="A963" s="194">
        <v>29</v>
      </c>
      <c r="B963" s="175" t="s">
        <v>595</v>
      </c>
      <c r="C963" s="195">
        <v>61</v>
      </c>
      <c r="D963" s="175" t="s">
        <v>862</v>
      </c>
      <c r="F963" s="195">
        <v>0</v>
      </c>
      <c r="G963" s="175" t="s">
        <v>1354</v>
      </c>
      <c r="I963" s="194">
        <v>200000</v>
      </c>
      <c r="K963" s="199">
        <v>1910145</v>
      </c>
      <c r="L963" s="174" t="s">
        <v>846</v>
      </c>
    </row>
    <row r="964" spans="1:12">
      <c r="A964" s="194">
        <v>29</v>
      </c>
      <c r="B964" s="175" t="s">
        <v>595</v>
      </c>
      <c r="C964" s="195">
        <v>61</v>
      </c>
      <c r="D964" s="175" t="s">
        <v>862</v>
      </c>
      <c r="F964" s="195">
        <v>0</v>
      </c>
      <c r="G964" s="175" t="s">
        <v>1355</v>
      </c>
      <c r="I964" s="194">
        <v>20000</v>
      </c>
      <c r="K964" s="199">
        <v>1930145</v>
      </c>
      <c r="L964" s="174" t="s">
        <v>846</v>
      </c>
    </row>
    <row r="965" spans="1:12">
      <c r="A965" s="194">
        <v>29</v>
      </c>
      <c r="B965" s="175" t="s">
        <v>595</v>
      </c>
      <c r="C965" s="195">
        <v>61</v>
      </c>
      <c r="D965" s="175" t="s">
        <v>862</v>
      </c>
      <c r="F965" s="195">
        <v>0</v>
      </c>
      <c r="G965" s="175" t="s">
        <v>1355</v>
      </c>
      <c r="I965" s="194">
        <v>20000</v>
      </c>
      <c r="K965" s="199">
        <v>1950145</v>
      </c>
      <c r="L965" s="174" t="s">
        <v>846</v>
      </c>
    </row>
    <row r="966" spans="1:12">
      <c r="A966" s="194">
        <v>29</v>
      </c>
      <c r="B966" s="175" t="s">
        <v>595</v>
      </c>
      <c r="C966" s="195">
        <v>61</v>
      </c>
      <c r="D966" s="175" t="s">
        <v>862</v>
      </c>
      <c r="F966" s="195">
        <v>0</v>
      </c>
      <c r="G966" s="175" t="s">
        <v>1356</v>
      </c>
      <c r="I966" s="194">
        <v>29678</v>
      </c>
      <c r="K966" s="199">
        <v>1979823</v>
      </c>
      <c r="L966" s="174" t="s">
        <v>846</v>
      </c>
    </row>
    <row r="967" spans="1:12">
      <c r="A967" s="194">
        <v>29</v>
      </c>
      <c r="B967" s="175" t="s">
        <v>595</v>
      </c>
      <c r="C967" s="195">
        <v>61</v>
      </c>
      <c r="D967" s="175" t="s">
        <v>862</v>
      </c>
      <c r="F967" s="195">
        <v>0</v>
      </c>
      <c r="G967" s="175" t="s">
        <v>1357</v>
      </c>
      <c r="I967" s="194">
        <v>45000</v>
      </c>
      <c r="K967" s="199">
        <v>2024823</v>
      </c>
      <c r="L967" s="174" t="s">
        <v>846</v>
      </c>
    </row>
    <row r="968" spans="1:12">
      <c r="A968" s="194">
        <v>29</v>
      </c>
      <c r="B968" s="175" t="s">
        <v>595</v>
      </c>
      <c r="C968" s="195">
        <v>61</v>
      </c>
      <c r="D968" s="175" t="s">
        <v>862</v>
      </c>
      <c r="F968" s="195">
        <v>0</v>
      </c>
      <c r="G968" s="175" t="s">
        <v>1358</v>
      </c>
      <c r="I968" s="194">
        <v>87000</v>
      </c>
      <c r="K968" s="199">
        <v>2111823</v>
      </c>
      <c r="L968" s="174" t="s">
        <v>846</v>
      </c>
    </row>
    <row r="969" spans="1:12">
      <c r="A969" s="194">
        <v>29</v>
      </c>
      <c r="B969" s="175" t="s">
        <v>595</v>
      </c>
      <c r="C969" s="195">
        <v>61</v>
      </c>
      <c r="D969" s="175" t="s">
        <v>862</v>
      </c>
      <c r="F969" s="195">
        <v>0</v>
      </c>
      <c r="G969" s="175" t="s">
        <v>1359</v>
      </c>
      <c r="I969" s="194">
        <v>45000</v>
      </c>
      <c r="K969" s="199">
        <v>2156823</v>
      </c>
      <c r="L969" s="174" t="s">
        <v>846</v>
      </c>
    </row>
    <row r="970" spans="1:12">
      <c r="A970" s="194">
        <v>29</v>
      </c>
      <c r="B970" s="175" t="s">
        <v>595</v>
      </c>
      <c r="C970" s="195">
        <v>61</v>
      </c>
      <c r="D970" s="175" t="s">
        <v>862</v>
      </c>
      <c r="F970" s="195">
        <v>0</v>
      </c>
      <c r="G970" s="175" t="s">
        <v>1360</v>
      </c>
      <c r="I970" s="194">
        <v>50000</v>
      </c>
      <c r="K970" s="199">
        <v>2206823</v>
      </c>
      <c r="L970" s="174" t="s">
        <v>846</v>
      </c>
    </row>
    <row r="971" spans="1:12">
      <c r="A971" s="194">
        <v>29</v>
      </c>
      <c r="B971" s="175" t="s">
        <v>595</v>
      </c>
      <c r="C971" s="195">
        <v>61</v>
      </c>
      <c r="D971" s="175" t="s">
        <v>862</v>
      </c>
      <c r="F971" s="195">
        <v>0</v>
      </c>
      <c r="G971" s="175" t="s">
        <v>1361</v>
      </c>
      <c r="I971" s="194">
        <v>52706</v>
      </c>
      <c r="K971" s="199">
        <v>2259529</v>
      </c>
      <c r="L971" s="174" t="s">
        <v>846</v>
      </c>
    </row>
    <row r="972" spans="1:12">
      <c r="A972" s="194">
        <v>29</v>
      </c>
      <c r="B972" s="175" t="s">
        <v>595</v>
      </c>
      <c r="C972" s="195">
        <v>61</v>
      </c>
      <c r="D972" s="175" t="s">
        <v>862</v>
      </c>
      <c r="F972" s="195">
        <v>0</v>
      </c>
      <c r="G972" s="175" t="s">
        <v>1040</v>
      </c>
      <c r="I972" s="194">
        <v>150000</v>
      </c>
      <c r="K972" s="199">
        <v>2409529</v>
      </c>
      <c r="L972" s="174" t="s">
        <v>846</v>
      </c>
    </row>
    <row r="973" spans="1:12">
      <c r="A973" s="194">
        <v>29</v>
      </c>
      <c r="B973" s="175" t="s">
        <v>595</v>
      </c>
      <c r="C973" s="195">
        <v>61</v>
      </c>
      <c r="D973" s="175" t="s">
        <v>862</v>
      </c>
      <c r="F973" s="195">
        <v>0</v>
      </c>
      <c r="G973" s="175" t="s">
        <v>1337</v>
      </c>
      <c r="I973" s="194">
        <v>37003</v>
      </c>
      <c r="K973" s="199">
        <v>2446532</v>
      </c>
      <c r="L973" s="174" t="s">
        <v>846</v>
      </c>
    </row>
    <row r="974" spans="1:12">
      <c r="A974" s="194">
        <v>29</v>
      </c>
      <c r="B974" s="175" t="s">
        <v>595</v>
      </c>
      <c r="C974" s="195">
        <v>61</v>
      </c>
      <c r="D974" s="175" t="s">
        <v>862</v>
      </c>
      <c r="F974" s="195">
        <v>0</v>
      </c>
      <c r="G974" s="175" t="s">
        <v>1362</v>
      </c>
      <c r="I974" s="194">
        <v>27900</v>
      </c>
      <c r="K974" s="199">
        <v>2474432</v>
      </c>
      <c r="L974" s="174" t="s">
        <v>846</v>
      </c>
    </row>
    <row r="975" spans="1:12">
      <c r="A975" s="194">
        <v>29</v>
      </c>
      <c r="B975" s="175" t="s">
        <v>595</v>
      </c>
      <c r="C975" s="195">
        <v>61</v>
      </c>
      <c r="D975" s="175" t="s">
        <v>862</v>
      </c>
      <c r="F975" s="195">
        <v>0</v>
      </c>
      <c r="G975" s="175" t="s">
        <v>1346</v>
      </c>
      <c r="I975" s="194">
        <v>33132</v>
      </c>
      <c r="K975" s="199">
        <v>2507564</v>
      </c>
      <c r="L975" s="174" t="s">
        <v>846</v>
      </c>
    </row>
    <row r="976" spans="1:12">
      <c r="A976" s="194">
        <v>29</v>
      </c>
      <c r="B976" s="175" t="s">
        <v>595</v>
      </c>
      <c r="C976" s="195">
        <v>61</v>
      </c>
      <c r="D976" s="175" t="s">
        <v>862</v>
      </c>
      <c r="F976" s="195">
        <v>0</v>
      </c>
      <c r="G976" s="175" t="s">
        <v>1363</v>
      </c>
      <c r="I976" s="194">
        <v>9450</v>
      </c>
      <c r="K976" s="199">
        <v>2517014</v>
      </c>
      <c r="L976" s="174" t="s">
        <v>846</v>
      </c>
    </row>
    <row r="977" spans="1:12">
      <c r="A977" s="194">
        <v>29</v>
      </c>
      <c r="B977" s="175" t="s">
        <v>595</v>
      </c>
      <c r="C977" s="195">
        <v>61</v>
      </c>
      <c r="D977" s="175" t="s">
        <v>862</v>
      </c>
      <c r="F977" s="195">
        <v>0</v>
      </c>
      <c r="G977" s="175" t="s">
        <v>1355</v>
      </c>
      <c r="I977" s="194">
        <v>20000</v>
      </c>
      <c r="K977" s="199">
        <v>2537014</v>
      </c>
      <c r="L977" s="174" t="s">
        <v>846</v>
      </c>
    </row>
    <row r="978" spans="1:12">
      <c r="A978" s="194">
        <v>29</v>
      </c>
      <c r="B978" s="175" t="s">
        <v>595</v>
      </c>
      <c r="C978" s="195">
        <v>61</v>
      </c>
      <c r="D978" s="175" t="s">
        <v>862</v>
      </c>
      <c r="F978" s="195">
        <v>0</v>
      </c>
      <c r="G978" s="175" t="s">
        <v>1364</v>
      </c>
      <c r="I978" s="194">
        <v>43926</v>
      </c>
      <c r="K978" s="199">
        <v>2580940</v>
      </c>
      <c r="L978" s="174" t="s">
        <v>846</v>
      </c>
    </row>
    <row r="979" spans="1:12">
      <c r="A979" s="194">
        <v>29</v>
      </c>
      <c r="B979" s="175" t="s">
        <v>595</v>
      </c>
      <c r="C979" s="195">
        <v>61</v>
      </c>
      <c r="D979" s="175" t="s">
        <v>862</v>
      </c>
      <c r="F979" s="195">
        <v>0</v>
      </c>
      <c r="G979" s="175" t="s">
        <v>1365</v>
      </c>
      <c r="I979" s="194">
        <v>205000</v>
      </c>
      <c r="K979" s="199">
        <v>2785940</v>
      </c>
      <c r="L979" s="174" t="s">
        <v>846</v>
      </c>
    </row>
    <row r="980" spans="1:12">
      <c r="A980" s="194">
        <v>29</v>
      </c>
      <c r="B980" s="175" t="s">
        <v>595</v>
      </c>
      <c r="C980" s="195">
        <v>62</v>
      </c>
      <c r="D980" s="175" t="s">
        <v>147</v>
      </c>
      <c r="F980" s="195">
        <v>0</v>
      </c>
      <c r="G980" s="175" t="s">
        <v>672</v>
      </c>
      <c r="J980" s="194">
        <v>15378</v>
      </c>
      <c r="K980" s="199">
        <v>2770562</v>
      </c>
      <c r="L980" s="174" t="s">
        <v>846</v>
      </c>
    </row>
    <row r="981" spans="1:12">
      <c r="A981" s="194">
        <v>29</v>
      </c>
      <c r="B981" s="175" t="s">
        <v>595</v>
      </c>
      <c r="C981" s="195">
        <v>62</v>
      </c>
      <c r="D981" s="175" t="s">
        <v>147</v>
      </c>
      <c r="F981" s="195">
        <v>0</v>
      </c>
      <c r="G981" s="175" t="s">
        <v>671</v>
      </c>
      <c r="J981" s="194">
        <v>2922</v>
      </c>
      <c r="K981" s="199">
        <v>2767640</v>
      </c>
      <c r="L981" s="174" t="s">
        <v>846</v>
      </c>
    </row>
    <row r="982" spans="1:12">
      <c r="A982" s="194">
        <v>29</v>
      </c>
      <c r="B982" s="175" t="s">
        <v>595</v>
      </c>
      <c r="C982" s="195">
        <v>62</v>
      </c>
      <c r="D982" s="175" t="s">
        <v>147</v>
      </c>
      <c r="F982" s="195">
        <v>0</v>
      </c>
      <c r="G982" s="175" t="s">
        <v>1366</v>
      </c>
      <c r="J982" s="194">
        <v>164510</v>
      </c>
      <c r="K982" s="199">
        <v>2603130</v>
      </c>
      <c r="L982" s="174" t="s">
        <v>846</v>
      </c>
    </row>
    <row r="983" spans="1:12">
      <c r="G983" s="200" t="s">
        <v>853</v>
      </c>
      <c r="I983" s="201">
        <v>1075795</v>
      </c>
      <c r="J983" s="201">
        <v>182810</v>
      </c>
      <c r="K983" s="201">
        <v>892985</v>
      </c>
      <c r="L983" s="202" t="s">
        <v>846</v>
      </c>
    </row>
    <row r="984" spans="1:12">
      <c r="G984" s="200" t="s">
        <v>848</v>
      </c>
      <c r="I984" s="203">
        <v>6499681</v>
      </c>
      <c r="J984" s="203">
        <v>3896551</v>
      </c>
      <c r="K984" s="203">
        <v>2603130</v>
      </c>
      <c r="L984" s="200" t="s">
        <v>849</v>
      </c>
    </row>
    <row r="985" spans="1:12">
      <c r="A985" s="196" t="s">
        <v>596</v>
      </c>
      <c r="G985" s="197" t="s">
        <v>843</v>
      </c>
      <c r="I985" s="198">
        <v>6499681</v>
      </c>
      <c r="J985" s="198">
        <v>3896551</v>
      </c>
      <c r="K985" s="198">
        <v>2603130</v>
      </c>
      <c r="L985" s="175" t="s">
        <v>846</v>
      </c>
    </row>
    <row r="986" spans="1:12">
      <c r="A986" s="174" t="s">
        <v>138</v>
      </c>
      <c r="B986" s="174" t="s">
        <v>139</v>
      </c>
      <c r="C986" s="176" t="s">
        <v>140</v>
      </c>
      <c r="D986" s="174" t="s">
        <v>141</v>
      </c>
      <c r="E986" s="174" t="s">
        <v>142</v>
      </c>
      <c r="F986" s="176" t="s">
        <v>143</v>
      </c>
      <c r="G986" s="174" t="s">
        <v>144</v>
      </c>
      <c r="I986" s="176" t="s">
        <v>844</v>
      </c>
      <c r="J986" s="176" t="s">
        <v>845</v>
      </c>
      <c r="K986" s="176" t="s">
        <v>145</v>
      </c>
    </row>
    <row r="987" spans="1:12">
      <c r="A987" s="194">
        <v>31</v>
      </c>
      <c r="B987" s="175" t="s">
        <v>596</v>
      </c>
      <c r="C987" s="195">
        <v>93</v>
      </c>
      <c r="D987" s="175" t="s">
        <v>862</v>
      </c>
      <c r="F987" s="195">
        <v>0</v>
      </c>
      <c r="G987" s="175" t="s">
        <v>1367</v>
      </c>
      <c r="I987" s="194">
        <v>15000</v>
      </c>
      <c r="K987" s="199">
        <v>2618130</v>
      </c>
      <c r="L987" s="174" t="s">
        <v>846</v>
      </c>
    </row>
    <row r="988" spans="1:12">
      <c r="A988" s="194">
        <v>31</v>
      </c>
      <c r="B988" s="175" t="s">
        <v>596</v>
      </c>
      <c r="C988" s="195">
        <v>93</v>
      </c>
      <c r="D988" s="175" t="s">
        <v>862</v>
      </c>
      <c r="F988" s="195">
        <v>0</v>
      </c>
      <c r="G988" s="175" t="s">
        <v>1358</v>
      </c>
      <c r="I988" s="194">
        <v>87000</v>
      </c>
      <c r="K988" s="199">
        <v>2705130</v>
      </c>
      <c r="L988" s="174" t="s">
        <v>846</v>
      </c>
    </row>
    <row r="989" spans="1:12">
      <c r="A989" s="194">
        <v>31</v>
      </c>
      <c r="B989" s="175" t="s">
        <v>596</v>
      </c>
      <c r="C989" s="195">
        <v>93</v>
      </c>
      <c r="D989" s="175" t="s">
        <v>862</v>
      </c>
      <c r="F989" s="195">
        <v>0</v>
      </c>
      <c r="G989" s="175" t="s">
        <v>1361</v>
      </c>
      <c r="I989" s="194">
        <v>26353</v>
      </c>
      <c r="K989" s="199">
        <v>2731483</v>
      </c>
      <c r="L989" s="174" t="s">
        <v>846</v>
      </c>
    </row>
    <row r="990" spans="1:12">
      <c r="A990" s="194">
        <v>31</v>
      </c>
      <c r="B990" s="175" t="s">
        <v>596</v>
      </c>
      <c r="C990" s="195">
        <v>93</v>
      </c>
      <c r="D990" s="175" t="s">
        <v>862</v>
      </c>
      <c r="F990" s="195">
        <v>0</v>
      </c>
      <c r="G990" s="175" t="s">
        <v>1368</v>
      </c>
      <c r="I990" s="194">
        <v>23337</v>
      </c>
      <c r="K990" s="199">
        <v>2754820</v>
      </c>
      <c r="L990" s="174" t="s">
        <v>846</v>
      </c>
    </row>
    <row r="991" spans="1:12">
      <c r="A991" s="194">
        <v>31</v>
      </c>
      <c r="B991" s="175" t="s">
        <v>596</v>
      </c>
      <c r="C991" s="195">
        <v>93</v>
      </c>
      <c r="D991" s="175" t="s">
        <v>862</v>
      </c>
      <c r="F991" s="195">
        <v>0</v>
      </c>
      <c r="G991" s="175" t="s">
        <v>1322</v>
      </c>
      <c r="I991" s="194">
        <v>49500</v>
      </c>
      <c r="K991" s="199">
        <v>2804320</v>
      </c>
      <c r="L991" s="174" t="s">
        <v>846</v>
      </c>
    </row>
    <row r="992" spans="1:12">
      <c r="A992" s="194">
        <v>31</v>
      </c>
      <c r="B992" s="175" t="s">
        <v>596</v>
      </c>
      <c r="C992" s="195">
        <v>93</v>
      </c>
      <c r="D992" s="175" t="s">
        <v>862</v>
      </c>
      <c r="F992" s="195">
        <v>0</v>
      </c>
      <c r="G992" s="175" t="s">
        <v>1369</v>
      </c>
      <c r="I992" s="194">
        <v>30648</v>
      </c>
      <c r="K992" s="199">
        <v>2834968</v>
      </c>
      <c r="L992" s="174" t="s">
        <v>846</v>
      </c>
    </row>
    <row r="993" spans="1:12">
      <c r="A993" s="194">
        <v>31</v>
      </c>
      <c r="B993" s="175" t="s">
        <v>596</v>
      </c>
      <c r="C993" s="195">
        <v>93</v>
      </c>
      <c r="D993" s="175" t="s">
        <v>862</v>
      </c>
      <c r="F993" s="195">
        <v>0</v>
      </c>
      <c r="G993" s="175" t="s">
        <v>1357</v>
      </c>
      <c r="I993" s="194">
        <v>29423</v>
      </c>
      <c r="K993" s="199">
        <v>2864391</v>
      </c>
      <c r="L993" s="174" t="s">
        <v>846</v>
      </c>
    </row>
    <row r="994" spans="1:12">
      <c r="A994" s="194">
        <v>31</v>
      </c>
      <c r="B994" s="175" t="s">
        <v>596</v>
      </c>
      <c r="C994" s="195">
        <v>93</v>
      </c>
      <c r="D994" s="175" t="s">
        <v>862</v>
      </c>
      <c r="F994" s="195">
        <v>0</v>
      </c>
      <c r="G994" s="175" t="s">
        <v>1370</v>
      </c>
      <c r="I994" s="194">
        <v>120548</v>
      </c>
      <c r="K994" s="199">
        <v>2984939</v>
      </c>
      <c r="L994" s="174" t="s">
        <v>846</v>
      </c>
    </row>
    <row r="995" spans="1:12">
      <c r="A995" s="194">
        <v>31</v>
      </c>
      <c r="B995" s="175" t="s">
        <v>596</v>
      </c>
      <c r="C995" s="195">
        <v>93</v>
      </c>
      <c r="D995" s="175" t="s">
        <v>862</v>
      </c>
      <c r="F995" s="195">
        <v>0</v>
      </c>
      <c r="G995" s="175" t="s">
        <v>1337</v>
      </c>
      <c r="I995" s="194">
        <v>38834</v>
      </c>
      <c r="K995" s="199">
        <v>3023773</v>
      </c>
      <c r="L995" s="174" t="s">
        <v>846</v>
      </c>
    </row>
    <row r="996" spans="1:12">
      <c r="A996" s="194">
        <v>31</v>
      </c>
      <c r="B996" s="175" t="s">
        <v>596</v>
      </c>
      <c r="C996" s="195">
        <v>93</v>
      </c>
      <c r="D996" s="175" t="s">
        <v>862</v>
      </c>
      <c r="F996" s="195">
        <v>0</v>
      </c>
      <c r="G996" s="175" t="s">
        <v>1364</v>
      </c>
      <c r="I996" s="194">
        <v>21963</v>
      </c>
      <c r="K996" s="199">
        <v>3045736</v>
      </c>
      <c r="L996" s="174" t="s">
        <v>846</v>
      </c>
    </row>
    <row r="997" spans="1:12">
      <c r="A997" s="194">
        <v>31</v>
      </c>
      <c r="B997" s="175" t="s">
        <v>596</v>
      </c>
      <c r="C997" s="195">
        <v>93</v>
      </c>
      <c r="D997" s="175" t="s">
        <v>862</v>
      </c>
      <c r="F997" s="195">
        <v>0</v>
      </c>
      <c r="G997" s="175" t="s">
        <v>1346</v>
      </c>
      <c r="I997" s="194">
        <v>33132</v>
      </c>
      <c r="K997" s="199">
        <v>3078868</v>
      </c>
      <c r="L997" s="174" t="s">
        <v>846</v>
      </c>
    </row>
    <row r="998" spans="1:12">
      <c r="A998" s="194">
        <v>31</v>
      </c>
      <c r="B998" s="175" t="s">
        <v>596</v>
      </c>
      <c r="C998" s="195">
        <v>93</v>
      </c>
      <c r="D998" s="175" t="s">
        <v>862</v>
      </c>
      <c r="F998" s="195">
        <v>0</v>
      </c>
      <c r="G998" s="175" t="s">
        <v>1371</v>
      </c>
      <c r="I998" s="194">
        <v>37827</v>
      </c>
      <c r="K998" s="199">
        <v>3116695</v>
      </c>
      <c r="L998" s="174" t="s">
        <v>846</v>
      </c>
    </row>
    <row r="999" spans="1:12">
      <c r="A999" s="194">
        <v>31</v>
      </c>
      <c r="B999" s="175" t="s">
        <v>596</v>
      </c>
      <c r="C999" s="195">
        <v>93</v>
      </c>
      <c r="D999" s="175" t="s">
        <v>862</v>
      </c>
      <c r="F999" s="195">
        <v>0</v>
      </c>
      <c r="G999" s="175" t="s">
        <v>1372</v>
      </c>
      <c r="I999" s="194">
        <v>18000</v>
      </c>
      <c r="K999" s="199">
        <v>3134695</v>
      </c>
      <c r="L999" s="174" t="s">
        <v>846</v>
      </c>
    </row>
    <row r="1000" spans="1:12">
      <c r="A1000" s="194">
        <v>31</v>
      </c>
      <c r="B1000" s="175" t="s">
        <v>596</v>
      </c>
      <c r="C1000" s="195">
        <v>93</v>
      </c>
      <c r="D1000" s="175" t="s">
        <v>862</v>
      </c>
      <c r="F1000" s="195">
        <v>0</v>
      </c>
      <c r="G1000" s="175" t="s">
        <v>1373</v>
      </c>
      <c r="I1000" s="194">
        <v>46689</v>
      </c>
      <c r="K1000" s="199">
        <v>3181384</v>
      </c>
      <c r="L1000" s="174" t="s">
        <v>846</v>
      </c>
    </row>
    <row r="1001" spans="1:12">
      <c r="A1001" s="194">
        <v>31</v>
      </c>
      <c r="B1001" s="175" t="s">
        <v>596</v>
      </c>
      <c r="C1001" s="195">
        <v>93</v>
      </c>
      <c r="D1001" s="175" t="s">
        <v>862</v>
      </c>
      <c r="F1001" s="195">
        <v>0</v>
      </c>
      <c r="G1001" s="175" t="s">
        <v>1374</v>
      </c>
      <c r="I1001" s="194">
        <v>28350</v>
      </c>
      <c r="K1001" s="199">
        <v>3209734</v>
      </c>
      <c r="L1001" s="174" t="s">
        <v>846</v>
      </c>
    </row>
    <row r="1002" spans="1:12">
      <c r="A1002" s="194">
        <v>31</v>
      </c>
      <c r="B1002" s="175" t="s">
        <v>596</v>
      </c>
      <c r="C1002" s="195">
        <v>93</v>
      </c>
      <c r="D1002" s="175" t="s">
        <v>862</v>
      </c>
      <c r="F1002" s="195">
        <v>0</v>
      </c>
      <c r="G1002" s="175" t="s">
        <v>1375</v>
      </c>
      <c r="I1002" s="194">
        <v>40000</v>
      </c>
      <c r="K1002" s="199">
        <v>3249734</v>
      </c>
      <c r="L1002" s="174" t="s">
        <v>846</v>
      </c>
    </row>
    <row r="1003" spans="1:12">
      <c r="A1003" s="194">
        <v>31</v>
      </c>
      <c r="B1003" s="175" t="s">
        <v>596</v>
      </c>
      <c r="C1003" s="195">
        <v>93</v>
      </c>
      <c r="D1003" s="175" t="s">
        <v>862</v>
      </c>
      <c r="F1003" s="195">
        <v>0</v>
      </c>
      <c r="G1003" s="175" t="s">
        <v>1355</v>
      </c>
      <c r="I1003" s="194">
        <v>20000</v>
      </c>
      <c r="K1003" s="199">
        <v>3269734</v>
      </c>
      <c r="L1003" s="174" t="s">
        <v>846</v>
      </c>
    </row>
    <row r="1004" spans="1:12">
      <c r="A1004" s="194">
        <v>31</v>
      </c>
      <c r="B1004" s="175" t="s">
        <v>596</v>
      </c>
      <c r="C1004" s="195">
        <v>93</v>
      </c>
      <c r="D1004" s="175" t="s">
        <v>862</v>
      </c>
      <c r="F1004" s="195">
        <v>0</v>
      </c>
      <c r="G1004" s="175" t="s">
        <v>1363</v>
      </c>
      <c r="I1004" s="194">
        <v>9450</v>
      </c>
      <c r="K1004" s="199">
        <v>3279184</v>
      </c>
      <c r="L1004" s="174" t="s">
        <v>846</v>
      </c>
    </row>
    <row r="1005" spans="1:12">
      <c r="A1005" s="194">
        <v>31</v>
      </c>
      <c r="B1005" s="175" t="s">
        <v>596</v>
      </c>
      <c r="C1005" s="195">
        <v>93</v>
      </c>
      <c r="D1005" s="175" t="s">
        <v>862</v>
      </c>
      <c r="F1005" s="195">
        <v>0</v>
      </c>
      <c r="G1005" s="175" t="s">
        <v>1328</v>
      </c>
      <c r="I1005" s="194">
        <v>127030</v>
      </c>
      <c r="K1005" s="199">
        <v>3406214</v>
      </c>
      <c r="L1005" s="174" t="s">
        <v>846</v>
      </c>
    </row>
    <row r="1006" spans="1:12">
      <c r="A1006" s="194">
        <v>31</v>
      </c>
      <c r="B1006" s="175" t="s">
        <v>596</v>
      </c>
      <c r="C1006" s="195">
        <v>93</v>
      </c>
      <c r="D1006" s="175" t="s">
        <v>862</v>
      </c>
      <c r="F1006" s="195">
        <v>0</v>
      </c>
      <c r="G1006" s="175" t="s">
        <v>1358</v>
      </c>
      <c r="I1006" s="194">
        <v>205000</v>
      </c>
      <c r="K1006" s="199">
        <v>3611214</v>
      </c>
      <c r="L1006" s="174" t="s">
        <v>846</v>
      </c>
    </row>
    <row r="1007" spans="1:12">
      <c r="A1007" s="194">
        <v>31</v>
      </c>
      <c r="B1007" s="175" t="s">
        <v>596</v>
      </c>
      <c r="C1007" s="195">
        <v>93</v>
      </c>
      <c r="D1007" s="175" t="s">
        <v>862</v>
      </c>
      <c r="F1007" s="195">
        <v>0</v>
      </c>
      <c r="G1007" s="175" t="s">
        <v>1376</v>
      </c>
      <c r="I1007" s="194">
        <v>30648</v>
      </c>
      <c r="K1007" s="199">
        <v>3641862</v>
      </c>
      <c r="L1007" s="174" t="s">
        <v>846</v>
      </c>
    </row>
    <row r="1008" spans="1:12">
      <c r="A1008" s="194">
        <v>31</v>
      </c>
      <c r="B1008" s="175" t="s">
        <v>596</v>
      </c>
      <c r="C1008" s="195">
        <v>93</v>
      </c>
      <c r="D1008" s="175" t="s">
        <v>862</v>
      </c>
      <c r="F1008" s="195">
        <v>0</v>
      </c>
      <c r="G1008" s="175" t="s">
        <v>1377</v>
      </c>
      <c r="I1008" s="194">
        <v>130000</v>
      </c>
      <c r="K1008" s="199">
        <v>3771862</v>
      </c>
      <c r="L1008" s="174" t="s">
        <v>846</v>
      </c>
    </row>
    <row r="1009" spans="1:12">
      <c r="A1009" s="194">
        <v>31</v>
      </c>
      <c r="B1009" s="175" t="s">
        <v>596</v>
      </c>
      <c r="C1009" s="195">
        <v>93</v>
      </c>
      <c r="D1009" s="175" t="s">
        <v>862</v>
      </c>
      <c r="F1009" s="195">
        <v>0</v>
      </c>
      <c r="G1009" s="175" t="s">
        <v>1367</v>
      </c>
      <c r="I1009" s="194">
        <v>15000</v>
      </c>
      <c r="K1009" s="199">
        <v>3786862</v>
      </c>
      <c r="L1009" s="174" t="s">
        <v>846</v>
      </c>
    </row>
    <row r="1010" spans="1:12">
      <c r="A1010" s="194">
        <v>31</v>
      </c>
      <c r="B1010" s="175" t="s">
        <v>596</v>
      </c>
      <c r="C1010" s="195">
        <v>94</v>
      </c>
      <c r="D1010" s="175" t="s">
        <v>147</v>
      </c>
      <c r="F1010" s="195">
        <v>37</v>
      </c>
      <c r="G1010" s="175" t="s">
        <v>1378</v>
      </c>
      <c r="J1010" s="194">
        <v>1419460</v>
      </c>
      <c r="K1010" s="199">
        <v>2367402</v>
      </c>
      <c r="L1010" s="174" t="s">
        <v>846</v>
      </c>
    </row>
    <row r="1011" spans="1:12">
      <c r="A1011" s="194">
        <v>31</v>
      </c>
      <c r="B1011" s="175" t="s">
        <v>596</v>
      </c>
      <c r="C1011" s="195">
        <v>94</v>
      </c>
      <c r="D1011" s="175" t="s">
        <v>147</v>
      </c>
      <c r="F1011" s="195">
        <v>0</v>
      </c>
      <c r="G1011" s="175" t="s">
        <v>672</v>
      </c>
      <c r="J1011" s="194">
        <v>14134</v>
      </c>
      <c r="K1011" s="199">
        <v>2353268</v>
      </c>
      <c r="L1011" s="174" t="s">
        <v>846</v>
      </c>
    </row>
    <row r="1012" spans="1:12">
      <c r="A1012" s="194">
        <v>31</v>
      </c>
      <c r="B1012" s="175" t="s">
        <v>596</v>
      </c>
      <c r="C1012" s="195">
        <v>94</v>
      </c>
      <c r="D1012" s="175" t="s">
        <v>147</v>
      </c>
      <c r="F1012" s="195">
        <v>0</v>
      </c>
      <c r="G1012" s="175" t="s">
        <v>671</v>
      </c>
      <c r="J1012" s="194">
        <v>2685</v>
      </c>
      <c r="K1012" s="199">
        <v>2350583</v>
      </c>
      <c r="L1012" s="174" t="s">
        <v>846</v>
      </c>
    </row>
    <row r="1013" spans="1:12">
      <c r="G1013" s="200" t="s">
        <v>985</v>
      </c>
      <c r="I1013" s="201">
        <v>1183732</v>
      </c>
      <c r="J1013" s="201">
        <v>1436279</v>
      </c>
      <c r="K1013" s="201">
        <v>-252547</v>
      </c>
      <c r="L1013" s="202" t="s">
        <v>856</v>
      </c>
    </row>
    <row r="1014" spans="1:12">
      <c r="G1014" s="200" t="s">
        <v>848</v>
      </c>
      <c r="I1014" s="203">
        <v>7683413</v>
      </c>
      <c r="J1014" s="203">
        <v>5332830</v>
      </c>
      <c r="K1014" s="203">
        <v>2350583</v>
      </c>
      <c r="L1014" s="200" t="s">
        <v>849</v>
      </c>
    </row>
    <row r="1015" spans="1:12">
      <c r="A1015" s="196" t="s">
        <v>597</v>
      </c>
      <c r="G1015" s="197" t="s">
        <v>843</v>
      </c>
      <c r="I1015" s="198">
        <v>7683413</v>
      </c>
      <c r="J1015" s="198">
        <v>5332830</v>
      </c>
      <c r="K1015" s="198">
        <v>2350583</v>
      </c>
      <c r="L1015" s="175" t="s">
        <v>846</v>
      </c>
    </row>
    <row r="1016" spans="1:12">
      <c r="A1016" s="174" t="s">
        <v>138</v>
      </c>
      <c r="B1016" s="174" t="s">
        <v>139</v>
      </c>
      <c r="C1016" s="176" t="s">
        <v>140</v>
      </c>
      <c r="D1016" s="174" t="s">
        <v>141</v>
      </c>
      <c r="E1016" s="174" t="s">
        <v>142</v>
      </c>
      <c r="F1016" s="176" t="s">
        <v>143</v>
      </c>
      <c r="G1016" s="174" t="s">
        <v>144</v>
      </c>
      <c r="I1016" s="176" t="s">
        <v>844</v>
      </c>
      <c r="J1016" s="176" t="s">
        <v>845</v>
      </c>
      <c r="K1016" s="176" t="s">
        <v>145</v>
      </c>
    </row>
    <row r="1017" spans="1:12">
      <c r="A1017" s="194">
        <v>30</v>
      </c>
      <c r="B1017" s="175" t="s">
        <v>597</v>
      </c>
      <c r="C1017" s="195">
        <v>82</v>
      </c>
      <c r="D1017" s="175" t="s">
        <v>862</v>
      </c>
      <c r="F1017" s="195">
        <v>0</v>
      </c>
      <c r="G1017" s="175" t="s">
        <v>1379</v>
      </c>
      <c r="I1017" s="194">
        <v>31500</v>
      </c>
      <c r="K1017" s="199">
        <v>2382083</v>
      </c>
      <c r="L1017" s="174" t="s">
        <v>846</v>
      </c>
    </row>
    <row r="1018" spans="1:12">
      <c r="A1018" s="194">
        <v>30</v>
      </c>
      <c r="B1018" s="175" t="s">
        <v>597</v>
      </c>
      <c r="C1018" s="195">
        <v>82</v>
      </c>
      <c r="D1018" s="175" t="s">
        <v>862</v>
      </c>
      <c r="F1018" s="195">
        <v>0</v>
      </c>
      <c r="G1018" s="175" t="s">
        <v>1380</v>
      </c>
      <c r="I1018" s="194">
        <v>49998</v>
      </c>
      <c r="K1018" s="199">
        <v>2432081</v>
      </c>
      <c r="L1018" s="174" t="s">
        <v>846</v>
      </c>
    </row>
    <row r="1019" spans="1:12">
      <c r="A1019" s="194">
        <v>30</v>
      </c>
      <c r="B1019" s="175" t="s">
        <v>597</v>
      </c>
      <c r="C1019" s="195">
        <v>82</v>
      </c>
      <c r="D1019" s="175" t="s">
        <v>862</v>
      </c>
      <c r="F1019" s="195">
        <v>0</v>
      </c>
      <c r="G1019" s="175" t="s">
        <v>1381</v>
      </c>
      <c r="I1019" s="194">
        <v>9450</v>
      </c>
      <c r="K1019" s="199">
        <v>2441531</v>
      </c>
      <c r="L1019" s="174" t="s">
        <v>846</v>
      </c>
    </row>
    <row r="1020" spans="1:12">
      <c r="A1020" s="194">
        <v>30</v>
      </c>
      <c r="B1020" s="175" t="s">
        <v>597</v>
      </c>
      <c r="C1020" s="195">
        <v>82</v>
      </c>
      <c r="D1020" s="175" t="s">
        <v>862</v>
      </c>
      <c r="F1020" s="195">
        <v>0</v>
      </c>
      <c r="G1020" s="175" t="s">
        <v>1334</v>
      </c>
      <c r="I1020" s="194">
        <v>45000</v>
      </c>
      <c r="K1020" s="199">
        <v>2486531</v>
      </c>
      <c r="L1020" s="174" t="s">
        <v>846</v>
      </c>
    </row>
    <row r="1021" spans="1:12">
      <c r="A1021" s="194">
        <v>30</v>
      </c>
      <c r="B1021" s="175" t="s">
        <v>597</v>
      </c>
      <c r="C1021" s="195">
        <v>82</v>
      </c>
      <c r="D1021" s="175" t="s">
        <v>862</v>
      </c>
      <c r="F1021" s="195">
        <v>0</v>
      </c>
      <c r="G1021" s="175" t="s">
        <v>1323</v>
      </c>
      <c r="I1021" s="194">
        <v>50000</v>
      </c>
      <c r="K1021" s="199">
        <v>2536531</v>
      </c>
      <c r="L1021" s="174" t="s">
        <v>846</v>
      </c>
    </row>
    <row r="1022" spans="1:12">
      <c r="A1022" s="194">
        <v>30</v>
      </c>
      <c r="B1022" s="175" t="s">
        <v>597</v>
      </c>
      <c r="C1022" s="195">
        <v>82</v>
      </c>
      <c r="D1022" s="175" t="s">
        <v>862</v>
      </c>
      <c r="F1022" s="195">
        <v>0</v>
      </c>
      <c r="G1022" s="175" t="s">
        <v>1382</v>
      </c>
      <c r="I1022" s="194">
        <v>50000</v>
      </c>
      <c r="K1022" s="199">
        <v>2586531</v>
      </c>
      <c r="L1022" s="174" t="s">
        <v>846</v>
      </c>
    </row>
    <row r="1023" spans="1:12">
      <c r="A1023" s="194">
        <v>30</v>
      </c>
      <c r="B1023" s="175" t="s">
        <v>597</v>
      </c>
      <c r="C1023" s="195">
        <v>82</v>
      </c>
      <c r="D1023" s="175" t="s">
        <v>862</v>
      </c>
      <c r="F1023" s="195">
        <v>0</v>
      </c>
      <c r="G1023" s="175" t="s">
        <v>1383</v>
      </c>
      <c r="I1023" s="194">
        <v>43906</v>
      </c>
      <c r="K1023" s="199">
        <v>2630437</v>
      </c>
      <c r="L1023" s="174" t="s">
        <v>846</v>
      </c>
    </row>
    <row r="1024" spans="1:12">
      <c r="A1024" s="194">
        <v>30</v>
      </c>
      <c r="B1024" s="175" t="s">
        <v>597</v>
      </c>
      <c r="C1024" s="195">
        <v>82</v>
      </c>
      <c r="D1024" s="175" t="s">
        <v>862</v>
      </c>
      <c r="F1024" s="195">
        <v>0</v>
      </c>
      <c r="G1024" s="175" t="s">
        <v>1384</v>
      </c>
      <c r="I1024" s="194">
        <v>55632</v>
      </c>
      <c r="K1024" s="199">
        <v>2686069</v>
      </c>
      <c r="L1024" s="174" t="s">
        <v>846</v>
      </c>
    </row>
    <row r="1025" spans="1:12">
      <c r="A1025" s="194">
        <v>30</v>
      </c>
      <c r="B1025" s="175" t="s">
        <v>597</v>
      </c>
      <c r="C1025" s="195">
        <v>82</v>
      </c>
      <c r="D1025" s="175" t="s">
        <v>862</v>
      </c>
      <c r="F1025" s="195">
        <v>0</v>
      </c>
      <c r="G1025" s="175" t="s">
        <v>1385</v>
      </c>
      <c r="I1025" s="194">
        <v>100000</v>
      </c>
      <c r="K1025" s="199">
        <v>2786069</v>
      </c>
      <c r="L1025" s="174" t="s">
        <v>846</v>
      </c>
    </row>
    <row r="1026" spans="1:12">
      <c r="A1026" s="194">
        <v>30</v>
      </c>
      <c r="B1026" s="175" t="s">
        <v>597</v>
      </c>
      <c r="C1026" s="195">
        <v>82</v>
      </c>
      <c r="D1026" s="175" t="s">
        <v>862</v>
      </c>
      <c r="F1026" s="195">
        <v>0</v>
      </c>
      <c r="G1026" s="175" t="s">
        <v>1386</v>
      </c>
      <c r="I1026" s="194">
        <v>58331</v>
      </c>
      <c r="K1026" s="199">
        <v>2844400</v>
      </c>
      <c r="L1026" s="174" t="s">
        <v>846</v>
      </c>
    </row>
    <row r="1027" spans="1:12">
      <c r="A1027" s="194">
        <v>30</v>
      </c>
      <c r="B1027" s="175" t="s">
        <v>597</v>
      </c>
      <c r="C1027" s="195">
        <v>82</v>
      </c>
      <c r="D1027" s="175" t="s">
        <v>862</v>
      </c>
      <c r="F1027" s="195">
        <v>0</v>
      </c>
      <c r="G1027" s="175" t="s">
        <v>1387</v>
      </c>
      <c r="I1027" s="194">
        <v>150000</v>
      </c>
      <c r="K1027" s="199">
        <v>2994400</v>
      </c>
      <c r="L1027" s="174" t="s">
        <v>846</v>
      </c>
    </row>
    <row r="1028" spans="1:12">
      <c r="A1028" s="194">
        <v>30</v>
      </c>
      <c r="B1028" s="175" t="s">
        <v>597</v>
      </c>
      <c r="C1028" s="195">
        <v>82</v>
      </c>
      <c r="D1028" s="175" t="s">
        <v>862</v>
      </c>
      <c r="F1028" s="195">
        <v>0</v>
      </c>
      <c r="G1028" s="175" t="s">
        <v>1388</v>
      </c>
      <c r="I1028" s="194">
        <v>18750</v>
      </c>
      <c r="K1028" s="199">
        <v>3013150</v>
      </c>
      <c r="L1028" s="174" t="s">
        <v>846</v>
      </c>
    </row>
    <row r="1029" spans="1:12">
      <c r="A1029" s="194">
        <v>30</v>
      </c>
      <c r="B1029" s="175" t="s">
        <v>597</v>
      </c>
      <c r="C1029" s="195">
        <v>82</v>
      </c>
      <c r="D1029" s="175" t="s">
        <v>862</v>
      </c>
      <c r="F1029" s="195">
        <v>0</v>
      </c>
      <c r="G1029" s="175" t="s">
        <v>1389</v>
      </c>
      <c r="I1029" s="194">
        <v>50000</v>
      </c>
      <c r="K1029" s="199">
        <v>3063150</v>
      </c>
      <c r="L1029" s="174" t="s">
        <v>846</v>
      </c>
    </row>
    <row r="1030" spans="1:12">
      <c r="A1030" s="194">
        <v>30</v>
      </c>
      <c r="B1030" s="175" t="s">
        <v>597</v>
      </c>
      <c r="C1030" s="195">
        <v>82</v>
      </c>
      <c r="D1030" s="175" t="s">
        <v>862</v>
      </c>
      <c r="F1030" s="195">
        <v>0</v>
      </c>
      <c r="G1030" s="175" t="s">
        <v>1325</v>
      </c>
      <c r="I1030" s="194">
        <v>100000</v>
      </c>
      <c r="K1030" s="199">
        <v>3163150</v>
      </c>
      <c r="L1030" s="174" t="s">
        <v>846</v>
      </c>
    </row>
    <row r="1031" spans="1:12">
      <c r="A1031" s="194">
        <v>30</v>
      </c>
      <c r="B1031" s="175" t="s">
        <v>597</v>
      </c>
      <c r="C1031" s="195">
        <v>82</v>
      </c>
      <c r="D1031" s="175" t="s">
        <v>862</v>
      </c>
      <c r="F1031" s="195">
        <v>0</v>
      </c>
      <c r="G1031" s="175" t="s">
        <v>1390</v>
      </c>
      <c r="I1031" s="194">
        <v>42400</v>
      </c>
      <c r="K1031" s="199">
        <v>3205550</v>
      </c>
      <c r="L1031" s="174" t="s">
        <v>846</v>
      </c>
    </row>
    <row r="1032" spans="1:12">
      <c r="A1032" s="194">
        <v>30</v>
      </c>
      <c r="B1032" s="175" t="s">
        <v>597</v>
      </c>
      <c r="C1032" s="195">
        <v>82</v>
      </c>
      <c r="D1032" s="175" t="s">
        <v>862</v>
      </c>
      <c r="F1032" s="195">
        <v>0</v>
      </c>
      <c r="G1032" s="175" t="s">
        <v>1391</v>
      </c>
      <c r="I1032" s="194">
        <v>17350</v>
      </c>
      <c r="K1032" s="199">
        <v>3222900</v>
      </c>
      <c r="L1032" s="174" t="s">
        <v>846</v>
      </c>
    </row>
    <row r="1033" spans="1:12">
      <c r="A1033" s="194">
        <v>30</v>
      </c>
      <c r="B1033" s="175" t="s">
        <v>597</v>
      </c>
      <c r="C1033" s="195">
        <v>82</v>
      </c>
      <c r="D1033" s="175" t="s">
        <v>862</v>
      </c>
      <c r="F1033" s="195">
        <v>0</v>
      </c>
      <c r="G1033" s="175" t="s">
        <v>1392</v>
      </c>
      <c r="I1033" s="194">
        <v>28000</v>
      </c>
      <c r="K1033" s="199">
        <v>3250900</v>
      </c>
      <c r="L1033" s="174" t="s">
        <v>846</v>
      </c>
    </row>
    <row r="1034" spans="1:12">
      <c r="A1034" s="194">
        <v>30</v>
      </c>
      <c r="B1034" s="175" t="s">
        <v>597</v>
      </c>
      <c r="C1034" s="195">
        <v>82</v>
      </c>
      <c r="D1034" s="175" t="s">
        <v>862</v>
      </c>
      <c r="F1034" s="195">
        <v>0</v>
      </c>
      <c r="G1034" s="175" t="s">
        <v>1393</v>
      </c>
      <c r="I1034" s="194">
        <v>19883</v>
      </c>
      <c r="K1034" s="199">
        <v>3270783</v>
      </c>
      <c r="L1034" s="174" t="s">
        <v>846</v>
      </c>
    </row>
    <row r="1035" spans="1:12">
      <c r="A1035" s="194">
        <v>30</v>
      </c>
      <c r="B1035" s="175" t="s">
        <v>597</v>
      </c>
      <c r="C1035" s="195">
        <v>82</v>
      </c>
      <c r="D1035" s="175" t="s">
        <v>862</v>
      </c>
      <c r="F1035" s="195">
        <v>0</v>
      </c>
      <c r="G1035" s="175" t="s">
        <v>1334</v>
      </c>
      <c r="I1035" s="194">
        <v>22500</v>
      </c>
      <c r="K1035" s="199">
        <v>3293283</v>
      </c>
      <c r="L1035" s="174" t="s">
        <v>846</v>
      </c>
    </row>
    <row r="1036" spans="1:12">
      <c r="A1036" s="194">
        <v>30</v>
      </c>
      <c r="B1036" s="175" t="s">
        <v>597</v>
      </c>
      <c r="C1036" s="195">
        <v>82</v>
      </c>
      <c r="D1036" s="175" t="s">
        <v>862</v>
      </c>
      <c r="F1036" s="195">
        <v>0</v>
      </c>
      <c r="G1036" s="175" t="s">
        <v>1358</v>
      </c>
      <c r="I1036" s="194">
        <v>87000</v>
      </c>
      <c r="K1036" s="199">
        <v>3380283</v>
      </c>
      <c r="L1036" s="174" t="s">
        <v>846</v>
      </c>
    </row>
    <row r="1037" spans="1:12">
      <c r="A1037" s="194">
        <v>30</v>
      </c>
      <c r="B1037" s="175" t="s">
        <v>597</v>
      </c>
      <c r="C1037" s="195">
        <v>82</v>
      </c>
      <c r="D1037" s="175" t="s">
        <v>862</v>
      </c>
      <c r="F1037" s="195">
        <v>0</v>
      </c>
      <c r="G1037" s="175" t="s">
        <v>1394</v>
      </c>
      <c r="I1037" s="194">
        <v>32279</v>
      </c>
      <c r="K1037" s="199">
        <v>3412562</v>
      </c>
      <c r="L1037" s="174" t="s">
        <v>846</v>
      </c>
    </row>
    <row r="1038" spans="1:12">
      <c r="A1038" s="194">
        <v>30</v>
      </c>
      <c r="B1038" s="175" t="s">
        <v>597</v>
      </c>
      <c r="C1038" s="195">
        <v>82</v>
      </c>
      <c r="D1038" s="175" t="s">
        <v>862</v>
      </c>
      <c r="F1038" s="195">
        <v>0</v>
      </c>
      <c r="G1038" s="175" t="s">
        <v>1395</v>
      </c>
      <c r="I1038" s="194">
        <v>26353</v>
      </c>
      <c r="K1038" s="199">
        <v>3438915</v>
      </c>
      <c r="L1038" s="174" t="s">
        <v>846</v>
      </c>
    </row>
    <row r="1039" spans="1:12">
      <c r="A1039" s="194">
        <v>30</v>
      </c>
      <c r="B1039" s="175" t="s">
        <v>597</v>
      </c>
      <c r="C1039" s="195">
        <v>82</v>
      </c>
      <c r="D1039" s="175" t="s">
        <v>862</v>
      </c>
      <c r="F1039" s="195">
        <v>0</v>
      </c>
      <c r="G1039" s="175" t="s">
        <v>1396</v>
      </c>
      <c r="I1039" s="194">
        <v>38834</v>
      </c>
      <c r="K1039" s="199">
        <v>3477749</v>
      </c>
      <c r="L1039" s="174" t="s">
        <v>846</v>
      </c>
    </row>
    <row r="1040" spans="1:12">
      <c r="A1040" s="194">
        <v>30</v>
      </c>
      <c r="B1040" s="175" t="s">
        <v>597</v>
      </c>
      <c r="C1040" s="195">
        <v>82</v>
      </c>
      <c r="D1040" s="175" t="s">
        <v>862</v>
      </c>
      <c r="F1040" s="195">
        <v>0</v>
      </c>
      <c r="G1040" s="175" t="s">
        <v>1357</v>
      </c>
      <c r="I1040" s="194">
        <v>29000</v>
      </c>
      <c r="K1040" s="199">
        <v>3506749</v>
      </c>
      <c r="L1040" s="174" t="s">
        <v>846</v>
      </c>
    </row>
    <row r="1041" spans="1:12">
      <c r="A1041" s="194">
        <v>30</v>
      </c>
      <c r="B1041" s="175" t="s">
        <v>597</v>
      </c>
      <c r="C1041" s="195">
        <v>82</v>
      </c>
      <c r="D1041" s="175" t="s">
        <v>862</v>
      </c>
      <c r="F1041" s="195">
        <v>0</v>
      </c>
      <c r="G1041" s="175" t="s">
        <v>1380</v>
      </c>
      <c r="I1041" s="194">
        <v>40000</v>
      </c>
      <c r="K1041" s="199">
        <v>3546749</v>
      </c>
      <c r="L1041" s="174" t="s">
        <v>846</v>
      </c>
    </row>
    <row r="1042" spans="1:12">
      <c r="A1042" s="194">
        <v>30</v>
      </c>
      <c r="B1042" s="175" t="s">
        <v>597</v>
      </c>
      <c r="C1042" s="195">
        <v>82</v>
      </c>
      <c r="D1042" s="175" t="s">
        <v>862</v>
      </c>
      <c r="F1042" s="195">
        <v>0</v>
      </c>
      <c r="G1042" s="175" t="s">
        <v>1390</v>
      </c>
      <c r="I1042" s="194">
        <v>20000</v>
      </c>
      <c r="K1042" s="199">
        <v>3566749</v>
      </c>
      <c r="L1042" s="174" t="s">
        <v>846</v>
      </c>
    </row>
    <row r="1043" spans="1:12">
      <c r="A1043" s="194">
        <v>30</v>
      </c>
      <c r="B1043" s="175" t="s">
        <v>597</v>
      </c>
      <c r="C1043" s="195">
        <v>82</v>
      </c>
      <c r="D1043" s="175" t="s">
        <v>862</v>
      </c>
      <c r="F1043" s="195">
        <v>0</v>
      </c>
      <c r="G1043" s="175" t="s">
        <v>1355</v>
      </c>
      <c r="I1043" s="194">
        <v>20000</v>
      </c>
      <c r="K1043" s="199">
        <v>3586749</v>
      </c>
      <c r="L1043" s="174" t="s">
        <v>846</v>
      </c>
    </row>
    <row r="1044" spans="1:12">
      <c r="A1044" s="194">
        <v>30</v>
      </c>
      <c r="B1044" s="175" t="s">
        <v>597</v>
      </c>
      <c r="C1044" s="195">
        <v>82</v>
      </c>
      <c r="D1044" s="175" t="s">
        <v>862</v>
      </c>
      <c r="F1044" s="195">
        <v>0</v>
      </c>
      <c r="G1044" s="175" t="s">
        <v>1397</v>
      </c>
      <c r="I1044" s="194">
        <v>9450</v>
      </c>
      <c r="K1044" s="199">
        <v>3596199</v>
      </c>
      <c r="L1044" s="174" t="s">
        <v>846</v>
      </c>
    </row>
    <row r="1045" spans="1:12">
      <c r="A1045" s="194">
        <v>30</v>
      </c>
      <c r="B1045" s="175" t="s">
        <v>597</v>
      </c>
      <c r="C1045" s="195">
        <v>83</v>
      </c>
      <c r="D1045" s="175" t="s">
        <v>147</v>
      </c>
      <c r="F1045" s="195">
        <v>0</v>
      </c>
      <c r="G1045" s="175" t="s">
        <v>672</v>
      </c>
      <c r="J1045" s="194">
        <v>14189</v>
      </c>
      <c r="K1045" s="199">
        <v>3582010</v>
      </c>
      <c r="L1045" s="174" t="s">
        <v>846</v>
      </c>
    </row>
    <row r="1046" spans="1:12">
      <c r="A1046" s="194">
        <v>30</v>
      </c>
      <c r="B1046" s="175" t="s">
        <v>597</v>
      </c>
      <c r="C1046" s="195">
        <v>83</v>
      </c>
      <c r="D1046" s="175" t="s">
        <v>147</v>
      </c>
      <c r="F1046" s="195">
        <v>0</v>
      </c>
      <c r="G1046" s="175" t="s">
        <v>671</v>
      </c>
      <c r="J1046" s="194">
        <v>2696</v>
      </c>
      <c r="K1046" s="199">
        <v>3579314</v>
      </c>
      <c r="L1046" s="174" t="s">
        <v>846</v>
      </c>
    </row>
    <row r="1047" spans="1:12">
      <c r="A1047" s="194">
        <v>30</v>
      </c>
      <c r="B1047" s="175" t="s">
        <v>597</v>
      </c>
      <c r="C1047" s="195">
        <v>83</v>
      </c>
      <c r="D1047" s="175" t="s">
        <v>147</v>
      </c>
      <c r="F1047" s="195">
        <v>39</v>
      </c>
      <c r="G1047" s="175" t="s">
        <v>1398</v>
      </c>
      <c r="J1047" s="194">
        <v>2025616</v>
      </c>
      <c r="K1047" s="199">
        <v>1553698</v>
      </c>
      <c r="L1047" s="174" t="s">
        <v>846</v>
      </c>
    </row>
    <row r="1048" spans="1:12">
      <c r="A1048" s="194">
        <v>30</v>
      </c>
      <c r="B1048" s="175" t="s">
        <v>597</v>
      </c>
      <c r="C1048" s="195">
        <v>83</v>
      </c>
      <c r="D1048" s="175" t="s">
        <v>147</v>
      </c>
      <c r="F1048" s="195">
        <v>38</v>
      </c>
      <c r="G1048" s="175" t="s">
        <v>1399</v>
      </c>
      <c r="J1048" s="194">
        <v>665057</v>
      </c>
      <c r="K1048" s="199">
        <v>888641</v>
      </c>
      <c r="L1048" s="174" t="s">
        <v>846</v>
      </c>
    </row>
    <row r="1049" spans="1:12">
      <c r="G1049" s="200" t="s">
        <v>1021</v>
      </c>
      <c r="I1049" s="201">
        <v>1245616</v>
      </c>
      <c r="J1049" s="201">
        <v>2707558</v>
      </c>
      <c r="K1049" s="201">
        <v>-1461942</v>
      </c>
      <c r="L1049" s="202" t="s">
        <v>856</v>
      </c>
    </row>
    <row r="1050" spans="1:12">
      <c r="G1050" s="200" t="s">
        <v>848</v>
      </c>
      <c r="I1050" s="203">
        <v>8929029</v>
      </c>
      <c r="J1050" s="203">
        <v>8040388</v>
      </c>
      <c r="K1050" s="203">
        <v>888641</v>
      </c>
      <c r="L1050" s="200" t="s">
        <v>849</v>
      </c>
    </row>
    <row r="1051" spans="1:12">
      <c r="A1051" s="196" t="s">
        <v>598</v>
      </c>
      <c r="G1051" s="197" t="s">
        <v>843</v>
      </c>
      <c r="I1051" s="198">
        <v>8929029</v>
      </c>
      <c r="J1051" s="198">
        <v>8040388</v>
      </c>
      <c r="K1051" s="198">
        <v>888641</v>
      </c>
      <c r="L1051" s="175" t="s">
        <v>846</v>
      </c>
    </row>
    <row r="1052" spans="1:12">
      <c r="A1052" s="174" t="s">
        <v>138</v>
      </c>
      <c r="B1052" s="174" t="s">
        <v>139</v>
      </c>
      <c r="C1052" s="176" t="s">
        <v>140</v>
      </c>
      <c r="D1052" s="174" t="s">
        <v>141</v>
      </c>
      <c r="E1052" s="174" t="s">
        <v>142</v>
      </c>
      <c r="F1052" s="176" t="s">
        <v>143</v>
      </c>
      <c r="G1052" s="174" t="s">
        <v>144</v>
      </c>
      <c r="I1052" s="176" t="s">
        <v>844</v>
      </c>
      <c r="J1052" s="176" t="s">
        <v>845</v>
      </c>
      <c r="K1052" s="176" t="s">
        <v>145</v>
      </c>
    </row>
    <row r="1053" spans="1:12">
      <c r="A1053" s="194">
        <v>31</v>
      </c>
      <c r="B1053" s="175" t="s">
        <v>598</v>
      </c>
      <c r="C1053" s="195">
        <v>89</v>
      </c>
      <c r="D1053" s="175" t="s">
        <v>234</v>
      </c>
      <c r="F1053" s="195">
        <v>0</v>
      </c>
      <c r="G1053" s="175" t="s">
        <v>1400</v>
      </c>
      <c r="J1053" s="194">
        <v>437170</v>
      </c>
      <c r="K1053" s="199">
        <v>451471</v>
      </c>
      <c r="L1053" s="174" t="s">
        <v>846</v>
      </c>
    </row>
    <row r="1054" spans="1:12">
      <c r="A1054" s="194">
        <v>31</v>
      </c>
      <c r="B1054" s="175" t="s">
        <v>598</v>
      </c>
      <c r="C1054" s="195">
        <v>91</v>
      </c>
      <c r="D1054" s="175" t="s">
        <v>862</v>
      </c>
      <c r="F1054" s="195">
        <v>0</v>
      </c>
      <c r="G1054" s="175" t="s">
        <v>1401</v>
      </c>
      <c r="I1054" s="194">
        <v>62000</v>
      </c>
      <c r="K1054" s="199">
        <v>513471</v>
      </c>
      <c r="L1054" s="174" t="s">
        <v>846</v>
      </c>
    </row>
    <row r="1055" spans="1:12">
      <c r="A1055" s="194">
        <v>31</v>
      </c>
      <c r="B1055" s="175" t="s">
        <v>598</v>
      </c>
      <c r="C1055" s="195">
        <v>91</v>
      </c>
      <c r="D1055" s="175" t="s">
        <v>862</v>
      </c>
      <c r="F1055" s="195">
        <v>0</v>
      </c>
      <c r="G1055" s="175" t="s">
        <v>1358</v>
      </c>
      <c r="I1055" s="194">
        <v>185000</v>
      </c>
      <c r="K1055" s="199">
        <v>698471</v>
      </c>
      <c r="L1055" s="174" t="s">
        <v>846</v>
      </c>
    </row>
    <row r="1056" spans="1:12">
      <c r="A1056" s="194">
        <v>31</v>
      </c>
      <c r="B1056" s="175" t="s">
        <v>598</v>
      </c>
      <c r="C1056" s="195">
        <v>91</v>
      </c>
      <c r="D1056" s="175" t="s">
        <v>862</v>
      </c>
      <c r="F1056" s="195">
        <v>0</v>
      </c>
      <c r="G1056" s="175" t="s">
        <v>1402</v>
      </c>
      <c r="I1056" s="194">
        <v>10216</v>
      </c>
      <c r="K1056" s="199">
        <v>708687</v>
      </c>
      <c r="L1056" s="174" t="s">
        <v>846</v>
      </c>
    </row>
    <row r="1057" spans="1:12">
      <c r="A1057" s="194">
        <v>31</v>
      </c>
      <c r="B1057" s="175" t="s">
        <v>598</v>
      </c>
      <c r="C1057" s="195">
        <v>91</v>
      </c>
      <c r="D1057" s="175" t="s">
        <v>862</v>
      </c>
      <c r="F1057" s="195">
        <v>0</v>
      </c>
      <c r="G1057" s="175" t="s">
        <v>1391</v>
      </c>
      <c r="I1057" s="194">
        <v>17350</v>
      </c>
      <c r="K1057" s="199">
        <v>726037</v>
      </c>
      <c r="L1057" s="174" t="s">
        <v>846</v>
      </c>
    </row>
    <row r="1058" spans="1:12">
      <c r="A1058" s="194">
        <v>31</v>
      </c>
      <c r="B1058" s="175" t="s">
        <v>598</v>
      </c>
      <c r="C1058" s="195">
        <v>91</v>
      </c>
      <c r="D1058" s="175" t="s">
        <v>862</v>
      </c>
      <c r="F1058" s="195">
        <v>0</v>
      </c>
      <c r="G1058" s="175" t="s">
        <v>1403</v>
      </c>
      <c r="I1058" s="194">
        <v>50000</v>
      </c>
      <c r="K1058" s="199">
        <v>776037</v>
      </c>
      <c r="L1058" s="174" t="s">
        <v>846</v>
      </c>
    </row>
    <row r="1059" spans="1:12">
      <c r="A1059" s="194">
        <v>31</v>
      </c>
      <c r="B1059" s="175" t="s">
        <v>598</v>
      </c>
      <c r="C1059" s="195">
        <v>91</v>
      </c>
      <c r="D1059" s="175" t="s">
        <v>862</v>
      </c>
      <c r="F1059" s="195">
        <v>0</v>
      </c>
      <c r="G1059" s="175" t="s">
        <v>1390</v>
      </c>
      <c r="I1059" s="194">
        <v>20000</v>
      </c>
      <c r="K1059" s="199">
        <v>796037</v>
      </c>
      <c r="L1059" s="174" t="s">
        <v>846</v>
      </c>
    </row>
    <row r="1060" spans="1:12">
      <c r="A1060" s="194">
        <v>31</v>
      </c>
      <c r="B1060" s="175" t="s">
        <v>598</v>
      </c>
      <c r="C1060" s="195">
        <v>91</v>
      </c>
      <c r="D1060" s="175" t="s">
        <v>862</v>
      </c>
      <c r="F1060" s="195">
        <v>0</v>
      </c>
      <c r="G1060" s="175" t="s">
        <v>1389</v>
      </c>
      <c r="I1060" s="194">
        <v>50000</v>
      </c>
      <c r="K1060" s="199">
        <v>846037</v>
      </c>
      <c r="L1060" s="174" t="s">
        <v>846</v>
      </c>
    </row>
    <row r="1061" spans="1:12">
      <c r="A1061" s="194">
        <v>31</v>
      </c>
      <c r="B1061" s="175" t="s">
        <v>598</v>
      </c>
      <c r="C1061" s="195">
        <v>91</v>
      </c>
      <c r="D1061" s="175" t="s">
        <v>862</v>
      </c>
      <c r="F1061" s="195">
        <v>0</v>
      </c>
      <c r="G1061" s="175" t="s">
        <v>1404</v>
      </c>
      <c r="I1061" s="194">
        <v>66666</v>
      </c>
      <c r="K1061" s="199">
        <v>912703</v>
      </c>
      <c r="L1061" s="174" t="s">
        <v>846</v>
      </c>
    </row>
    <row r="1062" spans="1:12">
      <c r="A1062" s="194">
        <v>31</v>
      </c>
      <c r="B1062" s="175" t="s">
        <v>598</v>
      </c>
      <c r="C1062" s="195">
        <v>91</v>
      </c>
      <c r="D1062" s="175" t="s">
        <v>862</v>
      </c>
      <c r="F1062" s="195">
        <v>0</v>
      </c>
      <c r="G1062" s="175" t="s">
        <v>1405</v>
      </c>
      <c r="I1062" s="194">
        <v>23850</v>
      </c>
      <c r="K1062" s="199">
        <v>936553</v>
      </c>
      <c r="L1062" s="174" t="s">
        <v>846</v>
      </c>
    </row>
    <row r="1063" spans="1:12">
      <c r="A1063" s="194">
        <v>31</v>
      </c>
      <c r="B1063" s="175" t="s">
        <v>598</v>
      </c>
      <c r="C1063" s="195">
        <v>91</v>
      </c>
      <c r="D1063" s="175" t="s">
        <v>862</v>
      </c>
      <c r="F1063" s="195">
        <v>0</v>
      </c>
      <c r="G1063" s="175" t="s">
        <v>1406</v>
      </c>
      <c r="I1063" s="194">
        <v>33342</v>
      </c>
      <c r="K1063" s="199">
        <v>969895</v>
      </c>
      <c r="L1063" s="174" t="s">
        <v>846</v>
      </c>
    </row>
    <row r="1064" spans="1:12">
      <c r="A1064" s="194">
        <v>31</v>
      </c>
      <c r="B1064" s="175" t="s">
        <v>598</v>
      </c>
      <c r="C1064" s="195">
        <v>91</v>
      </c>
      <c r="D1064" s="175" t="s">
        <v>862</v>
      </c>
      <c r="F1064" s="195">
        <v>0</v>
      </c>
      <c r="G1064" s="175" t="s">
        <v>1346</v>
      </c>
      <c r="I1064" s="194">
        <v>66264</v>
      </c>
      <c r="K1064" s="199">
        <v>1036159</v>
      </c>
      <c r="L1064" s="174" t="s">
        <v>846</v>
      </c>
    </row>
    <row r="1065" spans="1:12">
      <c r="A1065" s="194">
        <v>31</v>
      </c>
      <c r="B1065" s="175" t="s">
        <v>598</v>
      </c>
      <c r="C1065" s="195">
        <v>91</v>
      </c>
      <c r="D1065" s="175" t="s">
        <v>862</v>
      </c>
      <c r="F1065" s="195">
        <v>0</v>
      </c>
      <c r="G1065" s="175" t="s">
        <v>1407</v>
      </c>
      <c r="I1065" s="194">
        <v>9450</v>
      </c>
      <c r="K1065" s="199">
        <v>1045609</v>
      </c>
      <c r="L1065" s="174" t="s">
        <v>846</v>
      </c>
    </row>
    <row r="1066" spans="1:12">
      <c r="A1066" s="194">
        <v>31</v>
      </c>
      <c r="B1066" s="175" t="s">
        <v>598</v>
      </c>
      <c r="C1066" s="195">
        <v>91</v>
      </c>
      <c r="D1066" s="175" t="s">
        <v>862</v>
      </c>
      <c r="F1066" s="195">
        <v>0</v>
      </c>
      <c r="G1066" s="175" t="s">
        <v>1408</v>
      </c>
      <c r="I1066" s="194">
        <v>50000</v>
      </c>
      <c r="K1066" s="199">
        <v>1095609</v>
      </c>
      <c r="L1066" s="174" t="s">
        <v>846</v>
      </c>
    </row>
    <row r="1067" spans="1:12">
      <c r="A1067" s="194">
        <v>31</v>
      </c>
      <c r="B1067" s="175" t="s">
        <v>598</v>
      </c>
      <c r="C1067" s="195">
        <v>91</v>
      </c>
      <c r="D1067" s="175" t="s">
        <v>862</v>
      </c>
      <c r="F1067" s="195">
        <v>0</v>
      </c>
      <c r="G1067" s="175" t="s">
        <v>1408</v>
      </c>
      <c r="I1067" s="194">
        <v>25968</v>
      </c>
      <c r="K1067" s="199">
        <v>1121577</v>
      </c>
      <c r="L1067" s="174" t="s">
        <v>846</v>
      </c>
    </row>
    <row r="1068" spans="1:12">
      <c r="A1068" s="194">
        <v>31</v>
      </c>
      <c r="B1068" s="175" t="s">
        <v>598</v>
      </c>
      <c r="C1068" s="195">
        <v>91</v>
      </c>
      <c r="D1068" s="175" t="s">
        <v>862</v>
      </c>
      <c r="F1068" s="195">
        <v>0</v>
      </c>
      <c r="G1068" s="175" t="s">
        <v>1409</v>
      </c>
      <c r="I1068" s="194">
        <v>10216</v>
      </c>
      <c r="K1068" s="199">
        <v>1131793</v>
      </c>
      <c r="L1068" s="174" t="s">
        <v>846</v>
      </c>
    </row>
    <row r="1069" spans="1:12">
      <c r="A1069" s="194">
        <v>31</v>
      </c>
      <c r="B1069" s="175" t="s">
        <v>598</v>
      </c>
      <c r="C1069" s="195">
        <v>91</v>
      </c>
      <c r="D1069" s="175" t="s">
        <v>862</v>
      </c>
      <c r="F1069" s="195">
        <v>0</v>
      </c>
      <c r="G1069" s="175" t="s">
        <v>1393</v>
      </c>
      <c r="I1069" s="194">
        <v>19883</v>
      </c>
      <c r="K1069" s="199">
        <v>1151676</v>
      </c>
      <c r="L1069" s="174" t="s">
        <v>846</v>
      </c>
    </row>
    <row r="1070" spans="1:12">
      <c r="A1070" s="194">
        <v>31</v>
      </c>
      <c r="B1070" s="175" t="s">
        <v>598</v>
      </c>
      <c r="C1070" s="195">
        <v>91</v>
      </c>
      <c r="D1070" s="175" t="s">
        <v>862</v>
      </c>
      <c r="F1070" s="195">
        <v>0</v>
      </c>
      <c r="G1070" s="175" t="s">
        <v>1388</v>
      </c>
      <c r="I1070" s="194">
        <v>18750</v>
      </c>
      <c r="K1070" s="199">
        <v>1170426</v>
      </c>
      <c r="L1070" s="174" t="s">
        <v>846</v>
      </c>
    </row>
    <row r="1071" spans="1:12">
      <c r="A1071" s="194">
        <v>31</v>
      </c>
      <c r="B1071" s="175" t="s">
        <v>598</v>
      </c>
      <c r="C1071" s="195">
        <v>91</v>
      </c>
      <c r="D1071" s="175" t="s">
        <v>862</v>
      </c>
      <c r="F1071" s="195">
        <v>0</v>
      </c>
      <c r="G1071" s="175" t="s">
        <v>1410</v>
      </c>
      <c r="I1071" s="194">
        <v>44517</v>
      </c>
      <c r="K1071" s="199">
        <v>1214943</v>
      </c>
      <c r="L1071" s="174" t="s">
        <v>846</v>
      </c>
    </row>
    <row r="1072" spans="1:12">
      <c r="A1072" s="194">
        <v>31</v>
      </c>
      <c r="B1072" s="175" t="s">
        <v>598</v>
      </c>
      <c r="C1072" s="195">
        <v>91</v>
      </c>
      <c r="D1072" s="175" t="s">
        <v>862</v>
      </c>
      <c r="F1072" s="195">
        <v>0</v>
      </c>
      <c r="G1072" s="175" t="s">
        <v>1405</v>
      </c>
      <c r="I1072" s="194">
        <v>22200</v>
      </c>
      <c r="K1072" s="199">
        <v>1237143</v>
      </c>
      <c r="L1072" s="174" t="s">
        <v>846</v>
      </c>
    </row>
    <row r="1073" spans="1:12">
      <c r="A1073" s="194">
        <v>31</v>
      </c>
      <c r="B1073" s="175" t="s">
        <v>598</v>
      </c>
      <c r="C1073" s="195">
        <v>91</v>
      </c>
      <c r="D1073" s="175" t="s">
        <v>862</v>
      </c>
      <c r="F1073" s="195">
        <v>0</v>
      </c>
      <c r="G1073" s="175" t="s">
        <v>1395</v>
      </c>
      <c r="I1073" s="194">
        <v>26353</v>
      </c>
      <c r="K1073" s="199">
        <v>1263496</v>
      </c>
      <c r="L1073" s="174" t="s">
        <v>846</v>
      </c>
    </row>
    <row r="1074" spans="1:12">
      <c r="A1074" s="194">
        <v>31</v>
      </c>
      <c r="B1074" s="175" t="s">
        <v>598</v>
      </c>
      <c r="C1074" s="195">
        <v>91</v>
      </c>
      <c r="D1074" s="175" t="s">
        <v>862</v>
      </c>
      <c r="F1074" s="195">
        <v>0</v>
      </c>
      <c r="G1074" s="175" t="s">
        <v>1411</v>
      </c>
      <c r="I1074" s="194">
        <v>21963</v>
      </c>
      <c r="K1074" s="199">
        <v>1285459</v>
      </c>
      <c r="L1074" s="174" t="s">
        <v>846</v>
      </c>
    </row>
    <row r="1075" spans="1:12">
      <c r="A1075" s="194">
        <v>31</v>
      </c>
      <c r="B1075" s="175" t="s">
        <v>598</v>
      </c>
      <c r="C1075" s="195">
        <v>91</v>
      </c>
      <c r="D1075" s="175" t="s">
        <v>862</v>
      </c>
      <c r="F1075" s="195">
        <v>0</v>
      </c>
      <c r="G1075" s="175" t="s">
        <v>1383</v>
      </c>
      <c r="I1075" s="194">
        <v>58734</v>
      </c>
      <c r="K1075" s="199">
        <v>1344193</v>
      </c>
      <c r="L1075" s="174" t="s">
        <v>846</v>
      </c>
    </row>
    <row r="1076" spans="1:12">
      <c r="A1076" s="194">
        <v>31</v>
      </c>
      <c r="B1076" s="175" t="s">
        <v>598</v>
      </c>
      <c r="C1076" s="195">
        <v>91</v>
      </c>
      <c r="D1076" s="175" t="s">
        <v>862</v>
      </c>
      <c r="F1076" s="195">
        <v>0</v>
      </c>
      <c r="G1076" s="175" t="s">
        <v>1357</v>
      </c>
      <c r="I1076" s="194">
        <v>29000</v>
      </c>
      <c r="K1076" s="199">
        <v>1373193</v>
      </c>
      <c r="L1076" s="174" t="s">
        <v>846</v>
      </c>
    </row>
    <row r="1077" spans="1:12">
      <c r="A1077" s="194">
        <v>31</v>
      </c>
      <c r="B1077" s="175" t="s">
        <v>598</v>
      </c>
      <c r="C1077" s="195">
        <v>91</v>
      </c>
      <c r="D1077" s="175" t="s">
        <v>862</v>
      </c>
      <c r="F1077" s="195">
        <v>0</v>
      </c>
      <c r="G1077" s="175" t="s">
        <v>1394</v>
      </c>
      <c r="I1077" s="194">
        <v>32279</v>
      </c>
      <c r="K1077" s="199">
        <v>1405472</v>
      </c>
      <c r="L1077" s="174" t="s">
        <v>846</v>
      </c>
    </row>
    <row r="1078" spans="1:12">
      <c r="A1078" s="194">
        <v>31</v>
      </c>
      <c r="B1078" s="175" t="s">
        <v>598</v>
      </c>
      <c r="C1078" s="195">
        <v>91</v>
      </c>
      <c r="D1078" s="175" t="s">
        <v>862</v>
      </c>
      <c r="F1078" s="195">
        <v>0</v>
      </c>
      <c r="G1078" s="175" t="s">
        <v>1412</v>
      </c>
      <c r="I1078" s="194">
        <v>65270</v>
      </c>
      <c r="K1078" s="199">
        <v>1470742</v>
      </c>
      <c r="L1078" s="174" t="s">
        <v>846</v>
      </c>
    </row>
    <row r="1079" spans="1:12">
      <c r="A1079" s="194">
        <v>31</v>
      </c>
      <c r="B1079" s="175" t="s">
        <v>598</v>
      </c>
      <c r="C1079" s="195">
        <v>91</v>
      </c>
      <c r="D1079" s="175" t="s">
        <v>862</v>
      </c>
      <c r="F1079" s="195">
        <v>0</v>
      </c>
      <c r="G1079" s="175" t="s">
        <v>1407</v>
      </c>
      <c r="I1079" s="194">
        <v>9450</v>
      </c>
      <c r="K1079" s="199">
        <v>1480192</v>
      </c>
      <c r="L1079" s="174" t="s">
        <v>846</v>
      </c>
    </row>
    <row r="1080" spans="1:12">
      <c r="A1080" s="194">
        <v>31</v>
      </c>
      <c r="B1080" s="175" t="s">
        <v>598</v>
      </c>
      <c r="C1080" s="195">
        <v>91</v>
      </c>
      <c r="D1080" s="175" t="s">
        <v>862</v>
      </c>
      <c r="F1080" s="195">
        <v>0</v>
      </c>
      <c r="G1080" s="175" t="s">
        <v>1401</v>
      </c>
      <c r="I1080" s="194">
        <v>108980</v>
      </c>
      <c r="K1080" s="199">
        <v>1589172</v>
      </c>
      <c r="L1080" s="174" t="s">
        <v>846</v>
      </c>
    </row>
    <row r="1081" spans="1:12">
      <c r="A1081" s="194">
        <v>31</v>
      </c>
      <c r="B1081" s="175" t="s">
        <v>598</v>
      </c>
      <c r="C1081" s="195">
        <v>91</v>
      </c>
      <c r="D1081" s="175" t="s">
        <v>862</v>
      </c>
      <c r="F1081" s="195">
        <v>0</v>
      </c>
      <c r="G1081" s="175" t="s">
        <v>1355</v>
      </c>
      <c r="I1081" s="194">
        <v>20000</v>
      </c>
      <c r="K1081" s="199">
        <v>1609172</v>
      </c>
      <c r="L1081" s="174" t="s">
        <v>846</v>
      </c>
    </row>
    <row r="1082" spans="1:12">
      <c r="A1082" s="194">
        <v>31</v>
      </c>
      <c r="B1082" s="175" t="s">
        <v>598</v>
      </c>
      <c r="C1082" s="195">
        <v>91</v>
      </c>
      <c r="D1082" s="175" t="s">
        <v>862</v>
      </c>
      <c r="F1082" s="195">
        <v>0</v>
      </c>
      <c r="G1082" s="175" t="s">
        <v>1413</v>
      </c>
      <c r="I1082" s="194">
        <v>11250</v>
      </c>
      <c r="K1082" s="199">
        <v>1620422</v>
      </c>
      <c r="L1082" s="174" t="s">
        <v>846</v>
      </c>
    </row>
    <row r="1083" spans="1:12">
      <c r="A1083" s="194">
        <v>31</v>
      </c>
      <c r="B1083" s="175" t="s">
        <v>598</v>
      </c>
      <c r="C1083" s="195">
        <v>91</v>
      </c>
      <c r="D1083" s="175" t="s">
        <v>862</v>
      </c>
      <c r="F1083" s="195">
        <v>0</v>
      </c>
      <c r="G1083" s="175" t="s">
        <v>1414</v>
      </c>
      <c r="I1083" s="194">
        <v>5000</v>
      </c>
      <c r="K1083" s="199">
        <v>1625422</v>
      </c>
      <c r="L1083" s="174" t="s">
        <v>846</v>
      </c>
    </row>
    <row r="1084" spans="1:12">
      <c r="A1084" s="194">
        <v>31</v>
      </c>
      <c r="B1084" s="175" t="s">
        <v>598</v>
      </c>
      <c r="C1084" s="195">
        <v>91</v>
      </c>
      <c r="D1084" s="175" t="s">
        <v>862</v>
      </c>
      <c r="F1084" s="195">
        <v>0</v>
      </c>
      <c r="G1084" s="175" t="s">
        <v>1389</v>
      </c>
      <c r="I1084" s="194">
        <v>12000</v>
      </c>
      <c r="K1084" s="199">
        <v>1637422</v>
      </c>
      <c r="L1084" s="174" t="s">
        <v>846</v>
      </c>
    </row>
    <row r="1085" spans="1:12">
      <c r="A1085" s="194">
        <v>31</v>
      </c>
      <c r="B1085" s="175" t="s">
        <v>598</v>
      </c>
      <c r="C1085" s="195">
        <v>91</v>
      </c>
      <c r="D1085" s="175" t="s">
        <v>862</v>
      </c>
      <c r="F1085" s="195">
        <v>0</v>
      </c>
      <c r="G1085" s="175" t="s">
        <v>1411</v>
      </c>
      <c r="I1085" s="194">
        <v>21963</v>
      </c>
      <c r="K1085" s="199">
        <v>1659385</v>
      </c>
      <c r="L1085" s="174" t="s">
        <v>846</v>
      </c>
    </row>
    <row r="1086" spans="1:12">
      <c r="A1086" s="194">
        <v>31</v>
      </c>
      <c r="B1086" s="175" t="s">
        <v>598</v>
      </c>
      <c r="C1086" s="195">
        <v>92</v>
      </c>
      <c r="D1086" s="175" t="s">
        <v>147</v>
      </c>
      <c r="F1086" s="195">
        <v>42</v>
      </c>
      <c r="G1086" s="175" t="s">
        <v>1415</v>
      </c>
      <c r="J1086" s="194">
        <v>305473</v>
      </c>
      <c r="K1086" s="199">
        <v>1353912</v>
      </c>
      <c r="L1086" s="174" t="s">
        <v>846</v>
      </c>
    </row>
    <row r="1087" spans="1:12">
      <c r="A1087" s="194">
        <v>31</v>
      </c>
      <c r="B1087" s="175" t="s">
        <v>598</v>
      </c>
      <c r="C1087" s="195">
        <v>92</v>
      </c>
      <c r="D1087" s="175" t="s">
        <v>147</v>
      </c>
      <c r="F1087" s="195">
        <v>40</v>
      </c>
      <c r="G1087" s="175" t="s">
        <v>1416</v>
      </c>
      <c r="J1087" s="194">
        <v>737996</v>
      </c>
      <c r="K1087" s="199">
        <v>615916</v>
      </c>
      <c r="L1087" s="174" t="s">
        <v>846</v>
      </c>
    </row>
    <row r="1088" spans="1:12">
      <c r="A1088" s="194">
        <v>31</v>
      </c>
      <c r="B1088" s="175" t="s">
        <v>598</v>
      </c>
      <c r="C1088" s="195">
        <v>92</v>
      </c>
      <c r="D1088" s="175" t="s">
        <v>147</v>
      </c>
      <c r="F1088" s="195">
        <v>0</v>
      </c>
      <c r="G1088" s="175" t="s">
        <v>672</v>
      </c>
      <c r="J1088" s="194">
        <v>4525</v>
      </c>
      <c r="K1088" s="199">
        <v>611391</v>
      </c>
      <c r="L1088" s="174" t="s">
        <v>846</v>
      </c>
    </row>
    <row r="1089" spans="1:12">
      <c r="A1089" s="194">
        <v>31</v>
      </c>
      <c r="B1089" s="175" t="s">
        <v>598</v>
      </c>
      <c r="C1089" s="195">
        <v>92</v>
      </c>
      <c r="D1089" s="175" t="s">
        <v>147</v>
      </c>
      <c r="F1089" s="195">
        <v>0</v>
      </c>
      <c r="G1089" s="175" t="s">
        <v>671</v>
      </c>
      <c r="J1089" s="194">
        <v>860</v>
      </c>
      <c r="K1089" s="199">
        <v>610531</v>
      </c>
      <c r="L1089" s="174" t="s">
        <v>846</v>
      </c>
    </row>
    <row r="1090" spans="1:12">
      <c r="G1090" s="200" t="s">
        <v>1045</v>
      </c>
      <c r="I1090" s="201">
        <v>1207914</v>
      </c>
      <c r="J1090" s="201">
        <v>1486024</v>
      </c>
      <c r="K1090" s="201">
        <v>-278110</v>
      </c>
      <c r="L1090" s="202" t="s">
        <v>856</v>
      </c>
    </row>
    <row r="1091" spans="1:12">
      <c r="G1091" s="200" t="s">
        <v>848</v>
      </c>
      <c r="I1091" s="203">
        <v>10136943</v>
      </c>
      <c r="J1091" s="203">
        <v>9526412</v>
      </c>
      <c r="K1091" s="203">
        <v>610531</v>
      </c>
      <c r="L1091" s="200" t="s">
        <v>849</v>
      </c>
    </row>
    <row r="1092" spans="1:12">
      <c r="A1092" s="196" t="s">
        <v>599</v>
      </c>
      <c r="G1092" s="197" t="s">
        <v>843</v>
      </c>
      <c r="I1092" s="198">
        <v>10136943</v>
      </c>
      <c r="J1092" s="198">
        <v>9526412</v>
      </c>
      <c r="K1092" s="198">
        <v>610531</v>
      </c>
      <c r="L1092" s="175" t="s">
        <v>846</v>
      </c>
    </row>
    <row r="1093" spans="1:12">
      <c r="A1093" s="174" t="s">
        <v>138</v>
      </c>
      <c r="B1093" s="174" t="s">
        <v>139</v>
      </c>
      <c r="C1093" s="176" t="s">
        <v>140</v>
      </c>
      <c r="D1093" s="174" t="s">
        <v>141</v>
      </c>
      <c r="E1093" s="174" t="s">
        <v>142</v>
      </c>
      <c r="F1093" s="176" t="s">
        <v>143</v>
      </c>
      <c r="G1093" s="174" t="s">
        <v>144</v>
      </c>
      <c r="I1093" s="176" t="s">
        <v>844</v>
      </c>
      <c r="J1093" s="176" t="s">
        <v>845</v>
      </c>
      <c r="K1093" s="176" t="s">
        <v>145</v>
      </c>
    </row>
    <row r="1094" spans="1:12">
      <c r="A1094" s="194">
        <v>30</v>
      </c>
      <c r="B1094" s="175" t="s">
        <v>599</v>
      </c>
      <c r="C1094" s="195">
        <v>63</v>
      </c>
      <c r="D1094" s="175" t="s">
        <v>862</v>
      </c>
      <c r="F1094" s="195">
        <v>0</v>
      </c>
      <c r="G1094" s="175" t="s">
        <v>1390</v>
      </c>
      <c r="I1094" s="194">
        <v>20000</v>
      </c>
      <c r="K1094" s="199">
        <v>630531</v>
      </c>
      <c r="L1094" s="174" t="s">
        <v>846</v>
      </c>
    </row>
    <row r="1095" spans="1:12">
      <c r="A1095" s="194">
        <v>30</v>
      </c>
      <c r="B1095" s="175" t="s">
        <v>599</v>
      </c>
      <c r="C1095" s="195">
        <v>63</v>
      </c>
      <c r="D1095" s="175" t="s">
        <v>862</v>
      </c>
      <c r="F1095" s="195">
        <v>0</v>
      </c>
      <c r="G1095" s="175" t="s">
        <v>1323</v>
      </c>
      <c r="I1095" s="194">
        <v>50000</v>
      </c>
      <c r="K1095" s="199">
        <v>680531</v>
      </c>
      <c r="L1095" s="174" t="s">
        <v>846</v>
      </c>
    </row>
    <row r="1096" spans="1:12">
      <c r="A1096" s="194">
        <v>30</v>
      </c>
      <c r="B1096" s="175" t="s">
        <v>599</v>
      </c>
      <c r="C1096" s="195">
        <v>63</v>
      </c>
      <c r="D1096" s="175" t="s">
        <v>862</v>
      </c>
      <c r="F1096" s="195">
        <v>0</v>
      </c>
      <c r="G1096" s="175" t="s">
        <v>1417</v>
      </c>
      <c r="I1096" s="194">
        <v>38834</v>
      </c>
      <c r="K1096" s="199">
        <v>719365</v>
      </c>
      <c r="L1096" s="174" t="s">
        <v>846</v>
      </c>
    </row>
    <row r="1097" spans="1:12">
      <c r="A1097" s="194">
        <v>30</v>
      </c>
      <c r="B1097" s="175" t="s">
        <v>599</v>
      </c>
      <c r="C1097" s="195">
        <v>63</v>
      </c>
      <c r="D1097" s="175" t="s">
        <v>862</v>
      </c>
      <c r="F1097" s="195">
        <v>0</v>
      </c>
      <c r="G1097" s="175" t="s">
        <v>1418</v>
      </c>
      <c r="I1097" s="194">
        <v>10216</v>
      </c>
      <c r="K1097" s="199">
        <v>729581</v>
      </c>
      <c r="L1097" s="174" t="s">
        <v>846</v>
      </c>
    </row>
    <row r="1098" spans="1:12">
      <c r="A1098" s="194">
        <v>30</v>
      </c>
      <c r="B1098" s="175" t="s">
        <v>599</v>
      </c>
      <c r="C1098" s="195">
        <v>63</v>
      </c>
      <c r="D1098" s="175" t="s">
        <v>862</v>
      </c>
      <c r="F1098" s="195">
        <v>0</v>
      </c>
      <c r="G1098" s="175" t="s">
        <v>1419</v>
      </c>
      <c r="I1098" s="194">
        <v>93331</v>
      </c>
      <c r="K1098" s="199">
        <v>822912</v>
      </c>
      <c r="L1098" s="174" t="s">
        <v>846</v>
      </c>
    </row>
    <row r="1099" spans="1:12">
      <c r="A1099" s="194">
        <v>30</v>
      </c>
      <c r="B1099" s="175" t="s">
        <v>599</v>
      </c>
      <c r="C1099" s="195">
        <v>63</v>
      </c>
      <c r="D1099" s="175" t="s">
        <v>862</v>
      </c>
      <c r="F1099" s="195">
        <v>0</v>
      </c>
      <c r="G1099" s="175" t="s">
        <v>1334</v>
      </c>
      <c r="I1099" s="194">
        <v>22500</v>
      </c>
      <c r="K1099" s="199">
        <v>845412</v>
      </c>
      <c r="L1099" s="174" t="s">
        <v>846</v>
      </c>
    </row>
    <row r="1100" spans="1:12">
      <c r="A1100" s="194">
        <v>30</v>
      </c>
      <c r="B1100" s="175" t="s">
        <v>599</v>
      </c>
      <c r="C1100" s="195">
        <v>63</v>
      </c>
      <c r="D1100" s="175" t="s">
        <v>862</v>
      </c>
      <c r="F1100" s="195">
        <v>0</v>
      </c>
      <c r="G1100" s="175" t="s">
        <v>1328</v>
      </c>
      <c r="I1100" s="194">
        <v>37985</v>
      </c>
      <c r="K1100" s="199">
        <v>883397</v>
      </c>
      <c r="L1100" s="174" t="s">
        <v>846</v>
      </c>
    </row>
    <row r="1101" spans="1:12">
      <c r="A1101" s="194">
        <v>30</v>
      </c>
      <c r="B1101" s="175" t="s">
        <v>599</v>
      </c>
      <c r="C1101" s="195">
        <v>63</v>
      </c>
      <c r="D1101" s="175" t="s">
        <v>862</v>
      </c>
      <c r="F1101" s="195">
        <v>0</v>
      </c>
      <c r="G1101" s="175" t="s">
        <v>1420</v>
      </c>
      <c r="I1101" s="194">
        <v>75000</v>
      </c>
      <c r="K1101" s="199">
        <v>958397</v>
      </c>
      <c r="L1101" s="174" t="s">
        <v>846</v>
      </c>
    </row>
    <row r="1102" spans="1:12">
      <c r="A1102" s="194">
        <v>30</v>
      </c>
      <c r="B1102" s="175" t="s">
        <v>599</v>
      </c>
      <c r="C1102" s="195">
        <v>63</v>
      </c>
      <c r="D1102" s="175" t="s">
        <v>862</v>
      </c>
      <c r="F1102" s="195">
        <v>0</v>
      </c>
      <c r="G1102" s="175" t="s">
        <v>1358</v>
      </c>
      <c r="I1102" s="194">
        <v>87000</v>
      </c>
      <c r="K1102" s="199">
        <v>1045397</v>
      </c>
      <c r="L1102" s="174" t="s">
        <v>846</v>
      </c>
    </row>
    <row r="1103" spans="1:12">
      <c r="A1103" s="194">
        <v>30</v>
      </c>
      <c r="B1103" s="175" t="s">
        <v>599</v>
      </c>
      <c r="C1103" s="195">
        <v>63</v>
      </c>
      <c r="D1103" s="175" t="s">
        <v>862</v>
      </c>
      <c r="F1103" s="195">
        <v>0</v>
      </c>
      <c r="G1103" s="175" t="s">
        <v>1393</v>
      </c>
      <c r="I1103" s="194">
        <v>19883</v>
      </c>
      <c r="K1103" s="199">
        <v>1065280</v>
      </c>
      <c r="L1103" s="174" t="s">
        <v>846</v>
      </c>
    </row>
    <row r="1104" spans="1:12">
      <c r="A1104" s="194">
        <v>30</v>
      </c>
      <c r="B1104" s="175" t="s">
        <v>599</v>
      </c>
      <c r="C1104" s="195">
        <v>63</v>
      </c>
      <c r="D1104" s="175" t="s">
        <v>862</v>
      </c>
      <c r="F1104" s="195">
        <v>0</v>
      </c>
      <c r="G1104" s="175" t="s">
        <v>1421</v>
      </c>
      <c r="I1104" s="194">
        <v>120000</v>
      </c>
      <c r="K1104" s="199">
        <v>1185280</v>
      </c>
      <c r="L1104" s="174" t="s">
        <v>846</v>
      </c>
    </row>
    <row r="1105" spans="1:12">
      <c r="A1105" s="194">
        <v>30</v>
      </c>
      <c r="B1105" s="175" t="s">
        <v>599</v>
      </c>
      <c r="C1105" s="195">
        <v>63</v>
      </c>
      <c r="D1105" s="175" t="s">
        <v>862</v>
      </c>
      <c r="F1105" s="195">
        <v>0</v>
      </c>
      <c r="G1105" s="175" t="s">
        <v>1422</v>
      </c>
      <c r="I1105" s="194">
        <v>50000</v>
      </c>
      <c r="K1105" s="199">
        <v>1235280</v>
      </c>
      <c r="L1105" s="174" t="s">
        <v>846</v>
      </c>
    </row>
    <row r="1106" spans="1:12">
      <c r="A1106" s="194">
        <v>30</v>
      </c>
      <c r="B1106" s="175" t="s">
        <v>599</v>
      </c>
      <c r="C1106" s="195">
        <v>63</v>
      </c>
      <c r="D1106" s="175" t="s">
        <v>862</v>
      </c>
      <c r="F1106" s="195">
        <v>0</v>
      </c>
      <c r="G1106" s="175" t="s">
        <v>1417</v>
      </c>
      <c r="I1106" s="194">
        <v>38834</v>
      </c>
      <c r="K1106" s="199">
        <v>1274114</v>
      </c>
      <c r="L1106" s="174" t="s">
        <v>846</v>
      </c>
    </row>
    <row r="1107" spans="1:12">
      <c r="A1107" s="194">
        <v>30</v>
      </c>
      <c r="B1107" s="175" t="s">
        <v>599</v>
      </c>
      <c r="C1107" s="195">
        <v>63</v>
      </c>
      <c r="D1107" s="175" t="s">
        <v>862</v>
      </c>
      <c r="F1107" s="195">
        <v>0</v>
      </c>
      <c r="G1107" s="175" t="s">
        <v>1388</v>
      </c>
      <c r="I1107" s="194">
        <v>18750</v>
      </c>
      <c r="K1107" s="199">
        <v>1292864</v>
      </c>
      <c r="L1107" s="174" t="s">
        <v>846</v>
      </c>
    </row>
    <row r="1108" spans="1:12">
      <c r="A1108" s="194">
        <v>30</v>
      </c>
      <c r="B1108" s="175" t="s">
        <v>599</v>
      </c>
      <c r="C1108" s="195">
        <v>63</v>
      </c>
      <c r="D1108" s="175" t="s">
        <v>862</v>
      </c>
      <c r="F1108" s="195">
        <v>0</v>
      </c>
      <c r="G1108" s="175" t="s">
        <v>1383</v>
      </c>
      <c r="I1108" s="194">
        <v>58734</v>
      </c>
      <c r="K1108" s="199">
        <v>1351598</v>
      </c>
      <c r="L1108" s="174" t="s">
        <v>846</v>
      </c>
    </row>
    <row r="1109" spans="1:12">
      <c r="A1109" s="194">
        <v>30</v>
      </c>
      <c r="B1109" s="175" t="s">
        <v>599</v>
      </c>
      <c r="C1109" s="195">
        <v>63</v>
      </c>
      <c r="D1109" s="175" t="s">
        <v>862</v>
      </c>
      <c r="F1109" s="195">
        <v>0</v>
      </c>
      <c r="G1109" s="175" t="s">
        <v>1371</v>
      </c>
      <c r="I1109" s="194">
        <v>50000</v>
      </c>
      <c r="K1109" s="199">
        <v>1401598</v>
      </c>
      <c r="L1109" s="174" t="s">
        <v>846</v>
      </c>
    </row>
    <row r="1110" spans="1:12">
      <c r="A1110" s="194">
        <v>30</v>
      </c>
      <c r="B1110" s="175" t="s">
        <v>599</v>
      </c>
      <c r="C1110" s="195">
        <v>63</v>
      </c>
      <c r="D1110" s="175" t="s">
        <v>862</v>
      </c>
      <c r="F1110" s="195">
        <v>0</v>
      </c>
      <c r="G1110" s="175" t="s">
        <v>1423</v>
      </c>
      <c r="I1110" s="194">
        <v>66666</v>
      </c>
      <c r="K1110" s="199">
        <v>1468264</v>
      </c>
      <c r="L1110" s="174" t="s">
        <v>846</v>
      </c>
    </row>
    <row r="1111" spans="1:12">
      <c r="A1111" s="194">
        <v>30</v>
      </c>
      <c r="B1111" s="175" t="s">
        <v>599</v>
      </c>
      <c r="C1111" s="195">
        <v>63</v>
      </c>
      <c r="D1111" s="175" t="s">
        <v>862</v>
      </c>
      <c r="F1111" s="195">
        <v>0</v>
      </c>
      <c r="G1111" s="175" t="s">
        <v>1355</v>
      </c>
      <c r="I1111" s="194">
        <v>20000</v>
      </c>
      <c r="K1111" s="199">
        <v>1488264</v>
      </c>
      <c r="L1111" s="174" t="s">
        <v>846</v>
      </c>
    </row>
    <row r="1112" spans="1:12">
      <c r="A1112" s="194">
        <v>30</v>
      </c>
      <c r="B1112" s="175" t="s">
        <v>599</v>
      </c>
      <c r="C1112" s="195">
        <v>63</v>
      </c>
      <c r="D1112" s="175" t="s">
        <v>862</v>
      </c>
      <c r="F1112" s="195">
        <v>0</v>
      </c>
      <c r="G1112" s="175" t="s">
        <v>1424</v>
      </c>
      <c r="I1112" s="194">
        <v>80000</v>
      </c>
      <c r="K1112" s="199">
        <v>1568264</v>
      </c>
      <c r="L1112" s="174" t="s">
        <v>846</v>
      </c>
    </row>
    <row r="1113" spans="1:12">
      <c r="A1113" s="194">
        <v>30</v>
      </c>
      <c r="B1113" s="175" t="s">
        <v>599</v>
      </c>
      <c r="C1113" s="195">
        <v>63</v>
      </c>
      <c r="D1113" s="175" t="s">
        <v>862</v>
      </c>
      <c r="F1113" s="195">
        <v>0</v>
      </c>
      <c r="G1113" s="175" t="s">
        <v>1412</v>
      </c>
      <c r="I1113" s="194">
        <v>32635</v>
      </c>
      <c r="K1113" s="199">
        <v>1600899</v>
      </c>
      <c r="L1113" s="174" t="s">
        <v>846</v>
      </c>
    </row>
    <row r="1114" spans="1:12">
      <c r="A1114" s="194">
        <v>30</v>
      </c>
      <c r="B1114" s="175" t="s">
        <v>599</v>
      </c>
      <c r="C1114" s="195">
        <v>63</v>
      </c>
      <c r="D1114" s="175" t="s">
        <v>862</v>
      </c>
      <c r="F1114" s="195">
        <v>0</v>
      </c>
      <c r="G1114" s="175" t="s">
        <v>1425</v>
      </c>
      <c r="I1114" s="194">
        <v>33332</v>
      </c>
      <c r="K1114" s="199">
        <v>1634231</v>
      </c>
      <c r="L1114" s="174" t="s">
        <v>846</v>
      </c>
    </row>
    <row r="1115" spans="1:12">
      <c r="A1115" s="194">
        <v>30</v>
      </c>
      <c r="B1115" s="175" t="s">
        <v>599</v>
      </c>
      <c r="C1115" s="195">
        <v>63</v>
      </c>
      <c r="D1115" s="175" t="s">
        <v>862</v>
      </c>
      <c r="F1115" s="195">
        <v>0</v>
      </c>
      <c r="G1115" s="175" t="s">
        <v>1346</v>
      </c>
      <c r="I1115" s="194">
        <v>33132</v>
      </c>
      <c r="K1115" s="199">
        <v>1667363</v>
      </c>
      <c r="L1115" s="174" t="s">
        <v>846</v>
      </c>
    </row>
    <row r="1116" spans="1:12">
      <c r="A1116" s="194">
        <v>30</v>
      </c>
      <c r="B1116" s="175" t="s">
        <v>599</v>
      </c>
      <c r="C1116" s="195">
        <v>63</v>
      </c>
      <c r="D1116" s="175" t="s">
        <v>862</v>
      </c>
      <c r="F1116" s="195">
        <v>0</v>
      </c>
      <c r="G1116" s="175" t="s">
        <v>1426</v>
      </c>
      <c r="I1116" s="194">
        <v>29434</v>
      </c>
      <c r="K1116" s="199">
        <v>1696797</v>
      </c>
      <c r="L1116" s="174" t="s">
        <v>846</v>
      </c>
    </row>
    <row r="1117" spans="1:12">
      <c r="A1117" s="194">
        <v>30</v>
      </c>
      <c r="B1117" s="175" t="s">
        <v>599</v>
      </c>
      <c r="C1117" s="195">
        <v>63</v>
      </c>
      <c r="D1117" s="175" t="s">
        <v>862</v>
      </c>
      <c r="F1117" s="195">
        <v>0</v>
      </c>
      <c r="G1117" s="175" t="s">
        <v>1427</v>
      </c>
      <c r="I1117" s="194">
        <v>100000</v>
      </c>
      <c r="K1117" s="199">
        <v>1796797</v>
      </c>
      <c r="L1117" s="174" t="s">
        <v>846</v>
      </c>
    </row>
    <row r="1118" spans="1:12">
      <c r="A1118" s="194">
        <v>30</v>
      </c>
      <c r="B1118" s="175" t="s">
        <v>599</v>
      </c>
      <c r="C1118" s="195">
        <v>64</v>
      </c>
      <c r="D1118" s="175" t="s">
        <v>147</v>
      </c>
      <c r="F1118" s="195">
        <v>0</v>
      </c>
      <c r="G1118" s="175" t="s">
        <v>672</v>
      </c>
      <c r="J1118" s="194">
        <v>9070</v>
      </c>
      <c r="K1118" s="199">
        <v>1787727</v>
      </c>
      <c r="L1118" s="174" t="s">
        <v>846</v>
      </c>
    </row>
    <row r="1119" spans="1:12">
      <c r="A1119" s="194">
        <v>30</v>
      </c>
      <c r="B1119" s="175" t="s">
        <v>599</v>
      </c>
      <c r="C1119" s="195">
        <v>64</v>
      </c>
      <c r="D1119" s="175" t="s">
        <v>147</v>
      </c>
      <c r="F1119" s="195">
        <v>0</v>
      </c>
      <c r="G1119" s="175" t="s">
        <v>671</v>
      </c>
      <c r="J1119" s="194">
        <v>1723</v>
      </c>
      <c r="K1119" s="199">
        <v>1786004</v>
      </c>
      <c r="L1119" s="174" t="s">
        <v>846</v>
      </c>
    </row>
    <row r="1120" spans="1:12">
      <c r="A1120" s="194">
        <v>30</v>
      </c>
      <c r="B1120" s="175" t="s">
        <v>599</v>
      </c>
      <c r="C1120" s="195">
        <v>64</v>
      </c>
      <c r="D1120" s="175" t="s">
        <v>147</v>
      </c>
      <c r="F1120" s="195">
        <v>43</v>
      </c>
      <c r="G1120" s="175" t="s">
        <v>1428</v>
      </c>
      <c r="J1120" s="194">
        <v>909895</v>
      </c>
      <c r="K1120" s="199">
        <v>876109</v>
      </c>
      <c r="L1120" s="174" t="s">
        <v>846</v>
      </c>
    </row>
    <row r="1121" spans="1:12">
      <c r="A1121" s="194">
        <v>30</v>
      </c>
      <c r="B1121" s="175" t="s">
        <v>599</v>
      </c>
      <c r="C1121" s="195">
        <v>69</v>
      </c>
      <c r="D1121" s="175" t="s">
        <v>147</v>
      </c>
      <c r="F1121" s="195">
        <v>0</v>
      </c>
      <c r="G1121" s="175" t="s">
        <v>1429</v>
      </c>
      <c r="J1121" s="194">
        <v>10</v>
      </c>
      <c r="K1121" s="199">
        <v>876099</v>
      </c>
      <c r="L1121" s="174" t="s">
        <v>846</v>
      </c>
    </row>
    <row r="1122" spans="1:12">
      <c r="G1122" s="200" t="s">
        <v>1064</v>
      </c>
      <c r="I1122" s="201">
        <v>1186266</v>
      </c>
      <c r="J1122" s="201">
        <v>920698</v>
      </c>
      <c r="K1122" s="201">
        <v>265568</v>
      </c>
      <c r="L1122" s="202" t="s">
        <v>846</v>
      </c>
    </row>
    <row r="1123" spans="1:12">
      <c r="G1123" s="200" t="s">
        <v>848</v>
      </c>
      <c r="I1123" s="203">
        <v>11323209</v>
      </c>
      <c r="J1123" s="203">
        <v>10447110</v>
      </c>
      <c r="K1123" s="203">
        <v>876099</v>
      </c>
      <c r="L1123" s="200" t="s">
        <v>849</v>
      </c>
    </row>
    <row r="1124" spans="1:12">
      <c r="A1124" s="196" t="s">
        <v>244</v>
      </c>
      <c r="G1124" s="197" t="s">
        <v>843</v>
      </c>
      <c r="I1124" s="198">
        <v>11323209</v>
      </c>
      <c r="J1124" s="198">
        <v>10447110</v>
      </c>
      <c r="K1124" s="198">
        <v>876099</v>
      </c>
      <c r="L1124" s="175" t="s">
        <v>846</v>
      </c>
    </row>
    <row r="1125" spans="1:12">
      <c r="A1125" s="174" t="s">
        <v>138</v>
      </c>
      <c r="B1125" s="174" t="s">
        <v>139</v>
      </c>
      <c r="C1125" s="176" t="s">
        <v>140</v>
      </c>
      <c r="D1125" s="174" t="s">
        <v>141</v>
      </c>
      <c r="E1125" s="174" t="s">
        <v>142</v>
      </c>
      <c r="F1125" s="176" t="s">
        <v>143</v>
      </c>
      <c r="G1125" s="174" t="s">
        <v>144</v>
      </c>
      <c r="I1125" s="176" t="s">
        <v>844</v>
      </c>
      <c r="J1125" s="176" t="s">
        <v>845</v>
      </c>
      <c r="K1125" s="176" t="s">
        <v>145</v>
      </c>
    </row>
    <row r="1126" spans="1:12">
      <c r="A1126" s="194">
        <v>29</v>
      </c>
      <c r="B1126" s="175" t="s">
        <v>244</v>
      </c>
      <c r="C1126" s="195">
        <v>109</v>
      </c>
      <c r="D1126" s="175" t="s">
        <v>147</v>
      </c>
      <c r="F1126" s="195">
        <v>44</v>
      </c>
      <c r="G1126" s="175" t="s">
        <v>1430</v>
      </c>
      <c r="J1126" s="194">
        <v>674576</v>
      </c>
      <c r="K1126" s="199">
        <v>201523</v>
      </c>
      <c r="L1126" s="174" t="s">
        <v>846</v>
      </c>
    </row>
    <row r="1127" spans="1:12">
      <c r="A1127" s="194">
        <v>31</v>
      </c>
      <c r="B1127" s="175" t="s">
        <v>244</v>
      </c>
      <c r="C1127" s="195">
        <v>116</v>
      </c>
      <c r="D1127" s="175" t="s">
        <v>147</v>
      </c>
      <c r="F1127" s="195">
        <v>4</v>
      </c>
      <c r="G1127" s="175" t="s">
        <v>673</v>
      </c>
      <c r="J1127" s="194">
        <v>5420</v>
      </c>
      <c r="K1127" s="199">
        <v>196103</v>
      </c>
      <c r="L1127" s="174" t="s">
        <v>846</v>
      </c>
    </row>
    <row r="1128" spans="1:12">
      <c r="A1128" s="194">
        <v>31</v>
      </c>
      <c r="B1128" s="175" t="s">
        <v>244</v>
      </c>
      <c r="C1128" s="195">
        <v>121</v>
      </c>
      <c r="D1128" s="175" t="s">
        <v>862</v>
      </c>
      <c r="F1128" s="195">
        <v>1</v>
      </c>
      <c r="G1128" s="175" t="s">
        <v>1431</v>
      </c>
      <c r="I1128" s="194">
        <v>12000</v>
      </c>
      <c r="K1128" s="199">
        <v>208103</v>
      </c>
      <c r="L1128" s="174" t="s">
        <v>846</v>
      </c>
    </row>
    <row r="1129" spans="1:12">
      <c r="A1129" s="194">
        <v>31</v>
      </c>
      <c r="B1129" s="175" t="s">
        <v>244</v>
      </c>
      <c r="C1129" s="195">
        <v>122</v>
      </c>
      <c r="D1129" s="175" t="s">
        <v>862</v>
      </c>
      <c r="F1129" s="195">
        <v>2</v>
      </c>
      <c r="G1129" s="175" t="s">
        <v>1431</v>
      </c>
      <c r="I1129" s="194">
        <v>100000</v>
      </c>
      <c r="K1129" s="199">
        <v>308103</v>
      </c>
      <c r="L1129" s="174" t="s">
        <v>846</v>
      </c>
    </row>
    <row r="1130" spans="1:12">
      <c r="A1130" s="194">
        <v>31</v>
      </c>
      <c r="B1130" s="175" t="s">
        <v>244</v>
      </c>
      <c r="C1130" s="195">
        <v>123</v>
      </c>
      <c r="D1130" s="175" t="s">
        <v>862</v>
      </c>
      <c r="F1130" s="195">
        <v>3</v>
      </c>
      <c r="G1130" s="175" t="s">
        <v>1432</v>
      </c>
      <c r="I1130" s="194">
        <v>21963</v>
      </c>
      <c r="K1130" s="199">
        <v>330066</v>
      </c>
      <c r="L1130" s="174" t="s">
        <v>846</v>
      </c>
    </row>
    <row r="1131" spans="1:12">
      <c r="A1131" s="194">
        <v>31</v>
      </c>
      <c r="B1131" s="175" t="s">
        <v>244</v>
      </c>
      <c r="C1131" s="195">
        <v>124</v>
      </c>
      <c r="D1131" s="175" t="s">
        <v>862</v>
      </c>
      <c r="F1131" s="195">
        <v>5</v>
      </c>
      <c r="G1131" s="175" t="s">
        <v>1433</v>
      </c>
      <c r="I1131" s="194">
        <v>20000</v>
      </c>
      <c r="K1131" s="199">
        <v>350066</v>
      </c>
      <c r="L1131" s="174" t="s">
        <v>846</v>
      </c>
    </row>
    <row r="1132" spans="1:12">
      <c r="A1132" s="194">
        <v>31</v>
      </c>
      <c r="B1132" s="175" t="s">
        <v>244</v>
      </c>
      <c r="C1132" s="195">
        <v>125</v>
      </c>
      <c r="D1132" s="175" t="s">
        <v>862</v>
      </c>
      <c r="F1132" s="195">
        <v>6</v>
      </c>
      <c r="G1132" s="175" t="s">
        <v>1433</v>
      </c>
      <c r="I1132" s="194">
        <v>10216</v>
      </c>
      <c r="K1132" s="199">
        <v>360282</v>
      </c>
      <c r="L1132" s="174" t="s">
        <v>846</v>
      </c>
    </row>
    <row r="1133" spans="1:12">
      <c r="A1133" s="194">
        <v>31</v>
      </c>
      <c r="B1133" s="175" t="s">
        <v>244</v>
      </c>
      <c r="C1133" s="195">
        <v>126</v>
      </c>
      <c r="D1133" s="175" t="s">
        <v>862</v>
      </c>
      <c r="F1133" s="195">
        <v>7</v>
      </c>
      <c r="G1133" s="175" t="s">
        <v>1433</v>
      </c>
      <c r="I1133" s="194">
        <v>180000</v>
      </c>
      <c r="K1133" s="199">
        <v>540282</v>
      </c>
      <c r="L1133" s="174" t="s">
        <v>846</v>
      </c>
    </row>
    <row r="1134" spans="1:12">
      <c r="A1134" s="194">
        <v>31</v>
      </c>
      <c r="B1134" s="175" t="s">
        <v>244</v>
      </c>
      <c r="C1134" s="195">
        <v>127</v>
      </c>
      <c r="D1134" s="175" t="s">
        <v>862</v>
      </c>
      <c r="F1134" s="195">
        <v>8</v>
      </c>
      <c r="G1134" s="175" t="s">
        <v>1433</v>
      </c>
      <c r="I1134" s="194">
        <v>22500</v>
      </c>
      <c r="K1134" s="199">
        <v>562782</v>
      </c>
      <c r="L1134" s="174" t="s">
        <v>846</v>
      </c>
    </row>
    <row r="1135" spans="1:12">
      <c r="A1135" s="194">
        <v>31</v>
      </c>
      <c r="B1135" s="175" t="s">
        <v>244</v>
      </c>
      <c r="C1135" s="195">
        <v>128</v>
      </c>
      <c r="D1135" s="175" t="s">
        <v>862</v>
      </c>
      <c r="F1135" s="195">
        <v>9</v>
      </c>
      <c r="G1135" s="175" t="s">
        <v>1433</v>
      </c>
      <c r="I1135" s="194">
        <v>97000</v>
      </c>
      <c r="K1135" s="199">
        <v>659782</v>
      </c>
      <c r="L1135" s="174" t="s">
        <v>846</v>
      </c>
    </row>
    <row r="1136" spans="1:12">
      <c r="A1136" s="194">
        <v>31</v>
      </c>
      <c r="B1136" s="175" t="s">
        <v>244</v>
      </c>
      <c r="C1136" s="195">
        <v>129</v>
      </c>
      <c r="D1136" s="175" t="s">
        <v>862</v>
      </c>
      <c r="F1136" s="195">
        <v>10</v>
      </c>
      <c r="G1136" s="175" t="s">
        <v>1433</v>
      </c>
      <c r="I1136" s="194">
        <v>11250</v>
      </c>
      <c r="K1136" s="199">
        <v>671032</v>
      </c>
      <c r="L1136" s="174" t="s">
        <v>846</v>
      </c>
    </row>
    <row r="1137" spans="1:12">
      <c r="A1137" s="194">
        <v>31</v>
      </c>
      <c r="B1137" s="175" t="s">
        <v>244</v>
      </c>
      <c r="C1137" s="195">
        <v>130</v>
      </c>
      <c r="D1137" s="175" t="s">
        <v>862</v>
      </c>
      <c r="F1137" s="195">
        <v>11</v>
      </c>
      <c r="G1137" s="175" t="s">
        <v>1433</v>
      </c>
      <c r="I1137" s="194">
        <v>120000</v>
      </c>
      <c r="K1137" s="199">
        <v>791032</v>
      </c>
      <c r="L1137" s="174" t="s">
        <v>846</v>
      </c>
    </row>
    <row r="1138" spans="1:12">
      <c r="A1138" s="194">
        <v>31</v>
      </c>
      <c r="B1138" s="175" t="s">
        <v>244</v>
      </c>
      <c r="C1138" s="195">
        <v>131</v>
      </c>
      <c r="D1138" s="175" t="s">
        <v>862</v>
      </c>
      <c r="F1138" s="195">
        <v>12</v>
      </c>
      <c r="G1138" s="175" t="s">
        <v>1433</v>
      </c>
      <c r="I1138" s="194">
        <v>33132</v>
      </c>
      <c r="K1138" s="199">
        <v>824164</v>
      </c>
      <c r="L1138" s="174" t="s">
        <v>846</v>
      </c>
    </row>
    <row r="1139" spans="1:12">
      <c r="A1139" s="194">
        <v>31</v>
      </c>
      <c r="B1139" s="175" t="s">
        <v>244</v>
      </c>
      <c r="C1139" s="195">
        <v>132</v>
      </c>
      <c r="D1139" s="175" t="s">
        <v>862</v>
      </c>
      <c r="F1139" s="195">
        <v>13</v>
      </c>
      <c r="G1139" s="175" t="s">
        <v>1433</v>
      </c>
      <c r="I1139" s="194">
        <v>29434</v>
      </c>
      <c r="K1139" s="199">
        <v>853598</v>
      </c>
      <c r="L1139" s="174" t="s">
        <v>846</v>
      </c>
    </row>
    <row r="1140" spans="1:12">
      <c r="A1140" s="194">
        <v>31</v>
      </c>
      <c r="B1140" s="175" t="s">
        <v>244</v>
      </c>
      <c r="C1140" s="195">
        <v>133</v>
      </c>
      <c r="D1140" s="175" t="s">
        <v>862</v>
      </c>
      <c r="F1140" s="195">
        <v>14</v>
      </c>
      <c r="G1140" s="175" t="s">
        <v>1433</v>
      </c>
      <c r="I1140" s="194">
        <v>38834</v>
      </c>
      <c r="K1140" s="199">
        <v>892432</v>
      </c>
      <c r="L1140" s="174" t="s">
        <v>846</v>
      </c>
    </row>
    <row r="1141" spans="1:12">
      <c r="A1141" s="194">
        <v>31</v>
      </c>
      <c r="B1141" s="175" t="s">
        <v>244</v>
      </c>
      <c r="C1141" s="195">
        <v>134</v>
      </c>
      <c r="D1141" s="175" t="s">
        <v>862</v>
      </c>
      <c r="F1141" s="195">
        <v>15</v>
      </c>
      <c r="G1141" s="175" t="s">
        <v>1433</v>
      </c>
      <c r="I1141" s="194">
        <v>22500</v>
      </c>
      <c r="K1141" s="199">
        <v>914932</v>
      </c>
      <c r="L1141" s="174" t="s">
        <v>846</v>
      </c>
    </row>
    <row r="1142" spans="1:12">
      <c r="A1142" s="194">
        <v>31</v>
      </c>
      <c r="B1142" s="175" t="s">
        <v>244</v>
      </c>
      <c r="C1142" s="195">
        <v>135</v>
      </c>
      <c r="D1142" s="175" t="s">
        <v>862</v>
      </c>
      <c r="F1142" s="195">
        <v>16</v>
      </c>
      <c r="G1142" s="175" t="s">
        <v>1433</v>
      </c>
      <c r="I1142" s="194">
        <v>15000</v>
      </c>
      <c r="K1142" s="199">
        <v>929932</v>
      </c>
      <c r="L1142" s="174" t="s">
        <v>846</v>
      </c>
    </row>
    <row r="1143" spans="1:12">
      <c r="A1143" s="194">
        <v>31</v>
      </c>
      <c r="B1143" s="175" t="s">
        <v>244</v>
      </c>
      <c r="C1143" s="195">
        <v>136</v>
      </c>
      <c r="D1143" s="175" t="s">
        <v>862</v>
      </c>
      <c r="F1143" s="195">
        <v>17</v>
      </c>
      <c r="G1143" s="175" t="s">
        <v>1433</v>
      </c>
      <c r="I1143" s="194">
        <v>30000</v>
      </c>
      <c r="K1143" s="199">
        <v>959932</v>
      </c>
      <c r="L1143" s="174" t="s">
        <v>846</v>
      </c>
    </row>
    <row r="1144" spans="1:12">
      <c r="A1144" s="194">
        <v>31</v>
      </c>
      <c r="B1144" s="175" t="s">
        <v>244</v>
      </c>
      <c r="C1144" s="195">
        <v>137</v>
      </c>
      <c r="D1144" s="175" t="s">
        <v>862</v>
      </c>
      <c r="F1144" s="195">
        <v>18</v>
      </c>
      <c r="G1144" s="175" t="s">
        <v>1433</v>
      </c>
      <c r="I1144" s="194">
        <v>22500</v>
      </c>
      <c r="K1144" s="199">
        <v>982432</v>
      </c>
      <c r="L1144" s="174" t="s">
        <v>846</v>
      </c>
    </row>
    <row r="1145" spans="1:12">
      <c r="A1145" s="194">
        <v>31</v>
      </c>
      <c r="B1145" s="175" t="s">
        <v>244</v>
      </c>
      <c r="C1145" s="195">
        <v>141</v>
      </c>
      <c r="D1145" s="175" t="s">
        <v>862</v>
      </c>
      <c r="F1145" s="195">
        <v>21</v>
      </c>
      <c r="G1145" s="175" t="s">
        <v>1434</v>
      </c>
      <c r="I1145" s="194">
        <v>50000</v>
      </c>
      <c r="K1145" s="199">
        <v>1032432</v>
      </c>
      <c r="L1145" s="174" t="s">
        <v>846</v>
      </c>
    </row>
    <row r="1146" spans="1:12">
      <c r="G1146" s="200" t="s">
        <v>855</v>
      </c>
      <c r="I1146" s="201">
        <v>836329</v>
      </c>
      <c r="J1146" s="201">
        <v>679996</v>
      </c>
      <c r="K1146" s="201">
        <v>156333</v>
      </c>
      <c r="L1146" s="202" t="s">
        <v>846</v>
      </c>
    </row>
    <row r="1147" spans="1:12">
      <c r="G1147" s="200" t="s">
        <v>848</v>
      </c>
      <c r="I1147" s="203">
        <v>12159538</v>
      </c>
      <c r="J1147" s="203">
        <v>11127106</v>
      </c>
      <c r="K1147" s="203">
        <v>1032432</v>
      </c>
      <c r="L1147" s="200" t="s">
        <v>849</v>
      </c>
    </row>
    <row r="1148" spans="1:12">
      <c r="A1148" s="196" t="s">
        <v>600</v>
      </c>
      <c r="G1148" s="197" t="s">
        <v>843</v>
      </c>
      <c r="I1148" s="198">
        <v>12159538</v>
      </c>
      <c r="J1148" s="198">
        <v>11127106</v>
      </c>
      <c r="K1148" s="198">
        <v>1032432</v>
      </c>
      <c r="L1148" s="175" t="s">
        <v>846</v>
      </c>
    </row>
    <row r="1149" spans="1:12">
      <c r="A1149" s="174" t="s">
        <v>138</v>
      </c>
      <c r="B1149" s="174" t="s">
        <v>139</v>
      </c>
      <c r="C1149" s="176" t="s">
        <v>140</v>
      </c>
      <c r="D1149" s="174" t="s">
        <v>141</v>
      </c>
      <c r="E1149" s="174" t="s">
        <v>142</v>
      </c>
      <c r="F1149" s="176" t="s">
        <v>143</v>
      </c>
      <c r="G1149" s="174" t="s">
        <v>144</v>
      </c>
      <c r="I1149" s="176" t="s">
        <v>844</v>
      </c>
      <c r="J1149" s="176" t="s">
        <v>845</v>
      </c>
      <c r="K1149" s="176" t="s">
        <v>145</v>
      </c>
    </row>
    <row r="1150" spans="1:12">
      <c r="A1150" s="194">
        <v>31</v>
      </c>
      <c r="B1150" s="175" t="s">
        <v>600</v>
      </c>
      <c r="C1150" s="195">
        <v>73</v>
      </c>
      <c r="D1150" s="175" t="s">
        <v>147</v>
      </c>
      <c r="F1150" s="195">
        <v>45</v>
      </c>
      <c r="G1150" s="175" t="s">
        <v>1435</v>
      </c>
      <c r="J1150" s="194">
        <v>1503051</v>
      </c>
      <c r="K1150" s="199">
        <v>-470619</v>
      </c>
      <c r="L1150" s="174" t="s">
        <v>856</v>
      </c>
    </row>
    <row r="1151" spans="1:12">
      <c r="A1151" s="194">
        <v>31</v>
      </c>
      <c r="B1151" s="175" t="s">
        <v>600</v>
      </c>
      <c r="C1151" s="195">
        <v>74</v>
      </c>
      <c r="D1151" s="175" t="s">
        <v>147</v>
      </c>
      <c r="F1151" s="195">
        <v>46</v>
      </c>
      <c r="G1151" s="175" t="s">
        <v>1436</v>
      </c>
      <c r="J1151" s="194">
        <v>169385</v>
      </c>
      <c r="K1151" s="199">
        <v>-640004</v>
      </c>
      <c r="L1151" s="174" t="s">
        <v>856</v>
      </c>
    </row>
    <row r="1152" spans="1:12">
      <c r="A1152" s="194">
        <v>31</v>
      </c>
      <c r="B1152" s="175" t="s">
        <v>600</v>
      </c>
      <c r="C1152" s="195">
        <v>77</v>
      </c>
      <c r="D1152" s="175" t="s">
        <v>862</v>
      </c>
      <c r="F1152" s="195">
        <v>108</v>
      </c>
      <c r="G1152" s="175" t="s">
        <v>1437</v>
      </c>
      <c r="I1152" s="194">
        <v>10216</v>
      </c>
      <c r="K1152" s="199">
        <v>-629788</v>
      </c>
      <c r="L1152" s="174" t="s">
        <v>856</v>
      </c>
    </row>
    <row r="1153" spans="1:12">
      <c r="A1153" s="194">
        <v>31</v>
      </c>
      <c r="B1153" s="175" t="s">
        <v>600</v>
      </c>
      <c r="C1153" s="195">
        <v>78</v>
      </c>
      <c r="D1153" s="175" t="s">
        <v>862</v>
      </c>
      <c r="F1153" s="195">
        <v>208</v>
      </c>
      <c r="G1153" s="175" t="s">
        <v>1438</v>
      </c>
      <c r="I1153" s="194">
        <v>20000</v>
      </c>
      <c r="K1153" s="199">
        <v>-609788</v>
      </c>
      <c r="L1153" s="174" t="s">
        <v>856</v>
      </c>
    </row>
    <row r="1154" spans="1:12">
      <c r="A1154" s="194">
        <v>31</v>
      </c>
      <c r="B1154" s="175" t="s">
        <v>600</v>
      </c>
      <c r="C1154" s="195">
        <v>79</v>
      </c>
      <c r="D1154" s="175" t="s">
        <v>862</v>
      </c>
      <c r="F1154" s="195">
        <v>308</v>
      </c>
      <c r="G1154" s="175" t="s">
        <v>1439</v>
      </c>
      <c r="I1154" s="194">
        <v>11250</v>
      </c>
      <c r="K1154" s="199">
        <v>-598538</v>
      </c>
      <c r="L1154" s="174" t="s">
        <v>856</v>
      </c>
    </row>
    <row r="1155" spans="1:12">
      <c r="A1155" s="194">
        <v>31</v>
      </c>
      <c r="B1155" s="175" t="s">
        <v>600</v>
      </c>
      <c r="C1155" s="195">
        <v>80</v>
      </c>
      <c r="D1155" s="175" t="s">
        <v>862</v>
      </c>
      <c r="F1155" s="195">
        <v>408</v>
      </c>
      <c r="G1155" s="175" t="s">
        <v>1440</v>
      </c>
      <c r="I1155" s="194">
        <v>18750</v>
      </c>
      <c r="K1155" s="199">
        <v>-579788</v>
      </c>
      <c r="L1155" s="174" t="s">
        <v>856</v>
      </c>
    </row>
    <row r="1156" spans="1:12">
      <c r="A1156" s="194">
        <v>31</v>
      </c>
      <c r="B1156" s="175" t="s">
        <v>600</v>
      </c>
      <c r="C1156" s="195">
        <v>81</v>
      </c>
      <c r="D1156" s="175" t="s">
        <v>862</v>
      </c>
      <c r="F1156" s="195">
        <v>508</v>
      </c>
      <c r="G1156" s="175" t="s">
        <v>1441</v>
      </c>
      <c r="I1156" s="194">
        <v>180000</v>
      </c>
      <c r="K1156" s="199">
        <v>-399788</v>
      </c>
      <c r="L1156" s="174" t="s">
        <v>856</v>
      </c>
    </row>
    <row r="1157" spans="1:12">
      <c r="A1157" s="194">
        <v>31</v>
      </c>
      <c r="B1157" s="175" t="s">
        <v>600</v>
      </c>
      <c r="C1157" s="195">
        <v>82</v>
      </c>
      <c r="D1157" s="175" t="s">
        <v>862</v>
      </c>
      <c r="F1157" s="195">
        <v>608</v>
      </c>
      <c r="G1157" s="175" t="s">
        <v>1442</v>
      </c>
      <c r="I1157" s="194">
        <v>12000</v>
      </c>
      <c r="K1157" s="199">
        <v>-387788</v>
      </c>
      <c r="L1157" s="174" t="s">
        <v>856</v>
      </c>
    </row>
    <row r="1158" spans="1:12">
      <c r="A1158" s="194">
        <v>31</v>
      </c>
      <c r="B1158" s="175" t="s">
        <v>600</v>
      </c>
      <c r="C1158" s="195">
        <v>83</v>
      </c>
      <c r="D1158" s="175" t="s">
        <v>862</v>
      </c>
      <c r="F1158" s="195">
        <v>708</v>
      </c>
      <c r="G1158" s="175" t="s">
        <v>1443</v>
      </c>
      <c r="I1158" s="194">
        <v>21963</v>
      </c>
      <c r="K1158" s="199">
        <v>-365825</v>
      </c>
      <c r="L1158" s="174" t="s">
        <v>856</v>
      </c>
    </row>
    <row r="1159" spans="1:12">
      <c r="A1159" s="194">
        <v>31</v>
      </c>
      <c r="B1159" s="175" t="s">
        <v>600</v>
      </c>
      <c r="C1159" s="195">
        <v>84</v>
      </c>
      <c r="D1159" s="175" t="s">
        <v>862</v>
      </c>
      <c r="F1159" s="195">
        <v>808</v>
      </c>
      <c r="G1159" s="175" t="s">
        <v>1444</v>
      </c>
      <c r="I1159" s="194">
        <v>32000</v>
      </c>
      <c r="K1159" s="199">
        <v>-333825</v>
      </c>
      <c r="L1159" s="174" t="s">
        <v>856</v>
      </c>
    </row>
    <row r="1160" spans="1:12">
      <c r="A1160" s="194">
        <v>31</v>
      </c>
      <c r="B1160" s="175" t="s">
        <v>600</v>
      </c>
      <c r="C1160" s="195">
        <v>85</v>
      </c>
      <c r="D1160" s="175" t="s">
        <v>862</v>
      </c>
      <c r="F1160" s="195">
        <v>908</v>
      </c>
      <c r="G1160" s="175" t="s">
        <v>1445</v>
      </c>
      <c r="I1160" s="194">
        <v>15000</v>
      </c>
      <c r="K1160" s="199">
        <v>-318825</v>
      </c>
      <c r="L1160" s="174" t="s">
        <v>856</v>
      </c>
    </row>
    <row r="1161" spans="1:12">
      <c r="A1161" s="194">
        <v>31</v>
      </c>
      <c r="B1161" s="175" t="s">
        <v>600</v>
      </c>
      <c r="C1161" s="195">
        <v>86</v>
      </c>
      <c r="D1161" s="175" t="s">
        <v>862</v>
      </c>
      <c r="F1161" s="195">
        <v>1008</v>
      </c>
      <c r="G1161" s="175" t="s">
        <v>1446</v>
      </c>
      <c r="I1161" s="194">
        <v>50000</v>
      </c>
      <c r="K1161" s="199">
        <v>-268825</v>
      </c>
      <c r="L1161" s="174" t="s">
        <v>856</v>
      </c>
    </row>
    <row r="1162" spans="1:12">
      <c r="A1162" s="194">
        <v>31</v>
      </c>
      <c r="B1162" s="175" t="s">
        <v>600</v>
      </c>
      <c r="C1162" s="195">
        <v>87</v>
      </c>
      <c r="D1162" s="175" t="s">
        <v>147</v>
      </c>
      <c r="F1162" s="195">
        <v>18</v>
      </c>
      <c r="G1162" s="175" t="s">
        <v>1447</v>
      </c>
      <c r="J1162" s="194">
        <v>17065</v>
      </c>
      <c r="K1162" s="199">
        <v>-285890</v>
      </c>
      <c r="L1162" s="174" t="s">
        <v>856</v>
      </c>
    </row>
    <row r="1163" spans="1:12">
      <c r="A1163" s="194">
        <v>31</v>
      </c>
      <c r="B1163" s="175" t="s">
        <v>600</v>
      </c>
      <c r="C1163" s="195">
        <v>88</v>
      </c>
      <c r="D1163" s="175" t="s">
        <v>862</v>
      </c>
      <c r="F1163" s="195">
        <v>1108</v>
      </c>
      <c r="G1163" s="175" t="s">
        <v>1448</v>
      </c>
      <c r="I1163" s="194">
        <v>32635</v>
      </c>
      <c r="K1163" s="199">
        <v>-253255</v>
      </c>
      <c r="L1163" s="174" t="s">
        <v>856</v>
      </c>
    </row>
    <row r="1164" spans="1:12">
      <c r="A1164" s="194">
        <v>31</v>
      </c>
      <c r="B1164" s="175" t="s">
        <v>600</v>
      </c>
      <c r="C1164" s="195">
        <v>89</v>
      </c>
      <c r="D1164" s="175" t="s">
        <v>862</v>
      </c>
      <c r="F1164" s="195">
        <v>28</v>
      </c>
      <c r="G1164" s="175" t="s">
        <v>1449</v>
      </c>
      <c r="I1164" s="194">
        <v>97000</v>
      </c>
      <c r="K1164" s="199">
        <v>-156255</v>
      </c>
      <c r="L1164" s="174" t="s">
        <v>856</v>
      </c>
    </row>
    <row r="1165" spans="1:12">
      <c r="A1165" s="194">
        <v>31</v>
      </c>
      <c r="B1165" s="175" t="s">
        <v>600</v>
      </c>
      <c r="C1165" s="195">
        <v>90</v>
      </c>
      <c r="D1165" s="175" t="s">
        <v>862</v>
      </c>
      <c r="F1165" s="195">
        <v>1208</v>
      </c>
      <c r="G1165" s="175" t="s">
        <v>1450</v>
      </c>
      <c r="I1165" s="194">
        <v>120000</v>
      </c>
      <c r="K1165" s="199">
        <v>-36255</v>
      </c>
      <c r="L1165" s="174" t="s">
        <v>856</v>
      </c>
    </row>
    <row r="1166" spans="1:12">
      <c r="A1166" s="194">
        <v>31</v>
      </c>
      <c r="B1166" s="175" t="s">
        <v>600</v>
      </c>
      <c r="C1166" s="195">
        <v>91</v>
      </c>
      <c r="D1166" s="175" t="s">
        <v>862</v>
      </c>
      <c r="F1166" s="195">
        <v>1408</v>
      </c>
      <c r="G1166" s="175" t="s">
        <v>1451</v>
      </c>
      <c r="I1166" s="194">
        <v>80000</v>
      </c>
      <c r="K1166" s="199">
        <v>43745</v>
      </c>
      <c r="L1166" s="174" t="s">
        <v>846</v>
      </c>
    </row>
    <row r="1167" spans="1:12">
      <c r="A1167" s="194">
        <v>31</v>
      </c>
      <c r="B1167" s="175" t="s">
        <v>600</v>
      </c>
      <c r="C1167" s="195">
        <v>92</v>
      </c>
      <c r="D1167" s="175" t="s">
        <v>862</v>
      </c>
      <c r="F1167" s="195">
        <v>1508</v>
      </c>
      <c r="G1167" s="175" t="s">
        <v>1452</v>
      </c>
      <c r="I1167" s="194">
        <v>29434</v>
      </c>
      <c r="K1167" s="199">
        <v>73179</v>
      </c>
      <c r="L1167" s="174" t="s">
        <v>846</v>
      </c>
    </row>
    <row r="1168" spans="1:12">
      <c r="A1168" s="194">
        <v>31</v>
      </c>
      <c r="B1168" s="175" t="s">
        <v>600</v>
      </c>
      <c r="C1168" s="195">
        <v>93</v>
      </c>
      <c r="D1168" s="175" t="s">
        <v>862</v>
      </c>
      <c r="F1168" s="195">
        <v>1608</v>
      </c>
      <c r="G1168" s="175" t="s">
        <v>1453</v>
      </c>
      <c r="I1168" s="194">
        <v>29423</v>
      </c>
      <c r="K1168" s="199">
        <v>102602</v>
      </c>
      <c r="L1168" s="174" t="s">
        <v>846</v>
      </c>
    </row>
    <row r="1169" spans="1:12">
      <c r="A1169" s="194">
        <v>31</v>
      </c>
      <c r="B1169" s="175" t="s">
        <v>600</v>
      </c>
      <c r="C1169" s="195">
        <v>94</v>
      </c>
      <c r="D1169" s="175" t="s">
        <v>862</v>
      </c>
      <c r="F1169" s="195">
        <v>1708</v>
      </c>
      <c r="G1169" s="175" t="s">
        <v>1453</v>
      </c>
      <c r="I1169" s="194">
        <v>74270</v>
      </c>
      <c r="K1169" s="199">
        <v>176872</v>
      </c>
      <c r="L1169" s="174" t="s">
        <v>846</v>
      </c>
    </row>
    <row r="1170" spans="1:12">
      <c r="A1170" s="194">
        <v>31</v>
      </c>
      <c r="B1170" s="175" t="s">
        <v>600</v>
      </c>
      <c r="C1170" s="195">
        <v>95</v>
      </c>
      <c r="D1170" s="175" t="s">
        <v>862</v>
      </c>
      <c r="F1170" s="195">
        <v>1808</v>
      </c>
      <c r="G1170" s="175" t="s">
        <v>1454</v>
      </c>
      <c r="I1170" s="194">
        <v>33132</v>
      </c>
      <c r="K1170" s="199">
        <v>210004</v>
      </c>
      <c r="L1170" s="174" t="s">
        <v>846</v>
      </c>
    </row>
    <row r="1171" spans="1:12">
      <c r="A1171" s="194">
        <v>31</v>
      </c>
      <c r="B1171" s="175" t="s">
        <v>600</v>
      </c>
      <c r="C1171" s="195">
        <v>96</v>
      </c>
      <c r="D1171" s="175" t="s">
        <v>862</v>
      </c>
      <c r="F1171" s="195">
        <v>1908</v>
      </c>
      <c r="G1171" s="175" t="s">
        <v>1453</v>
      </c>
      <c r="I1171" s="194">
        <v>38834</v>
      </c>
      <c r="K1171" s="199">
        <v>248838</v>
      </c>
      <c r="L1171" s="174" t="s">
        <v>846</v>
      </c>
    </row>
    <row r="1172" spans="1:12">
      <c r="A1172" s="194">
        <v>31</v>
      </c>
      <c r="B1172" s="175" t="s">
        <v>600</v>
      </c>
      <c r="C1172" s="195">
        <v>97</v>
      </c>
      <c r="D1172" s="175" t="s">
        <v>862</v>
      </c>
      <c r="F1172" s="195">
        <v>2008</v>
      </c>
      <c r="G1172" s="175" t="s">
        <v>1453</v>
      </c>
      <c r="I1172" s="194">
        <v>20000</v>
      </c>
      <c r="K1172" s="199">
        <v>268838</v>
      </c>
      <c r="L1172" s="174" t="s">
        <v>846</v>
      </c>
    </row>
    <row r="1173" spans="1:12">
      <c r="G1173" s="200" t="s">
        <v>1119</v>
      </c>
      <c r="I1173" s="201">
        <v>925907</v>
      </c>
      <c r="J1173" s="201">
        <v>1689501</v>
      </c>
      <c r="K1173" s="201">
        <v>-763594</v>
      </c>
      <c r="L1173" s="202" t="s">
        <v>856</v>
      </c>
    </row>
    <row r="1174" spans="1:12">
      <c r="G1174" s="200" t="s">
        <v>848</v>
      </c>
      <c r="I1174" s="203">
        <v>13085445</v>
      </c>
      <c r="J1174" s="203">
        <v>12816607</v>
      </c>
      <c r="K1174" s="203">
        <v>268838</v>
      </c>
      <c r="L1174" s="200" t="s">
        <v>849</v>
      </c>
    </row>
    <row r="1175" spans="1:12">
      <c r="A1175" s="196" t="s">
        <v>601</v>
      </c>
      <c r="G1175" s="197" t="s">
        <v>843</v>
      </c>
      <c r="I1175" s="198">
        <v>13085445</v>
      </c>
      <c r="J1175" s="198">
        <v>12816607</v>
      </c>
      <c r="K1175" s="198">
        <v>268838</v>
      </c>
      <c r="L1175" s="175" t="s">
        <v>846</v>
      </c>
    </row>
    <row r="1176" spans="1:12">
      <c r="A1176" s="174" t="s">
        <v>138</v>
      </c>
      <c r="B1176" s="174" t="s">
        <v>139</v>
      </c>
      <c r="C1176" s="176" t="s">
        <v>140</v>
      </c>
      <c r="D1176" s="174" t="s">
        <v>141</v>
      </c>
      <c r="E1176" s="174" t="s">
        <v>142</v>
      </c>
      <c r="F1176" s="176" t="s">
        <v>143</v>
      </c>
      <c r="G1176" s="174" t="s">
        <v>144</v>
      </c>
      <c r="I1176" s="176" t="s">
        <v>844</v>
      </c>
      <c r="J1176" s="176" t="s">
        <v>845</v>
      </c>
      <c r="K1176" s="176" t="s">
        <v>145</v>
      </c>
    </row>
    <row r="1177" spans="1:12">
      <c r="A1177" s="194">
        <v>30</v>
      </c>
      <c r="B1177" s="175" t="s">
        <v>601</v>
      </c>
      <c r="C1177" s="195">
        <v>97</v>
      </c>
      <c r="D1177" s="175" t="s">
        <v>147</v>
      </c>
      <c r="F1177" s="195">
        <v>48</v>
      </c>
      <c r="G1177" s="175" t="s">
        <v>1455</v>
      </c>
      <c r="J1177" s="194">
        <v>355155</v>
      </c>
      <c r="K1177" s="199">
        <v>-86317</v>
      </c>
      <c r="L1177" s="174" t="s">
        <v>856</v>
      </c>
    </row>
    <row r="1178" spans="1:12">
      <c r="A1178" s="194">
        <v>30</v>
      </c>
      <c r="B1178" s="175" t="s">
        <v>601</v>
      </c>
      <c r="C1178" s="195">
        <v>109</v>
      </c>
      <c r="D1178" s="175" t="s">
        <v>147</v>
      </c>
      <c r="F1178" s="195">
        <v>23516361</v>
      </c>
      <c r="G1178" s="175" t="s">
        <v>1456</v>
      </c>
      <c r="J1178" s="194">
        <v>17122</v>
      </c>
      <c r="K1178" s="199">
        <v>-103439</v>
      </c>
      <c r="L1178" s="174" t="s">
        <v>856</v>
      </c>
    </row>
    <row r="1179" spans="1:12">
      <c r="A1179" s="194">
        <v>30</v>
      </c>
      <c r="B1179" s="175" t="s">
        <v>601</v>
      </c>
      <c r="C1179" s="195">
        <v>142</v>
      </c>
      <c r="D1179" s="175" t="s">
        <v>862</v>
      </c>
      <c r="F1179" s="195">
        <v>201609</v>
      </c>
      <c r="G1179" s="175" t="s">
        <v>1457</v>
      </c>
      <c r="I1179" s="194">
        <v>40000</v>
      </c>
      <c r="K1179" s="199">
        <v>-63439</v>
      </c>
      <c r="L1179" s="174" t="s">
        <v>856</v>
      </c>
    </row>
    <row r="1180" spans="1:12">
      <c r="A1180" s="194">
        <v>30</v>
      </c>
      <c r="B1180" s="175" t="s">
        <v>601</v>
      </c>
      <c r="C1180" s="195">
        <v>144</v>
      </c>
      <c r="D1180" s="175" t="s">
        <v>862</v>
      </c>
      <c r="F1180" s="195">
        <v>201609</v>
      </c>
      <c r="G1180" s="175" t="s">
        <v>1458</v>
      </c>
      <c r="I1180" s="194">
        <v>21963</v>
      </c>
      <c r="K1180" s="199">
        <v>-41476</v>
      </c>
      <c r="L1180" s="174" t="s">
        <v>856</v>
      </c>
    </row>
    <row r="1181" spans="1:12">
      <c r="A1181" s="194">
        <v>30</v>
      </c>
      <c r="B1181" s="175" t="s">
        <v>601</v>
      </c>
      <c r="C1181" s="195">
        <v>146</v>
      </c>
      <c r="D1181" s="175" t="s">
        <v>862</v>
      </c>
      <c r="F1181" s="195">
        <v>1407</v>
      </c>
      <c r="G1181" s="175" t="s">
        <v>1459</v>
      </c>
      <c r="I1181" s="194">
        <v>59356</v>
      </c>
      <c r="K1181" s="199">
        <v>17880</v>
      </c>
      <c r="L1181" s="174" t="s">
        <v>846</v>
      </c>
    </row>
    <row r="1182" spans="1:12">
      <c r="A1182" s="194">
        <v>30</v>
      </c>
      <c r="B1182" s="175" t="s">
        <v>601</v>
      </c>
      <c r="C1182" s="195">
        <v>147</v>
      </c>
      <c r="D1182" s="175" t="s">
        <v>862</v>
      </c>
      <c r="F1182" s="195">
        <v>151</v>
      </c>
      <c r="G1182" s="175" t="s">
        <v>1460</v>
      </c>
      <c r="I1182" s="194">
        <v>40000</v>
      </c>
      <c r="K1182" s="199">
        <v>57880</v>
      </c>
      <c r="L1182" s="174" t="s">
        <v>846</v>
      </c>
    </row>
    <row r="1183" spans="1:12">
      <c r="A1183" s="194">
        <v>30</v>
      </c>
      <c r="B1183" s="175" t="s">
        <v>601</v>
      </c>
      <c r="C1183" s="195">
        <v>148</v>
      </c>
      <c r="D1183" s="175" t="s">
        <v>862</v>
      </c>
      <c r="F1183" s="195">
        <v>3795</v>
      </c>
      <c r="G1183" s="175" t="s">
        <v>1461</v>
      </c>
      <c r="I1183" s="194">
        <v>37008</v>
      </c>
      <c r="K1183" s="199">
        <v>94888</v>
      </c>
      <c r="L1183" s="174" t="s">
        <v>846</v>
      </c>
    </row>
    <row r="1184" spans="1:12">
      <c r="A1184" s="194">
        <v>30</v>
      </c>
      <c r="B1184" s="175" t="s">
        <v>601</v>
      </c>
      <c r="C1184" s="195">
        <v>149</v>
      </c>
      <c r="D1184" s="175" t="s">
        <v>862</v>
      </c>
      <c r="F1184" s="195">
        <v>8951</v>
      </c>
      <c r="G1184" s="175" t="s">
        <v>1462</v>
      </c>
      <c r="I1184" s="194">
        <v>70000</v>
      </c>
      <c r="K1184" s="199">
        <v>164888</v>
      </c>
      <c r="L1184" s="174" t="s">
        <v>846</v>
      </c>
    </row>
    <row r="1185" spans="1:12">
      <c r="A1185" s="194">
        <v>30</v>
      </c>
      <c r="B1185" s="175" t="s">
        <v>601</v>
      </c>
      <c r="C1185" s="195">
        <v>150</v>
      </c>
      <c r="D1185" s="175" t="s">
        <v>862</v>
      </c>
      <c r="F1185" s="195">
        <v>1</v>
      </c>
      <c r="G1185" s="175" t="s">
        <v>1463</v>
      </c>
      <c r="I1185" s="194">
        <v>29367</v>
      </c>
      <c r="K1185" s="199">
        <v>194255</v>
      </c>
      <c r="L1185" s="174" t="s">
        <v>846</v>
      </c>
    </row>
    <row r="1186" spans="1:12">
      <c r="A1186" s="194">
        <v>30</v>
      </c>
      <c r="B1186" s="175" t="s">
        <v>601</v>
      </c>
      <c r="C1186" s="195">
        <v>151</v>
      </c>
      <c r="D1186" s="175" t="s">
        <v>862</v>
      </c>
      <c r="F1186" s="195">
        <v>7033</v>
      </c>
      <c r="G1186" s="175" t="s">
        <v>1464</v>
      </c>
      <c r="I1186" s="194">
        <v>15000</v>
      </c>
      <c r="K1186" s="199">
        <v>209255</v>
      </c>
      <c r="L1186" s="174" t="s">
        <v>846</v>
      </c>
    </row>
    <row r="1187" spans="1:12">
      <c r="A1187" s="194">
        <v>30</v>
      </c>
      <c r="B1187" s="175" t="s">
        <v>601</v>
      </c>
      <c r="C1187" s="195">
        <v>152</v>
      </c>
      <c r="D1187" s="175" t="s">
        <v>862</v>
      </c>
      <c r="F1187" s="195">
        <v>2</v>
      </c>
      <c r="G1187" s="175" t="s">
        <v>1465</v>
      </c>
      <c r="I1187" s="194">
        <v>18750</v>
      </c>
      <c r="K1187" s="199">
        <v>228005</v>
      </c>
      <c r="L1187" s="174" t="s">
        <v>846</v>
      </c>
    </row>
    <row r="1188" spans="1:12">
      <c r="A1188" s="194">
        <v>30</v>
      </c>
      <c r="B1188" s="175" t="s">
        <v>601</v>
      </c>
      <c r="C1188" s="195">
        <v>153</v>
      </c>
      <c r="D1188" s="175" t="s">
        <v>862</v>
      </c>
      <c r="F1188" s="195">
        <v>3</v>
      </c>
      <c r="G1188" s="175" t="s">
        <v>1466</v>
      </c>
      <c r="I1188" s="194">
        <v>160000</v>
      </c>
      <c r="K1188" s="199">
        <v>388005</v>
      </c>
      <c r="L1188" s="174" t="s">
        <v>846</v>
      </c>
    </row>
    <row r="1189" spans="1:12">
      <c r="A1189" s="194">
        <v>30</v>
      </c>
      <c r="B1189" s="175" t="s">
        <v>601</v>
      </c>
      <c r="C1189" s="195">
        <v>154</v>
      </c>
      <c r="D1189" s="175" t="s">
        <v>862</v>
      </c>
      <c r="F1189" s="195">
        <v>4</v>
      </c>
      <c r="G1189" s="175" t="s">
        <v>1467</v>
      </c>
      <c r="I1189" s="194">
        <v>120000</v>
      </c>
      <c r="K1189" s="199">
        <v>508005</v>
      </c>
      <c r="L1189" s="174" t="s">
        <v>846</v>
      </c>
    </row>
    <row r="1190" spans="1:12">
      <c r="A1190" s="194">
        <v>30</v>
      </c>
      <c r="B1190" s="175" t="s">
        <v>601</v>
      </c>
      <c r="C1190" s="195">
        <v>155</v>
      </c>
      <c r="D1190" s="175" t="s">
        <v>862</v>
      </c>
      <c r="F1190" s="195">
        <v>5</v>
      </c>
      <c r="G1190" s="175" t="s">
        <v>1468</v>
      </c>
      <c r="I1190" s="194">
        <v>22500</v>
      </c>
      <c r="K1190" s="199">
        <v>530505</v>
      </c>
      <c r="L1190" s="174" t="s">
        <v>846</v>
      </c>
    </row>
    <row r="1191" spans="1:12">
      <c r="A1191" s="194">
        <v>30</v>
      </c>
      <c r="B1191" s="175" t="s">
        <v>601</v>
      </c>
      <c r="C1191" s="195">
        <v>156</v>
      </c>
      <c r="D1191" s="175" t="s">
        <v>862</v>
      </c>
      <c r="F1191" s="195">
        <v>6</v>
      </c>
      <c r="G1191" s="175" t="s">
        <v>1469</v>
      </c>
      <c r="I1191" s="194">
        <v>97000</v>
      </c>
      <c r="K1191" s="199">
        <v>627505</v>
      </c>
      <c r="L1191" s="174" t="s">
        <v>846</v>
      </c>
    </row>
    <row r="1192" spans="1:12">
      <c r="A1192" s="194">
        <v>30</v>
      </c>
      <c r="B1192" s="175" t="s">
        <v>601</v>
      </c>
      <c r="C1192" s="195">
        <v>157</v>
      </c>
      <c r="D1192" s="175" t="s">
        <v>862</v>
      </c>
      <c r="F1192" s="195">
        <v>7</v>
      </c>
      <c r="G1192" s="175" t="s">
        <v>1470</v>
      </c>
      <c r="I1192" s="194">
        <v>33342</v>
      </c>
      <c r="K1192" s="199">
        <v>660847</v>
      </c>
      <c r="L1192" s="174" t="s">
        <v>846</v>
      </c>
    </row>
    <row r="1193" spans="1:12">
      <c r="A1193" s="194">
        <v>30</v>
      </c>
      <c r="B1193" s="175" t="s">
        <v>601</v>
      </c>
      <c r="C1193" s="195">
        <v>158</v>
      </c>
      <c r="D1193" s="175" t="s">
        <v>862</v>
      </c>
      <c r="F1193" s="195">
        <v>6638</v>
      </c>
      <c r="G1193" s="175" t="s">
        <v>1471</v>
      </c>
      <c r="I1193" s="194">
        <v>38834</v>
      </c>
      <c r="K1193" s="199">
        <v>699681</v>
      </c>
      <c r="L1193" s="174" t="s">
        <v>846</v>
      </c>
    </row>
    <row r="1194" spans="1:12">
      <c r="A1194" s="194">
        <v>30</v>
      </c>
      <c r="B1194" s="175" t="s">
        <v>601</v>
      </c>
      <c r="C1194" s="195">
        <v>159</v>
      </c>
      <c r="D1194" s="175" t="s">
        <v>862</v>
      </c>
      <c r="F1194" s="195">
        <v>71</v>
      </c>
      <c r="G1194" s="175" t="s">
        <v>1472</v>
      </c>
      <c r="I1194" s="194">
        <v>20000</v>
      </c>
      <c r="K1194" s="199">
        <v>719681</v>
      </c>
      <c r="L1194" s="174" t="s">
        <v>846</v>
      </c>
    </row>
    <row r="1195" spans="1:12">
      <c r="G1195" s="200" t="s">
        <v>1168</v>
      </c>
      <c r="I1195" s="201">
        <v>823120</v>
      </c>
      <c r="J1195" s="201">
        <v>372277</v>
      </c>
      <c r="K1195" s="201">
        <v>450843</v>
      </c>
      <c r="L1195" s="202" t="s">
        <v>846</v>
      </c>
    </row>
    <row r="1196" spans="1:12">
      <c r="G1196" s="200" t="s">
        <v>848</v>
      </c>
      <c r="I1196" s="203">
        <v>13908565</v>
      </c>
      <c r="J1196" s="203">
        <v>13188884</v>
      </c>
      <c r="K1196" s="203">
        <v>719681</v>
      </c>
      <c r="L1196" s="200" t="s">
        <v>849</v>
      </c>
    </row>
    <row r="1197" spans="1:12">
      <c r="A1197" s="196" t="s">
        <v>146</v>
      </c>
      <c r="G1197" s="197" t="s">
        <v>843</v>
      </c>
      <c r="I1197" s="198">
        <v>13908565</v>
      </c>
      <c r="J1197" s="198">
        <v>13188884</v>
      </c>
      <c r="K1197" s="198">
        <v>719681</v>
      </c>
      <c r="L1197" s="175" t="s">
        <v>846</v>
      </c>
    </row>
    <row r="1198" spans="1:12">
      <c r="A1198" s="174" t="s">
        <v>138</v>
      </c>
      <c r="B1198" s="174" t="s">
        <v>139</v>
      </c>
      <c r="C1198" s="176" t="s">
        <v>140</v>
      </c>
      <c r="D1198" s="174" t="s">
        <v>141</v>
      </c>
      <c r="E1198" s="174" t="s">
        <v>142</v>
      </c>
      <c r="F1198" s="176" t="s">
        <v>143</v>
      </c>
      <c r="G1198" s="174" t="s">
        <v>144</v>
      </c>
      <c r="I1198" s="176" t="s">
        <v>844</v>
      </c>
      <c r="J1198" s="176" t="s">
        <v>845</v>
      </c>
      <c r="K1198" s="176" t="s">
        <v>145</v>
      </c>
    </row>
    <row r="1199" spans="1:12">
      <c r="A1199" s="194">
        <v>1</v>
      </c>
      <c r="B1199" s="175" t="s">
        <v>146</v>
      </c>
      <c r="C1199" s="195">
        <v>42</v>
      </c>
      <c r="D1199" s="175" t="s">
        <v>147</v>
      </c>
      <c r="F1199" s="195">
        <v>1</v>
      </c>
      <c r="G1199" s="175" t="s">
        <v>1473</v>
      </c>
      <c r="I1199" s="194">
        <v>22500</v>
      </c>
      <c r="K1199" s="199">
        <v>742181</v>
      </c>
      <c r="L1199" s="174" t="s">
        <v>846</v>
      </c>
    </row>
    <row r="1200" spans="1:12">
      <c r="A1200" s="194">
        <v>1</v>
      </c>
      <c r="B1200" s="175" t="s">
        <v>146</v>
      </c>
      <c r="C1200" s="195">
        <v>47</v>
      </c>
      <c r="D1200" s="175" t="s">
        <v>862</v>
      </c>
      <c r="F1200" s="195">
        <v>1</v>
      </c>
      <c r="G1200" s="175" t="s">
        <v>1474</v>
      </c>
      <c r="I1200" s="194">
        <v>97000</v>
      </c>
      <c r="K1200" s="199">
        <v>839181</v>
      </c>
      <c r="L1200" s="174" t="s">
        <v>846</v>
      </c>
    </row>
    <row r="1201" spans="1:12">
      <c r="A1201" s="194">
        <v>12</v>
      </c>
      <c r="B1201" s="175" t="s">
        <v>146</v>
      </c>
      <c r="C1201" s="195">
        <v>18</v>
      </c>
      <c r="D1201" s="175" t="s">
        <v>862</v>
      </c>
      <c r="F1201" s="195">
        <v>1</v>
      </c>
      <c r="G1201" s="175" t="s">
        <v>1475</v>
      </c>
      <c r="I1201" s="194">
        <v>15000</v>
      </c>
      <c r="K1201" s="199">
        <v>854181</v>
      </c>
      <c r="L1201" s="174" t="s">
        <v>846</v>
      </c>
    </row>
    <row r="1202" spans="1:12">
      <c r="A1202" s="194">
        <v>12</v>
      </c>
      <c r="B1202" s="175" t="s">
        <v>146</v>
      </c>
      <c r="C1202" s="195">
        <v>19</v>
      </c>
      <c r="D1202" s="175" t="s">
        <v>862</v>
      </c>
      <c r="F1202" s="195">
        <v>1</v>
      </c>
      <c r="G1202" s="175" t="s">
        <v>1476</v>
      </c>
      <c r="I1202" s="194">
        <v>40000</v>
      </c>
      <c r="K1202" s="199">
        <v>894181</v>
      </c>
      <c r="L1202" s="174" t="s">
        <v>846</v>
      </c>
    </row>
    <row r="1203" spans="1:12">
      <c r="A1203" s="194">
        <v>12</v>
      </c>
      <c r="B1203" s="175" t="s">
        <v>146</v>
      </c>
      <c r="C1203" s="195">
        <v>20</v>
      </c>
      <c r="D1203" s="175" t="s">
        <v>862</v>
      </c>
      <c r="F1203" s="195">
        <v>1</v>
      </c>
      <c r="G1203" s="175" t="s">
        <v>1477</v>
      </c>
      <c r="I1203" s="194">
        <v>66667</v>
      </c>
      <c r="K1203" s="199">
        <v>960848</v>
      </c>
      <c r="L1203" s="174" t="s">
        <v>846</v>
      </c>
    </row>
    <row r="1204" spans="1:12">
      <c r="A1204" s="194">
        <v>12</v>
      </c>
      <c r="B1204" s="175" t="s">
        <v>146</v>
      </c>
      <c r="C1204" s="195">
        <v>21</v>
      </c>
      <c r="D1204" s="175" t="s">
        <v>862</v>
      </c>
      <c r="F1204" s="195">
        <v>1</v>
      </c>
      <c r="G1204" s="175" t="s">
        <v>1478</v>
      </c>
      <c r="I1204" s="194">
        <v>40000</v>
      </c>
      <c r="K1204" s="199">
        <v>1000848</v>
      </c>
      <c r="L1204" s="174" t="s">
        <v>846</v>
      </c>
    </row>
    <row r="1205" spans="1:12">
      <c r="A1205" s="194">
        <v>12</v>
      </c>
      <c r="B1205" s="175" t="s">
        <v>146</v>
      </c>
      <c r="C1205" s="195">
        <v>22</v>
      </c>
      <c r="D1205" s="175" t="s">
        <v>862</v>
      </c>
      <c r="F1205" s="195">
        <v>1</v>
      </c>
      <c r="G1205" s="175" t="s">
        <v>1479</v>
      </c>
      <c r="I1205" s="194">
        <v>180000</v>
      </c>
      <c r="K1205" s="199">
        <v>1180848</v>
      </c>
      <c r="L1205" s="174" t="s">
        <v>846</v>
      </c>
    </row>
    <row r="1206" spans="1:12">
      <c r="A1206" s="194">
        <v>12</v>
      </c>
      <c r="B1206" s="175" t="s">
        <v>146</v>
      </c>
      <c r="C1206" s="195">
        <v>23</v>
      </c>
      <c r="D1206" s="175" t="s">
        <v>147</v>
      </c>
      <c r="F1206" s="195">
        <v>1</v>
      </c>
      <c r="G1206" s="175" t="s">
        <v>1480</v>
      </c>
      <c r="J1206" s="194">
        <v>16384</v>
      </c>
      <c r="K1206" s="199">
        <v>1164464</v>
      </c>
      <c r="L1206" s="174" t="s">
        <v>846</v>
      </c>
    </row>
    <row r="1207" spans="1:12">
      <c r="A1207" s="194">
        <v>12</v>
      </c>
      <c r="B1207" s="175" t="s">
        <v>146</v>
      </c>
      <c r="C1207" s="195">
        <v>27</v>
      </c>
      <c r="D1207" s="175" t="s">
        <v>147</v>
      </c>
      <c r="F1207" s="195">
        <v>49</v>
      </c>
      <c r="G1207" s="175" t="s">
        <v>1481</v>
      </c>
      <c r="J1207" s="194">
        <v>562610</v>
      </c>
      <c r="K1207" s="199">
        <v>601854</v>
      </c>
      <c r="L1207" s="174" t="s">
        <v>846</v>
      </c>
    </row>
    <row r="1208" spans="1:12">
      <c r="A1208" s="194">
        <v>17</v>
      </c>
      <c r="B1208" s="175" t="s">
        <v>146</v>
      </c>
      <c r="C1208" s="195">
        <v>46</v>
      </c>
      <c r="D1208" s="175" t="s">
        <v>862</v>
      </c>
      <c r="F1208" s="195">
        <v>1</v>
      </c>
      <c r="G1208" s="175" t="s">
        <v>1482</v>
      </c>
      <c r="I1208" s="194">
        <v>120000</v>
      </c>
      <c r="K1208" s="199">
        <v>721854</v>
      </c>
      <c r="L1208" s="174" t="s">
        <v>846</v>
      </c>
    </row>
    <row r="1209" spans="1:12">
      <c r="A1209" s="194">
        <v>19</v>
      </c>
      <c r="B1209" s="175" t="s">
        <v>146</v>
      </c>
      <c r="C1209" s="195">
        <v>53</v>
      </c>
      <c r="D1209" s="175" t="s">
        <v>862</v>
      </c>
      <c r="F1209" s="195">
        <v>1</v>
      </c>
      <c r="G1209" s="175" t="s">
        <v>1483</v>
      </c>
      <c r="I1209" s="194">
        <v>29423</v>
      </c>
      <c r="K1209" s="199">
        <v>751277</v>
      </c>
      <c r="L1209" s="174" t="s">
        <v>846</v>
      </c>
    </row>
    <row r="1210" spans="1:12">
      <c r="A1210" s="194">
        <v>25</v>
      </c>
      <c r="B1210" s="175" t="s">
        <v>146</v>
      </c>
      <c r="C1210" s="195">
        <v>84</v>
      </c>
      <c r="D1210" s="175" t="s">
        <v>862</v>
      </c>
      <c r="F1210" s="195">
        <v>1</v>
      </c>
      <c r="G1210" s="175" t="s">
        <v>1484</v>
      </c>
      <c r="I1210" s="194">
        <v>20000</v>
      </c>
      <c r="K1210" s="199">
        <v>771277</v>
      </c>
      <c r="L1210" s="174" t="s">
        <v>846</v>
      </c>
    </row>
    <row r="1211" spans="1:12">
      <c r="A1211" s="194">
        <v>30</v>
      </c>
      <c r="B1211" s="175" t="s">
        <v>146</v>
      </c>
      <c r="C1211" s="195">
        <v>109</v>
      </c>
      <c r="D1211" s="175" t="s">
        <v>862</v>
      </c>
      <c r="F1211" s="195">
        <v>1</v>
      </c>
      <c r="G1211" s="175" t="s">
        <v>1485</v>
      </c>
      <c r="I1211" s="194">
        <v>58734</v>
      </c>
      <c r="K1211" s="199">
        <v>830011</v>
      </c>
      <c r="L1211" s="174" t="s">
        <v>846</v>
      </c>
    </row>
    <row r="1212" spans="1:12">
      <c r="G1212" s="200" t="s">
        <v>847</v>
      </c>
      <c r="I1212" s="201">
        <v>689324</v>
      </c>
      <c r="J1212" s="201">
        <v>578994</v>
      </c>
      <c r="K1212" s="201">
        <v>110330</v>
      </c>
      <c r="L1212" s="202" t="s">
        <v>846</v>
      </c>
    </row>
    <row r="1213" spans="1:12">
      <c r="G1213" s="200" t="s">
        <v>848</v>
      </c>
      <c r="I1213" s="203">
        <v>14597889</v>
      </c>
      <c r="J1213" s="203">
        <v>13767878</v>
      </c>
      <c r="K1213" s="203">
        <v>830011</v>
      </c>
      <c r="L1213" s="200" t="s">
        <v>849</v>
      </c>
    </row>
    <row r="1214" spans="1:12">
      <c r="A1214" s="196" t="s">
        <v>164</v>
      </c>
      <c r="G1214" s="197" t="s">
        <v>843</v>
      </c>
      <c r="I1214" s="198">
        <v>14597889</v>
      </c>
      <c r="J1214" s="198">
        <v>13767878</v>
      </c>
      <c r="K1214" s="198">
        <v>830011</v>
      </c>
      <c r="L1214" s="175" t="s">
        <v>846</v>
      </c>
    </row>
    <row r="1215" spans="1:12">
      <c r="A1215" s="174" t="s">
        <v>138</v>
      </c>
      <c r="B1215" s="174" t="s">
        <v>139</v>
      </c>
      <c r="C1215" s="176" t="s">
        <v>140</v>
      </c>
      <c r="D1215" s="174" t="s">
        <v>141</v>
      </c>
      <c r="E1215" s="174" t="s">
        <v>142</v>
      </c>
      <c r="F1215" s="176" t="s">
        <v>143</v>
      </c>
      <c r="G1215" s="174" t="s">
        <v>144</v>
      </c>
      <c r="I1215" s="176" t="s">
        <v>844</v>
      </c>
      <c r="J1215" s="176" t="s">
        <v>845</v>
      </c>
      <c r="K1215" s="176" t="s">
        <v>145</v>
      </c>
    </row>
    <row r="1216" spans="1:12">
      <c r="A1216" s="194">
        <v>2</v>
      </c>
      <c r="B1216" s="175" t="s">
        <v>164</v>
      </c>
      <c r="C1216" s="195">
        <v>5</v>
      </c>
      <c r="D1216" s="175" t="s">
        <v>862</v>
      </c>
      <c r="F1216" s="195">
        <v>1</v>
      </c>
      <c r="G1216" s="175" t="s">
        <v>1486</v>
      </c>
      <c r="I1216" s="194">
        <v>38834</v>
      </c>
      <c r="K1216" s="199">
        <v>868845</v>
      </c>
      <c r="L1216" s="174" t="s">
        <v>846</v>
      </c>
    </row>
    <row r="1217" spans="1:12">
      <c r="A1217" s="194">
        <v>2</v>
      </c>
      <c r="B1217" s="175" t="s">
        <v>164</v>
      </c>
      <c r="C1217" s="195">
        <v>6</v>
      </c>
      <c r="D1217" s="175" t="s">
        <v>862</v>
      </c>
      <c r="F1217" s="195">
        <v>1</v>
      </c>
      <c r="G1217" s="175" t="s">
        <v>1487</v>
      </c>
      <c r="I1217" s="194">
        <v>43926</v>
      </c>
      <c r="K1217" s="199">
        <v>912771</v>
      </c>
      <c r="L1217" s="174" t="s">
        <v>846</v>
      </c>
    </row>
    <row r="1218" spans="1:12">
      <c r="A1218" s="194">
        <v>2</v>
      </c>
      <c r="B1218" s="175" t="s">
        <v>164</v>
      </c>
      <c r="C1218" s="195">
        <v>7</v>
      </c>
      <c r="D1218" s="175" t="s">
        <v>862</v>
      </c>
      <c r="F1218" s="195">
        <v>1</v>
      </c>
      <c r="G1218" s="175" t="s">
        <v>1488</v>
      </c>
      <c r="I1218" s="194">
        <v>175000</v>
      </c>
      <c r="K1218" s="199">
        <v>1087771</v>
      </c>
      <c r="L1218" s="174" t="s">
        <v>846</v>
      </c>
    </row>
    <row r="1219" spans="1:12">
      <c r="A1219" s="194">
        <v>3</v>
      </c>
      <c r="B1219" s="175" t="s">
        <v>164</v>
      </c>
      <c r="C1219" s="195">
        <v>8</v>
      </c>
      <c r="D1219" s="175" t="s">
        <v>862</v>
      </c>
      <c r="F1219" s="195">
        <v>1</v>
      </c>
      <c r="G1219" s="175" t="s">
        <v>1489</v>
      </c>
      <c r="I1219" s="194">
        <v>15000</v>
      </c>
      <c r="K1219" s="199">
        <v>1102771</v>
      </c>
      <c r="L1219" s="174" t="s">
        <v>846</v>
      </c>
    </row>
    <row r="1220" spans="1:12">
      <c r="A1220" s="194">
        <v>3</v>
      </c>
      <c r="B1220" s="175" t="s">
        <v>164</v>
      </c>
      <c r="C1220" s="195">
        <v>9</v>
      </c>
      <c r="D1220" s="175" t="s">
        <v>862</v>
      </c>
      <c r="F1220" s="195">
        <v>1</v>
      </c>
      <c r="G1220" s="175" t="s">
        <v>1490</v>
      </c>
      <c r="I1220" s="194">
        <v>80000</v>
      </c>
      <c r="K1220" s="199">
        <v>1182771</v>
      </c>
      <c r="L1220" s="174" t="s">
        <v>846</v>
      </c>
    </row>
    <row r="1221" spans="1:12">
      <c r="A1221" s="194">
        <v>3</v>
      </c>
      <c r="B1221" s="175" t="s">
        <v>164</v>
      </c>
      <c r="C1221" s="195">
        <v>10</v>
      </c>
      <c r="D1221" s="175" t="s">
        <v>862</v>
      </c>
      <c r="F1221" s="195">
        <v>1</v>
      </c>
      <c r="G1221" s="175" t="s">
        <v>1491</v>
      </c>
      <c r="I1221" s="194">
        <v>66667</v>
      </c>
      <c r="K1221" s="199">
        <v>1249438</v>
      </c>
      <c r="L1221" s="174" t="s">
        <v>846</v>
      </c>
    </row>
    <row r="1222" spans="1:12">
      <c r="A1222" s="194">
        <v>7</v>
      </c>
      <c r="B1222" s="175" t="s">
        <v>164</v>
      </c>
      <c r="C1222" s="195">
        <v>20</v>
      </c>
      <c r="D1222" s="175" t="s">
        <v>862</v>
      </c>
      <c r="F1222" s="195">
        <v>1</v>
      </c>
      <c r="G1222" s="175" t="s">
        <v>1492</v>
      </c>
      <c r="I1222" s="194">
        <v>10216</v>
      </c>
      <c r="K1222" s="199">
        <v>1259654</v>
      </c>
      <c r="L1222" s="174" t="s">
        <v>846</v>
      </c>
    </row>
    <row r="1223" spans="1:12">
      <c r="A1223" s="194">
        <v>11</v>
      </c>
      <c r="B1223" s="175" t="s">
        <v>164</v>
      </c>
      <c r="C1223" s="195">
        <v>42</v>
      </c>
      <c r="D1223" s="175" t="s">
        <v>862</v>
      </c>
      <c r="F1223" s="195">
        <v>1</v>
      </c>
      <c r="G1223" s="175" t="s">
        <v>1493</v>
      </c>
      <c r="J1223" s="194">
        <v>17168</v>
      </c>
      <c r="K1223" s="199">
        <v>1242486</v>
      </c>
      <c r="L1223" s="174" t="s">
        <v>846</v>
      </c>
    </row>
    <row r="1224" spans="1:12">
      <c r="A1224" s="194">
        <v>14</v>
      </c>
      <c r="B1224" s="175" t="s">
        <v>164</v>
      </c>
      <c r="C1224" s="195">
        <v>46</v>
      </c>
      <c r="D1224" s="175" t="s">
        <v>862</v>
      </c>
      <c r="F1224" s="195">
        <v>1</v>
      </c>
      <c r="G1224" s="175" t="s">
        <v>1473</v>
      </c>
      <c r="I1224" s="194">
        <v>22500</v>
      </c>
      <c r="K1224" s="199">
        <v>1264986</v>
      </c>
      <c r="L1224" s="174" t="s">
        <v>846</v>
      </c>
    </row>
    <row r="1225" spans="1:12">
      <c r="A1225" s="194">
        <v>14</v>
      </c>
      <c r="B1225" s="175" t="s">
        <v>164</v>
      </c>
      <c r="C1225" s="195">
        <v>47</v>
      </c>
      <c r="D1225" s="175" t="s">
        <v>862</v>
      </c>
      <c r="F1225" s="195">
        <v>1</v>
      </c>
      <c r="G1225" s="175" t="s">
        <v>1494</v>
      </c>
      <c r="I1225" s="194">
        <v>20000</v>
      </c>
      <c r="K1225" s="199">
        <v>1284986</v>
      </c>
      <c r="L1225" s="174" t="s">
        <v>846</v>
      </c>
    </row>
    <row r="1226" spans="1:12">
      <c r="A1226" s="194">
        <v>15</v>
      </c>
      <c r="B1226" s="175" t="s">
        <v>164</v>
      </c>
      <c r="C1226" s="195">
        <v>56</v>
      </c>
      <c r="D1226" s="175" t="s">
        <v>862</v>
      </c>
      <c r="F1226" s="195">
        <v>1</v>
      </c>
      <c r="G1226" s="175" t="s">
        <v>1495</v>
      </c>
      <c r="I1226" s="194">
        <v>87000</v>
      </c>
      <c r="K1226" s="199">
        <v>1371986</v>
      </c>
      <c r="L1226" s="174" t="s">
        <v>846</v>
      </c>
    </row>
    <row r="1227" spans="1:12">
      <c r="A1227" s="194">
        <v>16</v>
      </c>
      <c r="B1227" s="175" t="s">
        <v>164</v>
      </c>
      <c r="C1227" s="195">
        <v>58</v>
      </c>
      <c r="D1227" s="175" t="s">
        <v>147</v>
      </c>
      <c r="F1227" s="195">
        <v>50</v>
      </c>
      <c r="G1227" s="175" t="s">
        <v>1496</v>
      </c>
      <c r="J1227" s="194">
        <v>692260</v>
      </c>
      <c r="K1227" s="199">
        <v>679726</v>
      </c>
      <c r="L1227" s="174" t="s">
        <v>846</v>
      </c>
    </row>
    <row r="1228" spans="1:12">
      <c r="A1228" s="194">
        <v>17</v>
      </c>
      <c r="B1228" s="175" t="s">
        <v>164</v>
      </c>
      <c r="C1228" s="195">
        <v>63</v>
      </c>
      <c r="D1228" s="175" t="s">
        <v>862</v>
      </c>
      <c r="F1228" s="195">
        <v>1</v>
      </c>
      <c r="G1228" s="175" t="s">
        <v>1482</v>
      </c>
      <c r="I1228" s="194">
        <v>120000</v>
      </c>
      <c r="K1228" s="199">
        <v>799726</v>
      </c>
      <c r="L1228" s="174" t="s">
        <v>846</v>
      </c>
    </row>
    <row r="1229" spans="1:12">
      <c r="A1229" s="194">
        <v>18</v>
      </c>
      <c r="B1229" s="175" t="s">
        <v>164</v>
      </c>
      <c r="C1229" s="195">
        <v>65</v>
      </c>
      <c r="D1229" s="175" t="s">
        <v>862</v>
      </c>
      <c r="F1229" s="195">
        <v>1</v>
      </c>
      <c r="G1229" s="175" t="s">
        <v>1497</v>
      </c>
      <c r="I1229" s="194">
        <v>50000</v>
      </c>
      <c r="K1229" s="199">
        <v>849726</v>
      </c>
      <c r="L1229" s="174" t="s">
        <v>846</v>
      </c>
    </row>
    <row r="1230" spans="1:12">
      <c r="A1230" s="194">
        <v>24</v>
      </c>
      <c r="B1230" s="175" t="s">
        <v>164</v>
      </c>
      <c r="C1230" s="195">
        <v>103</v>
      </c>
      <c r="D1230" s="175" t="s">
        <v>862</v>
      </c>
      <c r="F1230" s="195">
        <v>1</v>
      </c>
      <c r="G1230" s="175" t="s">
        <v>1483</v>
      </c>
      <c r="I1230" s="194">
        <v>29423</v>
      </c>
      <c r="K1230" s="199">
        <v>879149</v>
      </c>
      <c r="L1230" s="174" t="s">
        <v>846</v>
      </c>
    </row>
    <row r="1231" spans="1:12">
      <c r="A1231" s="194">
        <v>25</v>
      </c>
      <c r="B1231" s="175" t="s">
        <v>164</v>
      </c>
      <c r="C1231" s="195">
        <v>97</v>
      </c>
      <c r="D1231" s="175" t="s">
        <v>862</v>
      </c>
      <c r="F1231" s="195">
        <v>1</v>
      </c>
      <c r="G1231" s="175" t="s">
        <v>1498</v>
      </c>
      <c r="I1231" s="194">
        <v>80000</v>
      </c>
      <c r="K1231" s="199">
        <v>959149</v>
      </c>
      <c r="L1231" s="174" t="s">
        <v>846</v>
      </c>
    </row>
    <row r="1232" spans="1:12">
      <c r="A1232" s="194">
        <v>25</v>
      </c>
      <c r="B1232" s="175" t="s">
        <v>164</v>
      </c>
      <c r="C1232" s="195">
        <v>104</v>
      </c>
      <c r="D1232" s="175" t="s">
        <v>862</v>
      </c>
      <c r="F1232" s="195">
        <v>1</v>
      </c>
      <c r="G1232" s="175" t="s">
        <v>1499</v>
      </c>
      <c r="I1232" s="194">
        <v>80000</v>
      </c>
      <c r="K1232" s="199">
        <v>1039149</v>
      </c>
      <c r="L1232" s="174" t="s">
        <v>846</v>
      </c>
    </row>
    <row r="1233" spans="1:12">
      <c r="A1233" s="194">
        <v>28</v>
      </c>
      <c r="B1233" s="175" t="s">
        <v>164</v>
      </c>
      <c r="C1233" s="195">
        <v>125</v>
      </c>
      <c r="D1233" s="175" t="s">
        <v>862</v>
      </c>
      <c r="F1233" s="195">
        <v>1</v>
      </c>
      <c r="G1233" s="175" t="s">
        <v>1500</v>
      </c>
      <c r="I1233" s="194">
        <v>38834</v>
      </c>
      <c r="K1233" s="199">
        <v>1077983</v>
      </c>
      <c r="L1233" s="174" t="s">
        <v>846</v>
      </c>
    </row>
    <row r="1234" spans="1:12">
      <c r="A1234" s="194">
        <v>28</v>
      </c>
      <c r="B1234" s="175" t="s">
        <v>164</v>
      </c>
      <c r="C1234" s="195">
        <v>125</v>
      </c>
      <c r="D1234" s="175" t="s">
        <v>862</v>
      </c>
      <c r="F1234" s="195">
        <v>1</v>
      </c>
      <c r="G1234" s="175" t="s">
        <v>1501</v>
      </c>
      <c r="I1234" s="194">
        <v>66264</v>
      </c>
      <c r="K1234" s="199">
        <v>1144247</v>
      </c>
      <c r="L1234" s="174" t="s">
        <v>846</v>
      </c>
    </row>
    <row r="1235" spans="1:12">
      <c r="A1235" s="194">
        <v>30</v>
      </c>
      <c r="B1235" s="175" t="s">
        <v>164</v>
      </c>
      <c r="C1235" s="195">
        <v>132</v>
      </c>
      <c r="D1235" s="175" t="s">
        <v>862</v>
      </c>
      <c r="F1235" s="195">
        <v>1</v>
      </c>
      <c r="G1235" s="175" t="s">
        <v>1502</v>
      </c>
      <c r="I1235" s="194">
        <v>175000</v>
      </c>
      <c r="K1235" s="199">
        <v>1319247</v>
      </c>
      <c r="L1235" s="174" t="s">
        <v>846</v>
      </c>
    </row>
    <row r="1236" spans="1:12">
      <c r="G1236" s="200" t="s">
        <v>858</v>
      </c>
      <c r="I1236" s="201">
        <v>1198664</v>
      </c>
      <c r="J1236" s="201">
        <v>709428</v>
      </c>
      <c r="K1236" s="201">
        <v>489236</v>
      </c>
      <c r="L1236" s="202" t="s">
        <v>846</v>
      </c>
    </row>
    <row r="1237" spans="1:12">
      <c r="G1237" s="200" t="s">
        <v>848</v>
      </c>
      <c r="I1237" s="203">
        <v>15796553</v>
      </c>
      <c r="J1237" s="203">
        <v>14477306</v>
      </c>
      <c r="K1237" s="203">
        <v>1319247</v>
      </c>
      <c r="L1237" s="200" t="s">
        <v>849</v>
      </c>
    </row>
    <row r="1238" spans="1:12">
      <c r="A1238" s="196" t="s">
        <v>166</v>
      </c>
      <c r="G1238" s="197" t="s">
        <v>843</v>
      </c>
      <c r="I1238" s="198">
        <v>15796553</v>
      </c>
      <c r="J1238" s="198">
        <v>14477306</v>
      </c>
      <c r="K1238" s="198">
        <v>1319247</v>
      </c>
      <c r="L1238" s="175" t="s">
        <v>846</v>
      </c>
    </row>
    <row r="1239" spans="1:12">
      <c r="A1239" s="174" t="s">
        <v>138</v>
      </c>
      <c r="B1239" s="174" t="s">
        <v>139</v>
      </c>
      <c r="C1239" s="176" t="s">
        <v>140</v>
      </c>
      <c r="D1239" s="174" t="s">
        <v>141</v>
      </c>
      <c r="E1239" s="174" t="s">
        <v>142</v>
      </c>
      <c r="F1239" s="176" t="s">
        <v>143</v>
      </c>
      <c r="G1239" s="174" t="s">
        <v>144</v>
      </c>
      <c r="I1239" s="176" t="s">
        <v>844</v>
      </c>
      <c r="J1239" s="176" t="s">
        <v>845</v>
      </c>
      <c r="K1239" s="176" t="s">
        <v>145</v>
      </c>
    </row>
    <row r="1240" spans="1:12">
      <c r="A1240" s="194">
        <v>2</v>
      </c>
      <c r="B1240" s="175" t="s">
        <v>166</v>
      </c>
      <c r="C1240" s="195">
        <v>6</v>
      </c>
      <c r="D1240" s="175" t="s">
        <v>862</v>
      </c>
      <c r="F1240" s="195">
        <v>1</v>
      </c>
      <c r="G1240" s="175" t="s">
        <v>1503</v>
      </c>
      <c r="I1240" s="194">
        <v>50000</v>
      </c>
      <c r="K1240" s="199">
        <v>1369247</v>
      </c>
      <c r="L1240" s="174" t="s">
        <v>846</v>
      </c>
    </row>
    <row r="1241" spans="1:12">
      <c r="A1241" s="194">
        <v>6</v>
      </c>
      <c r="B1241" s="175" t="s">
        <v>166</v>
      </c>
      <c r="C1241" s="195">
        <v>26</v>
      </c>
      <c r="D1241" s="175" t="s">
        <v>862</v>
      </c>
      <c r="F1241" s="195">
        <v>1</v>
      </c>
      <c r="G1241" s="175" t="s">
        <v>1504</v>
      </c>
      <c r="I1241" s="194">
        <v>15000</v>
      </c>
      <c r="K1241" s="199">
        <v>1384247</v>
      </c>
      <c r="L1241" s="174" t="s">
        <v>846</v>
      </c>
    </row>
    <row r="1242" spans="1:12">
      <c r="A1242" s="194">
        <v>12</v>
      </c>
      <c r="B1242" s="175" t="s">
        <v>166</v>
      </c>
      <c r="C1242" s="195">
        <v>47</v>
      </c>
      <c r="D1242" s="175" t="s">
        <v>147</v>
      </c>
      <c r="F1242" s="195">
        <v>51</v>
      </c>
      <c r="G1242" s="175" t="s">
        <v>1505</v>
      </c>
      <c r="J1242" s="194">
        <v>416336</v>
      </c>
      <c r="K1242" s="199">
        <v>967911</v>
      </c>
      <c r="L1242" s="174" t="s">
        <v>846</v>
      </c>
    </row>
    <row r="1243" spans="1:12">
      <c r="A1243" s="194">
        <v>12</v>
      </c>
      <c r="B1243" s="175" t="s">
        <v>166</v>
      </c>
      <c r="C1243" s="195">
        <v>49</v>
      </c>
      <c r="D1243" s="175" t="s">
        <v>862</v>
      </c>
      <c r="F1243" s="195">
        <v>0</v>
      </c>
      <c r="G1243" s="175" t="s">
        <v>1506</v>
      </c>
      <c r="I1243" s="194">
        <v>21963</v>
      </c>
      <c r="K1243" s="199">
        <v>989874</v>
      </c>
      <c r="L1243" s="174" t="s">
        <v>846</v>
      </c>
    </row>
    <row r="1244" spans="1:12">
      <c r="A1244" s="194">
        <v>12</v>
      </c>
      <c r="B1244" s="175" t="s">
        <v>166</v>
      </c>
      <c r="C1244" s="195">
        <v>50</v>
      </c>
      <c r="D1244" s="175" t="s">
        <v>147</v>
      </c>
      <c r="F1244" s="195">
        <v>201612</v>
      </c>
      <c r="G1244" s="175" t="s">
        <v>1507</v>
      </c>
      <c r="J1244" s="194">
        <v>25809</v>
      </c>
      <c r="K1244" s="199">
        <v>964065</v>
      </c>
      <c r="L1244" s="174" t="s">
        <v>846</v>
      </c>
    </row>
    <row r="1245" spans="1:12">
      <c r="A1245" s="194">
        <v>15</v>
      </c>
      <c r="B1245" s="175" t="s">
        <v>166</v>
      </c>
      <c r="C1245" s="195">
        <v>69</v>
      </c>
      <c r="D1245" s="175" t="s">
        <v>862</v>
      </c>
      <c r="F1245" s="195">
        <v>1</v>
      </c>
      <c r="G1245" s="175" t="s">
        <v>1508</v>
      </c>
      <c r="I1245" s="194">
        <v>22500</v>
      </c>
      <c r="K1245" s="199">
        <v>986565</v>
      </c>
      <c r="L1245" s="174" t="s">
        <v>846</v>
      </c>
    </row>
    <row r="1246" spans="1:12">
      <c r="A1246" s="194">
        <v>15</v>
      </c>
      <c r="B1246" s="175" t="s">
        <v>166</v>
      </c>
      <c r="C1246" s="195">
        <v>70</v>
      </c>
      <c r="D1246" s="175" t="s">
        <v>862</v>
      </c>
      <c r="F1246" s="195">
        <v>1</v>
      </c>
      <c r="G1246" s="175" t="s">
        <v>1509</v>
      </c>
      <c r="I1246" s="194">
        <v>97000</v>
      </c>
      <c r="K1246" s="199">
        <v>1083565</v>
      </c>
      <c r="L1246" s="174" t="s">
        <v>846</v>
      </c>
    </row>
    <row r="1247" spans="1:12">
      <c r="A1247" s="194">
        <v>16</v>
      </c>
      <c r="B1247" s="175" t="s">
        <v>166</v>
      </c>
      <c r="C1247" s="195">
        <v>73</v>
      </c>
      <c r="D1247" s="175" t="s">
        <v>862</v>
      </c>
      <c r="F1247" s="195">
        <v>1</v>
      </c>
      <c r="G1247" s="175" t="s">
        <v>1510</v>
      </c>
      <c r="I1247" s="194">
        <v>60000</v>
      </c>
      <c r="K1247" s="199">
        <v>1143565</v>
      </c>
      <c r="L1247" s="174" t="s">
        <v>846</v>
      </c>
    </row>
    <row r="1248" spans="1:12">
      <c r="A1248" s="194">
        <v>19</v>
      </c>
      <c r="B1248" s="175" t="s">
        <v>166</v>
      </c>
      <c r="C1248" s="195">
        <v>77</v>
      </c>
      <c r="D1248" s="175" t="s">
        <v>862</v>
      </c>
      <c r="F1248" s="195">
        <v>1</v>
      </c>
      <c r="G1248" s="175" t="s">
        <v>1511</v>
      </c>
      <c r="I1248" s="194">
        <v>29434</v>
      </c>
      <c r="K1248" s="199">
        <v>1172999</v>
      </c>
      <c r="L1248" s="174" t="s">
        <v>846</v>
      </c>
    </row>
    <row r="1249" spans="1:12">
      <c r="A1249" s="194">
        <v>20</v>
      </c>
      <c r="B1249" s="175" t="s">
        <v>166</v>
      </c>
      <c r="C1249" s="195">
        <v>79</v>
      </c>
      <c r="D1249" s="175" t="s">
        <v>862</v>
      </c>
      <c r="F1249" s="195">
        <v>1</v>
      </c>
      <c r="G1249" s="175" t="s">
        <v>1512</v>
      </c>
      <c r="I1249" s="194">
        <v>29423</v>
      </c>
      <c r="K1249" s="199">
        <v>1202422</v>
      </c>
      <c r="L1249" s="174" t="s">
        <v>846</v>
      </c>
    </row>
    <row r="1250" spans="1:12">
      <c r="A1250" s="194">
        <v>20</v>
      </c>
      <c r="B1250" s="175" t="s">
        <v>166</v>
      </c>
      <c r="C1250" s="195">
        <v>80</v>
      </c>
      <c r="D1250" s="175" t="s">
        <v>862</v>
      </c>
      <c r="F1250" s="195">
        <v>1</v>
      </c>
      <c r="G1250" s="175" t="s">
        <v>1513</v>
      </c>
      <c r="I1250" s="194">
        <v>120000</v>
      </c>
      <c r="K1250" s="199">
        <v>1322422</v>
      </c>
      <c r="L1250" s="174" t="s">
        <v>846</v>
      </c>
    </row>
    <row r="1251" spans="1:12">
      <c r="A1251" s="194">
        <v>21</v>
      </c>
      <c r="B1251" s="175" t="s">
        <v>166</v>
      </c>
      <c r="C1251" s="195">
        <v>83</v>
      </c>
      <c r="D1251" s="175" t="s">
        <v>862</v>
      </c>
      <c r="F1251" s="195">
        <v>1</v>
      </c>
      <c r="G1251" s="175" t="s">
        <v>1514</v>
      </c>
      <c r="I1251" s="194">
        <v>88101</v>
      </c>
      <c r="K1251" s="199">
        <v>1410523</v>
      </c>
      <c r="L1251" s="174" t="s">
        <v>846</v>
      </c>
    </row>
    <row r="1252" spans="1:12">
      <c r="A1252" s="194">
        <v>21</v>
      </c>
      <c r="B1252" s="175" t="s">
        <v>166</v>
      </c>
      <c r="C1252" s="195">
        <v>84</v>
      </c>
      <c r="D1252" s="175" t="s">
        <v>862</v>
      </c>
      <c r="F1252" s="195">
        <v>1</v>
      </c>
      <c r="G1252" s="175" t="s">
        <v>1515</v>
      </c>
      <c r="I1252" s="194">
        <v>100000</v>
      </c>
      <c r="K1252" s="199">
        <v>1510523</v>
      </c>
      <c r="L1252" s="174" t="s">
        <v>846</v>
      </c>
    </row>
    <row r="1253" spans="1:12">
      <c r="A1253" s="194">
        <v>22</v>
      </c>
      <c r="B1253" s="175" t="s">
        <v>166</v>
      </c>
      <c r="C1253" s="195">
        <v>97</v>
      </c>
      <c r="D1253" s="175" t="s">
        <v>862</v>
      </c>
      <c r="F1253" s="195">
        <v>1</v>
      </c>
      <c r="G1253" s="175" t="s">
        <v>1516</v>
      </c>
      <c r="I1253" s="194">
        <v>50000</v>
      </c>
      <c r="K1253" s="199">
        <v>1560523</v>
      </c>
      <c r="L1253" s="174" t="s">
        <v>846</v>
      </c>
    </row>
    <row r="1254" spans="1:12">
      <c r="A1254" s="194">
        <v>22</v>
      </c>
      <c r="B1254" s="175" t="s">
        <v>166</v>
      </c>
      <c r="C1254" s="195">
        <v>97</v>
      </c>
      <c r="D1254" s="175" t="s">
        <v>862</v>
      </c>
      <c r="F1254" s="195">
        <v>1</v>
      </c>
      <c r="G1254" s="175" t="s">
        <v>1517</v>
      </c>
      <c r="I1254" s="194">
        <v>66264</v>
      </c>
      <c r="K1254" s="199">
        <v>1626787</v>
      </c>
      <c r="L1254" s="174" t="s">
        <v>846</v>
      </c>
    </row>
    <row r="1255" spans="1:12">
      <c r="A1255" s="194">
        <v>26</v>
      </c>
      <c r="B1255" s="175" t="s">
        <v>166</v>
      </c>
      <c r="C1255" s="195">
        <v>98</v>
      </c>
      <c r="D1255" s="175" t="s">
        <v>862</v>
      </c>
      <c r="F1255" s="195">
        <v>1</v>
      </c>
      <c r="G1255" s="175" t="s">
        <v>1518</v>
      </c>
      <c r="I1255" s="194">
        <v>38834</v>
      </c>
      <c r="K1255" s="199">
        <v>1665621</v>
      </c>
      <c r="L1255" s="174" t="s">
        <v>846</v>
      </c>
    </row>
    <row r="1256" spans="1:12">
      <c r="A1256" s="194">
        <v>27</v>
      </c>
      <c r="B1256" s="175" t="s">
        <v>166</v>
      </c>
      <c r="C1256" s="195">
        <v>131</v>
      </c>
      <c r="D1256" s="175" t="s">
        <v>147</v>
      </c>
      <c r="F1256" s="195">
        <v>52</v>
      </c>
      <c r="G1256" s="175" t="s">
        <v>1519</v>
      </c>
      <c r="J1256" s="194">
        <v>737281</v>
      </c>
      <c r="K1256" s="199">
        <v>928340</v>
      </c>
      <c r="L1256" s="174" t="s">
        <v>846</v>
      </c>
    </row>
    <row r="1257" spans="1:12">
      <c r="A1257" s="194">
        <v>29</v>
      </c>
      <c r="B1257" s="175" t="s">
        <v>166</v>
      </c>
      <c r="C1257" s="195">
        <v>141</v>
      </c>
      <c r="D1257" s="175" t="s">
        <v>862</v>
      </c>
      <c r="F1257" s="195">
        <v>1</v>
      </c>
      <c r="G1257" s="175" t="s">
        <v>1520</v>
      </c>
      <c r="I1257" s="194">
        <v>50000</v>
      </c>
      <c r="K1257" s="199">
        <v>978340</v>
      </c>
      <c r="L1257" s="174" t="s">
        <v>846</v>
      </c>
    </row>
    <row r="1258" spans="1:12">
      <c r="G1258" s="200" t="s">
        <v>1319</v>
      </c>
      <c r="I1258" s="201">
        <v>838519</v>
      </c>
      <c r="J1258" s="201">
        <v>1179426</v>
      </c>
      <c r="K1258" s="201">
        <v>-340907</v>
      </c>
      <c r="L1258" s="202" t="s">
        <v>856</v>
      </c>
    </row>
    <row r="1259" spans="1:12">
      <c r="G1259" s="200" t="s">
        <v>848</v>
      </c>
      <c r="I1259" s="203">
        <v>16635072</v>
      </c>
      <c r="J1259" s="203">
        <v>15656732</v>
      </c>
      <c r="K1259" s="203">
        <v>978340</v>
      </c>
      <c r="L1259" s="200" t="s">
        <v>849</v>
      </c>
    </row>
    <row r="1260" spans="1:12">
      <c r="A1260" s="190" t="s">
        <v>1521</v>
      </c>
      <c r="I1260" s="203">
        <v>16635072</v>
      </c>
      <c r="J1260" s="203">
        <v>15656732</v>
      </c>
      <c r="K1260" s="203">
        <v>978340</v>
      </c>
      <c r="L1260" s="175" t="s">
        <v>849</v>
      </c>
    </row>
    <row r="1261" spans="1:12">
      <c r="A1261" s="196" t="s">
        <v>625</v>
      </c>
    </row>
    <row r="1262" spans="1:12">
      <c r="A1262" s="196" t="s">
        <v>240</v>
      </c>
      <c r="G1262" s="197" t="s">
        <v>843</v>
      </c>
      <c r="I1262" s="198">
        <v>0</v>
      </c>
      <c r="J1262" s="198">
        <v>0</v>
      </c>
      <c r="K1262" s="198">
        <v>0</v>
      </c>
    </row>
    <row r="1263" spans="1:12">
      <c r="A1263" s="174" t="s">
        <v>138</v>
      </c>
      <c r="B1263" s="174" t="s">
        <v>139</v>
      </c>
      <c r="C1263" s="176" t="s">
        <v>140</v>
      </c>
      <c r="D1263" s="174" t="s">
        <v>141</v>
      </c>
      <c r="E1263" s="174" t="s">
        <v>142</v>
      </c>
      <c r="F1263" s="176" t="s">
        <v>143</v>
      </c>
      <c r="G1263" s="174" t="s">
        <v>144</v>
      </c>
      <c r="I1263" s="176" t="s">
        <v>844</v>
      </c>
      <c r="J1263" s="176" t="s">
        <v>845</v>
      </c>
      <c r="K1263" s="176" t="s">
        <v>145</v>
      </c>
    </row>
    <row r="1264" spans="1:12">
      <c r="A1264" s="194">
        <v>1</v>
      </c>
      <c r="B1264" s="175" t="s">
        <v>240</v>
      </c>
      <c r="C1264" s="195">
        <v>1</v>
      </c>
      <c r="D1264" s="175" t="s">
        <v>234</v>
      </c>
      <c r="F1264" s="195">
        <v>0</v>
      </c>
      <c r="G1264" s="175" t="s">
        <v>1522</v>
      </c>
      <c r="I1264" s="194">
        <v>4508413</v>
      </c>
      <c r="K1264" s="199">
        <v>4508413</v>
      </c>
      <c r="L1264" s="174" t="s">
        <v>846</v>
      </c>
    </row>
    <row r="1265" spans="1:12">
      <c r="A1265" s="194">
        <v>31</v>
      </c>
      <c r="B1265" s="175" t="s">
        <v>240</v>
      </c>
      <c r="C1265" s="195">
        <v>92</v>
      </c>
      <c r="D1265" s="175" t="s">
        <v>862</v>
      </c>
      <c r="F1265" s="195">
        <v>0</v>
      </c>
      <c r="G1265" s="175" t="s">
        <v>1523</v>
      </c>
      <c r="I1265" s="194">
        <v>25000</v>
      </c>
      <c r="K1265" s="199">
        <v>4533413</v>
      </c>
      <c r="L1265" s="174" t="s">
        <v>846</v>
      </c>
    </row>
    <row r="1266" spans="1:12">
      <c r="A1266" s="194">
        <v>31</v>
      </c>
      <c r="B1266" s="175" t="s">
        <v>240</v>
      </c>
      <c r="C1266" s="195">
        <v>92</v>
      </c>
      <c r="D1266" s="175" t="s">
        <v>862</v>
      </c>
      <c r="F1266" s="195">
        <v>0</v>
      </c>
      <c r="G1266" s="175" t="s">
        <v>1524</v>
      </c>
      <c r="I1266" s="194">
        <v>25000</v>
      </c>
      <c r="K1266" s="199">
        <v>4558413</v>
      </c>
      <c r="L1266" s="174" t="s">
        <v>846</v>
      </c>
    </row>
    <row r="1267" spans="1:12">
      <c r="A1267" s="194">
        <v>31</v>
      </c>
      <c r="B1267" s="175" t="s">
        <v>240</v>
      </c>
      <c r="C1267" s="195">
        <v>92</v>
      </c>
      <c r="D1267" s="175" t="s">
        <v>862</v>
      </c>
      <c r="F1267" s="195">
        <v>0</v>
      </c>
      <c r="G1267" s="175" t="s">
        <v>1525</v>
      </c>
      <c r="I1267" s="194">
        <v>25000</v>
      </c>
      <c r="K1267" s="199">
        <v>4583413</v>
      </c>
      <c r="L1267" s="174" t="s">
        <v>846</v>
      </c>
    </row>
    <row r="1268" spans="1:12">
      <c r="A1268" s="194">
        <v>31</v>
      </c>
      <c r="B1268" s="175" t="s">
        <v>240</v>
      </c>
      <c r="C1268" s="195">
        <v>92</v>
      </c>
      <c r="D1268" s="175" t="s">
        <v>862</v>
      </c>
      <c r="F1268" s="195">
        <v>0</v>
      </c>
      <c r="G1268" s="175" t="s">
        <v>1526</v>
      </c>
      <c r="I1268" s="194">
        <v>25000</v>
      </c>
      <c r="K1268" s="199">
        <v>4608413</v>
      </c>
      <c r="L1268" s="174" t="s">
        <v>846</v>
      </c>
    </row>
    <row r="1269" spans="1:12">
      <c r="A1269" s="194">
        <v>31</v>
      </c>
      <c r="B1269" s="175" t="s">
        <v>240</v>
      </c>
      <c r="C1269" s="195">
        <v>92</v>
      </c>
      <c r="D1269" s="175" t="s">
        <v>862</v>
      </c>
      <c r="F1269" s="195">
        <v>0</v>
      </c>
      <c r="G1269" s="175" t="s">
        <v>1527</v>
      </c>
      <c r="I1269" s="194">
        <v>25000</v>
      </c>
      <c r="K1269" s="199">
        <v>4633413</v>
      </c>
      <c r="L1269" s="174" t="s">
        <v>846</v>
      </c>
    </row>
    <row r="1270" spans="1:12">
      <c r="A1270" s="194">
        <v>31</v>
      </c>
      <c r="B1270" s="175" t="s">
        <v>240</v>
      </c>
      <c r="C1270" s="195">
        <v>92</v>
      </c>
      <c r="D1270" s="175" t="s">
        <v>862</v>
      </c>
      <c r="F1270" s="195">
        <v>0</v>
      </c>
      <c r="G1270" s="175" t="s">
        <v>1528</v>
      </c>
      <c r="I1270" s="194">
        <v>25000</v>
      </c>
      <c r="K1270" s="199">
        <v>4658413</v>
      </c>
      <c r="L1270" s="174" t="s">
        <v>846</v>
      </c>
    </row>
    <row r="1271" spans="1:12">
      <c r="A1271" s="194">
        <v>31</v>
      </c>
      <c r="B1271" s="175" t="s">
        <v>240</v>
      </c>
      <c r="C1271" s="195">
        <v>92</v>
      </c>
      <c r="D1271" s="175" t="s">
        <v>862</v>
      </c>
      <c r="F1271" s="195">
        <v>0</v>
      </c>
      <c r="G1271" s="175" t="s">
        <v>1529</v>
      </c>
      <c r="I1271" s="194">
        <v>25000</v>
      </c>
      <c r="K1271" s="199">
        <v>4683413</v>
      </c>
      <c r="L1271" s="174" t="s">
        <v>846</v>
      </c>
    </row>
    <row r="1272" spans="1:12">
      <c r="A1272" s="194">
        <v>31</v>
      </c>
      <c r="B1272" s="175" t="s">
        <v>240</v>
      </c>
      <c r="C1272" s="195">
        <v>92</v>
      </c>
      <c r="D1272" s="175" t="s">
        <v>862</v>
      </c>
      <c r="F1272" s="195">
        <v>0</v>
      </c>
      <c r="G1272" s="175" t="s">
        <v>1530</v>
      </c>
      <c r="I1272" s="194">
        <v>100000</v>
      </c>
      <c r="K1272" s="199">
        <v>4783413</v>
      </c>
      <c r="L1272" s="174" t="s">
        <v>846</v>
      </c>
    </row>
    <row r="1273" spans="1:12">
      <c r="A1273" s="194">
        <v>31</v>
      </c>
      <c r="B1273" s="175" t="s">
        <v>240</v>
      </c>
      <c r="C1273" s="195">
        <v>92</v>
      </c>
      <c r="D1273" s="175" t="s">
        <v>862</v>
      </c>
      <c r="F1273" s="195">
        <v>0</v>
      </c>
      <c r="G1273" s="175" t="s">
        <v>1531</v>
      </c>
      <c r="I1273" s="194">
        <v>25000</v>
      </c>
      <c r="K1273" s="199">
        <v>4808413</v>
      </c>
      <c r="L1273" s="174" t="s">
        <v>846</v>
      </c>
    </row>
    <row r="1274" spans="1:12">
      <c r="A1274" s="194">
        <v>31</v>
      </c>
      <c r="B1274" s="175" t="s">
        <v>240</v>
      </c>
      <c r="C1274" s="195">
        <v>92</v>
      </c>
      <c r="D1274" s="175" t="s">
        <v>862</v>
      </c>
      <c r="F1274" s="195">
        <v>0</v>
      </c>
      <c r="G1274" s="175" t="s">
        <v>1532</v>
      </c>
      <c r="I1274" s="194">
        <v>25000</v>
      </c>
      <c r="K1274" s="199">
        <v>4833413</v>
      </c>
      <c r="L1274" s="174" t="s">
        <v>846</v>
      </c>
    </row>
    <row r="1275" spans="1:12">
      <c r="A1275" s="194">
        <v>31</v>
      </c>
      <c r="B1275" s="175" t="s">
        <v>240</v>
      </c>
      <c r="C1275" s="195">
        <v>92</v>
      </c>
      <c r="D1275" s="175" t="s">
        <v>862</v>
      </c>
      <c r="F1275" s="195">
        <v>0</v>
      </c>
      <c r="G1275" s="175" t="s">
        <v>1533</v>
      </c>
      <c r="I1275" s="194">
        <v>25000</v>
      </c>
      <c r="K1275" s="199">
        <v>4858413</v>
      </c>
      <c r="L1275" s="174" t="s">
        <v>846</v>
      </c>
    </row>
    <row r="1276" spans="1:12">
      <c r="A1276" s="194">
        <v>31</v>
      </c>
      <c r="B1276" s="175" t="s">
        <v>240</v>
      </c>
      <c r="C1276" s="195">
        <v>92</v>
      </c>
      <c r="D1276" s="175" t="s">
        <v>862</v>
      </c>
      <c r="F1276" s="195">
        <v>0</v>
      </c>
      <c r="G1276" s="175" t="s">
        <v>1534</v>
      </c>
      <c r="I1276" s="194">
        <v>25000</v>
      </c>
      <c r="K1276" s="199">
        <v>4883413</v>
      </c>
      <c r="L1276" s="174" t="s">
        <v>846</v>
      </c>
    </row>
    <row r="1277" spans="1:12">
      <c r="A1277" s="194">
        <v>31</v>
      </c>
      <c r="B1277" s="175" t="s">
        <v>240</v>
      </c>
      <c r="C1277" s="195">
        <v>92</v>
      </c>
      <c r="D1277" s="175" t="s">
        <v>862</v>
      </c>
      <c r="F1277" s="195">
        <v>0</v>
      </c>
      <c r="G1277" s="175" t="s">
        <v>1535</v>
      </c>
      <c r="I1277" s="194">
        <v>25000</v>
      </c>
      <c r="K1277" s="199">
        <v>4908413</v>
      </c>
      <c r="L1277" s="174" t="s">
        <v>846</v>
      </c>
    </row>
    <row r="1278" spans="1:12">
      <c r="A1278" s="194">
        <v>31</v>
      </c>
      <c r="B1278" s="175" t="s">
        <v>240</v>
      </c>
      <c r="C1278" s="195">
        <v>92</v>
      </c>
      <c r="D1278" s="175" t="s">
        <v>862</v>
      </c>
      <c r="F1278" s="195">
        <v>0</v>
      </c>
      <c r="G1278" s="175" t="s">
        <v>1536</v>
      </c>
      <c r="I1278" s="194">
        <v>25000</v>
      </c>
      <c r="K1278" s="199">
        <v>4933413</v>
      </c>
      <c r="L1278" s="174" t="s">
        <v>846</v>
      </c>
    </row>
    <row r="1279" spans="1:12">
      <c r="A1279" s="194">
        <v>31</v>
      </c>
      <c r="B1279" s="175" t="s">
        <v>240</v>
      </c>
      <c r="C1279" s="195">
        <v>92</v>
      </c>
      <c r="D1279" s="175" t="s">
        <v>862</v>
      </c>
      <c r="F1279" s="195">
        <v>0</v>
      </c>
      <c r="G1279" s="175" t="s">
        <v>1537</v>
      </c>
      <c r="I1279" s="194">
        <v>25000</v>
      </c>
      <c r="K1279" s="199">
        <v>4958413</v>
      </c>
      <c r="L1279" s="174" t="s">
        <v>846</v>
      </c>
    </row>
    <row r="1280" spans="1:12">
      <c r="A1280" s="194">
        <v>31</v>
      </c>
      <c r="B1280" s="175" t="s">
        <v>240</v>
      </c>
      <c r="C1280" s="195">
        <v>92</v>
      </c>
      <c r="D1280" s="175" t="s">
        <v>862</v>
      </c>
      <c r="F1280" s="195">
        <v>0</v>
      </c>
      <c r="G1280" s="175" t="s">
        <v>1538</v>
      </c>
      <c r="I1280" s="194">
        <v>25000</v>
      </c>
      <c r="K1280" s="199">
        <v>4983413</v>
      </c>
      <c r="L1280" s="174" t="s">
        <v>846</v>
      </c>
    </row>
    <row r="1281" spans="1:12">
      <c r="A1281" s="194">
        <v>31</v>
      </c>
      <c r="B1281" s="175" t="s">
        <v>240</v>
      </c>
      <c r="C1281" s="195">
        <v>92</v>
      </c>
      <c r="D1281" s="175" t="s">
        <v>862</v>
      </c>
      <c r="F1281" s="195">
        <v>0</v>
      </c>
      <c r="G1281" s="175" t="s">
        <v>1539</v>
      </c>
      <c r="I1281" s="194">
        <v>25000</v>
      </c>
      <c r="K1281" s="199">
        <v>5008413</v>
      </c>
      <c r="L1281" s="174" t="s">
        <v>846</v>
      </c>
    </row>
    <row r="1282" spans="1:12">
      <c r="A1282" s="194">
        <v>31</v>
      </c>
      <c r="B1282" s="175" t="s">
        <v>240</v>
      </c>
      <c r="C1282" s="195">
        <v>92</v>
      </c>
      <c r="D1282" s="175" t="s">
        <v>862</v>
      </c>
      <c r="F1282" s="195">
        <v>0</v>
      </c>
      <c r="G1282" s="175" t="s">
        <v>1540</v>
      </c>
      <c r="I1282" s="194">
        <v>25000</v>
      </c>
      <c r="K1282" s="199">
        <v>5033413</v>
      </c>
      <c r="L1282" s="174" t="s">
        <v>846</v>
      </c>
    </row>
    <row r="1283" spans="1:12">
      <c r="A1283" s="194">
        <v>31</v>
      </c>
      <c r="B1283" s="175" t="s">
        <v>240</v>
      </c>
      <c r="C1283" s="195">
        <v>92</v>
      </c>
      <c r="D1283" s="175" t="s">
        <v>862</v>
      </c>
      <c r="F1283" s="195">
        <v>0</v>
      </c>
      <c r="G1283" s="175" t="s">
        <v>1541</v>
      </c>
      <c r="I1283" s="194">
        <v>25000</v>
      </c>
      <c r="K1283" s="199">
        <v>5058413</v>
      </c>
      <c r="L1283" s="174" t="s">
        <v>846</v>
      </c>
    </row>
    <row r="1284" spans="1:12">
      <c r="A1284" s="194">
        <v>31</v>
      </c>
      <c r="B1284" s="175" t="s">
        <v>240</v>
      </c>
      <c r="C1284" s="195">
        <v>92</v>
      </c>
      <c r="D1284" s="175" t="s">
        <v>862</v>
      </c>
      <c r="F1284" s="195">
        <v>0</v>
      </c>
      <c r="G1284" s="175" t="s">
        <v>1533</v>
      </c>
      <c r="I1284" s="194">
        <v>25000</v>
      </c>
      <c r="K1284" s="199">
        <v>5083413</v>
      </c>
      <c r="L1284" s="174" t="s">
        <v>846</v>
      </c>
    </row>
    <row r="1285" spans="1:12">
      <c r="A1285" s="194">
        <v>31</v>
      </c>
      <c r="B1285" s="175" t="s">
        <v>240</v>
      </c>
      <c r="C1285" s="195">
        <v>92</v>
      </c>
      <c r="D1285" s="175" t="s">
        <v>862</v>
      </c>
      <c r="F1285" s="195">
        <v>0</v>
      </c>
      <c r="G1285" s="175" t="s">
        <v>1542</v>
      </c>
      <c r="I1285" s="194">
        <v>25000</v>
      </c>
      <c r="K1285" s="199">
        <v>5108413</v>
      </c>
      <c r="L1285" s="174" t="s">
        <v>846</v>
      </c>
    </row>
    <row r="1286" spans="1:12">
      <c r="A1286" s="194">
        <v>31</v>
      </c>
      <c r="B1286" s="175" t="s">
        <v>240</v>
      </c>
      <c r="C1286" s="195">
        <v>92</v>
      </c>
      <c r="D1286" s="175" t="s">
        <v>862</v>
      </c>
      <c r="F1286" s="195">
        <v>0</v>
      </c>
      <c r="G1286" s="175" t="s">
        <v>1543</v>
      </c>
      <c r="I1286" s="194">
        <v>25000</v>
      </c>
      <c r="K1286" s="199">
        <v>5133413</v>
      </c>
      <c r="L1286" s="174" t="s">
        <v>846</v>
      </c>
    </row>
    <row r="1287" spans="1:12">
      <c r="A1287" s="194">
        <v>31</v>
      </c>
      <c r="B1287" s="175" t="s">
        <v>240</v>
      </c>
      <c r="C1287" s="195">
        <v>92</v>
      </c>
      <c r="D1287" s="175" t="s">
        <v>862</v>
      </c>
      <c r="F1287" s="195">
        <v>0</v>
      </c>
      <c r="G1287" s="175" t="s">
        <v>1544</v>
      </c>
      <c r="I1287" s="194">
        <v>25000</v>
      </c>
      <c r="K1287" s="199">
        <v>5158413</v>
      </c>
      <c r="L1287" s="174" t="s">
        <v>846</v>
      </c>
    </row>
    <row r="1288" spans="1:12">
      <c r="A1288" s="194">
        <v>31</v>
      </c>
      <c r="B1288" s="175" t="s">
        <v>240</v>
      </c>
      <c r="C1288" s="195">
        <v>92</v>
      </c>
      <c r="D1288" s="175" t="s">
        <v>862</v>
      </c>
      <c r="F1288" s="195">
        <v>0</v>
      </c>
      <c r="G1288" s="175" t="s">
        <v>1545</v>
      </c>
      <c r="I1288" s="194">
        <v>25000</v>
      </c>
      <c r="K1288" s="199">
        <v>5183413</v>
      </c>
      <c r="L1288" s="174" t="s">
        <v>846</v>
      </c>
    </row>
    <row r="1289" spans="1:12">
      <c r="A1289" s="194">
        <v>31</v>
      </c>
      <c r="B1289" s="175" t="s">
        <v>240</v>
      </c>
      <c r="C1289" s="195">
        <v>92</v>
      </c>
      <c r="D1289" s="175" t="s">
        <v>862</v>
      </c>
      <c r="F1289" s="195">
        <v>0</v>
      </c>
      <c r="G1289" s="175" t="s">
        <v>1546</v>
      </c>
      <c r="I1289" s="194">
        <v>25000</v>
      </c>
      <c r="K1289" s="199">
        <v>5208413</v>
      </c>
      <c r="L1289" s="174" t="s">
        <v>846</v>
      </c>
    </row>
    <row r="1290" spans="1:12">
      <c r="A1290" s="194">
        <v>31</v>
      </c>
      <c r="B1290" s="175" t="s">
        <v>240</v>
      </c>
      <c r="C1290" s="195">
        <v>92</v>
      </c>
      <c r="D1290" s="175" t="s">
        <v>862</v>
      </c>
      <c r="F1290" s="195">
        <v>0</v>
      </c>
      <c r="G1290" s="175" t="s">
        <v>1547</v>
      </c>
      <c r="I1290" s="194">
        <v>25000</v>
      </c>
      <c r="K1290" s="199">
        <v>5233413</v>
      </c>
      <c r="L1290" s="174" t="s">
        <v>846</v>
      </c>
    </row>
    <row r="1291" spans="1:12">
      <c r="A1291" s="194">
        <v>31</v>
      </c>
      <c r="B1291" s="175" t="s">
        <v>240</v>
      </c>
      <c r="C1291" s="195">
        <v>92</v>
      </c>
      <c r="D1291" s="175" t="s">
        <v>862</v>
      </c>
      <c r="F1291" s="195">
        <v>0</v>
      </c>
      <c r="G1291" s="175" t="s">
        <v>1548</v>
      </c>
      <c r="I1291" s="194">
        <v>25000</v>
      </c>
      <c r="K1291" s="199">
        <v>5258413</v>
      </c>
      <c r="L1291" s="174" t="s">
        <v>846</v>
      </c>
    </row>
    <row r="1292" spans="1:12">
      <c r="A1292" s="194">
        <v>31</v>
      </c>
      <c r="B1292" s="175" t="s">
        <v>240</v>
      </c>
      <c r="C1292" s="195">
        <v>92</v>
      </c>
      <c r="D1292" s="175" t="s">
        <v>862</v>
      </c>
      <c r="F1292" s="195">
        <v>0</v>
      </c>
      <c r="G1292" s="175" t="s">
        <v>1541</v>
      </c>
      <c r="I1292" s="194">
        <v>25000</v>
      </c>
      <c r="K1292" s="199">
        <v>5283413</v>
      </c>
      <c r="L1292" s="174" t="s">
        <v>846</v>
      </c>
    </row>
    <row r="1293" spans="1:12">
      <c r="A1293" s="194">
        <v>31</v>
      </c>
      <c r="B1293" s="175" t="s">
        <v>240</v>
      </c>
      <c r="C1293" s="195">
        <v>92</v>
      </c>
      <c r="D1293" s="175" t="s">
        <v>862</v>
      </c>
      <c r="F1293" s="195">
        <v>0</v>
      </c>
      <c r="G1293" s="175" t="s">
        <v>1549</v>
      </c>
      <c r="I1293" s="194">
        <v>25000</v>
      </c>
      <c r="K1293" s="199">
        <v>5308413</v>
      </c>
      <c r="L1293" s="174" t="s">
        <v>846</v>
      </c>
    </row>
    <row r="1294" spans="1:12">
      <c r="A1294" s="194">
        <v>31</v>
      </c>
      <c r="B1294" s="175" t="s">
        <v>240</v>
      </c>
      <c r="C1294" s="195">
        <v>92</v>
      </c>
      <c r="D1294" s="175" t="s">
        <v>862</v>
      </c>
      <c r="F1294" s="195">
        <v>0</v>
      </c>
      <c r="G1294" s="175" t="s">
        <v>1550</v>
      </c>
      <c r="I1294" s="194">
        <v>25000</v>
      </c>
      <c r="K1294" s="199">
        <v>5333413</v>
      </c>
      <c r="L1294" s="174" t="s">
        <v>846</v>
      </c>
    </row>
    <row r="1295" spans="1:12">
      <c r="A1295" s="194">
        <v>31</v>
      </c>
      <c r="B1295" s="175" t="s">
        <v>240</v>
      </c>
      <c r="C1295" s="195">
        <v>92</v>
      </c>
      <c r="D1295" s="175" t="s">
        <v>862</v>
      </c>
      <c r="F1295" s="195">
        <v>0</v>
      </c>
      <c r="G1295" s="175" t="s">
        <v>1551</v>
      </c>
      <c r="I1295" s="194">
        <v>25000</v>
      </c>
      <c r="K1295" s="199">
        <v>5358413</v>
      </c>
      <c r="L1295" s="174" t="s">
        <v>846</v>
      </c>
    </row>
    <row r="1296" spans="1:12">
      <c r="A1296" s="194">
        <v>31</v>
      </c>
      <c r="B1296" s="175" t="s">
        <v>240</v>
      </c>
      <c r="C1296" s="195">
        <v>92</v>
      </c>
      <c r="D1296" s="175" t="s">
        <v>862</v>
      </c>
      <c r="F1296" s="195">
        <v>0</v>
      </c>
      <c r="G1296" s="175" t="s">
        <v>1541</v>
      </c>
      <c r="I1296" s="194">
        <v>25000</v>
      </c>
      <c r="K1296" s="199">
        <v>5383413</v>
      </c>
      <c r="L1296" s="174" t="s">
        <v>846</v>
      </c>
    </row>
    <row r="1297" spans="1:12">
      <c r="A1297" s="194">
        <v>31</v>
      </c>
      <c r="B1297" s="175" t="s">
        <v>240</v>
      </c>
      <c r="C1297" s="195">
        <v>92</v>
      </c>
      <c r="D1297" s="175" t="s">
        <v>862</v>
      </c>
      <c r="F1297" s="195">
        <v>0</v>
      </c>
      <c r="G1297" s="175" t="s">
        <v>1552</v>
      </c>
      <c r="I1297" s="194">
        <v>25000</v>
      </c>
      <c r="K1297" s="199">
        <v>5408413</v>
      </c>
      <c r="L1297" s="174" t="s">
        <v>846</v>
      </c>
    </row>
    <row r="1298" spans="1:12">
      <c r="A1298" s="194">
        <v>31</v>
      </c>
      <c r="B1298" s="175" t="s">
        <v>240</v>
      </c>
      <c r="C1298" s="195">
        <v>92</v>
      </c>
      <c r="D1298" s="175" t="s">
        <v>862</v>
      </c>
      <c r="F1298" s="195">
        <v>0</v>
      </c>
      <c r="G1298" s="175" t="s">
        <v>1553</v>
      </c>
      <c r="I1298" s="194">
        <v>25000</v>
      </c>
      <c r="K1298" s="199">
        <v>5433413</v>
      </c>
      <c r="L1298" s="174" t="s">
        <v>846</v>
      </c>
    </row>
    <row r="1299" spans="1:12">
      <c r="A1299" s="194">
        <v>31</v>
      </c>
      <c r="B1299" s="175" t="s">
        <v>240</v>
      </c>
      <c r="C1299" s="195">
        <v>92</v>
      </c>
      <c r="D1299" s="175" t="s">
        <v>862</v>
      </c>
      <c r="F1299" s="195">
        <v>0</v>
      </c>
      <c r="G1299" s="175" t="s">
        <v>1554</v>
      </c>
      <c r="I1299" s="194">
        <v>25000</v>
      </c>
      <c r="K1299" s="199">
        <v>5458413</v>
      </c>
      <c r="L1299" s="174" t="s">
        <v>846</v>
      </c>
    </row>
    <row r="1300" spans="1:12">
      <c r="A1300" s="194">
        <v>31</v>
      </c>
      <c r="B1300" s="175" t="s">
        <v>240</v>
      </c>
      <c r="C1300" s="195">
        <v>92</v>
      </c>
      <c r="D1300" s="175" t="s">
        <v>862</v>
      </c>
      <c r="F1300" s="195">
        <v>0</v>
      </c>
      <c r="G1300" s="175" t="s">
        <v>1555</v>
      </c>
      <c r="I1300" s="194">
        <v>100000</v>
      </c>
      <c r="K1300" s="199">
        <v>5558413</v>
      </c>
      <c r="L1300" s="174" t="s">
        <v>846</v>
      </c>
    </row>
    <row r="1301" spans="1:12">
      <c r="A1301" s="194">
        <v>31</v>
      </c>
      <c r="B1301" s="175" t="s">
        <v>240</v>
      </c>
      <c r="C1301" s="195">
        <v>92</v>
      </c>
      <c r="D1301" s="175" t="s">
        <v>862</v>
      </c>
      <c r="F1301" s="195">
        <v>0</v>
      </c>
      <c r="G1301" s="175" t="s">
        <v>1556</v>
      </c>
      <c r="I1301" s="194">
        <v>25000</v>
      </c>
      <c r="K1301" s="199">
        <v>5583413</v>
      </c>
      <c r="L1301" s="174" t="s">
        <v>846</v>
      </c>
    </row>
    <row r="1302" spans="1:12">
      <c r="A1302" s="194">
        <v>31</v>
      </c>
      <c r="B1302" s="175" t="s">
        <v>240</v>
      </c>
      <c r="C1302" s="195">
        <v>92</v>
      </c>
      <c r="D1302" s="175" t="s">
        <v>862</v>
      </c>
      <c r="F1302" s="195">
        <v>0</v>
      </c>
      <c r="G1302" s="175" t="s">
        <v>1557</v>
      </c>
      <c r="I1302" s="194">
        <v>25000</v>
      </c>
      <c r="K1302" s="199">
        <v>5608413</v>
      </c>
      <c r="L1302" s="174" t="s">
        <v>846</v>
      </c>
    </row>
    <row r="1303" spans="1:12">
      <c r="A1303" s="194">
        <v>31</v>
      </c>
      <c r="B1303" s="175" t="s">
        <v>240</v>
      </c>
      <c r="C1303" s="195">
        <v>92</v>
      </c>
      <c r="D1303" s="175" t="s">
        <v>862</v>
      </c>
      <c r="F1303" s="195">
        <v>0</v>
      </c>
      <c r="G1303" s="175" t="s">
        <v>1558</v>
      </c>
      <c r="I1303" s="194">
        <v>50000</v>
      </c>
      <c r="K1303" s="199">
        <v>5658413</v>
      </c>
      <c r="L1303" s="174" t="s">
        <v>846</v>
      </c>
    </row>
    <row r="1304" spans="1:12">
      <c r="A1304" s="194">
        <v>31</v>
      </c>
      <c r="B1304" s="175" t="s">
        <v>240</v>
      </c>
      <c r="C1304" s="195">
        <v>92</v>
      </c>
      <c r="D1304" s="175" t="s">
        <v>862</v>
      </c>
      <c r="F1304" s="195">
        <v>0</v>
      </c>
      <c r="G1304" s="175" t="s">
        <v>1559</v>
      </c>
      <c r="I1304" s="194">
        <v>25000</v>
      </c>
      <c r="K1304" s="199">
        <v>5683413</v>
      </c>
      <c r="L1304" s="174" t="s">
        <v>846</v>
      </c>
    </row>
    <row r="1305" spans="1:12">
      <c r="A1305" s="194">
        <v>31</v>
      </c>
      <c r="B1305" s="175" t="s">
        <v>240</v>
      </c>
      <c r="C1305" s="195">
        <v>92</v>
      </c>
      <c r="D1305" s="175" t="s">
        <v>862</v>
      </c>
      <c r="F1305" s="195">
        <v>0</v>
      </c>
      <c r="G1305" s="175" t="s">
        <v>1560</v>
      </c>
      <c r="I1305" s="194">
        <v>25000</v>
      </c>
      <c r="K1305" s="199">
        <v>5708413</v>
      </c>
      <c r="L1305" s="174" t="s">
        <v>846</v>
      </c>
    </row>
    <row r="1306" spans="1:12">
      <c r="A1306" s="194">
        <v>31</v>
      </c>
      <c r="B1306" s="175" t="s">
        <v>240</v>
      </c>
      <c r="C1306" s="195">
        <v>92</v>
      </c>
      <c r="D1306" s="175" t="s">
        <v>862</v>
      </c>
      <c r="F1306" s="195">
        <v>0</v>
      </c>
      <c r="G1306" s="175" t="s">
        <v>1561</v>
      </c>
      <c r="I1306" s="194">
        <v>100000</v>
      </c>
      <c r="K1306" s="199">
        <v>5808413</v>
      </c>
      <c r="L1306" s="174" t="s">
        <v>846</v>
      </c>
    </row>
    <row r="1307" spans="1:12">
      <c r="A1307" s="194">
        <v>31</v>
      </c>
      <c r="B1307" s="175" t="s">
        <v>240</v>
      </c>
      <c r="C1307" s="195">
        <v>92</v>
      </c>
      <c r="D1307" s="175" t="s">
        <v>862</v>
      </c>
      <c r="F1307" s="195">
        <v>0</v>
      </c>
      <c r="G1307" s="175" t="s">
        <v>1551</v>
      </c>
      <c r="I1307" s="194">
        <v>25000</v>
      </c>
      <c r="K1307" s="199">
        <v>5833413</v>
      </c>
      <c r="L1307" s="174" t="s">
        <v>846</v>
      </c>
    </row>
    <row r="1308" spans="1:12">
      <c r="A1308" s="194">
        <v>31</v>
      </c>
      <c r="B1308" s="175" t="s">
        <v>240</v>
      </c>
      <c r="C1308" s="195">
        <v>92</v>
      </c>
      <c r="D1308" s="175" t="s">
        <v>862</v>
      </c>
      <c r="F1308" s="195">
        <v>0</v>
      </c>
      <c r="G1308" s="175" t="s">
        <v>1562</v>
      </c>
      <c r="I1308" s="194">
        <v>25000</v>
      </c>
      <c r="K1308" s="199">
        <v>5858413</v>
      </c>
      <c r="L1308" s="174" t="s">
        <v>846</v>
      </c>
    </row>
    <row r="1309" spans="1:12">
      <c r="A1309" s="194">
        <v>31</v>
      </c>
      <c r="B1309" s="175" t="s">
        <v>240</v>
      </c>
      <c r="C1309" s="195">
        <v>92</v>
      </c>
      <c r="D1309" s="175" t="s">
        <v>862</v>
      </c>
      <c r="F1309" s="195">
        <v>0</v>
      </c>
      <c r="G1309" s="175" t="s">
        <v>1551</v>
      </c>
      <c r="I1309" s="194">
        <v>25000</v>
      </c>
      <c r="K1309" s="199">
        <v>5883413</v>
      </c>
      <c r="L1309" s="174" t="s">
        <v>846</v>
      </c>
    </row>
    <row r="1310" spans="1:12">
      <c r="A1310" s="194">
        <v>31</v>
      </c>
      <c r="B1310" s="175" t="s">
        <v>240</v>
      </c>
      <c r="C1310" s="195">
        <v>92</v>
      </c>
      <c r="D1310" s="175" t="s">
        <v>862</v>
      </c>
      <c r="F1310" s="195">
        <v>0</v>
      </c>
      <c r="G1310" s="175" t="s">
        <v>1563</v>
      </c>
      <c r="I1310" s="194">
        <v>25000</v>
      </c>
      <c r="K1310" s="199">
        <v>5908413</v>
      </c>
      <c r="L1310" s="174" t="s">
        <v>846</v>
      </c>
    </row>
    <row r="1311" spans="1:12">
      <c r="A1311" s="194">
        <v>31</v>
      </c>
      <c r="B1311" s="175" t="s">
        <v>240</v>
      </c>
      <c r="C1311" s="195">
        <v>92</v>
      </c>
      <c r="D1311" s="175" t="s">
        <v>862</v>
      </c>
      <c r="F1311" s="195">
        <v>0</v>
      </c>
      <c r="G1311" s="175" t="s">
        <v>1564</v>
      </c>
      <c r="I1311" s="194">
        <v>25000</v>
      </c>
      <c r="K1311" s="199">
        <v>5933413</v>
      </c>
      <c r="L1311" s="174" t="s">
        <v>846</v>
      </c>
    </row>
    <row r="1312" spans="1:12">
      <c r="A1312" s="194">
        <v>31</v>
      </c>
      <c r="B1312" s="175" t="s">
        <v>240</v>
      </c>
      <c r="C1312" s="195">
        <v>92</v>
      </c>
      <c r="D1312" s="175" t="s">
        <v>862</v>
      </c>
      <c r="F1312" s="195">
        <v>0</v>
      </c>
      <c r="G1312" s="175" t="s">
        <v>1565</v>
      </c>
      <c r="I1312" s="194">
        <v>150000</v>
      </c>
      <c r="K1312" s="199">
        <v>6083413</v>
      </c>
      <c r="L1312" s="174" t="s">
        <v>846</v>
      </c>
    </row>
    <row r="1313" spans="1:12">
      <c r="A1313" s="194">
        <v>31</v>
      </c>
      <c r="B1313" s="175" t="s">
        <v>240</v>
      </c>
      <c r="C1313" s="195">
        <v>92</v>
      </c>
      <c r="D1313" s="175" t="s">
        <v>862</v>
      </c>
      <c r="F1313" s="195">
        <v>0</v>
      </c>
      <c r="G1313" s="175" t="s">
        <v>1566</v>
      </c>
      <c r="I1313" s="194">
        <v>25000</v>
      </c>
      <c r="K1313" s="199">
        <v>6108413</v>
      </c>
      <c r="L1313" s="174" t="s">
        <v>846</v>
      </c>
    </row>
    <row r="1314" spans="1:12">
      <c r="A1314" s="194">
        <v>31</v>
      </c>
      <c r="B1314" s="175" t="s">
        <v>240</v>
      </c>
      <c r="C1314" s="195">
        <v>92</v>
      </c>
      <c r="D1314" s="175" t="s">
        <v>862</v>
      </c>
      <c r="F1314" s="195">
        <v>0</v>
      </c>
      <c r="G1314" s="175" t="s">
        <v>1567</v>
      </c>
      <c r="I1314" s="194">
        <v>25000</v>
      </c>
      <c r="K1314" s="199">
        <v>6133413</v>
      </c>
      <c r="L1314" s="174" t="s">
        <v>846</v>
      </c>
    </row>
    <row r="1315" spans="1:12">
      <c r="A1315" s="194">
        <v>31</v>
      </c>
      <c r="B1315" s="175" t="s">
        <v>240</v>
      </c>
      <c r="C1315" s="195">
        <v>92</v>
      </c>
      <c r="D1315" s="175" t="s">
        <v>862</v>
      </c>
      <c r="F1315" s="195">
        <v>0</v>
      </c>
      <c r="G1315" s="175" t="s">
        <v>1568</v>
      </c>
      <c r="I1315" s="194">
        <v>25000</v>
      </c>
      <c r="K1315" s="199">
        <v>6158413</v>
      </c>
      <c r="L1315" s="174" t="s">
        <v>846</v>
      </c>
    </row>
    <row r="1316" spans="1:12">
      <c r="A1316" s="194">
        <v>31</v>
      </c>
      <c r="B1316" s="175" t="s">
        <v>240</v>
      </c>
      <c r="C1316" s="195">
        <v>92</v>
      </c>
      <c r="D1316" s="175" t="s">
        <v>862</v>
      </c>
      <c r="F1316" s="195">
        <v>0</v>
      </c>
      <c r="G1316" s="175" t="s">
        <v>1569</v>
      </c>
      <c r="I1316" s="194">
        <v>25000</v>
      </c>
      <c r="K1316" s="199">
        <v>6183413</v>
      </c>
      <c r="L1316" s="174" t="s">
        <v>846</v>
      </c>
    </row>
    <row r="1317" spans="1:12">
      <c r="A1317" s="194">
        <v>31</v>
      </c>
      <c r="B1317" s="175" t="s">
        <v>240</v>
      </c>
      <c r="C1317" s="195">
        <v>92</v>
      </c>
      <c r="D1317" s="175" t="s">
        <v>862</v>
      </c>
      <c r="F1317" s="195">
        <v>0</v>
      </c>
      <c r="G1317" s="175" t="s">
        <v>1570</v>
      </c>
      <c r="I1317" s="194">
        <v>25000</v>
      </c>
      <c r="K1317" s="199">
        <v>6208413</v>
      </c>
      <c r="L1317" s="174" t="s">
        <v>846</v>
      </c>
    </row>
    <row r="1318" spans="1:12">
      <c r="A1318" s="194">
        <v>31</v>
      </c>
      <c r="B1318" s="175" t="s">
        <v>240</v>
      </c>
      <c r="C1318" s="195">
        <v>92</v>
      </c>
      <c r="D1318" s="175" t="s">
        <v>862</v>
      </c>
      <c r="F1318" s="195">
        <v>0</v>
      </c>
      <c r="G1318" s="175" t="s">
        <v>1571</v>
      </c>
      <c r="I1318" s="194">
        <v>25000</v>
      </c>
      <c r="K1318" s="199">
        <v>6233413</v>
      </c>
      <c r="L1318" s="174" t="s">
        <v>846</v>
      </c>
    </row>
    <row r="1319" spans="1:12">
      <c r="A1319" s="194">
        <v>31</v>
      </c>
      <c r="B1319" s="175" t="s">
        <v>240</v>
      </c>
      <c r="C1319" s="195">
        <v>92</v>
      </c>
      <c r="D1319" s="175" t="s">
        <v>862</v>
      </c>
      <c r="F1319" s="195">
        <v>0</v>
      </c>
      <c r="G1319" s="175" t="s">
        <v>1572</v>
      </c>
      <c r="I1319" s="194">
        <v>25000</v>
      </c>
      <c r="K1319" s="199">
        <v>6258413</v>
      </c>
      <c r="L1319" s="174" t="s">
        <v>846</v>
      </c>
    </row>
    <row r="1320" spans="1:12">
      <c r="A1320" s="194">
        <v>31</v>
      </c>
      <c r="B1320" s="175" t="s">
        <v>240</v>
      </c>
      <c r="C1320" s="195">
        <v>92</v>
      </c>
      <c r="D1320" s="175" t="s">
        <v>862</v>
      </c>
      <c r="F1320" s="195">
        <v>0</v>
      </c>
      <c r="G1320" s="175" t="s">
        <v>1573</v>
      </c>
      <c r="I1320" s="194">
        <v>25000</v>
      </c>
      <c r="K1320" s="199">
        <v>6283413</v>
      </c>
      <c r="L1320" s="174" t="s">
        <v>846</v>
      </c>
    </row>
    <row r="1321" spans="1:12">
      <c r="A1321" s="194">
        <v>31</v>
      </c>
      <c r="B1321" s="175" t="s">
        <v>240</v>
      </c>
      <c r="C1321" s="195">
        <v>92</v>
      </c>
      <c r="D1321" s="175" t="s">
        <v>862</v>
      </c>
      <c r="F1321" s="195">
        <v>0</v>
      </c>
      <c r="G1321" s="175" t="s">
        <v>1574</v>
      </c>
      <c r="I1321" s="194">
        <v>25000</v>
      </c>
      <c r="K1321" s="199">
        <v>6308413</v>
      </c>
      <c r="L1321" s="174" t="s">
        <v>846</v>
      </c>
    </row>
    <row r="1322" spans="1:12">
      <c r="A1322" s="194">
        <v>31</v>
      </c>
      <c r="B1322" s="175" t="s">
        <v>240</v>
      </c>
      <c r="C1322" s="195">
        <v>92</v>
      </c>
      <c r="D1322" s="175" t="s">
        <v>862</v>
      </c>
      <c r="F1322" s="195">
        <v>0</v>
      </c>
      <c r="G1322" s="175" t="s">
        <v>1546</v>
      </c>
      <c r="I1322" s="194">
        <v>25000</v>
      </c>
      <c r="K1322" s="199">
        <v>6333413</v>
      </c>
      <c r="L1322" s="174" t="s">
        <v>846</v>
      </c>
    </row>
    <row r="1323" spans="1:12">
      <c r="A1323" s="194">
        <v>31</v>
      </c>
      <c r="B1323" s="175" t="s">
        <v>240</v>
      </c>
      <c r="C1323" s="195">
        <v>92</v>
      </c>
      <c r="D1323" s="175" t="s">
        <v>862</v>
      </c>
      <c r="F1323" s="195">
        <v>0</v>
      </c>
      <c r="G1323" s="175" t="s">
        <v>1550</v>
      </c>
      <c r="I1323" s="194">
        <v>25000</v>
      </c>
      <c r="K1323" s="199">
        <v>6358413</v>
      </c>
      <c r="L1323" s="174" t="s">
        <v>846</v>
      </c>
    </row>
    <row r="1324" spans="1:12">
      <c r="A1324" s="194">
        <v>31</v>
      </c>
      <c r="B1324" s="175" t="s">
        <v>240</v>
      </c>
      <c r="C1324" s="195">
        <v>92</v>
      </c>
      <c r="D1324" s="175" t="s">
        <v>862</v>
      </c>
      <c r="F1324" s="195">
        <v>0</v>
      </c>
      <c r="G1324" s="175" t="s">
        <v>1575</v>
      </c>
      <c r="I1324" s="194">
        <v>25000</v>
      </c>
      <c r="K1324" s="199">
        <v>6383413</v>
      </c>
      <c r="L1324" s="174" t="s">
        <v>846</v>
      </c>
    </row>
    <row r="1325" spans="1:12">
      <c r="A1325" s="194">
        <v>31</v>
      </c>
      <c r="B1325" s="175" t="s">
        <v>240</v>
      </c>
      <c r="C1325" s="195">
        <v>92</v>
      </c>
      <c r="D1325" s="175" t="s">
        <v>862</v>
      </c>
      <c r="F1325" s="195">
        <v>0</v>
      </c>
      <c r="G1325" s="175" t="s">
        <v>1576</v>
      </c>
      <c r="I1325" s="194">
        <v>25000</v>
      </c>
      <c r="K1325" s="199">
        <v>6408413</v>
      </c>
      <c r="L1325" s="174" t="s">
        <v>846</v>
      </c>
    </row>
    <row r="1326" spans="1:12">
      <c r="A1326" s="194">
        <v>31</v>
      </c>
      <c r="B1326" s="175" t="s">
        <v>240</v>
      </c>
      <c r="C1326" s="195">
        <v>92</v>
      </c>
      <c r="D1326" s="175" t="s">
        <v>862</v>
      </c>
      <c r="F1326" s="195">
        <v>0</v>
      </c>
      <c r="G1326" s="175" t="s">
        <v>1576</v>
      </c>
      <c r="I1326" s="194">
        <v>25000</v>
      </c>
      <c r="K1326" s="199">
        <v>6433413</v>
      </c>
      <c r="L1326" s="174" t="s">
        <v>846</v>
      </c>
    </row>
    <row r="1327" spans="1:12">
      <c r="A1327" s="194">
        <v>31</v>
      </c>
      <c r="B1327" s="175" t="s">
        <v>240</v>
      </c>
      <c r="C1327" s="195">
        <v>92</v>
      </c>
      <c r="D1327" s="175" t="s">
        <v>862</v>
      </c>
      <c r="F1327" s="195">
        <v>0</v>
      </c>
      <c r="G1327" s="175" t="s">
        <v>1577</v>
      </c>
      <c r="I1327" s="194">
        <v>25000</v>
      </c>
      <c r="K1327" s="199">
        <v>6458413</v>
      </c>
      <c r="L1327" s="174" t="s">
        <v>846</v>
      </c>
    </row>
    <row r="1328" spans="1:12">
      <c r="A1328" s="194">
        <v>31</v>
      </c>
      <c r="B1328" s="175" t="s">
        <v>240</v>
      </c>
      <c r="C1328" s="195">
        <v>92</v>
      </c>
      <c r="D1328" s="175" t="s">
        <v>862</v>
      </c>
      <c r="F1328" s="195">
        <v>0</v>
      </c>
      <c r="G1328" s="175" t="s">
        <v>1578</v>
      </c>
      <c r="I1328" s="194">
        <v>25000</v>
      </c>
      <c r="K1328" s="199">
        <v>6483413</v>
      </c>
      <c r="L1328" s="174" t="s">
        <v>846</v>
      </c>
    </row>
    <row r="1329" spans="1:12">
      <c r="A1329" s="194">
        <v>31</v>
      </c>
      <c r="B1329" s="175" t="s">
        <v>240</v>
      </c>
      <c r="C1329" s="195">
        <v>92</v>
      </c>
      <c r="D1329" s="175" t="s">
        <v>862</v>
      </c>
      <c r="F1329" s="195">
        <v>0</v>
      </c>
      <c r="G1329" s="175" t="s">
        <v>1579</v>
      </c>
      <c r="I1329" s="194">
        <v>25000</v>
      </c>
      <c r="K1329" s="199">
        <v>6508413</v>
      </c>
      <c r="L1329" s="174" t="s">
        <v>846</v>
      </c>
    </row>
    <row r="1330" spans="1:12">
      <c r="A1330" s="194">
        <v>31</v>
      </c>
      <c r="B1330" s="175" t="s">
        <v>240</v>
      </c>
      <c r="C1330" s="195">
        <v>92</v>
      </c>
      <c r="D1330" s="175" t="s">
        <v>862</v>
      </c>
      <c r="F1330" s="195">
        <v>0</v>
      </c>
      <c r="G1330" s="175" t="s">
        <v>1580</v>
      </c>
      <c r="I1330" s="194">
        <v>25000</v>
      </c>
      <c r="K1330" s="199">
        <v>6533413</v>
      </c>
      <c r="L1330" s="174" t="s">
        <v>846</v>
      </c>
    </row>
    <row r="1331" spans="1:12">
      <c r="A1331" s="194">
        <v>31</v>
      </c>
      <c r="B1331" s="175" t="s">
        <v>240</v>
      </c>
      <c r="C1331" s="195">
        <v>92</v>
      </c>
      <c r="D1331" s="175" t="s">
        <v>862</v>
      </c>
      <c r="F1331" s="195">
        <v>0</v>
      </c>
      <c r="G1331" s="175" t="s">
        <v>1581</v>
      </c>
      <c r="I1331" s="194">
        <v>25000</v>
      </c>
      <c r="K1331" s="199">
        <v>6558413</v>
      </c>
      <c r="L1331" s="174" t="s">
        <v>846</v>
      </c>
    </row>
    <row r="1332" spans="1:12">
      <c r="A1332" s="194">
        <v>31</v>
      </c>
      <c r="B1332" s="175" t="s">
        <v>240</v>
      </c>
      <c r="C1332" s="195">
        <v>92</v>
      </c>
      <c r="D1332" s="175" t="s">
        <v>862</v>
      </c>
      <c r="F1332" s="195">
        <v>0</v>
      </c>
      <c r="G1332" s="175" t="s">
        <v>1340</v>
      </c>
      <c r="I1332" s="194">
        <v>150000</v>
      </c>
      <c r="K1332" s="199">
        <v>6708413</v>
      </c>
      <c r="L1332" s="174" t="s">
        <v>846</v>
      </c>
    </row>
    <row r="1333" spans="1:12">
      <c r="A1333" s="194">
        <v>31</v>
      </c>
      <c r="B1333" s="175" t="s">
        <v>240</v>
      </c>
      <c r="C1333" s="195">
        <v>92</v>
      </c>
      <c r="D1333" s="175" t="s">
        <v>862</v>
      </c>
      <c r="F1333" s="195">
        <v>0</v>
      </c>
      <c r="G1333" s="175" t="s">
        <v>1582</v>
      </c>
      <c r="I1333" s="194">
        <v>25000</v>
      </c>
      <c r="K1333" s="199">
        <v>6733413</v>
      </c>
      <c r="L1333" s="174" t="s">
        <v>846</v>
      </c>
    </row>
    <row r="1334" spans="1:12">
      <c r="A1334" s="194">
        <v>31</v>
      </c>
      <c r="B1334" s="175" t="s">
        <v>240</v>
      </c>
      <c r="C1334" s="195">
        <v>92</v>
      </c>
      <c r="D1334" s="175" t="s">
        <v>862</v>
      </c>
      <c r="F1334" s="195">
        <v>0</v>
      </c>
      <c r="G1334" s="175" t="s">
        <v>1583</v>
      </c>
      <c r="I1334" s="194">
        <v>25000</v>
      </c>
      <c r="K1334" s="199">
        <v>6758413</v>
      </c>
      <c r="L1334" s="174" t="s">
        <v>846</v>
      </c>
    </row>
    <row r="1335" spans="1:12">
      <c r="A1335" s="194">
        <v>31</v>
      </c>
      <c r="B1335" s="175" t="s">
        <v>240</v>
      </c>
      <c r="C1335" s="195">
        <v>92</v>
      </c>
      <c r="D1335" s="175" t="s">
        <v>862</v>
      </c>
      <c r="F1335" s="195">
        <v>0</v>
      </c>
      <c r="G1335" s="175" t="s">
        <v>1584</v>
      </c>
      <c r="I1335" s="194">
        <v>25000</v>
      </c>
      <c r="K1335" s="199">
        <v>6783413</v>
      </c>
      <c r="L1335" s="174" t="s">
        <v>846</v>
      </c>
    </row>
    <row r="1336" spans="1:12">
      <c r="A1336" s="194">
        <v>31</v>
      </c>
      <c r="B1336" s="175" t="s">
        <v>240</v>
      </c>
      <c r="C1336" s="195">
        <v>92</v>
      </c>
      <c r="D1336" s="175" t="s">
        <v>862</v>
      </c>
      <c r="F1336" s="195">
        <v>0</v>
      </c>
      <c r="G1336" s="175" t="s">
        <v>1585</v>
      </c>
      <c r="I1336" s="194">
        <v>100000</v>
      </c>
      <c r="K1336" s="199">
        <v>6883413</v>
      </c>
      <c r="L1336" s="174" t="s">
        <v>846</v>
      </c>
    </row>
    <row r="1337" spans="1:12">
      <c r="A1337" s="194">
        <v>31</v>
      </c>
      <c r="B1337" s="175" t="s">
        <v>240</v>
      </c>
      <c r="C1337" s="195">
        <v>92</v>
      </c>
      <c r="D1337" s="175" t="s">
        <v>862</v>
      </c>
      <c r="F1337" s="195">
        <v>0</v>
      </c>
      <c r="G1337" s="175" t="s">
        <v>1586</v>
      </c>
      <c r="I1337" s="194">
        <v>50000</v>
      </c>
      <c r="K1337" s="199">
        <v>6933413</v>
      </c>
      <c r="L1337" s="174" t="s">
        <v>846</v>
      </c>
    </row>
    <row r="1338" spans="1:12">
      <c r="A1338" s="194">
        <v>31</v>
      </c>
      <c r="B1338" s="175" t="s">
        <v>240</v>
      </c>
      <c r="C1338" s="195">
        <v>92</v>
      </c>
      <c r="D1338" s="175" t="s">
        <v>862</v>
      </c>
      <c r="F1338" s="195">
        <v>0</v>
      </c>
      <c r="G1338" s="175" t="s">
        <v>1587</v>
      </c>
      <c r="I1338" s="194">
        <v>25000</v>
      </c>
      <c r="K1338" s="199">
        <v>6958413</v>
      </c>
      <c r="L1338" s="174" t="s">
        <v>846</v>
      </c>
    </row>
    <row r="1339" spans="1:12">
      <c r="A1339" s="194">
        <v>31</v>
      </c>
      <c r="B1339" s="175" t="s">
        <v>240</v>
      </c>
      <c r="C1339" s="195">
        <v>92</v>
      </c>
      <c r="D1339" s="175" t="s">
        <v>862</v>
      </c>
      <c r="F1339" s="195">
        <v>0</v>
      </c>
      <c r="G1339" s="175" t="s">
        <v>1588</v>
      </c>
      <c r="I1339" s="194">
        <v>25000</v>
      </c>
      <c r="K1339" s="199">
        <v>6983413</v>
      </c>
      <c r="L1339" s="174" t="s">
        <v>846</v>
      </c>
    </row>
    <row r="1340" spans="1:12">
      <c r="A1340" s="194">
        <v>31</v>
      </c>
      <c r="B1340" s="175" t="s">
        <v>240</v>
      </c>
      <c r="C1340" s="195">
        <v>92</v>
      </c>
      <c r="D1340" s="175" t="s">
        <v>862</v>
      </c>
      <c r="F1340" s="195">
        <v>0</v>
      </c>
      <c r="G1340" s="175" t="s">
        <v>1589</v>
      </c>
      <c r="I1340" s="194">
        <v>50000</v>
      </c>
      <c r="K1340" s="199">
        <v>7033413</v>
      </c>
      <c r="L1340" s="174" t="s">
        <v>846</v>
      </c>
    </row>
    <row r="1341" spans="1:12">
      <c r="A1341" s="194">
        <v>31</v>
      </c>
      <c r="B1341" s="175" t="s">
        <v>240</v>
      </c>
      <c r="C1341" s="195">
        <v>92</v>
      </c>
      <c r="D1341" s="175" t="s">
        <v>862</v>
      </c>
      <c r="F1341" s="195">
        <v>0</v>
      </c>
      <c r="G1341" s="175" t="s">
        <v>1590</v>
      </c>
      <c r="I1341" s="194">
        <v>150000</v>
      </c>
      <c r="K1341" s="199">
        <v>7183413</v>
      </c>
      <c r="L1341" s="174" t="s">
        <v>846</v>
      </c>
    </row>
    <row r="1342" spans="1:12">
      <c r="A1342" s="194">
        <v>31</v>
      </c>
      <c r="B1342" s="175" t="s">
        <v>240</v>
      </c>
      <c r="C1342" s="195">
        <v>92</v>
      </c>
      <c r="D1342" s="175" t="s">
        <v>862</v>
      </c>
      <c r="F1342" s="195">
        <v>0</v>
      </c>
      <c r="G1342" s="175" t="s">
        <v>1590</v>
      </c>
      <c r="I1342" s="194">
        <v>25000</v>
      </c>
      <c r="K1342" s="199">
        <v>7208413</v>
      </c>
      <c r="L1342" s="174" t="s">
        <v>846</v>
      </c>
    </row>
    <row r="1343" spans="1:12">
      <c r="A1343" s="194">
        <v>31</v>
      </c>
      <c r="B1343" s="175" t="s">
        <v>240</v>
      </c>
      <c r="C1343" s="195">
        <v>92</v>
      </c>
      <c r="D1343" s="175" t="s">
        <v>862</v>
      </c>
      <c r="F1343" s="195">
        <v>0</v>
      </c>
      <c r="G1343" s="175" t="s">
        <v>1590</v>
      </c>
      <c r="I1343" s="194">
        <v>25000</v>
      </c>
      <c r="K1343" s="199">
        <v>7233413</v>
      </c>
      <c r="L1343" s="174" t="s">
        <v>846</v>
      </c>
    </row>
    <row r="1344" spans="1:12">
      <c r="A1344" s="194">
        <v>31</v>
      </c>
      <c r="B1344" s="175" t="s">
        <v>240</v>
      </c>
      <c r="C1344" s="195">
        <v>92</v>
      </c>
      <c r="D1344" s="175" t="s">
        <v>862</v>
      </c>
      <c r="F1344" s="195">
        <v>0</v>
      </c>
      <c r="G1344" s="175" t="s">
        <v>1591</v>
      </c>
      <c r="I1344" s="194">
        <v>25000</v>
      </c>
      <c r="K1344" s="199">
        <v>7258413</v>
      </c>
      <c r="L1344" s="174" t="s">
        <v>846</v>
      </c>
    </row>
    <row r="1345" spans="1:12">
      <c r="A1345" s="194">
        <v>31</v>
      </c>
      <c r="B1345" s="175" t="s">
        <v>240</v>
      </c>
      <c r="C1345" s="195">
        <v>92</v>
      </c>
      <c r="D1345" s="175" t="s">
        <v>862</v>
      </c>
      <c r="F1345" s="195">
        <v>0</v>
      </c>
      <c r="G1345" s="175" t="s">
        <v>1552</v>
      </c>
      <c r="I1345" s="194">
        <v>25000</v>
      </c>
      <c r="K1345" s="199">
        <v>7283413</v>
      </c>
      <c r="L1345" s="174" t="s">
        <v>846</v>
      </c>
    </row>
    <row r="1346" spans="1:12">
      <c r="A1346" s="194">
        <v>31</v>
      </c>
      <c r="B1346" s="175" t="s">
        <v>240</v>
      </c>
      <c r="C1346" s="195">
        <v>92</v>
      </c>
      <c r="D1346" s="175" t="s">
        <v>862</v>
      </c>
      <c r="F1346" s="195">
        <v>0</v>
      </c>
      <c r="G1346" s="175" t="s">
        <v>1592</v>
      </c>
      <c r="I1346" s="194">
        <v>25000</v>
      </c>
      <c r="K1346" s="199">
        <v>7308413</v>
      </c>
      <c r="L1346" s="174" t="s">
        <v>846</v>
      </c>
    </row>
    <row r="1347" spans="1:12">
      <c r="A1347" s="194">
        <v>31</v>
      </c>
      <c r="B1347" s="175" t="s">
        <v>240</v>
      </c>
      <c r="C1347" s="195">
        <v>92</v>
      </c>
      <c r="D1347" s="175" t="s">
        <v>862</v>
      </c>
      <c r="F1347" s="195">
        <v>0</v>
      </c>
      <c r="G1347" s="175" t="s">
        <v>1593</v>
      </c>
      <c r="I1347" s="194">
        <v>25000</v>
      </c>
      <c r="K1347" s="199">
        <v>7333413</v>
      </c>
      <c r="L1347" s="174" t="s">
        <v>846</v>
      </c>
    </row>
    <row r="1348" spans="1:12">
      <c r="A1348" s="194">
        <v>31</v>
      </c>
      <c r="B1348" s="175" t="s">
        <v>240</v>
      </c>
      <c r="C1348" s="195">
        <v>92</v>
      </c>
      <c r="D1348" s="175" t="s">
        <v>862</v>
      </c>
      <c r="F1348" s="195">
        <v>0</v>
      </c>
      <c r="G1348" s="175" t="s">
        <v>1546</v>
      </c>
      <c r="I1348" s="194">
        <v>25000</v>
      </c>
      <c r="K1348" s="199">
        <v>7358413</v>
      </c>
      <c r="L1348" s="174" t="s">
        <v>846</v>
      </c>
    </row>
    <row r="1349" spans="1:12">
      <c r="A1349" s="194">
        <v>31</v>
      </c>
      <c r="B1349" s="175" t="s">
        <v>240</v>
      </c>
      <c r="C1349" s="195">
        <v>92</v>
      </c>
      <c r="D1349" s="175" t="s">
        <v>862</v>
      </c>
      <c r="F1349" s="195">
        <v>0</v>
      </c>
      <c r="G1349" s="175" t="s">
        <v>1582</v>
      </c>
      <c r="I1349" s="194">
        <v>25000</v>
      </c>
      <c r="K1349" s="199">
        <v>7383413</v>
      </c>
      <c r="L1349" s="174" t="s">
        <v>846</v>
      </c>
    </row>
    <row r="1350" spans="1:12">
      <c r="A1350" s="194">
        <v>31</v>
      </c>
      <c r="B1350" s="175" t="s">
        <v>240</v>
      </c>
      <c r="C1350" s="195">
        <v>92</v>
      </c>
      <c r="D1350" s="175" t="s">
        <v>862</v>
      </c>
      <c r="F1350" s="195">
        <v>0</v>
      </c>
      <c r="G1350" s="175" t="s">
        <v>1594</v>
      </c>
      <c r="I1350" s="194">
        <v>25000</v>
      </c>
      <c r="K1350" s="199">
        <v>7408413</v>
      </c>
      <c r="L1350" s="174" t="s">
        <v>846</v>
      </c>
    </row>
    <row r="1351" spans="1:12">
      <c r="A1351" s="194">
        <v>31</v>
      </c>
      <c r="B1351" s="175" t="s">
        <v>240</v>
      </c>
      <c r="C1351" s="195">
        <v>92</v>
      </c>
      <c r="D1351" s="175" t="s">
        <v>862</v>
      </c>
      <c r="F1351" s="195">
        <v>0</v>
      </c>
      <c r="G1351" s="175" t="s">
        <v>1595</v>
      </c>
      <c r="I1351" s="194">
        <v>50000</v>
      </c>
      <c r="K1351" s="199">
        <v>7458413</v>
      </c>
      <c r="L1351" s="174" t="s">
        <v>846</v>
      </c>
    </row>
    <row r="1352" spans="1:12">
      <c r="A1352" s="194">
        <v>31</v>
      </c>
      <c r="B1352" s="175" t="s">
        <v>240</v>
      </c>
      <c r="C1352" s="195">
        <v>92</v>
      </c>
      <c r="D1352" s="175" t="s">
        <v>862</v>
      </c>
      <c r="F1352" s="195">
        <v>0</v>
      </c>
      <c r="G1352" s="175" t="s">
        <v>1596</v>
      </c>
      <c r="I1352" s="194">
        <v>25000</v>
      </c>
      <c r="K1352" s="199">
        <v>7483413</v>
      </c>
      <c r="L1352" s="174" t="s">
        <v>846</v>
      </c>
    </row>
    <row r="1353" spans="1:12">
      <c r="A1353" s="194">
        <v>31</v>
      </c>
      <c r="B1353" s="175" t="s">
        <v>240</v>
      </c>
      <c r="C1353" s="195">
        <v>92</v>
      </c>
      <c r="D1353" s="175" t="s">
        <v>862</v>
      </c>
      <c r="F1353" s="195">
        <v>0</v>
      </c>
      <c r="G1353" s="175" t="s">
        <v>1568</v>
      </c>
      <c r="I1353" s="194">
        <v>25000</v>
      </c>
      <c r="K1353" s="199">
        <v>7508413</v>
      </c>
      <c r="L1353" s="174" t="s">
        <v>846</v>
      </c>
    </row>
    <row r="1354" spans="1:12">
      <c r="A1354" s="194">
        <v>31</v>
      </c>
      <c r="B1354" s="175" t="s">
        <v>240</v>
      </c>
      <c r="C1354" s="195">
        <v>92</v>
      </c>
      <c r="D1354" s="175" t="s">
        <v>862</v>
      </c>
      <c r="F1354" s="195">
        <v>0</v>
      </c>
      <c r="G1354" s="175" t="s">
        <v>1597</v>
      </c>
      <c r="I1354" s="194">
        <v>100000</v>
      </c>
      <c r="K1354" s="199">
        <v>7608413</v>
      </c>
      <c r="L1354" s="174" t="s">
        <v>846</v>
      </c>
    </row>
    <row r="1355" spans="1:12">
      <c r="A1355" s="194">
        <v>31</v>
      </c>
      <c r="B1355" s="175" t="s">
        <v>240</v>
      </c>
      <c r="C1355" s="195">
        <v>92</v>
      </c>
      <c r="D1355" s="175" t="s">
        <v>862</v>
      </c>
      <c r="F1355" s="195">
        <v>0</v>
      </c>
      <c r="G1355" s="175" t="s">
        <v>1598</v>
      </c>
      <c r="I1355" s="194">
        <v>25000</v>
      </c>
      <c r="K1355" s="199">
        <v>7633413</v>
      </c>
      <c r="L1355" s="174" t="s">
        <v>846</v>
      </c>
    </row>
    <row r="1356" spans="1:12">
      <c r="A1356" s="194">
        <v>31</v>
      </c>
      <c r="B1356" s="175" t="s">
        <v>240</v>
      </c>
      <c r="C1356" s="195">
        <v>92</v>
      </c>
      <c r="D1356" s="175" t="s">
        <v>862</v>
      </c>
      <c r="F1356" s="195">
        <v>0</v>
      </c>
      <c r="G1356" s="175" t="s">
        <v>1599</v>
      </c>
      <c r="I1356" s="194">
        <v>25000</v>
      </c>
      <c r="K1356" s="199">
        <v>7658413</v>
      </c>
      <c r="L1356" s="174" t="s">
        <v>846</v>
      </c>
    </row>
    <row r="1357" spans="1:12">
      <c r="A1357" s="194">
        <v>31</v>
      </c>
      <c r="B1357" s="175" t="s">
        <v>240</v>
      </c>
      <c r="C1357" s="195">
        <v>92</v>
      </c>
      <c r="D1357" s="175" t="s">
        <v>862</v>
      </c>
      <c r="F1357" s="195">
        <v>0</v>
      </c>
      <c r="G1357" s="175" t="s">
        <v>1600</v>
      </c>
      <c r="I1357" s="194">
        <v>50000</v>
      </c>
      <c r="K1357" s="199">
        <v>7708413</v>
      </c>
      <c r="L1357" s="174" t="s">
        <v>846</v>
      </c>
    </row>
    <row r="1358" spans="1:12">
      <c r="A1358" s="194">
        <v>31</v>
      </c>
      <c r="B1358" s="175" t="s">
        <v>240</v>
      </c>
      <c r="C1358" s="195">
        <v>92</v>
      </c>
      <c r="D1358" s="175" t="s">
        <v>862</v>
      </c>
      <c r="F1358" s="195">
        <v>0</v>
      </c>
      <c r="G1358" s="175" t="s">
        <v>1601</v>
      </c>
      <c r="I1358" s="194">
        <v>25000</v>
      </c>
      <c r="K1358" s="199">
        <v>7733413</v>
      </c>
      <c r="L1358" s="174" t="s">
        <v>846</v>
      </c>
    </row>
    <row r="1359" spans="1:12">
      <c r="A1359" s="194">
        <v>31</v>
      </c>
      <c r="B1359" s="175" t="s">
        <v>240</v>
      </c>
      <c r="C1359" s="195">
        <v>92</v>
      </c>
      <c r="D1359" s="175" t="s">
        <v>862</v>
      </c>
      <c r="F1359" s="195">
        <v>0</v>
      </c>
      <c r="G1359" s="175" t="s">
        <v>1602</v>
      </c>
      <c r="I1359" s="194">
        <v>25000</v>
      </c>
      <c r="K1359" s="199">
        <v>7758413</v>
      </c>
      <c r="L1359" s="174" t="s">
        <v>846</v>
      </c>
    </row>
    <row r="1360" spans="1:12">
      <c r="A1360" s="194">
        <v>31</v>
      </c>
      <c r="B1360" s="175" t="s">
        <v>240</v>
      </c>
      <c r="C1360" s="195">
        <v>92</v>
      </c>
      <c r="D1360" s="175" t="s">
        <v>862</v>
      </c>
      <c r="F1360" s="195">
        <v>0</v>
      </c>
      <c r="G1360" s="175" t="s">
        <v>1603</v>
      </c>
      <c r="I1360" s="194">
        <v>25000</v>
      </c>
      <c r="K1360" s="199">
        <v>7783413</v>
      </c>
      <c r="L1360" s="174" t="s">
        <v>846</v>
      </c>
    </row>
    <row r="1361" spans="1:12">
      <c r="G1361" s="200" t="s">
        <v>929</v>
      </c>
      <c r="I1361" s="201">
        <v>7783413</v>
      </c>
      <c r="J1361" s="201">
        <v>0</v>
      </c>
      <c r="K1361" s="201">
        <v>7783413</v>
      </c>
      <c r="L1361" s="202" t="s">
        <v>846</v>
      </c>
    </row>
    <row r="1362" spans="1:12">
      <c r="G1362" s="200" t="s">
        <v>848</v>
      </c>
      <c r="I1362" s="203">
        <v>7783413</v>
      </c>
      <c r="J1362" s="203">
        <v>0</v>
      </c>
      <c r="K1362" s="203">
        <v>7783413</v>
      </c>
      <c r="L1362" s="200" t="s">
        <v>849</v>
      </c>
    </row>
    <row r="1363" spans="1:12">
      <c r="A1363" s="196" t="s">
        <v>595</v>
      </c>
      <c r="G1363" s="197" t="s">
        <v>843</v>
      </c>
      <c r="I1363" s="198">
        <v>7783413</v>
      </c>
      <c r="J1363" s="198">
        <v>0</v>
      </c>
      <c r="K1363" s="198">
        <v>7783413</v>
      </c>
      <c r="L1363" s="175" t="s">
        <v>846</v>
      </c>
    </row>
    <row r="1364" spans="1:12">
      <c r="A1364" s="174" t="s">
        <v>138</v>
      </c>
      <c r="B1364" s="174" t="s">
        <v>139</v>
      </c>
      <c r="C1364" s="176" t="s">
        <v>140</v>
      </c>
      <c r="D1364" s="174" t="s">
        <v>141</v>
      </c>
      <c r="E1364" s="174" t="s">
        <v>142</v>
      </c>
      <c r="F1364" s="176" t="s">
        <v>143</v>
      </c>
      <c r="G1364" s="174" t="s">
        <v>144</v>
      </c>
      <c r="I1364" s="176" t="s">
        <v>844</v>
      </c>
      <c r="J1364" s="176" t="s">
        <v>845</v>
      </c>
      <c r="K1364" s="176" t="s">
        <v>145</v>
      </c>
    </row>
    <row r="1365" spans="1:12">
      <c r="A1365" s="194">
        <v>29</v>
      </c>
      <c r="B1365" s="175" t="s">
        <v>595</v>
      </c>
      <c r="C1365" s="195">
        <v>59</v>
      </c>
      <c r="D1365" s="175" t="s">
        <v>862</v>
      </c>
      <c r="F1365" s="195">
        <v>0</v>
      </c>
      <c r="G1365" s="175" t="s">
        <v>1604</v>
      </c>
      <c r="I1365" s="194">
        <v>25000</v>
      </c>
      <c r="K1365" s="199">
        <v>7808413</v>
      </c>
      <c r="L1365" s="174" t="s">
        <v>846</v>
      </c>
    </row>
    <row r="1366" spans="1:12">
      <c r="A1366" s="194">
        <v>29</v>
      </c>
      <c r="B1366" s="175" t="s">
        <v>595</v>
      </c>
      <c r="C1366" s="195">
        <v>59</v>
      </c>
      <c r="D1366" s="175" t="s">
        <v>862</v>
      </c>
      <c r="F1366" s="195">
        <v>0</v>
      </c>
      <c r="G1366" s="175" t="s">
        <v>1605</v>
      </c>
      <c r="I1366" s="194">
        <v>25000</v>
      </c>
      <c r="K1366" s="199">
        <v>7833413</v>
      </c>
      <c r="L1366" s="174" t="s">
        <v>846</v>
      </c>
    </row>
    <row r="1367" spans="1:12">
      <c r="A1367" s="194">
        <v>29</v>
      </c>
      <c r="B1367" s="175" t="s">
        <v>595</v>
      </c>
      <c r="C1367" s="195">
        <v>59</v>
      </c>
      <c r="D1367" s="175" t="s">
        <v>862</v>
      </c>
      <c r="F1367" s="195">
        <v>0</v>
      </c>
      <c r="G1367" s="175" t="s">
        <v>1606</v>
      </c>
      <c r="I1367" s="194">
        <v>25000</v>
      </c>
      <c r="K1367" s="199">
        <v>7858413</v>
      </c>
      <c r="L1367" s="174" t="s">
        <v>846</v>
      </c>
    </row>
    <row r="1368" spans="1:12">
      <c r="A1368" s="194">
        <v>29</v>
      </c>
      <c r="B1368" s="175" t="s">
        <v>595</v>
      </c>
      <c r="C1368" s="195">
        <v>59</v>
      </c>
      <c r="D1368" s="175" t="s">
        <v>862</v>
      </c>
      <c r="F1368" s="195">
        <v>0</v>
      </c>
      <c r="G1368" s="175" t="s">
        <v>1607</v>
      </c>
      <c r="I1368" s="194">
        <v>25000</v>
      </c>
      <c r="K1368" s="199">
        <v>7883413</v>
      </c>
      <c r="L1368" s="174" t="s">
        <v>846</v>
      </c>
    </row>
    <row r="1369" spans="1:12">
      <c r="A1369" s="194">
        <v>29</v>
      </c>
      <c r="B1369" s="175" t="s">
        <v>595</v>
      </c>
      <c r="C1369" s="195">
        <v>59</v>
      </c>
      <c r="D1369" s="175" t="s">
        <v>862</v>
      </c>
      <c r="F1369" s="195">
        <v>0</v>
      </c>
      <c r="G1369" s="175" t="s">
        <v>1608</v>
      </c>
      <c r="I1369" s="194">
        <v>25000</v>
      </c>
      <c r="K1369" s="199">
        <v>7908413</v>
      </c>
      <c r="L1369" s="174" t="s">
        <v>846</v>
      </c>
    </row>
    <row r="1370" spans="1:12">
      <c r="A1370" s="194">
        <v>29</v>
      </c>
      <c r="B1370" s="175" t="s">
        <v>595</v>
      </c>
      <c r="C1370" s="195">
        <v>59</v>
      </c>
      <c r="D1370" s="175" t="s">
        <v>862</v>
      </c>
      <c r="F1370" s="195">
        <v>0</v>
      </c>
      <c r="G1370" s="175" t="s">
        <v>1609</v>
      </c>
      <c r="I1370" s="194">
        <v>150000</v>
      </c>
      <c r="K1370" s="199">
        <v>8058413</v>
      </c>
      <c r="L1370" s="174" t="s">
        <v>846</v>
      </c>
    </row>
    <row r="1371" spans="1:12">
      <c r="A1371" s="194">
        <v>29</v>
      </c>
      <c r="B1371" s="175" t="s">
        <v>595</v>
      </c>
      <c r="C1371" s="195">
        <v>59</v>
      </c>
      <c r="D1371" s="175" t="s">
        <v>862</v>
      </c>
      <c r="F1371" s="195">
        <v>0</v>
      </c>
      <c r="G1371" s="175" t="s">
        <v>1610</v>
      </c>
      <c r="I1371" s="194">
        <v>25000</v>
      </c>
      <c r="K1371" s="199">
        <v>8083413</v>
      </c>
      <c r="L1371" s="174" t="s">
        <v>846</v>
      </c>
    </row>
    <row r="1372" spans="1:12">
      <c r="A1372" s="194">
        <v>29</v>
      </c>
      <c r="B1372" s="175" t="s">
        <v>595</v>
      </c>
      <c r="C1372" s="195">
        <v>59</v>
      </c>
      <c r="D1372" s="175" t="s">
        <v>862</v>
      </c>
      <c r="F1372" s="195">
        <v>0</v>
      </c>
      <c r="G1372" s="175" t="s">
        <v>1611</v>
      </c>
      <c r="I1372" s="194">
        <v>25000</v>
      </c>
      <c r="K1372" s="199">
        <v>8108413</v>
      </c>
      <c r="L1372" s="174" t="s">
        <v>846</v>
      </c>
    </row>
    <row r="1373" spans="1:12">
      <c r="A1373" s="194">
        <v>29</v>
      </c>
      <c r="B1373" s="175" t="s">
        <v>595</v>
      </c>
      <c r="C1373" s="195">
        <v>59</v>
      </c>
      <c r="D1373" s="175" t="s">
        <v>862</v>
      </c>
      <c r="F1373" s="195">
        <v>0</v>
      </c>
      <c r="G1373" s="175" t="s">
        <v>1612</v>
      </c>
      <c r="I1373" s="194">
        <v>25000</v>
      </c>
      <c r="K1373" s="199">
        <v>8133413</v>
      </c>
      <c r="L1373" s="174" t="s">
        <v>846</v>
      </c>
    </row>
    <row r="1374" spans="1:12">
      <c r="A1374" s="194">
        <v>29</v>
      </c>
      <c r="B1374" s="175" t="s">
        <v>595</v>
      </c>
      <c r="C1374" s="195">
        <v>59</v>
      </c>
      <c r="D1374" s="175" t="s">
        <v>862</v>
      </c>
      <c r="F1374" s="195">
        <v>0</v>
      </c>
      <c r="G1374" s="175" t="s">
        <v>1585</v>
      </c>
      <c r="I1374" s="194">
        <v>25000</v>
      </c>
      <c r="K1374" s="199">
        <v>8158413</v>
      </c>
      <c r="L1374" s="174" t="s">
        <v>846</v>
      </c>
    </row>
    <row r="1375" spans="1:12">
      <c r="A1375" s="194">
        <v>29</v>
      </c>
      <c r="B1375" s="175" t="s">
        <v>595</v>
      </c>
      <c r="C1375" s="195">
        <v>59</v>
      </c>
      <c r="D1375" s="175" t="s">
        <v>862</v>
      </c>
      <c r="F1375" s="195">
        <v>0</v>
      </c>
      <c r="G1375" s="175" t="s">
        <v>1613</v>
      </c>
      <c r="I1375" s="194">
        <v>100000</v>
      </c>
      <c r="K1375" s="199">
        <v>8258413</v>
      </c>
      <c r="L1375" s="174" t="s">
        <v>846</v>
      </c>
    </row>
    <row r="1376" spans="1:12">
      <c r="A1376" s="194">
        <v>29</v>
      </c>
      <c r="B1376" s="175" t="s">
        <v>595</v>
      </c>
      <c r="C1376" s="195">
        <v>59</v>
      </c>
      <c r="D1376" s="175" t="s">
        <v>862</v>
      </c>
      <c r="F1376" s="195">
        <v>0</v>
      </c>
      <c r="G1376" s="175" t="s">
        <v>1614</v>
      </c>
      <c r="I1376" s="194">
        <v>100000</v>
      </c>
      <c r="K1376" s="199">
        <v>8358413</v>
      </c>
      <c r="L1376" s="174" t="s">
        <v>846</v>
      </c>
    </row>
    <row r="1377" spans="1:12">
      <c r="A1377" s="194">
        <v>29</v>
      </c>
      <c r="B1377" s="175" t="s">
        <v>595</v>
      </c>
      <c r="C1377" s="195">
        <v>59</v>
      </c>
      <c r="D1377" s="175" t="s">
        <v>862</v>
      </c>
      <c r="F1377" s="195">
        <v>0</v>
      </c>
      <c r="G1377" s="175" t="s">
        <v>1615</v>
      </c>
      <c r="I1377" s="194">
        <v>25000</v>
      </c>
      <c r="K1377" s="199">
        <v>8383413</v>
      </c>
      <c r="L1377" s="174" t="s">
        <v>846</v>
      </c>
    </row>
    <row r="1378" spans="1:12">
      <c r="A1378" s="194">
        <v>29</v>
      </c>
      <c r="B1378" s="175" t="s">
        <v>595</v>
      </c>
      <c r="C1378" s="195">
        <v>59</v>
      </c>
      <c r="D1378" s="175" t="s">
        <v>862</v>
      </c>
      <c r="F1378" s="195">
        <v>0</v>
      </c>
      <c r="G1378" s="175" t="s">
        <v>1616</v>
      </c>
      <c r="I1378" s="194">
        <v>100000</v>
      </c>
      <c r="K1378" s="199">
        <v>8483413</v>
      </c>
      <c r="L1378" s="174" t="s">
        <v>846</v>
      </c>
    </row>
    <row r="1379" spans="1:12">
      <c r="A1379" s="194">
        <v>29</v>
      </c>
      <c r="B1379" s="175" t="s">
        <v>595</v>
      </c>
      <c r="C1379" s="195">
        <v>59</v>
      </c>
      <c r="D1379" s="175" t="s">
        <v>862</v>
      </c>
      <c r="F1379" s="195">
        <v>0</v>
      </c>
      <c r="G1379" s="175" t="s">
        <v>1617</v>
      </c>
      <c r="I1379" s="194">
        <v>25000</v>
      </c>
      <c r="K1379" s="199">
        <v>8508413</v>
      </c>
      <c r="L1379" s="174" t="s">
        <v>846</v>
      </c>
    </row>
    <row r="1380" spans="1:12">
      <c r="A1380" s="194">
        <v>29</v>
      </c>
      <c r="B1380" s="175" t="s">
        <v>595</v>
      </c>
      <c r="C1380" s="195">
        <v>59</v>
      </c>
      <c r="D1380" s="175" t="s">
        <v>862</v>
      </c>
      <c r="F1380" s="195">
        <v>0</v>
      </c>
      <c r="G1380" s="175" t="s">
        <v>1617</v>
      </c>
      <c r="I1380" s="194">
        <v>25000</v>
      </c>
      <c r="K1380" s="199">
        <v>8533413</v>
      </c>
      <c r="L1380" s="174" t="s">
        <v>846</v>
      </c>
    </row>
    <row r="1381" spans="1:12">
      <c r="A1381" s="194">
        <v>29</v>
      </c>
      <c r="B1381" s="175" t="s">
        <v>595</v>
      </c>
      <c r="C1381" s="195">
        <v>59</v>
      </c>
      <c r="D1381" s="175" t="s">
        <v>862</v>
      </c>
      <c r="F1381" s="195">
        <v>0</v>
      </c>
      <c r="G1381" s="175" t="s">
        <v>1618</v>
      </c>
      <c r="I1381" s="194">
        <v>150000</v>
      </c>
      <c r="K1381" s="199">
        <v>8683413</v>
      </c>
      <c r="L1381" s="174" t="s">
        <v>846</v>
      </c>
    </row>
    <row r="1382" spans="1:12">
      <c r="A1382" s="194">
        <v>29</v>
      </c>
      <c r="B1382" s="175" t="s">
        <v>595</v>
      </c>
      <c r="C1382" s="195">
        <v>59</v>
      </c>
      <c r="D1382" s="175" t="s">
        <v>862</v>
      </c>
      <c r="F1382" s="195">
        <v>0</v>
      </c>
      <c r="G1382" s="175" t="s">
        <v>1619</v>
      </c>
      <c r="I1382" s="194">
        <v>150000</v>
      </c>
      <c r="K1382" s="199">
        <v>8833413</v>
      </c>
      <c r="L1382" s="174" t="s">
        <v>846</v>
      </c>
    </row>
    <row r="1383" spans="1:12">
      <c r="A1383" s="194">
        <v>29</v>
      </c>
      <c r="B1383" s="175" t="s">
        <v>595</v>
      </c>
      <c r="C1383" s="195">
        <v>59</v>
      </c>
      <c r="D1383" s="175" t="s">
        <v>862</v>
      </c>
      <c r="F1383" s="195">
        <v>0</v>
      </c>
      <c r="G1383" s="175" t="s">
        <v>1620</v>
      </c>
      <c r="I1383" s="194">
        <v>250000</v>
      </c>
      <c r="K1383" s="199">
        <v>9083413</v>
      </c>
      <c r="L1383" s="174" t="s">
        <v>846</v>
      </c>
    </row>
    <row r="1384" spans="1:12">
      <c r="A1384" s="194">
        <v>29</v>
      </c>
      <c r="B1384" s="175" t="s">
        <v>595</v>
      </c>
      <c r="C1384" s="195">
        <v>59</v>
      </c>
      <c r="D1384" s="175" t="s">
        <v>862</v>
      </c>
      <c r="F1384" s="195">
        <v>0</v>
      </c>
      <c r="G1384" s="175" t="s">
        <v>1621</v>
      </c>
      <c r="I1384" s="194">
        <v>25000</v>
      </c>
      <c r="K1384" s="199">
        <v>9108413</v>
      </c>
      <c r="L1384" s="174" t="s">
        <v>846</v>
      </c>
    </row>
    <row r="1385" spans="1:12">
      <c r="A1385" s="194">
        <v>29</v>
      </c>
      <c r="B1385" s="175" t="s">
        <v>595</v>
      </c>
      <c r="C1385" s="195">
        <v>59</v>
      </c>
      <c r="D1385" s="175" t="s">
        <v>862</v>
      </c>
      <c r="F1385" s="195">
        <v>0</v>
      </c>
      <c r="G1385" s="175" t="s">
        <v>1622</v>
      </c>
      <c r="I1385" s="194">
        <v>25000</v>
      </c>
      <c r="K1385" s="199">
        <v>9133413</v>
      </c>
      <c r="L1385" s="174" t="s">
        <v>846</v>
      </c>
    </row>
    <row r="1386" spans="1:12">
      <c r="A1386" s="194">
        <v>29</v>
      </c>
      <c r="B1386" s="175" t="s">
        <v>595</v>
      </c>
      <c r="C1386" s="195">
        <v>59</v>
      </c>
      <c r="D1386" s="175" t="s">
        <v>862</v>
      </c>
      <c r="F1386" s="195">
        <v>0</v>
      </c>
      <c r="G1386" s="175" t="s">
        <v>1623</v>
      </c>
      <c r="I1386" s="194">
        <v>25000</v>
      </c>
      <c r="K1386" s="199">
        <v>9158413</v>
      </c>
      <c r="L1386" s="174" t="s">
        <v>846</v>
      </c>
    </row>
    <row r="1387" spans="1:12">
      <c r="A1387" s="194">
        <v>29</v>
      </c>
      <c r="B1387" s="175" t="s">
        <v>595</v>
      </c>
      <c r="C1387" s="195">
        <v>59</v>
      </c>
      <c r="D1387" s="175" t="s">
        <v>862</v>
      </c>
      <c r="F1387" s="195">
        <v>0</v>
      </c>
      <c r="G1387" s="175" t="s">
        <v>1624</v>
      </c>
      <c r="I1387" s="194">
        <v>25000</v>
      </c>
      <c r="K1387" s="199">
        <v>9183413</v>
      </c>
      <c r="L1387" s="174" t="s">
        <v>846</v>
      </c>
    </row>
    <row r="1388" spans="1:12">
      <c r="A1388" s="194">
        <v>29</v>
      </c>
      <c r="B1388" s="175" t="s">
        <v>595</v>
      </c>
      <c r="C1388" s="195">
        <v>59</v>
      </c>
      <c r="D1388" s="175" t="s">
        <v>862</v>
      </c>
      <c r="F1388" s="195">
        <v>0</v>
      </c>
      <c r="G1388" s="175" t="s">
        <v>1625</v>
      </c>
      <c r="I1388" s="194">
        <v>25000</v>
      </c>
      <c r="K1388" s="199">
        <v>9208413</v>
      </c>
      <c r="L1388" s="174" t="s">
        <v>846</v>
      </c>
    </row>
    <row r="1389" spans="1:12">
      <c r="A1389" s="194">
        <v>29</v>
      </c>
      <c r="B1389" s="175" t="s">
        <v>595</v>
      </c>
      <c r="C1389" s="195">
        <v>59</v>
      </c>
      <c r="D1389" s="175" t="s">
        <v>862</v>
      </c>
      <c r="F1389" s="195">
        <v>0</v>
      </c>
      <c r="G1389" s="175" t="s">
        <v>1626</v>
      </c>
      <c r="I1389" s="194">
        <v>25000</v>
      </c>
      <c r="K1389" s="199">
        <v>9233413</v>
      </c>
      <c r="L1389" s="174" t="s">
        <v>846</v>
      </c>
    </row>
    <row r="1390" spans="1:12">
      <c r="A1390" s="194">
        <v>29</v>
      </c>
      <c r="B1390" s="175" t="s">
        <v>595</v>
      </c>
      <c r="C1390" s="195">
        <v>59</v>
      </c>
      <c r="D1390" s="175" t="s">
        <v>862</v>
      </c>
      <c r="F1390" s="195">
        <v>0</v>
      </c>
      <c r="G1390" s="175" t="s">
        <v>1549</v>
      </c>
      <c r="I1390" s="194">
        <v>25000</v>
      </c>
      <c r="K1390" s="199">
        <v>9258413</v>
      </c>
      <c r="L1390" s="174" t="s">
        <v>846</v>
      </c>
    </row>
    <row r="1391" spans="1:12">
      <c r="A1391" s="194">
        <v>29</v>
      </c>
      <c r="B1391" s="175" t="s">
        <v>595</v>
      </c>
      <c r="C1391" s="195">
        <v>59</v>
      </c>
      <c r="D1391" s="175" t="s">
        <v>862</v>
      </c>
      <c r="F1391" s="195">
        <v>0</v>
      </c>
      <c r="G1391" s="175" t="s">
        <v>1627</v>
      </c>
      <c r="I1391" s="194">
        <v>25000</v>
      </c>
      <c r="K1391" s="199">
        <v>9283413</v>
      </c>
      <c r="L1391" s="174" t="s">
        <v>846</v>
      </c>
    </row>
    <row r="1392" spans="1:12">
      <c r="A1392" s="194">
        <v>29</v>
      </c>
      <c r="B1392" s="175" t="s">
        <v>595</v>
      </c>
      <c r="C1392" s="195">
        <v>59</v>
      </c>
      <c r="D1392" s="175" t="s">
        <v>862</v>
      </c>
      <c r="F1392" s="195">
        <v>0</v>
      </c>
      <c r="G1392" s="175" t="s">
        <v>1628</v>
      </c>
      <c r="I1392" s="194">
        <v>50000</v>
      </c>
      <c r="K1392" s="199">
        <v>9333413</v>
      </c>
      <c r="L1392" s="174" t="s">
        <v>846</v>
      </c>
    </row>
    <row r="1393" spans="1:12">
      <c r="A1393" s="194">
        <v>29</v>
      </c>
      <c r="B1393" s="175" t="s">
        <v>595</v>
      </c>
      <c r="C1393" s="195">
        <v>59</v>
      </c>
      <c r="D1393" s="175" t="s">
        <v>862</v>
      </c>
      <c r="F1393" s="195">
        <v>0</v>
      </c>
      <c r="G1393" s="175" t="s">
        <v>1629</v>
      </c>
      <c r="I1393" s="194">
        <v>25000</v>
      </c>
      <c r="K1393" s="199">
        <v>9358413</v>
      </c>
      <c r="L1393" s="174" t="s">
        <v>846</v>
      </c>
    </row>
    <row r="1394" spans="1:12">
      <c r="A1394" s="194">
        <v>29</v>
      </c>
      <c r="B1394" s="175" t="s">
        <v>595</v>
      </c>
      <c r="C1394" s="195">
        <v>59</v>
      </c>
      <c r="D1394" s="175" t="s">
        <v>862</v>
      </c>
      <c r="F1394" s="195">
        <v>0</v>
      </c>
      <c r="G1394" s="175" t="s">
        <v>1630</v>
      </c>
      <c r="I1394" s="194">
        <v>25000</v>
      </c>
      <c r="K1394" s="199">
        <v>9383413</v>
      </c>
      <c r="L1394" s="174" t="s">
        <v>846</v>
      </c>
    </row>
    <row r="1395" spans="1:12">
      <c r="A1395" s="194">
        <v>29</v>
      </c>
      <c r="B1395" s="175" t="s">
        <v>595</v>
      </c>
      <c r="C1395" s="195">
        <v>59</v>
      </c>
      <c r="D1395" s="175" t="s">
        <v>862</v>
      </c>
      <c r="F1395" s="195">
        <v>0</v>
      </c>
      <c r="G1395" s="175" t="s">
        <v>1631</v>
      </c>
      <c r="I1395" s="194">
        <v>25000</v>
      </c>
      <c r="K1395" s="199">
        <v>9408413</v>
      </c>
      <c r="L1395" s="174" t="s">
        <v>846</v>
      </c>
    </row>
    <row r="1396" spans="1:12">
      <c r="A1396" s="194">
        <v>29</v>
      </c>
      <c r="B1396" s="175" t="s">
        <v>595</v>
      </c>
      <c r="C1396" s="195">
        <v>59</v>
      </c>
      <c r="D1396" s="175" t="s">
        <v>862</v>
      </c>
      <c r="F1396" s="195">
        <v>0</v>
      </c>
      <c r="G1396" s="175" t="s">
        <v>1632</v>
      </c>
      <c r="I1396" s="194">
        <v>50000</v>
      </c>
      <c r="K1396" s="199">
        <v>9458413</v>
      </c>
      <c r="L1396" s="174" t="s">
        <v>846</v>
      </c>
    </row>
    <row r="1397" spans="1:12">
      <c r="A1397" s="194">
        <v>29</v>
      </c>
      <c r="B1397" s="175" t="s">
        <v>595</v>
      </c>
      <c r="C1397" s="195">
        <v>59</v>
      </c>
      <c r="D1397" s="175" t="s">
        <v>862</v>
      </c>
      <c r="F1397" s="195">
        <v>0</v>
      </c>
      <c r="G1397" s="175" t="s">
        <v>1618</v>
      </c>
      <c r="I1397" s="194">
        <v>25000</v>
      </c>
      <c r="K1397" s="199">
        <v>9483413</v>
      </c>
      <c r="L1397" s="174" t="s">
        <v>846</v>
      </c>
    </row>
    <row r="1398" spans="1:12">
      <c r="A1398" s="194">
        <v>29</v>
      </c>
      <c r="B1398" s="175" t="s">
        <v>595</v>
      </c>
      <c r="C1398" s="195">
        <v>59</v>
      </c>
      <c r="D1398" s="175" t="s">
        <v>862</v>
      </c>
      <c r="F1398" s="195">
        <v>0</v>
      </c>
      <c r="G1398" s="175" t="s">
        <v>1633</v>
      </c>
      <c r="I1398" s="194">
        <v>100000</v>
      </c>
      <c r="K1398" s="199">
        <v>9583413</v>
      </c>
      <c r="L1398" s="174" t="s">
        <v>846</v>
      </c>
    </row>
    <row r="1399" spans="1:12">
      <c r="A1399" s="194">
        <v>29</v>
      </c>
      <c r="B1399" s="175" t="s">
        <v>595</v>
      </c>
      <c r="C1399" s="195">
        <v>59</v>
      </c>
      <c r="D1399" s="175" t="s">
        <v>862</v>
      </c>
      <c r="F1399" s="195">
        <v>0</v>
      </c>
      <c r="G1399" s="175" t="s">
        <v>1634</v>
      </c>
      <c r="I1399" s="194">
        <v>50000</v>
      </c>
      <c r="K1399" s="199">
        <v>9633413</v>
      </c>
      <c r="L1399" s="174" t="s">
        <v>846</v>
      </c>
    </row>
    <row r="1400" spans="1:12">
      <c r="A1400" s="194">
        <v>29</v>
      </c>
      <c r="B1400" s="175" t="s">
        <v>595</v>
      </c>
      <c r="C1400" s="195">
        <v>59</v>
      </c>
      <c r="D1400" s="175" t="s">
        <v>862</v>
      </c>
      <c r="F1400" s="195">
        <v>0</v>
      </c>
      <c r="G1400" s="175" t="s">
        <v>1635</v>
      </c>
      <c r="I1400" s="194">
        <v>25000</v>
      </c>
      <c r="K1400" s="199">
        <v>9658413</v>
      </c>
      <c r="L1400" s="174" t="s">
        <v>846</v>
      </c>
    </row>
    <row r="1401" spans="1:12">
      <c r="A1401" s="194">
        <v>29</v>
      </c>
      <c r="B1401" s="175" t="s">
        <v>595</v>
      </c>
      <c r="C1401" s="195">
        <v>59</v>
      </c>
      <c r="D1401" s="175" t="s">
        <v>862</v>
      </c>
      <c r="F1401" s="195">
        <v>0</v>
      </c>
      <c r="G1401" s="175" t="s">
        <v>1636</v>
      </c>
      <c r="I1401" s="194">
        <v>25000</v>
      </c>
      <c r="K1401" s="199">
        <v>9683413</v>
      </c>
      <c r="L1401" s="174" t="s">
        <v>846</v>
      </c>
    </row>
    <row r="1402" spans="1:12">
      <c r="A1402" s="194">
        <v>29</v>
      </c>
      <c r="B1402" s="175" t="s">
        <v>595</v>
      </c>
      <c r="C1402" s="195">
        <v>59</v>
      </c>
      <c r="D1402" s="175" t="s">
        <v>862</v>
      </c>
      <c r="F1402" s="195">
        <v>0</v>
      </c>
      <c r="G1402" s="175" t="s">
        <v>1637</v>
      </c>
      <c r="I1402" s="194">
        <v>100000</v>
      </c>
      <c r="K1402" s="199">
        <v>9783413</v>
      </c>
      <c r="L1402" s="174" t="s">
        <v>846</v>
      </c>
    </row>
    <row r="1403" spans="1:12">
      <c r="A1403" s="194">
        <v>29</v>
      </c>
      <c r="B1403" s="175" t="s">
        <v>595</v>
      </c>
      <c r="C1403" s="195">
        <v>59</v>
      </c>
      <c r="D1403" s="175" t="s">
        <v>862</v>
      </c>
      <c r="F1403" s="195">
        <v>0</v>
      </c>
      <c r="G1403" s="175" t="s">
        <v>1638</v>
      </c>
      <c r="I1403" s="194">
        <v>75000</v>
      </c>
      <c r="K1403" s="199">
        <v>9858413</v>
      </c>
      <c r="L1403" s="174" t="s">
        <v>846</v>
      </c>
    </row>
    <row r="1404" spans="1:12">
      <c r="A1404" s="194">
        <v>29</v>
      </c>
      <c r="B1404" s="175" t="s">
        <v>595</v>
      </c>
      <c r="C1404" s="195">
        <v>59</v>
      </c>
      <c r="D1404" s="175" t="s">
        <v>862</v>
      </c>
      <c r="F1404" s="195">
        <v>0</v>
      </c>
      <c r="G1404" s="175" t="s">
        <v>1639</v>
      </c>
      <c r="I1404" s="194">
        <v>25000</v>
      </c>
      <c r="K1404" s="199">
        <v>9883413</v>
      </c>
      <c r="L1404" s="174" t="s">
        <v>846</v>
      </c>
    </row>
    <row r="1405" spans="1:12">
      <c r="A1405" s="194">
        <v>29</v>
      </c>
      <c r="B1405" s="175" t="s">
        <v>595</v>
      </c>
      <c r="C1405" s="195">
        <v>59</v>
      </c>
      <c r="D1405" s="175" t="s">
        <v>862</v>
      </c>
      <c r="F1405" s="195">
        <v>0</v>
      </c>
      <c r="G1405" s="175" t="s">
        <v>1640</v>
      </c>
      <c r="I1405" s="194">
        <v>25000</v>
      </c>
      <c r="K1405" s="199">
        <v>9908413</v>
      </c>
      <c r="L1405" s="174" t="s">
        <v>846</v>
      </c>
    </row>
    <row r="1406" spans="1:12">
      <c r="A1406" s="194">
        <v>29</v>
      </c>
      <c r="B1406" s="175" t="s">
        <v>595</v>
      </c>
      <c r="C1406" s="195">
        <v>59</v>
      </c>
      <c r="D1406" s="175" t="s">
        <v>862</v>
      </c>
      <c r="F1406" s="195">
        <v>0</v>
      </c>
      <c r="G1406" s="175" t="s">
        <v>1549</v>
      </c>
      <c r="I1406" s="194">
        <v>25000</v>
      </c>
      <c r="K1406" s="199">
        <v>9933413</v>
      </c>
      <c r="L1406" s="174" t="s">
        <v>846</v>
      </c>
    </row>
    <row r="1407" spans="1:12">
      <c r="A1407" s="194">
        <v>29</v>
      </c>
      <c r="B1407" s="175" t="s">
        <v>595</v>
      </c>
      <c r="C1407" s="195">
        <v>59</v>
      </c>
      <c r="D1407" s="175" t="s">
        <v>862</v>
      </c>
      <c r="F1407" s="195">
        <v>0</v>
      </c>
      <c r="G1407" s="175" t="s">
        <v>1641</v>
      </c>
      <c r="I1407" s="194">
        <v>25000</v>
      </c>
      <c r="K1407" s="199">
        <v>9958413</v>
      </c>
      <c r="L1407" s="174" t="s">
        <v>846</v>
      </c>
    </row>
    <row r="1408" spans="1:12">
      <c r="A1408" s="194">
        <v>29</v>
      </c>
      <c r="B1408" s="175" t="s">
        <v>595</v>
      </c>
      <c r="C1408" s="195">
        <v>59</v>
      </c>
      <c r="D1408" s="175" t="s">
        <v>862</v>
      </c>
      <c r="F1408" s="195">
        <v>0</v>
      </c>
      <c r="G1408" s="175" t="s">
        <v>1642</v>
      </c>
      <c r="I1408" s="194">
        <v>25000</v>
      </c>
      <c r="K1408" s="199">
        <v>9983413</v>
      </c>
      <c r="L1408" s="174" t="s">
        <v>846</v>
      </c>
    </row>
    <row r="1409" spans="1:12">
      <c r="A1409" s="194">
        <v>29</v>
      </c>
      <c r="B1409" s="175" t="s">
        <v>595</v>
      </c>
      <c r="C1409" s="195">
        <v>59</v>
      </c>
      <c r="D1409" s="175" t="s">
        <v>862</v>
      </c>
      <c r="F1409" s="195">
        <v>0</v>
      </c>
      <c r="G1409" s="175" t="s">
        <v>1643</v>
      </c>
      <c r="I1409" s="194">
        <v>25000</v>
      </c>
      <c r="K1409" s="199">
        <v>10008413</v>
      </c>
      <c r="L1409" s="174" t="s">
        <v>846</v>
      </c>
    </row>
    <row r="1410" spans="1:12">
      <c r="A1410" s="194">
        <v>29</v>
      </c>
      <c r="B1410" s="175" t="s">
        <v>595</v>
      </c>
      <c r="C1410" s="195">
        <v>59</v>
      </c>
      <c r="D1410" s="175" t="s">
        <v>862</v>
      </c>
      <c r="F1410" s="195">
        <v>0</v>
      </c>
      <c r="G1410" s="175" t="s">
        <v>1568</v>
      </c>
      <c r="I1410" s="194">
        <v>25000</v>
      </c>
      <c r="K1410" s="199">
        <v>10033413</v>
      </c>
      <c r="L1410" s="174" t="s">
        <v>846</v>
      </c>
    </row>
    <row r="1411" spans="1:12">
      <c r="A1411" s="194">
        <v>29</v>
      </c>
      <c r="B1411" s="175" t="s">
        <v>595</v>
      </c>
      <c r="C1411" s="195">
        <v>59</v>
      </c>
      <c r="D1411" s="175" t="s">
        <v>862</v>
      </c>
      <c r="F1411" s="195">
        <v>0</v>
      </c>
      <c r="G1411" s="175" t="s">
        <v>1582</v>
      </c>
      <c r="I1411" s="194">
        <v>25000</v>
      </c>
      <c r="K1411" s="199">
        <v>10058413</v>
      </c>
      <c r="L1411" s="174" t="s">
        <v>846</v>
      </c>
    </row>
    <row r="1412" spans="1:12">
      <c r="A1412" s="194">
        <v>29</v>
      </c>
      <c r="B1412" s="175" t="s">
        <v>595</v>
      </c>
      <c r="C1412" s="195">
        <v>59</v>
      </c>
      <c r="D1412" s="175" t="s">
        <v>862</v>
      </c>
      <c r="F1412" s="195">
        <v>0</v>
      </c>
      <c r="G1412" s="175" t="s">
        <v>1644</v>
      </c>
      <c r="I1412" s="194">
        <v>25000</v>
      </c>
      <c r="K1412" s="199">
        <v>10083413</v>
      </c>
      <c r="L1412" s="174" t="s">
        <v>846</v>
      </c>
    </row>
    <row r="1413" spans="1:12">
      <c r="A1413" s="194">
        <v>29</v>
      </c>
      <c r="B1413" s="175" t="s">
        <v>595</v>
      </c>
      <c r="C1413" s="195">
        <v>59</v>
      </c>
      <c r="D1413" s="175" t="s">
        <v>862</v>
      </c>
      <c r="F1413" s="195">
        <v>0</v>
      </c>
      <c r="G1413" s="175" t="s">
        <v>1645</v>
      </c>
      <c r="I1413" s="194">
        <v>25000</v>
      </c>
      <c r="K1413" s="199">
        <v>10108413</v>
      </c>
      <c r="L1413" s="174" t="s">
        <v>846</v>
      </c>
    </row>
    <row r="1414" spans="1:12">
      <c r="A1414" s="194">
        <v>29</v>
      </c>
      <c r="B1414" s="175" t="s">
        <v>595</v>
      </c>
      <c r="C1414" s="195">
        <v>59</v>
      </c>
      <c r="D1414" s="175" t="s">
        <v>862</v>
      </c>
      <c r="F1414" s="195">
        <v>0</v>
      </c>
      <c r="G1414" s="175" t="s">
        <v>1646</v>
      </c>
      <c r="I1414" s="194">
        <v>25000</v>
      </c>
      <c r="K1414" s="199">
        <v>10133413</v>
      </c>
      <c r="L1414" s="174" t="s">
        <v>846</v>
      </c>
    </row>
    <row r="1415" spans="1:12">
      <c r="A1415" s="194">
        <v>29</v>
      </c>
      <c r="B1415" s="175" t="s">
        <v>595</v>
      </c>
      <c r="C1415" s="195">
        <v>59</v>
      </c>
      <c r="D1415" s="175" t="s">
        <v>862</v>
      </c>
      <c r="F1415" s="195">
        <v>0</v>
      </c>
      <c r="G1415" s="175" t="s">
        <v>1556</v>
      </c>
      <c r="I1415" s="194">
        <v>50000</v>
      </c>
      <c r="K1415" s="199">
        <v>10183413</v>
      </c>
      <c r="L1415" s="174" t="s">
        <v>846</v>
      </c>
    </row>
    <row r="1416" spans="1:12">
      <c r="A1416" s="194">
        <v>29</v>
      </c>
      <c r="B1416" s="175" t="s">
        <v>595</v>
      </c>
      <c r="C1416" s="195">
        <v>59</v>
      </c>
      <c r="D1416" s="175" t="s">
        <v>862</v>
      </c>
      <c r="F1416" s="195">
        <v>0</v>
      </c>
      <c r="G1416" s="175" t="s">
        <v>1647</v>
      </c>
      <c r="I1416" s="194">
        <v>25000</v>
      </c>
      <c r="K1416" s="199">
        <v>10208413</v>
      </c>
      <c r="L1416" s="174" t="s">
        <v>846</v>
      </c>
    </row>
    <row r="1417" spans="1:12">
      <c r="A1417" s="194">
        <v>29</v>
      </c>
      <c r="B1417" s="175" t="s">
        <v>595</v>
      </c>
      <c r="C1417" s="195">
        <v>59</v>
      </c>
      <c r="D1417" s="175" t="s">
        <v>862</v>
      </c>
      <c r="F1417" s="195">
        <v>0</v>
      </c>
      <c r="G1417" s="175" t="s">
        <v>1648</v>
      </c>
      <c r="I1417" s="194">
        <v>25000</v>
      </c>
      <c r="K1417" s="199">
        <v>10233413</v>
      </c>
      <c r="L1417" s="174" t="s">
        <v>846</v>
      </c>
    </row>
    <row r="1418" spans="1:12">
      <c r="A1418" s="194">
        <v>29</v>
      </c>
      <c r="B1418" s="175" t="s">
        <v>595</v>
      </c>
      <c r="C1418" s="195">
        <v>59</v>
      </c>
      <c r="D1418" s="175" t="s">
        <v>862</v>
      </c>
      <c r="F1418" s="195">
        <v>0</v>
      </c>
      <c r="G1418" s="175" t="s">
        <v>1638</v>
      </c>
      <c r="I1418" s="194">
        <v>25000</v>
      </c>
      <c r="K1418" s="199">
        <v>10258413</v>
      </c>
      <c r="L1418" s="174" t="s">
        <v>846</v>
      </c>
    </row>
    <row r="1419" spans="1:12">
      <c r="A1419" s="194">
        <v>29</v>
      </c>
      <c r="B1419" s="175" t="s">
        <v>595</v>
      </c>
      <c r="C1419" s="195">
        <v>59</v>
      </c>
      <c r="D1419" s="175" t="s">
        <v>862</v>
      </c>
      <c r="F1419" s="195">
        <v>0</v>
      </c>
      <c r="G1419" s="175" t="s">
        <v>1649</v>
      </c>
      <c r="I1419" s="194">
        <v>25000</v>
      </c>
      <c r="K1419" s="199">
        <v>10283413</v>
      </c>
      <c r="L1419" s="174" t="s">
        <v>846</v>
      </c>
    </row>
    <row r="1420" spans="1:12">
      <c r="A1420" s="194">
        <v>29</v>
      </c>
      <c r="B1420" s="175" t="s">
        <v>595</v>
      </c>
      <c r="C1420" s="195">
        <v>59</v>
      </c>
      <c r="D1420" s="175" t="s">
        <v>862</v>
      </c>
      <c r="F1420" s="195">
        <v>0</v>
      </c>
      <c r="G1420" s="175" t="s">
        <v>1650</v>
      </c>
      <c r="I1420" s="194">
        <v>25000</v>
      </c>
      <c r="K1420" s="199">
        <v>10308413</v>
      </c>
      <c r="L1420" s="174" t="s">
        <v>846</v>
      </c>
    </row>
    <row r="1421" spans="1:12">
      <c r="A1421" s="194">
        <v>29</v>
      </c>
      <c r="B1421" s="175" t="s">
        <v>595</v>
      </c>
      <c r="C1421" s="195">
        <v>59</v>
      </c>
      <c r="D1421" s="175" t="s">
        <v>862</v>
      </c>
      <c r="F1421" s="195">
        <v>0</v>
      </c>
      <c r="G1421" s="175" t="s">
        <v>1651</v>
      </c>
      <c r="I1421" s="194">
        <v>25000</v>
      </c>
      <c r="K1421" s="199">
        <v>10333413</v>
      </c>
      <c r="L1421" s="174" t="s">
        <v>846</v>
      </c>
    </row>
    <row r="1422" spans="1:12">
      <c r="A1422" s="194">
        <v>29</v>
      </c>
      <c r="B1422" s="175" t="s">
        <v>595</v>
      </c>
      <c r="C1422" s="195">
        <v>59</v>
      </c>
      <c r="D1422" s="175" t="s">
        <v>862</v>
      </c>
      <c r="F1422" s="195">
        <v>0</v>
      </c>
      <c r="G1422" s="175" t="s">
        <v>1652</v>
      </c>
      <c r="I1422" s="194">
        <v>25000</v>
      </c>
      <c r="K1422" s="199">
        <v>10358413</v>
      </c>
      <c r="L1422" s="174" t="s">
        <v>846</v>
      </c>
    </row>
    <row r="1423" spans="1:12">
      <c r="A1423" s="194">
        <v>29</v>
      </c>
      <c r="B1423" s="175" t="s">
        <v>595</v>
      </c>
      <c r="C1423" s="195">
        <v>59</v>
      </c>
      <c r="D1423" s="175" t="s">
        <v>862</v>
      </c>
      <c r="F1423" s="195">
        <v>0</v>
      </c>
      <c r="G1423" s="175" t="s">
        <v>1336</v>
      </c>
      <c r="I1423" s="194">
        <v>75000</v>
      </c>
      <c r="K1423" s="199">
        <v>10433413</v>
      </c>
      <c r="L1423" s="174" t="s">
        <v>846</v>
      </c>
    </row>
    <row r="1424" spans="1:12">
      <c r="A1424" s="194">
        <v>29</v>
      </c>
      <c r="B1424" s="175" t="s">
        <v>595</v>
      </c>
      <c r="C1424" s="195">
        <v>59</v>
      </c>
      <c r="D1424" s="175" t="s">
        <v>862</v>
      </c>
      <c r="F1424" s="195">
        <v>0</v>
      </c>
      <c r="G1424" s="175" t="s">
        <v>1582</v>
      </c>
      <c r="I1424" s="194">
        <v>25000</v>
      </c>
      <c r="K1424" s="199">
        <v>10458413</v>
      </c>
      <c r="L1424" s="174" t="s">
        <v>846</v>
      </c>
    </row>
    <row r="1425" spans="1:12">
      <c r="A1425" s="194">
        <v>29</v>
      </c>
      <c r="B1425" s="175" t="s">
        <v>595</v>
      </c>
      <c r="C1425" s="195">
        <v>59</v>
      </c>
      <c r="D1425" s="175" t="s">
        <v>862</v>
      </c>
      <c r="F1425" s="195">
        <v>0</v>
      </c>
      <c r="G1425" s="175" t="s">
        <v>1653</v>
      </c>
      <c r="I1425" s="194">
        <v>25000</v>
      </c>
      <c r="K1425" s="199">
        <v>10483413</v>
      </c>
      <c r="L1425" s="174" t="s">
        <v>846</v>
      </c>
    </row>
    <row r="1426" spans="1:12">
      <c r="A1426" s="194">
        <v>29</v>
      </c>
      <c r="B1426" s="175" t="s">
        <v>595</v>
      </c>
      <c r="C1426" s="195">
        <v>59</v>
      </c>
      <c r="D1426" s="175" t="s">
        <v>862</v>
      </c>
      <c r="F1426" s="195">
        <v>0</v>
      </c>
      <c r="G1426" s="175" t="s">
        <v>1654</v>
      </c>
      <c r="I1426" s="194">
        <v>25000</v>
      </c>
      <c r="K1426" s="199">
        <v>10508413</v>
      </c>
      <c r="L1426" s="174" t="s">
        <v>846</v>
      </c>
    </row>
    <row r="1427" spans="1:12">
      <c r="A1427" s="194">
        <v>29</v>
      </c>
      <c r="B1427" s="175" t="s">
        <v>595</v>
      </c>
      <c r="C1427" s="195">
        <v>59</v>
      </c>
      <c r="D1427" s="175" t="s">
        <v>862</v>
      </c>
      <c r="F1427" s="195">
        <v>0</v>
      </c>
      <c r="G1427" s="175" t="s">
        <v>1655</v>
      </c>
      <c r="I1427" s="194">
        <v>25000</v>
      </c>
      <c r="K1427" s="199">
        <v>10533413</v>
      </c>
      <c r="L1427" s="174" t="s">
        <v>846</v>
      </c>
    </row>
    <row r="1428" spans="1:12">
      <c r="A1428" s="194">
        <v>29</v>
      </c>
      <c r="B1428" s="175" t="s">
        <v>595</v>
      </c>
      <c r="C1428" s="195">
        <v>59</v>
      </c>
      <c r="D1428" s="175" t="s">
        <v>862</v>
      </c>
      <c r="F1428" s="195">
        <v>0</v>
      </c>
      <c r="G1428" s="175" t="s">
        <v>1655</v>
      </c>
      <c r="I1428" s="194">
        <v>25000</v>
      </c>
      <c r="K1428" s="199">
        <v>10558413</v>
      </c>
      <c r="L1428" s="174" t="s">
        <v>846</v>
      </c>
    </row>
    <row r="1429" spans="1:12">
      <c r="A1429" s="194">
        <v>29</v>
      </c>
      <c r="B1429" s="175" t="s">
        <v>595</v>
      </c>
      <c r="C1429" s="195">
        <v>59</v>
      </c>
      <c r="D1429" s="175" t="s">
        <v>862</v>
      </c>
      <c r="F1429" s="195">
        <v>0</v>
      </c>
      <c r="G1429" s="175" t="s">
        <v>1562</v>
      </c>
      <c r="I1429" s="194">
        <v>25000</v>
      </c>
      <c r="K1429" s="199">
        <v>10583413</v>
      </c>
      <c r="L1429" s="174" t="s">
        <v>846</v>
      </c>
    </row>
    <row r="1430" spans="1:12">
      <c r="A1430" s="194">
        <v>29</v>
      </c>
      <c r="B1430" s="175" t="s">
        <v>595</v>
      </c>
      <c r="C1430" s="195">
        <v>59</v>
      </c>
      <c r="D1430" s="175" t="s">
        <v>862</v>
      </c>
      <c r="F1430" s="195">
        <v>0</v>
      </c>
      <c r="G1430" s="175" t="s">
        <v>1656</v>
      </c>
      <c r="I1430" s="194">
        <v>50000</v>
      </c>
      <c r="K1430" s="199">
        <v>10633413</v>
      </c>
      <c r="L1430" s="174" t="s">
        <v>846</v>
      </c>
    </row>
    <row r="1431" spans="1:12">
      <c r="A1431" s="194">
        <v>29</v>
      </c>
      <c r="B1431" s="175" t="s">
        <v>595</v>
      </c>
      <c r="C1431" s="195">
        <v>59</v>
      </c>
      <c r="D1431" s="175" t="s">
        <v>862</v>
      </c>
      <c r="F1431" s="195">
        <v>0</v>
      </c>
      <c r="G1431" s="175" t="s">
        <v>1657</v>
      </c>
      <c r="I1431" s="194">
        <v>27000</v>
      </c>
      <c r="K1431" s="199">
        <v>10660413</v>
      </c>
      <c r="L1431" s="174" t="s">
        <v>846</v>
      </c>
    </row>
    <row r="1432" spans="1:12">
      <c r="A1432" s="194">
        <v>29</v>
      </c>
      <c r="B1432" s="175" t="s">
        <v>595</v>
      </c>
      <c r="C1432" s="195">
        <v>59</v>
      </c>
      <c r="D1432" s="175" t="s">
        <v>862</v>
      </c>
      <c r="F1432" s="195">
        <v>0</v>
      </c>
      <c r="G1432" s="175" t="s">
        <v>1658</v>
      </c>
      <c r="I1432" s="194">
        <v>25000</v>
      </c>
      <c r="K1432" s="199">
        <v>10685413</v>
      </c>
      <c r="L1432" s="174" t="s">
        <v>846</v>
      </c>
    </row>
    <row r="1433" spans="1:12">
      <c r="A1433" s="194">
        <v>29</v>
      </c>
      <c r="B1433" s="175" t="s">
        <v>595</v>
      </c>
      <c r="C1433" s="195">
        <v>59</v>
      </c>
      <c r="D1433" s="175" t="s">
        <v>862</v>
      </c>
      <c r="F1433" s="195">
        <v>0</v>
      </c>
      <c r="G1433" s="175" t="s">
        <v>1659</v>
      </c>
      <c r="I1433" s="194">
        <v>25000</v>
      </c>
      <c r="K1433" s="199">
        <v>10710413</v>
      </c>
      <c r="L1433" s="174" t="s">
        <v>846</v>
      </c>
    </row>
    <row r="1434" spans="1:12">
      <c r="A1434" s="194">
        <v>29</v>
      </c>
      <c r="B1434" s="175" t="s">
        <v>595</v>
      </c>
      <c r="C1434" s="195">
        <v>59</v>
      </c>
      <c r="D1434" s="175" t="s">
        <v>862</v>
      </c>
      <c r="F1434" s="195">
        <v>0</v>
      </c>
      <c r="G1434" s="175" t="s">
        <v>1660</v>
      </c>
      <c r="I1434" s="194">
        <v>25000</v>
      </c>
      <c r="K1434" s="199">
        <v>10735413</v>
      </c>
      <c r="L1434" s="174" t="s">
        <v>846</v>
      </c>
    </row>
    <row r="1435" spans="1:12">
      <c r="A1435" s="194">
        <v>29</v>
      </c>
      <c r="B1435" s="175" t="s">
        <v>595</v>
      </c>
      <c r="C1435" s="195">
        <v>59</v>
      </c>
      <c r="D1435" s="175" t="s">
        <v>862</v>
      </c>
      <c r="F1435" s="195">
        <v>0</v>
      </c>
      <c r="G1435" s="175" t="s">
        <v>1661</v>
      </c>
      <c r="I1435" s="194">
        <v>25000</v>
      </c>
      <c r="K1435" s="199">
        <v>10760413</v>
      </c>
      <c r="L1435" s="174" t="s">
        <v>846</v>
      </c>
    </row>
    <row r="1436" spans="1:12">
      <c r="A1436" s="194">
        <v>29</v>
      </c>
      <c r="B1436" s="175" t="s">
        <v>595</v>
      </c>
      <c r="C1436" s="195">
        <v>59</v>
      </c>
      <c r="D1436" s="175" t="s">
        <v>862</v>
      </c>
      <c r="F1436" s="195">
        <v>0</v>
      </c>
      <c r="G1436" s="175" t="s">
        <v>1662</v>
      </c>
      <c r="I1436" s="194">
        <v>25000</v>
      </c>
      <c r="K1436" s="199">
        <v>10785413</v>
      </c>
      <c r="L1436" s="174" t="s">
        <v>846</v>
      </c>
    </row>
    <row r="1437" spans="1:12">
      <c r="A1437" s="194">
        <v>29</v>
      </c>
      <c r="B1437" s="175" t="s">
        <v>595</v>
      </c>
      <c r="C1437" s="195">
        <v>59</v>
      </c>
      <c r="D1437" s="175" t="s">
        <v>862</v>
      </c>
      <c r="F1437" s="195">
        <v>0</v>
      </c>
      <c r="G1437" s="175" t="s">
        <v>1663</v>
      </c>
      <c r="I1437" s="194">
        <v>25000</v>
      </c>
      <c r="K1437" s="199">
        <v>10810413</v>
      </c>
      <c r="L1437" s="174" t="s">
        <v>846</v>
      </c>
    </row>
    <row r="1438" spans="1:12">
      <c r="A1438" s="194">
        <v>29</v>
      </c>
      <c r="B1438" s="175" t="s">
        <v>595</v>
      </c>
      <c r="C1438" s="195">
        <v>59</v>
      </c>
      <c r="D1438" s="175" t="s">
        <v>862</v>
      </c>
      <c r="F1438" s="195">
        <v>0</v>
      </c>
      <c r="G1438" s="175" t="s">
        <v>1664</v>
      </c>
      <c r="I1438" s="194">
        <v>25000</v>
      </c>
      <c r="K1438" s="199">
        <v>10835413</v>
      </c>
      <c r="L1438" s="174" t="s">
        <v>846</v>
      </c>
    </row>
    <row r="1439" spans="1:12">
      <c r="A1439" s="194">
        <v>29</v>
      </c>
      <c r="B1439" s="175" t="s">
        <v>595</v>
      </c>
      <c r="C1439" s="195">
        <v>60</v>
      </c>
      <c r="D1439" s="175" t="s">
        <v>147</v>
      </c>
      <c r="F1439" s="195">
        <v>0</v>
      </c>
      <c r="G1439" s="175" t="s">
        <v>1665</v>
      </c>
      <c r="J1439" s="194">
        <v>225000</v>
      </c>
      <c r="K1439" s="199">
        <v>10610413</v>
      </c>
      <c r="L1439" s="174" t="s">
        <v>846</v>
      </c>
    </row>
    <row r="1440" spans="1:12">
      <c r="A1440" s="194">
        <v>29</v>
      </c>
      <c r="B1440" s="175" t="s">
        <v>595</v>
      </c>
      <c r="C1440" s="195">
        <v>60</v>
      </c>
      <c r="D1440" s="175" t="s">
        <v>147</v>
      </c>
      <c r="F1440" s="195">
        <v>0</v>
      </c>
      <c r="G1440" s="175" t="s">
        <v>852</v>
      </c>
      <c r="J1440" s="194">
        <v>2088000</v>
      </c>
      <c r="K1440" s="199">
        <v>8522413</v>
      </c>
      <c r="L1440" s="174" t="s">
        <v>846</v>
      </c>
    </row>
    <row r="1441" spans="1:12">
      <c r="A1441" s="194">
        <v>29</v>
      </c>
      <c r="B1441" s="175" t="s">
        <v>595</v>
      </c>
      <c r="C1441" s="195">
        <v>60</v>
      </c>
      <c r="D1441" s="175" t="s">
        <v>147</v>
      </c>
      <c r="F1441" s="195">
        <v>0</v>
      </c>
      <c r="G1441" s="175" t="s">
        <v>1666</v>
      </c>
      <c r="J1441" s="194">
        <v>100335</v>
      </c>
      <c r="K1441" s="199">
        <v>8422078</v>
      </c>
      <c r="L1441" s="174" t="s">
        <v>846</v>
      </c>
    </row>
    <row r="1442" spans="1:12">
      <c r="G1442" s="200" t="s">
        <v>853</v>
      </c>
      <c r="I1442" s="201">
        <v>3052000</v>
      </c>
      <c r="J1442" s="201">
        <v>2413335</v>
      </c>
      <c r="K1442" s="201">
        <v>638665</v>
      </c>
      <c r="L1442" s="202" t="s">
        <v>846</v>
      </c>
    </row>
    <row r="1443" spans="1:12">
      <c r="G1443" s="200" t="s">
        <v>848</v>
      </c>
      <c r="I1443" s="203">
        <v>10835413</v>
      </c>
      <c r="J1443" s="203">
        <v>2413335</v>
      </c>
      <c r="K1443" s="203">
        <v>8422078</v>
      </c>
      <c r="L1443" s="200" t="s">
        <v>849</v>
      </c>
    </row>
    <row r="1444" spans="1:12">
      <c r="A1444" s="196" t="s">
        <v>596</v>
      </c>
      <c r="G1444" s="197" t="s">
        <v>843</v>
      </c>
      <c r="I1444" s="198">
        <v>10835413</v>
      </c>
      <c r="J1444" s="198">
        <v>2413335</v>
      </c>
      <c r="K1444" s="198">
        <v>8422078</v>
      </c>
      <c r="L1444" s="175" t="s">
        <v>846</v>
      </c>
    </row>
    <row r="1445" spans="1:12">
      <c r="A1445" s="174" t="s">
        <v>138</v>
      </c>
      <c r="B1445" s="174" t="s">
        <v>139</v>
      </c>
      <c r="C1445" s="176" t="s">
        <v>140</v>
      </c>
      <c r="D1445" s="174" t="s">
        <v>141</v>
      </c>
      <c r="E1445" s="174" t="s">
        <v>142</v>
      </c>
      <c r="F1445" s="176" t="s">
        <v>143</v>
      </c>
      <c r="G1445" s="174" t="s">
        <v>144</v>
      </c>
      <c r="I1445" s="176" t="s">
        <v>844</v>
      </c>
      <c r="J1445" s="176" t="s">
        <v>845</v>
      </c>
      <c r="K1445" s="176" t="s">
        <v>145</v>
      </c>
    </row>
    <row r="1446" spans="1:12">
      <c r="A1446" s="194">
        <v>31</v>
      </c>
      <c r="B1446" s="175" t="s">
        <v>596</v>
      </c>
      <c r="C1446" s="195">
        <v>90</v>
      </c>
      <c r="D1446" s="175" t="s">
        <v>862</v>
      </c>
      <c r="F1446" s="195">
        <v>0</v>
      </c>
      <c r="G1446" s="175" t="s">
        <v>1664</v>
      </c>
      <c r="I1446" s="194">
        <v>25000</v>
      </c>
      <c r="K1446" s="199">
        <v>8447078</v>
      </c>
      <c r="L1446" s="174" t="s">
        <v>846</v>
      </c>
    </row>
    <row r="1447" spans="1:12">
      <c r="A1447" s="194">
        <v>31</v>
      </c>
      <c r="B1447" s="175" t="s">
        <v>596</v>
      </c>
      <c r="C1447" s="195">
        <v>90</v>
      </c>
      <c r="D1447" s="175" t="s">
        <v>862</v>
      </c>
      <c r="F1447" s="195">
        <v>0</v>
      </c>
      <c r="G1447" s="175" t="s">
        <v>1667</v>
      </c>
      <c r="I1447" s="194">
        <v>25000</v>
      </c>
      <c r="K1447" s="199">
        <v>8472078</v>
      </c>
      <c r="L1447" s="174" t="s">
        <v>846</v>
      </c>
    </row>
    <row r="1448" spans="1:12">
      <c r="A1448" s="194">
        <v>31</v>
      </c>
      <c r="B1448" s="175" t="s">
        <v>596</v>
      </c>
      <c r="C1448" s="195">
        <v>90</v>
      </c>
      <c r="D1448" s="175" t="s">
        <v>862</v>
      </c>
      <c r="F1448" s="195">
        <v>0</v>
      </c>
      <c r="G1448" s="175" t="s">
        <v>1668</v>
      </c>
      <c r="I1448" s="194">
        <v>25000</v>
      </c>
      <c r="K1448" s="199">
        <v>8497078</v>
      </c>
      <c r="L1448" s="174" t="s">
        <v>846</v>
      </c>
    </row>
    <row r="1449" spans="1:12">
      <c r="A1449" s="194">
        <v>31</v>
      </c>
      <c r="B1449" s="175" t="s">
        <v>596</v>
      </c>
      <c r="C1449" s="195">
        <v>90</v>
      </c>
      <c r="D1449" s="175" t="s">
        <v>862</v>
      </c>
      <c r="F1449" s="195">
        <v>0</v>
      </c>
      <c r="G1449" s="175" t="s">
        <v>1562</v>
      </c>
      <c r="I1449" s="194">
        <v>25000</v>
      </c>
      <c r="K1449" s="199">
        <v>8522078</v>
      </c>
      <c r="L1449" s="174" t="s">
        <v>846</v>
      </c>
    </row>
    <row r="1450" spans="1:12">
      <c r="A1450" s="194">
        <v>31</v>
      </c>
      <c r="B1450" s="175" t="s">
        <v>596</v>
      </c>
      <c r="C1450" s="195">
        <v>90</v>
      </c>
      <c r="D1450" s="175" t="s">
        <v>862</v>
      </c>
      <c r="F1450" s="195">
        <v>0</v>
      </c>
      <c r="G1450" s="175" t="s">
        <v>1669</v>
      </c>
      <c r="I1450" s="194">
        <v>25000</v>
      </c>
      <c r="K1450" s="199">
        <v>8547078</v>
      </c>
      <c r="L1450" s="174" t="s">
        <v>846</v>
      </c>
    </row>
    <row r="1451" spans="1:12">
      <c r="A1451" s="194">
        <v>31</v>
      </c>
      <c r="B1451" s="175" t="s">
        <v>596</v>
      </c>
      <c r="C1451" s="195">
        <v>90</v>
      </c>
      <c r="D1451" s="175" t="s">
        <v>862</v>
      </c>
      <c r="F1451" s="195">
        <v>0</v>
      </c>
      <c r="G1451" s="175" t="s">
        <v>1663</v>
      </c>
      <c r="I1451" s="194">
        <v>25000</v>
      </c>
      <c r="K1451" s="199">
        <v>8572078</v>
      </c>
      <c r="L1451" s="174" t="s">
        <v>846</v>
      </c>
    </row>
    <row r="1452" spans="1:12">
      <c r="A1452" s="194">
        <v>31</v>
      </c>
      <c r="B1452" s="175" t="s">
        <v>596</v>
      </c>
      <c r="C1452" s="195">
        <v>90</v>
      </c>
      <c r="D1452" s="175" t="s">
        <v>862</v>
      </c>
      <c r="F1452" s="195">
        <v>0</v>
      </c>
      <c r="G1452" s="175" t="s">
        <v>1670</v>
      </c>
      <c r="I1452" s="194">
        <v>25000</v>
      </c>
      <c r="K1452" s="199">
        <v>8597078</v>
      </c>
      <c r="L1452" s="174" t="s">
        <v>846</v>
      </c>
    </row>
    <row r="1453" spans="1:12">
      <c r="A1453" s="194">
        <v>31</v>
      </c>
      <c r="B1453" s="175" t="s">
        <v>596</v>
      </c>
      <c r="C1453" s="195">
        <v>90</v>
      </c>
      <c r="D1453" s="175" t="s">
        <v>862</v>
      </c>
      <c r="F1453" s="195">
        <v>0</v>
      </c>
      <c r="G1453" s="175" t="s">
        <v>1671</v>
      </c>
      <c r="I1453" s="194">
        <v>50000</v>
      </c>
      <c r="K1453" s="199">
        <v>8647078</v>
      </c>
      <c r="L1453" s="174" t="s">
        <v>846</v>
      </c>
    </row>
    <row r="1454" spans="1:12">
      <c r="A1454" s="194">
        <v>31</v>
      </c>
      <c r="B1454" s="175" t="s">
        <v>596</v>
      </c>
      <c r="C1454" s="195">
        <v>90</v>
      </c>
      <c r="D1454" s="175" t="s">
        <v>862</v>
      </c>
      <c r="F1454" s="195">
        <v>0</v>
      </c>
      <c r="G1454" s="175" t="s">
        <v>1672</v>
      </c>
      <c r="I1454" s="194">
        <v>50000</v>
      </c>
      <c r="K1454" s="199">
        <v>8697078</v>
      </c>
      <c r="L1454" s="174" t="s">
        <v>846</v>
      </c>
    </row>
    <row r="1455" spans="1:12">
      <c r="A1455" s="194">
        <v>31</v>
      </c>
      <c r="B1455" s="175" t="s">
        <v>596</v>
      </c>
      <c r="C1455" s="195">
        <v>90</v>
      </c>
      <c r="D1455" s="175" t="s">
        <v>862</v>
      </c>
      <c r="F1455" s="195">
        <v>0</v>
      </c>
      <c r="G1455" s="175" t="s">
        <v>1673</v>
      </c>
      <c r="I1455" s="194">
        <v>25000</v>
      </c>
      <c r="K1455" s="199">
        <v>8722078</v>
      </c>
      <c r="L1455" s="174" t="s">
        <v>846</v>
      </c>
    </row>
    <row r="1456" spans="1:12">
      <c r="A1456" s="194">
        <v>31</v>
      </c>
      <c r="B1456" s="175" t="s">
        <v>596</v>
      </c>
      <c r="C1456" s="195">
        <v>90</v>
      </c>
      <c r="D1456" s="175" t="s">
        <v>862</v>
      </c>
      <c r="F1456" s="195">
        <v>0</v>
      </c>
      <c r="G1456" s="175" t="s">
        <v>1674</v>
      </c>
      <c r="I1456" s="194">
        <v>25000</v>
      </c>
      <c r="K1456" s="199">
        <v>8747078</v>
      </c>
      <c r="L1456" s="174" t="s">
        <v>846</v>
      </c>
    </row>
    <row r="1457" spans="1:12">
      <c r="A1457" s="194">
        <v>31</v>
      </c>
      <c r="B1457" s="175" t="s">
        <v>596</v>
      </c>
      <c r="C1457" s="195">
        <v>90</v>
      </c>
      <c r="D1457" s="175" t="s">
        <v>862</v>
      </c>
      <c r="F1457" s="195">
        <v>0</v>
      </c>
      <c r="G1457" s="175" t="s">
        <v>1675</v>
      </c>
      <c r="I1457" s="194">
        <v>25000</v>
      </c>
      <c r="K1457" s="199">
        <v>8772078</v>
      </c>
      <c r="L1457" s="174" t="s">
        <v>846</v>
      </c>
    </row>
    <row r="1458" spans="1:12">
      <c r="A1458" s="194">
        <v>31</v>
      </c>
      <c r="B1458" s="175" t="s">
        <v>596</v>
      </c>
      <c r="C1458" s="195">
        <v>90</v>
      </c>
      <c r="D1458" s="175" t="s">
        <v>862</v>
      </c>
      <c r="F1458" s="195">
        <v>0</v>
      </c>
      <c r="G1458" s="175" t="s">
        <v>1676</v>
      </c>
      <c r="I1458" s="194">
        <v>25000</v>
      </c>
      <c r="K1458" s="199">
        <v>8797078</v>
      </c>
      <c r="L1458" s="174" t="s">
        <v>846</v>
      </c>
    </row>
    <row r="1459" spans="1:12">
      <c r="A1459" s="194">
        <v>31</v>
      </c>
      <c r="B1459" s="175" t="s">
        <v>596</v>
      </c>
      <c r="C1459" s="195">
        <v>90</v>
      </c>
      <c r="D1459" s="175" t="s">
        <v>862</v>
      </c>
      <c r="F1459" s="195">
        <v>0</v>
      </c>
      <c r="G1459" s="175" t="s">
        <v>1677</v>
      </c>
      <c r="I1459" s="194">
        <v>25000</v>
      </c>
      <c r="K1459" s="199">
        <v>8822078</v>
      </c>
      <c r="L1459" s="174" t="s">
        <v>846</v>
      </c>
    </row>
    <row r="1460" spans="1:12">
      <c r="A1460" s="194">
        <v>31</v>
      </c>
      <c r="B1460" s="175" t="s">
        <v>596</v>
      </c>
      <c r="C1460" s="195">
        <v>90</v>
      </c>
      <c r="D1460" s="175" t="s">
        <v>862</v>
      </c>
      <c r="F1460" s="195">
        <v>0</v>
      </c>
      <c r="G1460" s="175" t="s">
        <v>1546</v>
      </c>
      <c r="I1460" s="194">
        <v>25000</v>
      </c>
      <c r="K1460" s="199">
        <v>8847078</v>
      </c>
      <c r="L1460" s="174" t="s">
        <v>846</v>
      </c>
    </row>
    <row r="1461" spans="1:12">
      <c r="A1461" s="194">
        <v>31</v>
      </c>
      <c r="B1461" s="175" t="s">
        <v>596</v>
      </c>
      <c r="C1461" s="195">
        <v>90</v>
      </c>
      <c r="D1461" s="175" t="s">
        <v>862</v>
      </c>
      <c r="F1461" s="195">
        <v>0</v>
      </c>
      <c r="G1461" s="175" t="s">
        <v>1546</v>
      </c>
      <c r="I1461" s="194">
        <v>25000</v>
      </c>
      <c r="K1461" s="199">
        <v>8872078</v>
      </c>
      <c r="L1461" s="174" t="s">
        <v>846</v>
      </c>
    </row>
    <row r="1462" spans="1:12">
      <c r="A1462" s="194">
        <v>31</v>
      </c>
      <c r="B1462" s="175" t="s">
        <v>596</v>
      </c>
      <c r="C1462" s="195">
        <v>90</v>
      </c>
      <c r="D1462" s="175" t="s">
        <v>862</v>
      </c>
      <c r="F1462" s="195">
        <v>0</v>
      </c>
      <c r="G1462" s="175" t="s">
        <v>1678</v>
      </c>
      <c r="I1462" s="194">
        <v>100000</v>
      </c>
      <c r="K1462" s="199">
        <v>8972078</v>
      </c>
      <c r="L1462" s="174" t="s">
        <v>846</v>
      </c>
    </row>
    <row r="1463" spans="1:12">
      <c r="A1463" s="194">
        <v>31</v>
      </c>
      <c r="B1463" s="175" t="s">
        <v>596</v>
      </c>
      <c r="C1463" s="195">
        <v>90</v>
      </c>
      <c r="D1463" s="175" t="s">
        <v>862</v>
      </c>
      <c r="F1463" s="195">
        <v>0</v>
      </c>
      <c r="G1463" s="175" t="s">
        <v>1679</v>
      </c>
      <c r="I1463" s="194">
        <v>25000</v>
      </c>
      <c r="K1463" s="199">
        <v>8997078</v>
      </c>
      <c r="L1463" s="174" t="s">
        <v>846</v>
      </c>
    </row>
    <row r="1464" spans="1:12">
      <c r="A1464" s="194">
        <v>31</v>
      </c>
      <c r="B1464" s="175" t="s">
        <v>596</v>
      </c>
      <c r="C1464" s="195">
        <v>90</v>
      </c>
      <c r="D1464" s="175" t="s">
        <v>862</v>
      </c>
      <c r="F1464" s="195">
        <v>0</v>
      </c>
      <c r="G1464" s="175" t="s">
        <v>1680</v>
      </c>
      <c r="I1464" s="194">
        <v>25000</v>
      </c>
      <c r="K1464" s="199">
        <v>9022078</v>
      </c>
      <c r="L1464" s="174" t="s">
        <v>846</v>
      </c>
    </row>
    <row r="1465" spans="1:12">
      <c r="A1465" s="194">
        <v>31</v>
      </c>
      <c r="B1465" s="175" t="s">
        <v>596</v>
      </c>
      <c r="C1465" s="195">
        <v>90</v>
      </c>
      <c r="D1465" s="175" t="s">
        <v>862</v>
      </c>
      <c r="F1465" s="195">
        <v>0</v>
      </c>
      <c r="G1465" s="175" t="s">
        <v>1681</v>
      </c>
      <c r="I1465" s="194">
        <v>25000</v>
      </c>
      <c r="K1465" s="199">
        <v>9047078</v>
      </c>
      <c r="L1465" s="174" t="s">
        <v>846</v>
      </c>
    </row>
    <row r="1466" spans="1:12">
      <c r="A1466" s="194">
        <v>31</v>
      </c>
      <c r="B1466" s="175" t="s">
        <v>596</v>
      </c>
      <c r="C1466" s="195">
        <v>90</v>
      </c>
      <c r="D1466" s="175" t="s">
        <v>862</v>
      </c>
      <c r="F1466" s="195">
        <v>0</v>
      </c>
      <c r="G1466" s="175" t="s">
        <v>1682</v>
      </c>
      <c r="I1466" s="194">
        <v>25000</v>
      </c>
      <c r="K1466" s="199">
        <v>9072078</v>
      </c>
      <c r="L1466" s="174" t="s">
        <v>846</v>
      </c>
    </row>
    <row r="1467" spans="1:12">
      <c r="A1467" s="194">
        <v>31</v>
      </c>
      <c r="B1467" s="175" t="s">
        <v>596</v>
      </c>
      <c r="C1467" s="195">
        <v>90</v>
      </c>
      <c r="D1467" s="175" t="s">
        <v>862</v>
      </c>
      <c r="F1467" s="195">
        <v>0</v>
      </c>
      <c r="G1467" s="175" t="s">
        <v>1663</v>
      </c>
      <c r="I1467" s="194">
        <v>25000</v>
      </c>
      <c r="K1467" s="199">
        <v>9097078</v>
      </c>
      <c r="L1467" s="174" t="s">
        <v>846</v>
      </c>
    </row>
    <row r="1468" spans="1:12">
      <c r="A1468" s="194">
        <v>31</v>
      </c>
      <c r="B1468" s="175" t="s">
        <v>596</v>
      </c>
      <c r="C1468" s="195">
        <v>90</v>
      </c>
      <c r="D1468" s="175" t="s">
        <v>862</v>
      </c>
      <c r="F1468" s="195">
        <v>0</v>
      </c>
      <c r="G1468" s="175" t="s">
        <v>1683</v>
      </c>
      <c r="I1468" s="194">
        <v>25000</v>
      </c>
      <c r="K1468" s="199">
        <v>9122078</v>
      </c>
      <c r="L1468" s="174" t="s">
        <v>846</v>
      </c>
    </row>
    <row r="1469" spans="1:12">
      <c r="A1469" s="194">
        <v>31</v>
      </c>
      <c r="B1469" s="175" t="s">
        <v>596</v>
      </c>
      <c r="C1469" s="195">
        <v>90</v>
      </c>
      <c r="D1469" s="175" t="s">
        <v>862</v>
      </c>
      <c r="F1469" s="195">
        <v>0</v>
      </c>
      <c r="G1469" s="175" t="s">
        <v>1684</v>
      </c>
      <c r="I1469" s="194">
        <v>25000</v>
      </c>
      <c r="K1469" s="199">
        <v>9147078</v>
      </c>
      <c r="L1469" s="174" t="s">
        <v>846</v>
      </c>
    </row>
    <row r="1470" spans="1:12">
      <c r="A1470" s="194">
        <v>31</v>
      </c>
      <c r="B1470" s="175" t="s">
        <v>596</v>
      </c>
      <c r="C1470" s="195">
        <v>90</v>
      </c>
      <c r="D1470" s="175" t="s">
        <v>862</v>
      </c>
      <c r="F1470" s="195">
        <v>0</v>
      </c>
      <c r="G1470" s="175" t="s">
        <v>1414</v>
      </c>
      <c r="I1470" s="194">
        <v>25000</v>
      </c>
      <c r="K1470" s="199">
        <v>9172078</v>
      </c>
      <c r="L1470" s="174" t="s">
        <v>846</v>
      </c>
    </row>
    <row r="1471" spans="1:12">
      <c r="A1471" s="194">
        <v>31</v>
      </c>
      <c r="B1471" s="175" t="s">
        <v>596</v>
      </c>
      <c r="C1471" s="195">
        <v>90</v>
      </c>
      <c r="D1471" s="175" t="s">
        <v>862</v>
      </c>
      <c r="F1471" s="195">
        <v>0</v>
      </c>
      <c r="G1471" s="175" t="s">
        <v>1685</v>
      </c>
      <c r="I1471" s="194">
        <v>25000</v>
      </c>
      <c r="K1471" s="199">
        <v>9197078</v>
      </c>
      <c r="L1471" s="174" t="s">
        <v>846</v>
      </c>
    </row>
    <row r="1472" spans="1:12">
      <c r="A1472" s="194">
        <v>31</v>
      </c>
      <c r="B1472" s="175" t="s">
        <v>596</v>
      </c>
      <c r="C1472" s="195">
        <v>90</v>
      </c>
      <c r="D1472" s="175" t="s">
        <v>862</v>
      </c>
      <c r="F1472" s="195">
        <v>0</v>
      </c>
      <c r="G1472" s="175" t="s">
        <v>1686</v>
      </c>
      <c r="I1472" s="194">
        <v>25000</v>
      </c>
      <c r="K1472" s="199">
        <v>9222078</v>
      </c>
      <c r="L1472" s="174" t="s">
        <v>846</v>
      </c>
    </row>
    <row r="1473" spans="1:12">
      <c r="A1473" s="194">
        <v>31</v>
      </c>
      <c r="B1473" s="175" t="s">
        <v>596</v>
      </c>
      <c r="C1473" s="195">
        <v>90</v>
      </c>
      <c r="D1473" s="175" t="s">
        <v>862</v>
      </c>
      <c r="F1473" s="195">
        <v>0</v>
      </c>
      <c r="G1473" s="175" t="s">
        <v>1687</v>
      </c>
      <c r="I1473" s="194">
        <v>25000</v>
      </c>
      <c r="K1473" s="199">
        <v>9247078</v>
      </c>
      <c r="L1473" s="174" t="s">
        <v>846</v>
      </c>
    </row>
    <row r="1474" spans="1:12">
      <c r="A1474" s="194">
        <v>31</v>
      </c>
      <c r="B1474" s="175" t="s">
        <v>596</v>
      </c>
      <c r="C1474" s="195">
        <v>90</v>
      </c>
      <c r="D1474" s="175" t="s">
        <v>862</v>
      </c>
      <c r="F1474" s="195">
        <v>0</v>
      </c>
      <c r="G1474" s="175" t="s">
        <v>640</v>
      </c>
      <c r="I1474" s="194">
        <v>50000</v>
      </c>
      <c r="K1474" s="199">
        <v>9297078</v>
      </c>
      <c r="L1474" s="174" t="s">
        <v>846</v>
      </c>
    </row>
    <row r="1475" spans="1:12">
      <c r="A1475" s="194">
        <v>31</v>
      </c>
      <c r="B1475" s="175" t="s">
        <v>596</v>
      </c>
      <c r="C1475" s="195">
        <v>90</v>
      </c>
      <c r="D1475" s="175" t="s">
        <v>862</v>
      </c>
      <c r="F1475" s="195">
        <v>0</v>
      </c>
      <c r="G1475" s="175" t="s">
        <v>1688</v>
      </c>
      <c r="I1475" s="194">
        <v>25000</v>
      </c>
      <c r="K1475" s="199">
        <v>9322078</v>
      </c>
      <c r="L1475" s="174" t="s">
        <v>846</v>
      </c>
    </row>
    <row r="1476" spans="1:12">
      <c r="A1476" s="194">
        <v>31</v>
      </c>
      <c r="B1476" s="175" t="s">
        <v>596</v>
      </c>
      <c r="C1476" s="195">
        <v>90</v>
      </c>
      <c r="D1476" s="175" t="s">
        <v>862</v>
      </c>
      <c r="F1476" s="195">
        <v>0</v>
      </c>
      <c r="G1476" s="175" t="s">
        <v>1582</v>
      </c>
      <c r="I1476" s="194">
        <v>25000</v>
      </c>
      <c r="K1476" s="199">
        <v>9347078</v>
      </c>
      <c r="L1476" s="174" t="s">
        <v>846</v>
      </c>
    </row>
    <row r="1477" spans="1:12">
      <c r="A1477" s="194">
        <v>31</v>
      </c>
      <c r="B1477" s="175" t="s">
        <v>596</v>
      </c>
      <c r="C1477" s="195">
        <v>91</v>
      </c>
      <c r="D1477" s="175" t="s">
        <v>147</v>
      </c>
      <c r="F1477" s="195">
        <v>1315</v>
      </c>
      <c r="G1477" s="175" t="s">
        <v>1689</v>
      </c>
      <c r="J1477" s="194">
        <v>4760902</v>
      </c>
      <c r="K1477" s="199">
        <v>4586176</v>
      </c>
      <c r="L1477" s="174" t="s">
        <v>846</v>
      </c>
    </row>
    <row r="1478" spans="1:12">
      <c r="A1478" s="194">
        <v>31</v>
      </c>
      <c r="B1478" s="175" t="s">
        <v>596</v>
      </c>
      <c r="C1478" s="195">
        <v>91</v>
      </c>
      <c r="D1478" s="175" t="s">
        <v>147</v>
      </c>
      <c r="F1478" s="195">
        <v>0</v>
      </c>
      <c r="G1478" s="175" t="s">
        <v>1690</v>
      </c>
      <c r="J1478" s="194">
        <v>131542</v>
      </c>
      <c r="K1478" s="199">
        <v>4454634</v>
      </c>
      <c r="L1478" s="174" t="s">
        <v>846</v>
      </c>
    </row>
    <row r="1479" spans="1:12">
      <c r="A1479" s="194">
        <v>31</v>
      </c>
      <c r="B1479" s="175" t="s">
        <v>596</v>
      </c>
      <c r="C1479" s="195">
        <v>91</v>
      </c>
      <c r="D1479" s="175" t="s">
        <v>147</v>
      </c>
      <c r="F1479" s="195">
        <v>0</v>
      </c>
      <c r="G1479" s="175" t="s">
        <v>1691</v>
      </c>
      <c r="J1479" s="194">
        <v>600000</v>
      </c>
      <c r="K1479" s="199">
        <v>3854634</v>
      </c>
      <c r="L1479" s="174" t="s">
        <v>846</v>
      </c>
    </row>
    <row r="1480" spans="1:12">
      <c r="G1480" s="200" t="s">
        <v>985</v>
      </c>
      <c r="I1480" s="201">
        <v>925000</v>
      </c>
      <c r="J1480" s="201">
        <v>5492444</v>
      </c>
      <c r="K1480" s="201">
        <v>-4567444</v>
      </c>
      <c r="L1480" s="202" t="s">
        <v>856</v>
      </c>
    </row>
    <row r="1481" spans="1:12">
      <c r="G1481" s="200" t="s">
        <v>848</v>
      </c>
      <c r="I1481" s="203">
        <v>11760413</v>
      </c>
      <c r="J1481" s="203">
        <v>7905779</v>
      </c>
      <c r="K1481" s="203">
        <v>3854634</v>
      </c>
      <c r="L1481" s="200" t="s">
        <v>849</v>
      </c>
    </row>
    <row r="1482" spans="1:12">
      <c r="A1482" s="196" t="s">
        <v>597</v>
      </c>
      <c r="G1482" s="197" t="s">
        <v>843</v>
      </c>
      <c r="I1482" s="198">
        <v>11760413</v>
      </c>
      <c r="J1482" s="198">
        <v>7905779</v>
      </c>
      <c r="K1482" s="198">
        <v>3854634</v>
      </c>
      <c r="L1482" s="175" t="s">
        <v>846</v>
      </c>
    </row>
    <row r="1483" spans="1:12">
      <c r="A1483" s="174" t="s">
        <v>138</v>
      </c>
      <c r="B1483" s="174" t="s">
        <v>139</v>
      </c>
      <c r="C1483" s="176" t="s">
        <v>140</v>
      </c>
      <c r="D1483" s="174" t="s">
        <v>141</v>
      </c>
      <c r="E1483" s="174" t="s">
        <v>142</v>
      </c>
      <c r="F1483" s="176" t="s">
        <v>143</v>
      </c>
      <c r="G1483" s="174" t="s">
        <v>144</v>
      </c>
      <c r="I1483" s="176" t="s">
        <v>844</v>
      </c>
      <c r="J1483" s="176" t="s">
        <v>845</v>
      </c>
      <c r="K1483" s="176" t="s">
        <v>145</v>
      </c>
    </row>
    <row r="1484" spans="1:12">
      <c r="A1484" s="194">
        <v>22</v>
      </c>
      <c r="B1484" s="175" t="s">
        <v>597</v>
      </c>
      <c r="C1484" s="195">
        <v>68</v>
      </c>
      <c r="D1484" s="175" t="s">
        <v>862</v>
      </c>
      <c r="F1484" s="195">
        <v>0</v>
      </c>
      <c r="G1484" s="175" t="s">
        <v>1018</v>
      </c>
      <c r="J1484" s="194">
        <v>3854634</v>
      </c>
      <c r="K1484" s="199">
        <v>0</v>
      </c>
    </row>
    <row r="1485" spans="1:12">
      <c r="G1485" s="200" t="s">
        <v>1021</v>
      </c>
      <c r="I1485" s="201">
        <v>0</v>
      </c>
      <c r="J1485" s="201">
        <v>3854634</v>
      </c>
      <c r="K1485" s="201">
        <v>-3854634</v>
      </c>
      <c r="L1485" s="202" t="s">
        <v>856</v>
      </c>
    </row>
    <row r="1486" spans="1:12">
      <c r="G1486" s="200" t="s">
        <v>848</v>
      </c>
      <c r="I1486" s="203">
        <v>11760413</v>
      </c>
      <c r="J1486" s="203">
        <v>11760413</v>
      </c>
      <c r="K1486" s="203">
        <v>0</v>
      </c>
    </row>
    <row r="1487" spans="1:12">
      <c r="A1487" s="196" t="s">
        <v>598</v>
      </c>
      <c r="G1487" s="197" t="s">
        <v>843</v>
      </c>
      <c r="I1487" s="198">
        <v>11760413</v>
      </c>
      <c r="J1487" s="198">
        <v>11760413</v>
      </c>
      <c r="K1487" s="198">
        <v>0</v>
      </c>
    </row>
    <row r="1488" spans="1:12">
      <c r="A1488" s="174" t="s">
        <v>138</v>
      </c>
      <c r="B1488" s="174" t="s">
        <v>139</v>
      </c>
      <c r="C1488" s="176" t="s">
        <v>140</v>
      </c>
      <c r="D1488" s="174" t="s">
        <v>141</v>
      </c>
      <c r="E1488" s="174" t="s">
        <v>142</v>
      </c>
      <c r="F1488" s="176" t="s">
        <v>143</v>
      </c>
      <c r="G1488" s="174" t="s">
        <v>144</v>
      </c>
      <c r="I1488" s="176" t="s">
        <v>844</v>
      </c>
      <c r="J1488" s="176" t="s">
        <v>845</v>
      </c>
      <c r="K1488" s="176" t="s">
        <v>145</v>
      </c>
    </row>
    <row r="1489" spans="1:12">
      <c r="A1489" s="194">
        <v>31</v>
      </c>
      <c r="B1489" s="175" t="s">
        <v>598</v>
      </c>
      <c r="C1489" s="195">
        <v>89</v>
      </c>
      <c r="D1489" s="175" t="s">
        <v>234</v>
      </c>
      <c r="F1489" s="195">
        <v>0</v>
      </c>
      <c r="G1489" s="175" t="s">
        <v>1400</v>
      </c>
      <c r="I1489" s="194">
        <v>437170</v>
      </c>
      <c r="K1489" s="199">
        <v>437170</v>
      </c>
      <c r="L1489" s="174" t="s">
        <v>846</v>
      </c>
    </row>
    <row r="1490" spans="1:12">
      <c r="A1490" s="194">
        <v>31</v>
      </c>
      <c r="B1490" s="175" t="s">
        <v>598</v>
      </c>
      <c r="C1490" s="195">
        <v>90</v>
      </c>
      <c r="D1490" s="175" t="s">
        <v>147</v>
      </c>
      <c r="F1490" s="195">
        <v>0</v>
      </c>
      <c r="G1490" s="175" t="s">
        <v>1692</v>
      </c>
      <c r="J1490" s="194">
        <v>437170</v>
      </c>
      <c r="K1490" s="199">
        <v>0</v>
      </c>
    </row>
    <row r="1491" spans="1:12">
      <c r="G1491" s="200" t="s">
        <v>1045</v>
      </c>
      <c r="I1491" s="201">
        <v>437170</v>
      </c>
      <c r="J1491" s="201">
        <v>437170</v>
      </c>
      <c r="K1491" s="201">
        <v>0</v>
      </c>
    </row>
    <row r="1492" spans="1:12">
      <c r="G1492" s="200" t="s">
        <v>848</v>
      </c>
      <c r="I1492" s="203">
        <v>12197583</v>
      </c>
      <c r="J1492" s="203">
        <v>12197583</v>
      </c>
      <c r="K1492" s="203">
        <v>0</v>
      </c>
    </row>
    <row r="1493" spans="1:12">
      <c r="A1493" s="196" t="s">
        <v>166</v>
      </c>
      <c r="G1493" s="197" t="s">
        <v>843</v>
      </c>
      <c r="I1493" s="198">
        <v>12197583</v>
      </c>
      <c r="J1493" s="198">
        <v>12197583</v>
      </c>
      <c r="K1493" s="198">
        <v>0</v>
      </c>
    </row>
    <row r="1494" spans="1:12">
      <c r="A1494" s="174" t="s">
        <v>138</v>
      </c>
      <c r="B1494" s="174" t="s">
        <v>139</v>
      </c>
      <c r="C1494" s="176" t="s">
        <v>140</v>
      </c>
      <c r="D1494" s="174" t="s">
        <v>141</v>
      </c>
      <c r="E1494" s="174" t="s">
        <v>142</v>
      </c>
      <c r="F1494" s="176" t="s">
        <v>143</v>
      </c>
      <c r="G1494" s="174" t="s">
        <v>144</v>
      </c>
      <c r="I1494" s="176" t="s">
        <v>844</v>
      </c>
      <c r="J1494" s="176" t="s">
        <v>845</v>
      </c>
      <c r="K1494" s="176" t="s">
        <v>145</v>
      </c>
    </row>
    <row r="1495" spans="1:12">
      <c r="A1495" s="194">
        <v>31</v>
      </c>
      <c r="B1495" s="175" t="s">
        <v>166</v>
      </c>
      <c r="C1495" s="195">
        <v>172</v>
      </c>
      <c r="D1495" s="175" t="s">
        <v>234</v>
      </c>
      <c r="F1495" s="195">
        <v>0</v>
      </c>
      <c r="G1495" s="175" t="s">
        <v>1693</v>
      </c>
      <c r="I1495" s="194">
        <v>3947</v>
      </c>
      <c r="K1495" s="199">
        <v>3947</v>
      </c>
      <c r="L1495" s="174" t="s">
        <v>846</v>
      </c>
    </row>
    <row r="1496" spans="1:12">
      <c r="G1496" s="200" t="s">
        <v>1319</v>
      </c>
      <c r="I1496" s="201">
        <v>3947</v>
      </c>
      <c r="J1496" s="201">
        <v>0</v>
      </c>
      <c r="K1496" s="201">
        <v>3947</v>
      </c>
      <c r="L1496" s="202" t="s">
        <v>846</v>
      </c>
    </row>
    <row r="1497" spans="1:12">
      <c r="G1497" s="200" t="s">
        <v>848</v>
      </c>
      <c r="I1497" s="203">
        <v>12201530</v>
      </c>
      <c r="J1497" s="203">
        <v>12197583</v>
      </c>
      <c r="K1497" s="203">
        <v>3947</v>
      </c>
      <c r="L1497" s="200" t="s">
        <v>849</v>
      </c>
    </row>
    <row r="1498" spans="1:12">
      <c r="A1498" s="190" t="s">
        <v>1694</v>
      </c>
      <c r="I1498" s="203">
        <v>12201530</v>
      </c>
      <c r="J1498" s="203">
        <v>12197583</v>
      </c>
      <c r="K1498" s="203">
        <v>3947</v>
      </c>
      <c r="L1498" s="175" t="s">
        <v>849</v>
      </c>
    </row>
    <row r="1499" spans="1:12">
      <c r="A1499" s="196" t="s">
        <v>626</v>
      </c>
    </row>
    <row r="1500" spans="1:12">
      <c r="A1500" s="196" t="s">
        <v>244</v>
      </c>
      <c r="G1500" s="197" t="s">
        <v>843</v>
      </c>
      <c r="I1500" s="198">
        <v>0</v>
      </c>
      <c r="J1500" s="198">
        <v>0</v>
      </c>
      <c r="K1500" s="198">
        <v>0</v>
      </c>
    </row>
    <row r="1501" spans="1:12">
      <c r="A1501" s="174" t="s">
        <v>138</v>
      </c>
      <c r="B1501" s="174" t="s">
        <v>139</v>
      </c>
      <c r="C1501" s="176" t="s">
        <v>140</v>
      </c>
      <c r="D1501" s="174" t="s">
        <v>141</v>
      </c>
      <c r="E1501" s="174" t="s">
        <v>142</v>
      </c>
      <c r="F1501" s="176" t="s">
        <v>143</v>
      </c>
      <c r="G1501" s="174" t="s">
        <v>144</v>
      </c>
      <c r="I1501" s="176" t="s">
        <v>844</v>
      </c>
      <c r="J1501" s="176" t="s">
        <v>845</v>
      </c>
      <c r="K1501" s="176" t="s">
        <v>145</v>
      </c>
    </row>
    <row r="1502" spans="1:12">
      <c r="A1502" s="194">
        <v>4</v>
      </c>
      <c r="B1502" s="175" t="s">
        <v>244</v>
      </c>
      <c r="C1502" s="195">
        <v>1</v>
      </c>
      <c r="D1502" s="175" t="s">
        <v>147</v>
      </c>
      <c r="F1502" s="195">
        <v>32</v>
      </c>
      <c r="G1502" s="175" t="s">
        <v>1024</v>
      </c>
      <c r="J1502" s="194">
        <v>600000</v>
      </c>
      <c r="K1502" s="199">
        <v>-600000</v>
      </c>
      <c r="L1502" s="174" t="s">
        <v>856</v>
      </c>
    </row>
    <row r="1503" spans="1:12">
      <c r="A1503" s="194">
        <v>4</v>
      </c>
      <c r="B1503" s="175" t="s">
        <v>244</v>
      </c>
      <c r="C1503" s="195">
        <v>2</v>
      </c>
      <c r="D1503" s="175" t="s">
        <v>147</v>
      </c>
      <c r="F1503" s="195">
        <v>33</v>
      </c>
      <c r="G1503" s="175" t="s">
        <v>498</v>
      </c>
      <c r="J1503" s="194">
        <v>600000</v>
      </c>
      <c r="K1503" s="199">
        <v>-1200000</v>
      </c>
      <c r="L1503" s="174" t="s">
        <v>856</v>
      </c>
    </row>
    <row r="1504" spans="1:12">
      <c r="A1504" s="194">
        <v>4</v>
      </c>
      <c r="B1504" s="175" t="s">
        <v>244</v>
      </c>
      <c r="C1504" s="195">
        <v>3</v>
      </c>
      <c r="D1504" s="175" t="s">
        <v>147</v>
      </c>
      <c r="F1504" s="195">
        <v>31</v>
      </c>
      <c r="G1504" s="175" t="s">
        <v>982</v>
      </c>
      <c r="J1504" s="194">
        <v>260000</v>
      </c>
      <c r="K1504" s="199">
        <v>-1460000</v>
      </c>
      <c r="L1504" s="174" t="s">
        <v>856</v>
      </c>
    </row>
    <row r="1505" spans="1:12">
      <c r="A1505" s="194">
        <v>4</v>
      </c>
      <c r="B1505" s="175" t="s">
        <v>244</v>
      </c>
      <c r="C1505" s="195">
        <v>4</v>
      </c>
      <c r="D1505" s="175" t="s">
        <v>147</v>
      </c>
      <c r="F1505" s="195">
        <v>19</v>
      </c>
      <c r="G1505" s="175" t="s">
        <v>949</v>
      </c>
      <c r="J1505" s="194">
        <v>749073</v>
      </c>
      <c r="K1505" s="199">
        <v>-2209073</v>
      </c>
      <c r="L1505" s="174" t="s">
        <v>856</v>
      </c>
    </row>
    <row r="1506" spans="1:12">
      <c r="A1506" s="194">
        <v>4</v>
      </c>
      <c r="B1506" s="175" t="s">
        <v>244</v>
      </c>
      <c r="C1506" s="195">
        <v>5</v>
      </c>
      <c r="D1506" s="175" t="s">
        <v>147</v>
      </c>
      <c r="F1506" s="195">
        <v>27</v>
      </c>
      <c r="G1506" s="175" t="s">
        <v>984</v>
      </c>
      <c r="J1506" s="194">
        <v>508736</v>
      </c>
      <c r="K1506" s="199">
        <v>-2717809</v>
      </c>
      <c r="L1506" s="174" t="s">
        <v>856</v>
      </c>
    </row>
    <row r="1507" spans="1:12">
      <c r="A1507" s="194">
        <v>4</v>
      </c>
      <c r="B1507" s="175" t="s">
        <v>244</v>
      </c>
      <c r="C1507" s="195">
        <v>6</v>
      </c>
      <c r="D1507" s="175" t="s">
        <v>147</v>
      </c>
      <c r="F1507" s="195">
        <v>21</v>
      </c>
      <c r="G1507" s="175" t="s">
        <v>983</v>
      </c>
      <c r="J1507" s="194">
        <v>487873</v>
      </c>
      <c r="K1507" s="199">
        <v>-3205682</v>
      </c>
      <c r="L1507" s="174" t="s">
        <v>856</v>
      </c>
    </row>
    <row r="1508" spans="1:12">
      <c r="A1508" s="194">
        <v>4</v>
      </c>
      <c r="B1508" s="175" t="s">
        <v>244</v>
      </c>
      <c r="C1508" s="195">
        <v>7</v>
      </c>
      <c r="D1508" s="175" t="s">
        <v>147</v>
      </c>
      <c r="F1508" s="195">
        <v>18</v>
      </c>
      <c r="G1508" s="175" t="s">
        <v>1695</v>
      </c>
      <c r="J1508" s="194">
        <v>689518</v>
      </c>
      <c r="K1508" s="199">
        <v>-3895200</v>
      </c>
      <c r="L1508" s="174" t="s">
        <v>856</v>
      </c>
    </row>
    <row r="1509" spans="1:12">
      <c r="A1509" s="194">
        <v>5</v>
      </c>
      <c r="B1509" s="175" t="s">
        <v>244</v>
      </c>
      <c r="C1509" s="195">
        <v>9</v>
      </c>
      <c r="D1509" s="175" t="s">
        <v>147</v>
      </c>
      <c r="F1509" s="195">
        <v>34</v>
      </c>
      <c r="G1509" s="175" t="s">
        <v>232</v>
      </c>
      <c r="J1509" s="194">
        <v>2000000</v>
      </c>
      <c r="K1509" s="199">
        <v>-5895200</v>
      </c>
      <c r="L1509" s="174" t="s">
        <v>856</v>
      </c>
    </row>
    <row r="1510" spans="1:12">
      <c r="A1510" s="194">
        <v>5</v>
      </c>
      <c r="B1510" s="175" t="s">
        <v>244</v>
      </c>
      <c r="C1510" s="195">
        <v>10</v>
      </c>
      <c r="D1510" s="175" t="s">
        <v>147</v>
      </c>
      <c r="F1510" s="195">
        <v>45</v>
      </c>
      <c r="G1510" s="175" t="s">
        <v>543</v>
      </c>
      <c r="J1510" s="194">
        <v>491388</v>
      </c>
      <c r="K1510" s="199">
        <v>-6386588</v>
      </c>
      <c r="L1510" s="174" t="s">
        <v>856</v>
      </c>
    </row>
    <row r="1511" spans="1:12">
      <c r="A1511" s="194">
        <v>5</v>
      </c>
      <c r="B1511" s="175" t="s">
        <v>244</v>
      </c>
      <c r="C1511" s="195">
        <v>11</v>
      </c>
      <c r="D1511" s="175" t="s">
        <v>147</v>
      </c>
      <c r="F1511" s="195">
        <v>44</v>
      </c>
      <c r="G1511" s="175" t="s">
        <v>543</v>
      </c>
      <c r="J1511" s="194">
        <v>93042</v>
      </c>
      <c r="K1511" s="199">
        <v>-6479630</v>
      </c>
      <c r="L1511" s="174" t="s">
        <v>856</v>
      </c>
    </row>
    <row r="1512" spans="1:12">
      <c r="A1512" s="194">
        <v>5</v>
      </c>
      <c r="B1512" s="175" t="s">
        <v>244</v>
      </c>
      <c r="C1512" s="195">
        <v>12</v>
      </c>
      <c r="D1512" s="175" t="s">
        <v>147</v>
      </c>
      <c r="F1512" s="195">
        <v>30</v>
      </c>
      <c r="G1512" s="175" t="s">
        <v>1696</v>
      </c>
      <c r="J1512" s="194">
        <v>250000</v>
      </c>
      <c r="K1512" s="199">
        <v>-6729630</v>
      </c>
      <c r="L1512" s="174" t="s">
        <v>856</v>
      </c>
    </row>
    <row r="1513" spans="1:12">
      <c r="A1513" s="194">
        <v>5</v>
      </c>
      <c r="B1513" s="175" t="s">
        <v>244</v>
      </c>
      <c r="C1513" s="195">
        <v>13</v>
      </c>
      <c r="D1513" s="175" t="s">
        <v>147</v>
      </c>
      <c r="F1513" s="195">
        <v>22</v>
      </c>
      <c r="G1513" s="175" t="s">
        <v>956</v>
      </c>
      <c r="J1513" s="194">
        <v>202150</v>
      </c>
      <c r="K1513" s="199">
        <v>-6931780</v>
      </c>
      <c r="L1513" s="174" t="s">
        <v>856</v>
      </c>
    </row>
    <row r="1514" spans="1:12">
      <c r="A1514" s="194">
        <v>5</v>
      </c>
      <c r="B1514" s="175" t="s">
        <v>244</v>
      </c>
      <c r="C1514" s="195">
        <v>14</v>
      </c>
      <c r="D1514" s="175" t="s">
        <v>147</v>
      </c>
      <c r="F1514" s="195">
        <v>23</v>
      </c>
      <c r="G1514" s="175" t="s">
        <v>1697</v>
      </c>
      <c r="J1514" s="194">
        <v>453120</v>
      </c>
      <c r="K1514" s="199">
        <v>-7384900</v>
      </c>
      <c r="L1514" s="174" t="s">
        <v>856</v>
      </c>
    </row>
    <row r="1515" spans="1:12">
      <c r="A1515" s="194">
        <v>5</v>
      </c>
      <c r="B1515" s="175" t="s">
        <v>244</v>
      </c>
      <c r="C1515" s="195">
        <v>15</v>
      </c>
      <c r="D1515" s="175" t="s">
        <v>147</v>
      </c>
      <c r="F1515" s="195">
        <v>28</v>
      </c>
      <c r="G1515" s="175" t="s">
        <v>1698</v>
      </c>
      <c r="J1515" s="194">
        <v>800000</v>
      </c>
      <c r="K1515" s="199">
        <v>-8184900</v>
      </c>
      <c r="L1515" s="174" t="s">
        <v>856</v>
      </c>
    </row>
    <row r="1516" spans="1:12">
      <c r="A1516" s="194">
        <v>6</v>
      </c>
      <c r="B1516" s="175" t="s">
        <v>244</v>
      </c>
      <c r="C1516" s="195">
        <v>16</v>
      </c>
      <c r="D1516" s="175" t="s">
        <v>862</v>
      </c>
      <c r="F1516" s="195">
        <v>0</v>
      </c>
      <c r="G1516" s="175" t="s">
        <v>1699</v>
      </c>
      <c r="I1516" s="194">
        <v>269505406</v>
      </c>
      <c r="K1516" s="199">
        <v>261320506</v>
      </c>
      <c r="L1516" s="174" t="s">
        <v>846</v>
      </c>
    </row>
    <row r="1517" spans="1:12">
      <c r="A1517" s="194">
        <v>6</v>
      </c>
      <c r="B1517" s="175" t="s">
        <v>244</v>
      </c>
      <c r="C1517" s="195">
        <v>17</v>
      </c>
      <c r="D1517" s="175" t="s">
        <v>147</v>
      </c>
      <c r="F1517" s="195">
        <v>51</v>
      </c>
      <c r="G1517" s="175" t="s">
        <v>1700</v>
      </c>
      <c r="J1517" s="194">
        <v>1209805</v>
      </c>
      <c r="K1517" s="199">
        <v>260110701</v>
      </c>
      <c r="L1517" s="174" t="s">
        <v>846</v>
      </c>
    </row>
    <row r="1518" spans="1:12">
      <c r="A1518" s="194">
        <v>6</v>
      </c>
      <c r="B1518" s="175" t="s">
        <v>244</v>
      </c>
      <c r="C1518" s="195">
        <v>18</v>
      </c>
      <c r="D1518" s="175" t="s">
        <v>147</v>
      </c>
      <c r="F1518" s="195">
        <v>35</v>
      </c>
      <c r="G1518" s="175" t="s">
        <v>511</v>
      </c>
      <c r="J1518" s="194">
        <v>300000</v>
      </c>
      <c r="K1518" s="199">
        <v>259810701</v>
      </c>
      <c r="L1518" s="174" t="s">
        <v>846</v>
      </c>
    </row>
    <row r="1519" spans="1:12">
      <c r="A1519" s="194">
        <v>7</v>
      </c>
      <c r="B1519" s="175" t="s">
        <v>244</v>
      </c>
      <c r="C1519" s="195">
        <v>19</v>
      </c>
      <c r="D1519" s="175" t="s">
        <v>147</v>
      </c>
      <c r="F1519" s="195">
        <v>29</v>
      </c>
      <c r="G1519" s="175" t="s">
        <v>1701</v>
      </c>
      <c r="J1519" s="194">
        <v>600000</v>
      </c>
      <c r="K1519" s="199">
        <v>259210701</v>
      </c>
      <c r="L1519" s="174" t="s">
        <v>846</v>
      </c>
    </row>
    <row r="1520" spans="1:12">
      <c r="A1520" s="194">
        <v>11</v>
      </c>
      <c r="B1520" s="175" t="s">
        <v>244</v>
      </c>
      <c r="C1520" s="195">
        <v>20</v>
      </c>
      <c r="D1520" s="175" t="s">
        <v>147</v>
      </c>
      <c r="F1520" s="195">
        <v>43</v>
      </c>
      <c r="G1520" s="175" t="s">
        <v>896</v>
      </c>
      <c r="J1520" s="194">
        <v>256758</v>
      </c>
      <c r="K1520" s="199">
        <v>258953943</v>
      </c>
      <c r="L1520" s="174" t="s">
        <v>846</v>
      </c>
    </row>
    <row r="1521" spans="1:12">
      <c r="A1521" s="194">
        <v>11</v>
      </c>
      <c r="B1521" s="175" t="s">
        <v>244</v>
      </c>
      <c r="C1521" s="195">
        <v>21</v>
      </c>
      <c r="D1521" s="175" t="s">
        <v>147</v>
      </c>
      <c r="F1521" s="195">
        <v>54</v>
      </c>
      <c r="G1521" s="175" t="s">
        <v>1702</v>
      </c>
      <c r="J1521" s="194">
        <v>1053504</v>
      </c>
      <c r="K1521" s="199">
        <v>257900439</v>
      </c>
      <c r="L1521" s="174" t="s">
        <v>846</v>
      </c>
    </row>
    <row r="1522" spans="1:12">
      <c r="A1522" s="194">
        <v>11</v>
      </c>
      <c r="B1522" s="175" t="s">
        <v>244</v>
      </c>
      <c r="C1522" s="195">
        <v>22</v>
      </c>
      <c r="D1522" s="175" t="s">
        <v>147</v>
      </c>
      <c r="F1522" s="195">
        <v>53</v>
      </c>
      <c r="G1522" s="175" t="s">
        <v>203</v>
      </c>
      <c r="J1522" s="194">
        <v>652604</v>
      </c>
      <c r="K1522" s="199">
        <v>257247835</v>
      </c>
      <c r="L1522" s="174" t="s">
        <v>846</v>
      </c>
    </row>
    <row r="1523" spans="1:12">
      <c r="A1523" s="194">
        <v>11</v>
      </c>
      <c r="B1523" s="175" t="s">
        <v>244</v>
      </c>
      <c r="C1523" s="195">
        <v>23</v>
      </c>
      <c r="D1523" s="175" t="s">
        <v>147</v>
      </c>
      <c r="F1523" s="195">
        <v>40</v>
      </c>
      <c r="G1523" s="175" t="s">
        <v>896</v>
      </c>
      <c r="J1523" s="194">
        <v>97486</v>
      </c>
      <c r="K1523" s="199">
        <v>257150349</v>
      </c>
      <c r="L1523" s="174" t="s">
        <v>846</v>
      </c>
    </row>
    <row r="1524" spans="1:12">
      <c r="A1524" s="194">
        <v>11</v>
      </c>
      <c r="B1524" s="175" t="s">
        <v>244</v>
      </c>
      <c r="C1524" s="195">
        <v>24</v>
      </c>
      <c r="D1524" s="175" t="s">
        <v>147</v>
      </c>
      <c r="F1524" s="195">
        <v>41</v>
      </c>
      <c r="G1524" s="175" t="s">
        <v>896</v>
      </c>
      <c r="J1524" s="194">
        <v>60319</v>
      </c>
      <c r="K1524" s="199">
        <v>257090030</v>
      </c>
      <c r="L1524" s="174" t="s">
        <v>846</v>
      </c>
    </row>
    <row r="1525" spans="1:12">
      <c r="A1525" s="194">
        <v>12</v>
      </c>
      <c r="B1525" s="175" t="s">
        <v>244</v>
      </c>
      <c r="C1525" s="195">
        <v>25</v>
      </c>
      <c r="D1525" s="175" t="s">
        <v>147</v>
      </c>
      <c r="F1525" s="195">
        <v>55</v>
      </c>
      <c r="G1525" s="175" t="s">
        <v>1703</v>
      </c>
      <c r="J1525" s="194">
        <v>742205</v>
      </c>
      <c r="K1525" s="199">
        <v>256347825</v>
      </c>
      <c r="L1525" s="174" t="s">
        <v>846</v>
      </c>
    </row>
    <row r="1526" spans="1:12">
      <c r="A1526" s="194">
        <v>12</v>
      </c>
      <c r="B1526" s="175" t="s">
        <v>244</v>
      </c>
      <c r="C1526" s="195">
        <v>39</v>
      </c>
      <c r="D1526" s="175" t="s">
        <v>147</v>
      </c>
      <c r="F1526" s="195">
        <v>92</v>
      </c>
      <c r="G1526" s="175" t="s">
        <v>1704</v>
      </c>
      <c r="J1526" s="194">
        <v>800000</v>
      </c>
      <c r="K1526" s="199">
        <v>255547825</v>
      </c>
      <c r="L1526" s="174" t="s">
        <v>846</v>
      </c>
    </row>
    <row r="1527" spans="1:12">
      <c r="A1527" s="194">
        <v>13</v>
      </c>
      <c r="B1527" s="175" t="s">
        <v>244</v>
      </c>
      <c r="C1527" s="195">
        <v>26</v>
      </c>
      <c r="D1527" s="175" t="s">
        <v>147</v>
      </c>
      <c r="F1527" s="195">
        <v>25</v>
      </c>
      <c r="G1527" s="175" t="s">
        <v>957</v>
      </c>
      <c r="J1527" s="194">
        <v>289944</v>
      </c>
      <c r="K1527" s="199">
        <v>255257881</v>
      </c>
      <c r="L1527" s="174" t="s">
        <v>846</v>
      </c>
    </row>
    <row r="1528" spans="1:12">
      <c r="A1528" s="194">
        <v>14</v>
      </c>
      <c r="B1528" s="175" t="s">
        <v>244</v>
      </c>
      <c r="C1528" s="195">
        <v>27</v>
      </c>
      <c r="D1528" s="175" t="s">
        <v>147</v>
      </c>
      <c r="F1528" s="195">
        <v>48</v>
      </c>
      <c r="G1528" s="175" t="s">
        <v>1705</v>
      </c>
      <c r="J1528" s="194">
        <v>42385</v>
      </c>
      <c r="K1528" s="199">
        <v>255215496</v>
      </c>
      <c r="L1528" s="174" t="s">
        <v>846</v>
      </c>
    </row>
    <row r="1529" spans="1:12">
      <c r="A1529" s="194">
        <v>14</v>
      </c>
      <c r="B1529" s="175" t="s">
        <v>244</v>
      </c>
      <c r="C1529" s="195">
        <v>28</v>
      </c>
      <c r="D1529" s="175" t="s">
        <v>147</v>
      </c>
      <c r="F1529" s="195">
        <v>49</v>
      </c>
      <c r="G1529" s="175" t="s">
        <v>1705</v>
      </c>
      <c r="J1529" s="194">
        <v>57220</v>
      </c>
      <c r="K1529" s="199">
        <v>255158276</v>
      </c>
      <c r="L1529" s="174" t="s">
        <v>846</v>
      </c>
    </row>
    <row r="1530" spans="1:12">
      <c r="A1530" s="194">
        <v>14</v>
      </c>
      <c r="B1530" s="175" t="s">
        <v>244</v>
      </c>
      <c r="C1530" s="195">
        <v>29</v>
      </c>
      <c r="D1530" s="175" t="s">
        <v>147</v>
      </c>
      <c r="F1530" s="195">
        <v>47</v>
      </c>
      <c r="G1530" s="175" t="s">
        <v>1705</v>
      </c>
      <c r="J1530" s="194">
        <v>45539</v>
      </c>
      <c r="K1530" s="199">
        <v>255112737</v>
      </c>
      <c r="L1530" s="174" t="s">
        <v>846</v>
      </c>
    </row>
    <row r="1531" spans="1:12">
      <c r="A1531" s="194">
        <v>14</v>
      </c>
      <c r="B1531" s="175" t="s">
        <v>244</v>
      </c>
      <c r="C1531" s="195">
        <v>30</v>
      </c>
      <c r="D1531" s="175" t="s">
        <v>147</v>
      </c>
      <c r="F1531" s="195">
        <v>46</v>
      </c>
      <c r="G1531" s="175" t="s">
        <v>1705</v>
      </c>
      <c r="J1531" s="194">
        <v>41397</v>
      </c>
      <c r="K1531" s="199">
        <v>255071340</v>
      </c>
      <c r="L1531" s="174" t="s">
        <v>846</v>
      </c>
    </row>
    <row r="1532" spans="1:12">
      <c r="A1532" s="194">
        <v>18</v>
      </c>
      <c r="B1532" s="175" t="s">
        <v>244</v>
      </c>
      <c r="C1532" s="195">
        <v>54</v>
      </c>
      <c r="D1532" s="175" t="s">
        <v>234</v>
      </c>
      <c r="F1532" s="195">
        <v>62</v>
      </c>
      <c r="G1532" s="175" t="s">
        <v>1706</v>
      </c>
      <c r="K1532" s="199">
        <v>255071340</v>
      </c>
      <c r="L1532" s="174" t="s">
        <v>846</v>
      </c>
    </row>
    <row r="1533" spans="1:12">
      <c r="A1533" s="194">
        <v>18</v>
      </c>
      <c r="B1533" s="175" t="s">
        <v>244</v>
      </c>
      <c r="C1533" s="195">
        <v>60</v>
      </c>
      <c r="D1533" s="175" t="s">
        <v>147</v>
      </c>
      <c r="F1533" s="195">
        <v>77</v>
      </c>
      <c r="G1533" s="175" t="s">
        <v>1707</v>
      </c>
      <c r="J1533" s="194">
        <v>1058806</v>
      </c>
      <c r="K1533" s="199">
        <v>254012534</v>
      </c>
      <c r="L1533" s="174" t="s">
        <v>846</v>
      </c>
    </row>
    <row r="1534" spans="1:12">
      <c r="A1534" s="194">
        <v>19</v>
      </c>
      <c r="B1534" s="175" t="s">
        <v>244</v>
      </c>
      <c r="C1534" s="195">
        <v>70</v>
      </c>
      <c r="D1534" s="175" t="s">
        <v>147</v>
      </c>
      <c r="F1534" s="195">
        <v>65</v>
      </c>
      <c r="G1534" s="175" t="s">
        <v>1708</v>
      </c>
      <c r="J1534" s="194">
        <v>1201952</v>
      </c>
      <c r="K1534" s="199">
        <v>252810582</v>
      </c>
      <c r="L1534" s="174" t="s">
        <v>846</v>
      </c>
    </row>
    <row r="1535" spans="1:12">
      <c r="A1535" s="194">
        <v>20</v>
      </c>
      <c r="B1535" s="175" t="s">
        <v>244</v>
      </c>
      <c r="C1535" s="195">
        <v>59</v>
      </c>
      <c r="D1535" s="175" t="s">
        <v>147</v>
      </c>
      <c r="F1535" s="195">
        <v>75</v>
      </c>
      <c r="G1535" s="175" t="s">
        <v>1709</v>
      </c>
      <c r="J1535" s="194">
        <v>2500000</v>
      </c>
      <c r="K1535" s="199">
        <v>250310582</v>
      </c>
      <c r="L1535" s="174" t="s">
        <v>846</v>
      </c>
    </row>
    <row r="1536" spans="1:12">
      <c r="A1536" s="194">
        <v>22</v>
      </c>
      <c r="B1536" s="175" t="s">
        <v>244</v>
      </c>
      <c r="C1536" s="195">
        <v>31</v>
      </c>
      <c r="D1536" s="175" t="s">
        <v>147</v>
      </c>
      <c r="F1536" s="195">
        <v>57</v>
      </c>
      <c r="G1536" s="175" t="s">
        <v>1710</v>
      </c>
      <c r="J1536" s="194">
        <v>2580724</v>
      </c>
      <c r="K1536" s="199">
        <v>247729858</v>
      </c>
      <c r="L1536" s="174" t="s">
        <v>846</v>
      </c>
    </row>
    <row r="1537" spans="1:12">
      <c r="A1537" s="194">
        <v>22</v>
      </c>
      <c r="B1537" s="175" t="s">
        <v>244</v>
      </c>
      <c r="C1537" s="195">
        <v>32</v>
      </c>
      <c r="D1537" s="175" t="s">
        <v>147</v>
      </c>
      <c r="F1537" s="195">
        <v>58</v>
      </c>
      <c r="G1537" s="175" t="s">
        <v>1711</v>
      </c>
      <c r="J1537" s="194">
        <v>1256398</v>
      </c>
      <c r="K1537" s="199">
        <v>246473460</v>
      </c>
      <c r="L1537" s="174" t="s">
        <v>846</v>
      </c>
    </row>
    <row r="1538" spans="1:12">
      <c r="A1538" s="194">
        <v>22</v>
      </c>
      <c r="B1538" s="175" t="s">
        <v>244</v>
      </c>
      <c r="C1538" s="195">
        <v>33</v>
      </c>
      <c r="D1538" s="175" t="s">
        <v>147</v>
      </c>
      <c r="F1538" s="195">
        <v>66</v>
      </c>
      <c r="G1538" s="175" t="s">
        <v>1712</v>
      </c>
      <c r="J1538" s="194">
        <v>212415</v>
      </c>
      <c r="K1538" s="199">
        <v>246261045</v>
      </c>
      <c r="L1538" s="174" t="s">
        <v>846</v>
      </c>
    </row>
    <row r="1539" spans="1:12">
      <c r="A1539" s="194">
        <v>22</v>
      </c>
      <c r="B1539" s="175" t="s">
        <v>244</v>
      </c>
      <c r="C1539" s="195">
        <v>34</v>
      </c>
      <c r="D1539" s="175" t="s">
        <v>147</v>
      </c>
      <c r="F1539" s="195">
        <v>59</v>
      </c>
      <c r="G1539" s="175" t="s">
        <v>893</v>
      </c>
      <c r="J1539" s="194">
        <v>707060</v>
      </c>
      <c r="K1539" s="199">
        <v>245553985</v>
      </c>
      <c r="L1539" s="174" t="s">
        <v>846</v>
      </c>
    </row>
    <row r="1540" spans="1:12">
      <c r="A1540" s="194">
        <v>22</v>
      </c>
      <c r="B1540" s="175" t="s">
        <v>244</v>
      </c>
      <c r="C1540" s="195">
        <v>35</v>
      </c>
      <c r="D1540" s="175" t="s">
        <v>147</v>
      </c>
      <c r="F1540" s="195">
        <v>60</v>
      </c>
      <c r="G1540" s="175" t="s">
        <v>893</v>
      </c>
      <c r="J1540" s="194">
        <v>84943</v>
      </c>
      <c r="K1540" s="199">
        <v>245469042</v>
      </c>
      <c r="L1540" s="174" t="s">
        <v>846</v>
      </c>
    </row>
    <row r="1541" spans="1:12">
      <c r="A1541" s="194">
        <v>22</v>
      </c>
      <c r="B1541" s="175" t="s">
        <v>244</v>
      </c>
      <c r="C1541" s="195">
        <v>36</v>
      </c>
      <c r="D1541" s="175" t="s">
        <v>147</v>
      </c>
      <c r="F1541" s="195">
        <v>56</v>
      </c>
      <c r="G1541" s="175" t="s">
        <v>1710</v>
      </c>
      <c r="J1541" s="194">
        <v>82510</v>
      </c>
      <c r="K1541" s="199">
        <v>245386532</v>
      </c>
      <c r="L1541" s="174" t="s">
        <v>846</v>
      </c>
    </row>
    <row r="1542" spans="1:12">
      <c r="A1542" s="194">
        <v>25</v>
      </c>
      <c r="B1542" s="175" t="s">
        <v>244</v>
      </c>
      <c r="C1542" s="195">
        <v>37</v>
      </c>
      <c r="D1542" s="175" t="s">
        <v>147</v>
      </c>
      <c r="F1542" s="195">
        <v>64</v>
      </c>
      <c r="G1542" s="175" t="s">
        <v>1027</v>
      </c>
      <c r="J1542" s="194">
        <v>15000000</v>
      </c>
      <c r="K1542" s="199">
        <v>230386532</v>
      </c>
      <c r="L1542" s="174" t="s">
        <v>846</v>
      </c>
    </row>
    <row r="1543" spans="1:12">
      <c r="A1543" s="194">
        <v>25</v>
      </c>
      <c r="B1543" s="175" t="s">
        <v>244</v>
      </c>
      <c r="C1543" s="195">
        <v>38</v>
      </c>
      <c r="D1543" s="175" t="s">
        <v>147</v>
      </c>
      <c r="F1543" s="195">
        <v>69</v>
      </c>
      <c r="G1543" s="175" t="s">
        <v>1713</v>
      </c>
      <c r="J1543" s="194">
        <v>2264503</v>
      </c>
      <c r="K1543" s="199">
        <v>228122029</v>
      </c>
      <c r="L1543" s="174" t="s">
        <v>846</v>
      </c>
    </row>
    <row r="1544" spans="1:12">
      <c r="A1544" s="194">
        <v>25</v>
      </c>
      <c r="B1544" s="175" t="s">
        <v>244</v>
      </c>
      <c r="C1544" s="195">
        <v>38</v>
      </c>
      <c r="D1544" s="175" t="s">
        <v>147</v>
      </c>
      <c r="F1544" s="195">
        <v>72</v>
      </c>
      <c r="G1544" s="175" t="s">
        <v>1713</v>
      </c>
      <c r="J1544" s="194">
        <v>2718144</v>
      </c>
      <c r="K1544" s="199">
        <v>225403885</v>
      </c>
      <c r="L1544" s="174" t="s">
        <v>846</v>
      </c>
    </row>
    <row r="1545" spans="1:12">
      <c r="A1545" s="194">
        <v>25</v>
      </c>
      <c r="B1545" s="175" t="s">
        <v>244</v>
      </c>
      <c r="C1545" s="195">
        <v>55</v>
      </c>
      <c r="D1545" s="175" t="s">
        <v>234</v>
      </c>
      <c r="F1545" s="195">
        <v>78</v>
      </c>
      <c r="G1545" s="175" t="s">
        <v>1706</v>
      </c>
      <c r="K1545" s="199">
        <v>225403885</v>
      </c>
      <c r="L1545" s="174" t="s">
        <v>846</v>
      </c>
    </row>
    <row r="1546" spans="1:12">
      <c r="A1546" s="194">
        <v>25</v>
      </c>
      <c r="B1546" s="175" t="s">
        <v>244</v>
      </c>
      <c r="C1546" s="195">
        <v>64</v>
      </c>
      <c r="D1546" s="175" t="s">
        <v>147</v>
      </c>
      <c r="F1546" s="195">
        <v>74</v>
      </c>
      <c r="G1546" s="175" t="s">
        <v>1714</v>
      </c>
      <c r="J1546" s="194">
        <v>184450</v>
      </c>
      <c r="K1546" s="199">
        <v>225219435</v>
      </c>
      <c r="L1546" s="174" t="s">
        <v>846</v>
      </c>
    </row>
    <row r="1547" spans="1:12">
      <c r="A1547" s="194">
        <v>26</v>
      </c>
      <c r="B1547" s="175" t="s">
        <v>244</v>
      </c>
      <c r="C1547" s="195">
        <v>40</v>
      </c>
      <c r="D1547" s="175" t="s">
        <v>147</v>
      </c>
      <c r="F1547" s="195">
        <v>61</v>
      </c>
      <c r="G1547" s="175" t="s">
        <v>211</v>
      </c>
      <c r="J1547" s="194">
        <v>2913192</v>
      </c>
      <c r="K1547" s="199">
        <v>222306243</v>
      </c>
      <c r="L1547" s="174" t="s">
        <v>846</v>
      </c>
    </row>
    <row r="1548" spans="1:12">
      <c r="A1548" s="194">
        <v>26</v>
      </c>
      <c r="B1548" s="175" t="s">
        <v>244</v>
      </c>
      <c r="C1548" s="195">
        <v>41</v>
      </c>
      <c r="D1548" s="175" t="s">
        <v>147</v>
      </c>
      <c r="F1548" s="195">
        <v>71</v>
      </c>
      <c r="G1548" s="175" t="s">
        <v>1715</v>
      </c>
      <c r="J1548" s="194">
        <v>113050</v>
      </c>
      <c r="K1548" s="199">
        <v>222193193</v>
      </c>
      <c r="L1548" s="174" t="s">
        <v>846</v>
      </c>
    </row>
    <row r="1549" spans="1:12">
      <c r="A1549" s="194">
        <v>26</v>
      </c>
      <c r="B1549" s="175" t="s">
        <v>244</v>
      </c>
      <c r="C1549" s="195">
        <v>41</v>
      </c>
      <c r="D1549" s="175" t="s">
        <v>147</v>
      </c>
      <c r="F1549" s="195">
        <v>79</v>
      </c>
      <c r="G1549" s="175" t="s">
        <v>1716</v>
      </c>
      <c r="J1549" s="194">
        <v>113050</v>
      </c>
      <c r="K1549" s="199">
        <v>222080143</v>
      </c>
      <c r="L1549" s="174" t="s">
        <v>846</v>
      </c>
    </row>
    <row r="1550" spans="1:12">
      <c r="A1550" s="194">
        <v>26</v>
      </c>
      <c r="B1550" s="175" t="s">
        <v>244</v>
      </c>
      <c r="C1550" s="195">
        <v>42</v>
      </c>
      <c r="D1550" s="175" t="s">
        <v>147</v>
      </c>
      <c r="F1550" s="195">
        <v>67</v>
      </c>
      <c r="G1550" s="175" t="s">
        <v>560</v>
      </c>
      <c r="J1550" s="194">
        <v>1077545</v>
      </c>
      <c r="K1550" s="199">
        <v>221002598</v>
      </c>
      <c r="L1550" s="174" t="s">
        <v>846</v>
      </c>
    </row>
    <row r="1551" spans="1:12">
      <c r="A1551" s="194">
        <v>26</v>
      </c>
      <c r="B1551" s="175" t="s">
        <v>244</v>
      </c>
      <c r="C1551" s="195">
        <v>58</v>
      </c>
      <c r="D1551" s="175" t="s">
        <v>147</v>
      </c>
      <c r="F1551" s="195">
        <v>100</v>
      </c>
      <c r="G1551" s="175" t="s">
        <v>1717</v>
      </c>
      <c r="J1551" s="194">
        <v>11000000</v>
      </c>
      <c r="K1551" s="199">
        <v>210002598</v>
      </c>
      <c r="L1551" s="174" t="s">
        <v>846</v>
      </c>
    </row>
    <row r="1552" spans="1:12">
      <c r="A1552" s="194">
        <v>26</v>
      </c>
      <c r="B1552" s="175" t="s">
        <v>244</v>
      </c>
      <c r="C1552" s="195">
        <v>66</v>
      </c>
      <c r="D1552" s="175" t="s">
        <v>147</v>
      </c>
      <c r="F1552" s="195">
        <v>88</v>
      </c>
      <c r="G1552" s="175" t="s">
        <v>819</v>
      </c>
      <c r="J1552" s="194">
        <v>613998</v>
      </c>
      <c r="K1552" s="199">
        <v>209388600</v>
      </c>
      <c r="L1552" s="174" t="s">
        <v>846</v>
      </c>
    </row>
    <row r="1553" spans="1:12">
      <c r="A1553" s="194">
        <v>26</v>
      </c>
      <c r="B1553" s="175" t="s">
        <v>244</v>
      </c>
      <c r="C1553" s="195">
        <v>67</v>
      </c>
      <c r="D1553" s="175" t="s">
        <v>147</v>
      </c>
      <c r="F1553" s="195">
        <v>87</v>
      </c>
      <c r="G1553" s="175" t="s">
        <v>1718</v>
      </c>
      <c r="J1553" s="194">
        <v>796946</v>
      </c>
      <c r="K1553" s="199">
        <v>208591654</v>
      </c>
      <c r="L1553" s="174" t="s">
        <v>846</v>
      </c>
    </row>
    <row r="1554" spans="1:12">
      <c r="A1554" s="194">
        <v>26</v>
      </c>
      <c r="B1554" s="175" t="s">
        <v>244</v>
      </c>
      <c r="C1554" s="195">
        <v>68</v>
      </c>
      <c r="D1554" s="175" t="s">
        <v>147</v>
      </c>
      <c r="F1554" s="195">
        <v>85</v>
      </c>
      <c r="G1554" s="175" t="s">
        <v>1719</v>
      </c>
      <c r="J1554" s="194">
        <v>208214</v>
      </c>
      <c r="K1554" s="199">
        <v>208383440</v>
      </c>
      <c r="L1554" s="174" t="s">
        <v>846</v>
      </c>
    </row>
    <row r="1555" spans="1:12">
      <c r="A1555" s="194">
        <v>27</v>
      </c>
      <c r="B1555" s="175" t="s">
        <v>244</v>
      </c>
      <c r="C1555" s="195">
        <v>57</v>
      </c>
      <c r="D1555" s="175" t="s">
        <v>147</v>
      </c>
      <c r="F1555" s="195">
        <v>80</v>
      </c>
      <c r="G1555" s="175" t="s">
        <v>1720</v>
      </c>
      <c r="J1555" s="194">
        <v>2000000</v>
      </c>
      <c r="K1555" s="199">
        <v>206383440</v>
      </c>
      <c r="L1555" s="174" t="s">
        <v>846</v>
      </c>
    </row>
    <row r="1556" spans="1:12">
      <c r="A1556" s="194">
        <v>28</v>
      </c>
      <c r="B1556" s="175" t="s">
        <v>244</v>
      </c>
      <c r="C1556" s="195">
        <v>61</v>
      </c>
      <c r="D1556" s="175" t="s">
        <v>147</v>
      </c>
      <c r="F1556" s="195">
        <v>82</v>
      </c>
      <c r="G1556" s="175" t="s">
        <v>1721</v>
      </c>
      <c r="J1556" s="194">
        <v>208250</v>
      </c>
      <c r="K1556" s="199">
        <v>206175190</v>
      </c>
      <c r="L1556" s="174" t="s">
        <v>846</v>
      </c>
    </row>
    <row r="1557" spans="1:12">
      <c r="A1557" s="194">
        <v>28</v>
      </c>
      <c r="B1557" s="175" t="s">
        <v>244</v>
      </c>
      <c r="C1557" s="195">
        <v>65</v>
      </c>
      <c r="D1557" s="175" t="s">
        <v>147</v>
      </c>
      <c r="F1557" s="195">
        <v>68</v>
      </c>
      <c r="G1557" s="175" t="s">
        <v>1722</v>
      </c>
      <c r="J1557" s="194">
        <v>184450</v>
      </c>
      <c r="K1557" s="199">
        <v>205990740</v>
      </c>
      <c r="L1557" s="174" t="s">
        <v>846</v>
      </c>
    </row>
    <row r="1558" spans="1:12">
      <c r="A1558" s="194">
        <v>28</v>
      </c>
      <c r="B1558" s="175" t="s">
        <v>244</v>
      </c>
      <c r="C1558" s="195">
        <v>69</v>
      </c>
      <c r="D1558" s="175" t="s">
        <v>147</v>
      </c>
      <c r="F1558" s="195">
        <v>101</v>
      </c>
      <c r="G1558" s="175" t="s">
        <v>1723</v>
      </c>
      <c r="J1558" s="194">
        <v>4300000</v>
      </c>
      <c r="K1558" s="199">
        <v>201690740</v>
      </c>
      <c r="L1558" s="174" t="s">
        <v>846</v>
      </c>
    </row>
    <row r="1559" spans="1:12">
      <c r="A1559" s="194">
        <v>29</v>
      </c>
      <c r="B1559" s="175" t="s">
        <v>244</v>
      </c>
      <c r="C1559" s="195">
        <v>43</v>
      </c>
      <c r="D1559" s="175" t="s">
        <v>147</v>
      </c>
      <c r="F1559" s="195">
        <v>73</v>
      </c>
      <c r="G1559" s="175" t="s">
        <v>1712</v>
      </c>
      <c r="J1559" s="194">
        <v>212415</v>
      </c>
      <c r="K1559" s="199">
        <v>201478325</v>
      </c>
      <c r="L1559" s="174" t="s">
        <v>846</v>
      </c>
    </row>
    <row r="1560" spans="1:12">
      <c r="A1560" s="194">
        <v>29</v>
      </c>
      <c r="B1560" s="175" t="s">
        <v>244</v>
      </c>
      <c r="C1560" s="195">
        <v>44</v>
      </c>
      <c r="D1560" s="175" t="s">
        <v>147</v>
      </c>
      <c r="F1560" s="195">
        <v>76</v>
      </c>
      <c r="G1560" s="175" t="s">
        <v>1724</v>
      </c>
      <c r="J1560" s="194">
        <v>4542500</v>
      </c>
      <c r="K1560" s="199">
        <v>196935825</v>
      </c>
      <c r="L1560" s="174" t="s">
        <v>846</v>
      </c>
    </row>
    <row r="1561" spans="1:12">
      <c r="A1561" s="194">
        <v>29</v>
      </c>
      <c r="B1561" s="175" t="s">
        <v>244</v>
      </c>
      <c r="C1561" s="195">
        <v>45</v>
      </c>
      <c r="D1561" s="175" t="s">
        <v>147</v>
      </c>
      <c r="F1561" s="195">
        <v>84</v>
      </c>
      <c r="G1561" s="175" t="s">
        <v>913</v>
      </c>
      <c r="J1561" s="194">
        <v>1026171</v>
      </c>
      <c r="K1561" s="199">
        <v>195909654</v>
      </c>
      <c r="L1561" s="174" t="s">
        <v>846</v>
      </c>
    </row>
    <row r="1562" spans="1:12">
      <c r="A1562" s="194">
        <v>29</v>
      </c>
      <c r="B1562" s="175" t="s">
        <v>244</v>
      </c>
      <c r="C1562" s="195">
        <v>46</v>
      </c>
      <c r="D1562" s="175" t="s">
        <v>147</v>
      </c>
      <c r="F1562" s="195">
        <v>91</v>
      </c>
      <c r="G1562" s="175" t="s">
        <v>1725</v>
      </c>
      <c r="J1562" s="194">
        <v>288000</v>
      </c>
      <c r="K1562" s="199">
        <v>195621654</v>
      </c>
      <c r="L1562" s="174" t="s">
        <v>846</v>
      </c>
    </row>
    <row r="1563" spans="1:12">
      <c r="A1563" s="194">
        <v>29</v>
      </c>
      <c r="B1563" s="175" t="s">
        <v>244</v>
      </c>
      <c r="C1563" s="195">
        <v>47</v>
      </c>
      <c r="D1563" s="175" t="s">
        <v>147</v>
      </c>
      <c r="F1563" s="195">
        <v>93</v>
      </c>
      <c r="G1563" s="175" t="s">
        <v>1726</v>
      </c>
      <c r="J1563" s="194">
        <v>600000</v>
      </c>
      <c r="K1563" s="199">
        <v>195021654</v>
      </c>
      <c r="L1563" s="174" t="s">
        <v>846</v>
      </c>
    </row>
    <row r="1564" spans="1:12">
      <c r="A1564" s="194">
        <v>29</v>
      </c>
      <c r="B1564" s="175" t="s">
        <v>244</v>
      </c>
      <c r="C1564" s="195">
        <v>48</v>
      </c>
      <c r="D1564" s="175" t="s">
        <v>147</v>
      </c>
      <c r="F1564" s="195">
        <v>81</v>
      </c>
      <c r="G1564" s="175" t="s">
        <v>187</v>
      </c>
      <c r="J1564" s="194">
        <v>999040</v>
      </c>
      <c r="K1564" s="199">
        <v>194022614</v>
      </c>
      <c r="L1564" s="174" t="s">
        <v>846</v>
      </c>
    </row>
    <row r="1565" spans="1:12">
      <c r="A1565" s="194">
        <v>29</v>
      </c>
      <c r="B1565" s="175" t="s">
        <v>244</v>
      </c>
      <c r="C1565" s="195">
        <v>49</v>
      </c>
      <c r="D1565" s="175" t="s">
        <v>147</v>
      </c>
      <c r="F1565" s="195">
        <v>90</v>
      </c>
      <c r="G1565" s="175" t="s">
        <v>1727</v>
      </c>
      <c r="J1565" s="194">
        <v>1178746</v>
      </c>
      <c r="K1565" s="199">
        <v>192843868</v>
      </c>
      <c r="L1565" s="174" t="s">
        <v>846</v>
      </c>
    </row>
    <row r="1566" spans="1:12">
      <c r="A1566" s="194">
        <v>29</v>
      </c>
      <c r="B1566" s="175" t="s">
        <v>244</v>
      </c>
      <c r="C1566" s="195">
        <v>50</v>
      </c>
      <c r="D1566" s="175" t="s">
        <v>147</v>
      </c>
      <c r="F1566" s="195">
        <v>95</v>
      </c>
      <c r="G1566" s="175" t="s">
        <v>1728</v>
      </c>
      <c r="J1566" s="194">
        <v>252160</v>
      </c>
      <c r="K1566" s="199">
        <v>192591708</v>
      </c>
      <c r="L1566" s="174" t="s">
        <v>846</v>
      </c>
    </row>
    <row r="1567" spans="1:12">
      <c r="A1567" s="194">
        <v>29</v>
      </c>
      <c r="B1567" s="175" t="s">
        <v>244</v>
      </c>
      <c r="C1567" s="195">
        <v>51</v>
      </c>
      <c r="D1567" s="175" t="s">
        <v>147</v>
      </c>
      <c r="F1567" s="195">
        <v>86</v>
      </c>
      <c r="G1567" s="175" t="s">
        <v>920</v>
      </c>
      <c r="J1567" s="194">
        <v>809749</v>
      </c>
      <c r="K1567" s="199">
        <v>191781959</v>
      </c>
      <c r="L1567" s="174" t="s">
        <v>846</v>
      </c>
    </row>
    <row r="1568" spans="1:12">
      <c r="A1568" s="194">
        <v>29</v>
      </c>
      <c r="B1568" s="175" t="s">
        <v>244</v>
      </c>
      <c r="C1568" s="195">
        <v>52</v>
      </c>
      <c r="D1568" s="175" t="s">
        <v>147</v>
      </c>
      <c r="F1568" s="195">
        <v>89</v>
      </c>
      <c r="G1568" s="175" t="s">
        <v>1701</v>
      </c>
      <c r="J1568" s="194">
        <v>600000</v>
      </c>
      <c r="K1568" s="199">
        <v>191181959</v>
      </c>
      <c r="L1568" s="174" t="s">
        <v>846</v>
      </c>
    </row>
    <row r="1569" spans="1:12">
      <c r="A1569" s="194">
        <v>29</v>
      </c>
      <c r="B1569" s="175" t="s">
        <v>244</v>
      </c>
      <c r="C1569" s="195">
        <v>53</v>
      </c>
      <c r="D1569" s="175" t="s">
        <v>147</v>
      </c>
      <c r="F1569" s="195">
        <v>94</v>
      </c>
      <c r="G1569" s="175" t="s">
        <v>1729</v>
      </c>
      <c r="J1569" s="194">
        <v>600000</v>
      </c>
      <c r="K1569" s="199">
        <v>190581959</v>
      </c>
      <c r="L1569" s="174" t="s">
        <v>846</v>
      </c>
    </row>
    <row r="1570" spans="1:12">
      <c r="A1570" s="194">
        <v>29</v>
      </c>
      <c r="B1570" s="175" t="s">
        <v>244</v>
      </c>
      <c r="C1570" s="195">
        <v>56</v>
      </c>
      <c r="D1570" s="175" t="s">
        <v>147</v>
      </c>
      <c r="F1570" s="195">
        <v>96</v>
      </c>
      <c r="G1570" s="175" t="s">
        <v>1730</v>
      </c>
      <c r="J1570" s="194">
        <v>300000</v>
      </c>
      <c r="K1570" s="199">
        <v>190281959</v>
      </c>
      <c r="L1570" s="174" t="s">
        <v>846</v>
      </c>
    </row>
    <row r="1571" spans="1:12">
      <c r="A1571" s="194">
        <v>29</v>
      </c>
      <c r="B1571" s="175" t="s">
        <v>244</v>
      </c>
      <c r="C1571" s="195">
        <v>62</v>
      </c>
      <c r="D1571" s="175" t="s">
        <v>147</v>
      </c>
      <c r="F1571" s="195">
        <v>99</v>
      </c>
      <c r="G1571" s="175" t="s">
        <v>1731</v>
      </c>
      <c r="J1571" s="194">
        <v>33520000</v>
      </c>
      <c r="K1571" s="199">
        <v>156761959</v>
      </c>
      <c r="L1571" s="174" t="s">
        <v>846</v>
      </c>
    </row>
    <row r="1572" spans="1:12">
      <c r="A1572" s="194">
        <v>29</v>
      </c>
      <c r="B1572" s="175" t="s">
        <v>244</v>
      </c>
      <c r="C1572" s="195">
        <v>63</v>
      </c>
      <c r="D1572" s="175" t="s">
        <v>147</v>
      </c>
      <c r="F1572" s="195">
        <v>97</v>
      </c>
      <c r="G1572" s="175" t="s">
        <v>1732</v>
      </c>
      <c r="J1572" s="194">
        <v>31649517</v>
      </c>
      <c r="K1572" s="199">
        <v>125112442</v>
      </c>
      <c r="L1572" s="174" t="s">
        <v>846</v>
      </c>
    </row>
    <row r="1573" spans="1:12">
      <c r="A1573" s="194">
        <v>31</v>
      </c>
      <c r="B1573" s="175" t="s">
        <v>244</v>
      </c>
      <c r="C1573" s="195">
        <v>115</v>
      </c>
      <c r="D1573" s="175" t="s">
        <v>862</v>
      </c>
      <c r="F1573" s="195">
        <v>0</v>
      </c>
      <c r="G1573" s="175" t="s">
        <v>1733</v>
      </c>
      <c r="I1573" s="194">
        <v>273623453</v>
      </c>
      <c r="K1573" s="199">
        <v>398735895</v>
      </c>
      <c r="L1573" s="174" t="s">
        <v>846</v>
      </c>
    </row>
    <row r="1574" spans="1:12">
      <c r="G1574" s="200" t="s">
        <v>855</v>
      </c>
      <c r="I1574" s="201">
        <v>543128859</v>
      </c>
      <c r="J1574" s="201">
        <v>144392964</v>
      </c>
      <c r="K1574" s="201">
        <v>398735895</v>
      </c>
      <c r="L1574" s="202" t="s">
        <v>846</v>
      </c>
    </row>
    <row r="1575" spans="1:12">
      <c r="G1575" s="200" t="s">
        <v>848</v>
      </c>
      <c r="I1575" s="203">
        <v>543128859</v>
      </c>
      <c r="J1575" s="203">
        <v>144392964</v>
      </c>
      <c r="K1575" s="203">
        <v>398735895</v>
      </c>
      <c r="L1575" s="200" t="s">
        <v>849</v>
      </c>
    </row>
    <row r="1576" spans="1:12">
      <c r="A1576" s="196" t="s">
        <v>600</v>
      </c>
      <c r="G1576" s="197" t="s">
        <v>843</v>
      </c>
      <c r="I1576" s="198">
        <v>543128859</v>
      </c>
      <c r="J1576" s="198">
        <v>144392964</v>
      </c>
      <c r="K1576" s="198">
        <v>398735895</v>
      </c>
      <c r="L1576" s="175" t="s">
        <v>846</v>
      </c>
    </row>
    <row r="1577" spans="1:12">
      <c r="A1577" s="174" t="s">
        <v>138</v>
      </c>
      <c r="B1577" s="174" t="s">
        <v>139</v>
      </c>
      <c r="C1577" s="176" t="s">
        <v>140</v>
      </c>
      <c r="D1577" s="174" t="s">
        <v>141</v>
      </c>
      <c r="E1577" s="174" t="s">
        <v>142</v>
      </c>
      <c r="F1577" s="176" t="s">
        <v>143</v>
      </c>
      <c r="G1577" s="174" t="s">
        <v>144</v>
      </c>
      <c r="I1577" s="176" t="s">
        <v>844</v>
      </c>
      <c r="J1577" s="176" t="s">
        <v>845</v>
      </c>
      <c r="K1577" s="176" t="s">
        <v>145</v>
      </c>
    </row>
    <row r="1578" spans="1:12">
      <c r="A1578" s="194">
        <v>1</v>
      </c>
      <c r="B1578" s="175" t="s">
        <v>600</v>
      </c>
      <c r="C1578" s="195">
        <v>11</v>
      </c>
      <c r="D1578" s="175" t="s">
        <v>147</v>
      </c>
      <c r="F1578" s="195">
        <v>121</v>
      </c>
      <c r="G1578" s="175" t="s">
        <v>1734</v>
      </c>
      <c r="J1578" s="194">
        <v>541488</v>
      </c>
      <c r="K1578" s="199">
        <v>398194407</v>
      </c>
      <c r="L1578" s="174" t="s">
        <v>846</v>
      </c>
    </row>
    <row r="1579" spans="1:12">
      <c r="A1579" s="194">
        <v>1</v>
      </c>
      <c r="B1579" s="175" t="s">
        <v>600</v>
      </c>
      <c r="C1579" s="195">
        <v>12</v>
      </c>
      <c r="D1579" s="175" t="s">
        <v>147</v>
      </c>
      <c r="F1579" s="195">
        <v>123</v>
      </c>
      <c r="G1579" s="175" t="s">
        <v>1735</v>
      </c>
      <c r="J1579" s="194">
        <v>141097</v>
      </c>
      <c r="K1579" s="199">
        <v>398053310</v>
      </c>
      <c r="L1579" s="174" t="s">
        <v>846</v>
      </c>
    </row>
    <row r="1580" spans="1:12">
      <c r="A1580" s="194">
        <v>4</v>
      </c>
      <c r="B1580" s="175" t="s">
        <v>600</v>
      </c>
      <c r="C1580" s="195">
        <v>1</v>
      </c>
      <c r="D1580" s="175" t="s">
        <v>147</v>
      </c>
      <c r="F1580" s="195">
        <v>105</v>
      </c>
      <c r="G1580" s="175" t="s">
        <v>1736</v>
      </c>
      <c r="J1580" s="194">
        <v>150000</v>
      </c>
      <c r="K1580" s="199">
        <v>397903310</v>
      </c>
      <c r="L1580" s="174" t="s">
        <v>846</v>
      </c>
    </row>
    <row r="1581" spans="1:12">
      <c r="A1581" s="194">
        <v>4</v>
      </c>
      <c r="B1581" s="175" t="s">
        <v>600</v>
      </c>
      <c r="C1581" s="195">
        <v>2</v>
      </c>
      <c r="D1581" s="175" t="s">
        <v>147</v>
      </c>
      <c r="F1581" s="195">
        <v>106</v>
      </c>
      <c r="G1581" s="175" t="s">
        <v>1737</v>
      </c>
      <c r="J1581" s="194">
        <v>98475</v>
      </c>
      <c r="K1581" s="199">
        <v>397804835</v>
      </c>
      <c r="L1581" s="174" t="s">
        <v>846</v>
      </c>
    </row>
    <row r="1582" spans="1:12">
      <c r="A1582" s="194">
        <v>4</v>
      </c>
      <c r="B1582" s="175" t="s">
        <v>600</v>
      </c>
      <c r="C1582" s="195">
        <v>7</v>
      </c>
      <c r="D1582" s="175" t="s">
        <v>147</v>
      </c>
      <c r="F1582" s="195">
        <v>118</v>
      </c>
      <c r="G1582" s="175" t="s">
        <v>1738</v>
      </c>
      <c r="J1582" s="194">
        <v>3475000</v>
      </c>
      <c r="K1582" s="199">
        <v>394329835</v>
      </c>
      <c r="L1582" s="174" t="s">
        <v>846</v>
      </c>
    </row>
    <row r="1583" spans="1:12">
      <c r="A1583" s="194">
        <v>5</v>
      </c>
      <c r="B1583" s="175" t="s">
        <v>600</v>
      </c>
      <c r="C1583" s="195">
        <v>4</v>
      </c>
      <c r="D1583" s="175" t="s">
        <v>147</v>
      </c>
      <c r="F1583" s="195">
        <v>110</v>
      </c>
      <c r="G1583" s="175" t="s">
        <v>1739</v>
      </c>
      <c r="J1583" s="194">
        <v>1243181</v>
      </c>
      <c r="K1583" s="199">
        <v>393086654</v>
      </c>
      <c r="L1583" s="174" t="s">
        <v>846</v>
      </c>
    </row>
    <row r="1584" spans="1:12">
      <c r="A1584" s="194">
        <v>5</v>
      </c>
      <c r="B1584" s="175" t="s">
        <v>600</v>
      </c>
      <c r="C1584" s="195">
        <v>5</v>
      </c>
      <c r="D1584" s="175" t="s">
        <v>147</v>
      </c>
      <c r="F1584" s="195">
        <v>109</v>
      </c>
      <c r="G1584" s="175" t="s">
        <v>1701</v>
      </c>
      <c r="J1584" s="194">
        <v>200000</v>
      </c>
      <c r="K1584" s="199">
        <v>392886654</v>
      </c>
      <c r="L1584" s="174" t="s">
        <v>846</v>
      </c>
    </row>
    <row r="1585" spans="1:12">
      <c r="A1585" s="194">
        <v>5</v>
      </c>
      <c r="B1585" s="175" t="s">
        <v>600</v>
      </c>
      <c r="C1585" s="195">
        <v>8</v>
      </c>
      <c r="D1585" s="175" t="s">
        <v>147</v>
      </c>
      <c r="F1585" s="195">
        <v>102</v>
      </c>
      <c r="G1585" s="175" t="s">
        <v>1740</v>
      </c>
      <c r="J1585" s="194">
        <v>2800000</v>
      </c>
      <c r="K1585" s="199">
        <v>390086654</v>
      </c>
      <c r="L1585" s="174" t="s">
        <v>846</v>
      </c>
    </row>
    <row r="1586" spans="1:12">
      <c r="A1586" s="194">
        <v>5</v>
      </c>
      <c r="B1586" s="175" t="s">
        <v>600</v>
      </c>
      <c r="C1586" s="195">
        <v>9</v>
      </c>
      <c r="D1586" s="175" t="s">
        <v>147</v>
      </c>
      <c r="F1586" s="195">
        <v>108</v>
      </c>
      <c r="G1586" s="175" t="s">
        <v>1741</v>
      </c>
      <c r="J1586" s="194">
        <v>200000</v>
      </c>
      <c r="K1586" s="199">
        <v>389886654</v>
      </c>
      <c r="L1586" s="174" t="s">
        <v>846</v>
      </c>
    </row>
    <row r="1587" spans="1:12">
      <c r="A1587" s="194">
        <v>8</v>
      </c>
      <c r="B1587" s="175" t="s">
        <v>600</v>
      </c>
      <c r="C1587" s="195">
        <v>13</v>
      </c>
      <c r="D1587" s="175" t="s">
        <v>147</v>
      </c>
      <c r="F1587" s="195">
        <v>124</v>
      </c>
      <c r="G1587" s="175" t="s">
        <v>1742</v>
      </c>
      <c r="J1587" s="194">
        <v>83063</v>
      </c>
      <c r="K1587" s="199">
        <v>389803591</v>
      </c>
      <c r="L1587" s="174" t="s">
        <v>846</v>
      </c>
    </row>
    <row r="1588" spans="1:12">
      <c r="A1588" s="194">
        <v>8</v>
      </c>
      <c r="B1588" s="175" t="s">
        <v>600</v>
      </c>
      <c r="C1588" s="195">
        <v>14</v>
      </c>
      <c r="D1588" s="175" t="s">
        <v>147</v>
      </c>
      <c r="F1588" s="195">
        <v>125</v>
      </c>
      <c r="G1588" s="175" t="s">
        <v>1743</v>
      </c>
      <c r="J1588" s="194">
        <v>592994</v>
      </c>
      <c r="K1588" s="199">
        <v>389210597</v>
      </c>
      <c r="L1588" s="174" t="s">
        <v>846</v>
      </c>
    </row>
    <row r="1589" spans="1:12">
      <c r="A1589" s="194">
        <v>9</v>
      </c>
      <c r="B1589" s="175" t="s">
        <v>600</v>
      </c>
      <c r="C1589" s="195">
        <v>6</v>
      </c>
      <c r="D1589" s="175" t="s">
        <v>147</v>
      </c>
      <c r="F1589" s="195">
        <v>112</v>
      </c>
      <c r="G1589" s="175" t="s">
        <v>1744</v>
      </c>
      <c r="J1589" s="194">
        <v>211377</v>
      </c>
      <c r="K1589" s="199">
        <v>388999220</v>
      </c>
      <c r="L1589" s="174" t="s">
        <v>846</v>
      </c>
    </row>
    <row r="1590" spans="1:12">
      <c r="A1590" s="194">
        <v>10</v>
      </c>
      <c r="B1590" s="175" t="s">
        <v>600</v>
      </c>
      <c r="C1590" s="195">
        <v>10</v>
      </c>
      <c r="D1590" s="175" t="s">
        <v>147</v>
      </c>
      <c r="F1590" s="195">
        <v>116</v>
      </c>
      <c r="G1590" s="175" t="s">
        <v>1745</v>
      </c>
      <c r="J1590" s="194">
        <v>592099</v>
      </c>
      <c r="K1590" s="199">
        <v>388407121</v>
      </c>
      <c r="L1590" s="174" t="s">
        <v>846</v>
      </c>
    </row>
    <row r="1591" spans="1:12">
      <c r="A1591" s="194">
        <v>12</v>
      </c>
      <c r="B1591" s="175" t="s">
        <v>600</v>
      </c>
      <c r="C1591" s="195">
        <v>3</v>
      </c>
      <c r="D1591" s="175" t="s">
        <v>147</v>
      </c>
      <c r="F1591" s="195">
        <v>117</v>
      </c>
      <c r="G1591" s="175" t="s">
        <v>1746</v>
      </c>
      <c r="J1591" s="194">
        <v>178248</v>
      </c>
      <c r="K1591" s="199">
        <v>388228873</v>
      </c>
      <c r="L1591" s="174" t="s">
        <v>846</v>
      </c>
    </row>
    <row r="1592" spans="1:12">
      <c r="A1592" s="194">
        <v>12</v>
      </c>
      <c r="B1592" s="175" t="s">
        <v>600</v>
      </c>
      <c r="C1592" s="195">
        <v>16</v>
      </c>
      <c r="D1592" s="175" t="s">
        <v>147</v>
      </c>
      <c r="F1592" s="195">
        <v>113</v>
      </c>
      <c r="G1592" s="175" t="s">
        <v>1747</v>
      </c>
      <c r="J1592" s="194">
        <v>257501</v>
      </c>
      <c r="K1592" s="199">
        <v>387971372</v>
      </c>
      <c r="L1592" s="174" t="s">
        <v>846</v>
      </c>
    </row>
    <row r="1593" spans="1:12">
      <c r="A1593" s="194">
        <v>16</v>
      </c>
      <c r="B1593" s="175" t="s">
        <v>600</v>
      </c>
      <c r="C1593" s="195">
        <v>20</v>
      </c>
      <c r="D1593" s="175" t="s">
        <v>147</v>
      </c>
      <c r="F1593" s="195">
        <v>119</v>
      </c>
      <c r="G1593" s="175" t="s">
        <v>1748</v>
      </c>
      <c r="J1593" s="194">
        <v>7176675</v>
      </c>
      <c r="K1593" s="199">
        <v>380794697</v>
      </c>
      <c r="L1593" s="174" t="s">
        <v>846</v>
      </c>
    </row>
    <row r="1594" spans="1:12">
      <c r="A1594" s="194">
        <v>18</v>
      </c>
      <c r="B1594" s="175" t="s">
        <v>600</v>
      </c>
      <c r="C1594" s="195">
        <v>17</v>
      </c>
      <c r="D1594" s="175" t="s">
        <v>147</v>
      </c>
      <c r="F1594" s="195">
        <v>126</v>
      </c>
      <c r="G1594" s="175" t="s">
        <v>1749</v>
      </c>
      <c r="J1594" s="194">
        <v>1880493</v>
      </c>
      <c r="K1594" s="199">
        <v>378914204</v>
      </c>
      <c r="L1594" s="174" t="s">
        <v>846</v>
      </c>
    </row>
    <row r="1595" spans="1:12">
      <c r="A1595" s="194">
        <v>20</v>
      </c>
      <c r="B1595" s="175" t="s">
        <v>600</v>
      </c>
      <c r="C1595" s="195">
        <v>15</v>
      </c>
      <c r="D1595" s="175" t="s">
        <v>147</v>
      </c>
      <c r="F1595" s="195">
        <v>127</v>
      </c>
      <c r="G1595" s="175" t="s">
        <v>1750</v>
      </c>
      <c r="J1595" s="194">
        <v>50932</v>
      </c>
      <c r="K1595" s="199">
        <v>378863272</v>
      </c>
      <c r="L1595" s="174" t="s">
        <v>846</v>
      </c>
    </row>
    <row r="1596" spans="1:12">
      <c r="A1596" s="194">
        <v>23</v>
      </c>
      <c r="B1596" s="175" t="s">
        <v>600</v>
      </c>
      <c r="C1596" s="195">
        <v>19</v>
      </c>
      <c r="D1596" s="175" t="s">
        <v>147</v>
      </c>
      <c r="F1596" s="195">
        <v>104</v>
      </c>
      <c r="G1596" s="175" t="s">
        <v>1751</v>
      </c>
      <c r="J1596" s="194">
        <v>3890400</v>
      </c>
      <c r="K1596" s="199">
        <v>374972872</v>
      </c>
      <c r="L1596" s="174" t="s">
        <v>846</v>
      </c>
    </row>
    <row r="1597" spans="1:12">
      <c r="A1597" s="194">
        <v>29</v>
      </c>
      <c r="B1597" s="175" t="s">
        <v>600</v>
      </c>
      <c r="C1597" s="195">
        <v>21</v>
      </c>
      <c r="D1597" s="175" t="s">
        <v>147</v>
      </c>
      <c r="F1597" s="195">
        <v>128</v>
      </c>
      <c r="G1597" s="175" t="s">
        <v>1752</v>
      </c>
      <c r="J1597" s="194">
        <v>351298</v>
      </c>
      <c r="K1597" s="199">
        <v>374621574</v>
      </c>
      <c r="L1597" s="174" t="s">
        <v>846</v>
      </c>
    </row>
    <row r="1598" spans="1:12">
      <c r="A1598" s="194">
        <v>29</v>
      </c>
      <c r="B1598" s="175" t="s">
        <v>600</v>
      </c>
      <c r="C1598" s="195">
        <v>23</v>
      </c>
      <c r="D1598" s="175" t="s">
        <v>147</v>
      </c>
      <c r="F1598" s="195">
        <v>130</v>
      </c>
      <c r="G1598" s="175" t="s">
        <v>1753</v>
      </c>
      <c r="J1598" s="194">
        <v>491055</v>
      </c>
      <c r="K1598" s="199">
        <v>374130519</v>
      </c>
      <c r="L1598" s="174" t="s">
        <v>846</v>
      </c>
    </row>
    <row r="1599" spans="1:12">
      <c r="A1599" s="194">
        <v>29</v>
      </c>
      <c r="B1599" s="175" t="s">
        <v>600</v>
      </c>
      <c r="C1599" s="195">
        <v>24</v>
      </c>
      <c r="D1599" s="175" t="s">
        <v>147</v>
      </c>
      <c r="F1599" s="195">
        <v>131</v>
      </c>
      <c r="G1599" s="175" t="s">
        <v>1754</v>
      </c>
      <c r="J1599" s="194">
        <v>208215</v>
      </c>
      <c r="K1599" s="199">
        <v>373922304</v>
      </c>
      <c r="L1599" s="174" t="s">
        <v>846</v>
      </c>
    </row>
    <row r="1600" spans="1:12">
      <c r="A1600" s="194">
        <v>29</v>
      </c>
      <c r="B1600" s="175" t="s">
        <v>600</v>
      </c>
      <c r="C1600" s="195">
        <v>25</v>
      </c>
      <c r="D1600" s="175" t="s">
        <v>147</v>
      </c>
      <c r="F1600" s="195">
        <v>132</v>
      </c>
      <c r="G1600" s="175" t="s">
        <v>1755</v>
      </c>
      <c r="J1600" s="194">
        <v>795857</v>
      </c>
      <c r="K1600" s="199">
        <v>373126447</v>
      </c>
      <c r="L1600" s="174" t="s">
        <v>846</v>
      </c>
    </row>
    <row r="1601" spans="1:12">
      <c r="A1601" s="194">
        <v>29</v>
      </c>
      <c r="B1601" s="175" t="s">
        <v>600</v>
      </c>
      <c r="C1601" s="195">
        <v>26</v>
      </c>
      <c r="D1601" s="175" t="s">
        <v>147</v>
      </c>
      <c r="F1601" s="195">
        <v>133</v>
      </c>
      <c r="G1601" s="175" t="s">
        <v>1756</v>
      </c>
      <c r="J1601" s="194">
        <v>288000</v>
      </c>
      <c r="K1601" s="199">
        <v>372838447</v>
      </c>
      <c r="L1601" s="174" t="s">
        <v>846</v>
      </c>
    </row>
    <row r="1602" spans="1:12">
      <c r="A1602" s="194">
        <v>29</v>
      </c>
      <c r="B1602" s="175" t="s">
        <v>600</v>
      </c>
      <c r="C1602" s="195">
        <v>27</v>
      </c>
      <c r="D1602" s="175" t="s">
        <v>147</v>
      </c>
      <c r="F1602" s="195">
        <v>134</v>
      </c>
      <c r="G1602" s="175" t="s">
        <v>1757</v>
      </c>
      <c r="J1602" s="194">
        <v>450086</v>
      </c>
      <c r="K1602" s="199">
        <v>372388361</v>
      </c>
      <c r="L1602" s="174" t="s">
        <v>846</v>
      </c>
    </row>
    <row r="1603" spans="1:12">
      <c r="A1603" s="194">
        <v>29</v>
      </c>
      <c r="B1603" s="175" t="s">
        <v>600</v>
      </c>
      <c r="C1603" s="195">
        <v>28</v>
      </c>
      <c r="D1603" s="175" t="s">
        <v>147</v>
      </c>
      <c r="F1603" s="195">
        <v>135</v>
      </c>
      <c r="G1603" s="175" t="s">
        <v>1758</v>
      </c>
      <c r="J1603" s="194">
        <v>544744</v>
      </c>
      <c r="K1603" s="199">
        <v>371843617</v>
      </c>
      <c r="L1603" s="174" t="s">
        <v>846</v>
      </c>
    </row>
    <row r="1604" spans="1:12">
      <c r="A1604" s="194">
        <v>29</v>
      </c>
      <c r="B1604" s="175" t="s">
        <v>600</v>
      </c>
      <c r="C1604" s="195">
        <v>29</v>
      </c>
      <c r="D1604" s="175" t="s">
        <v>147</v>
      </c>
      <c r="F1604" s="195">
        <v>137</v>
      </c>
      <c r="G1604" s="175" t="s">
        <v>1759</v>
      </c>
      <c r="J1604" s="194">
        <v>269246</v>
      </c>
      <c r="K1604" s="199">
        <v>371574371</v>
      </c>
      <c r="L1604" s="174" t="s">
        <v>846</v>
      </c>
    </row>
    <row r="1605" spans="1:12">
      <c r="A1605" s="194">
        <v>29</v>
      </c>
      <c r="B1605" s="175" t="s">
        <v>600</v>
      </c>
      <c r="C1605" s="195">
        <v>30</v>
      </c>
      <c r="D1605" s="175" t="s">
        <v>147</v>
      </c>
      <c r="F1605" s="195">
        <v>139</v>
      </c>
      <c r="G1605" s="175" t="s">
        <v>1760</v>
      </c>
      <c r="J1605" s="194">
        <v>1200000</v>
      </c>
      <c r="K1605" s="199">
        <v>370374371</v>
      </c>
      <c r="L1605" s="174" t="s">
        <v>846</v>
      </c>
    </row>
    <row r="1606" spans="1:12">
      <c r="A1606" s="194">
        <v>29</v>
      </c>
      <c r="B1606" s="175" t="s">
        <v>600</v>
      </c>
      <c r="C1606" s="195">
        <v>31</v>
      </c>
      <c r="D1606" s="175" t="s">
        <v>147</v>
      </c>
      <c r="F1606" s="195">
        <v>138</v>
      </c>
      <c r="G1606" s="175" t="s">
        <v>1761</v>
      </c>
      <c r="J1606" s="194">
        <v>1201374</v>
      </c>
      <c r="K1606" s="199">
        <v>369172997</v>
      </c>
      <c r="L1606" s="174" t="s">
        <v>846</v>
      </c>
    </row>
    <row r="1607" spans="1:12">
      <c r="A1607" s="194">
        <v>29</v>
      </c>
      <c r="B1607" s="175" t="s">
        <v>600</v>
      </c>
      <c r="C1607" s="195">
        <v>33</v>
      </c>
      <c r="D1607" s="175" t="s">
        <v>147</v>
      </c>
      <c r="F1607" s="195">
        <v>141</v>
      </c>
      <c r="G1607" s="175" t="s">
        <v>1762</v>
      </c>
      <c r="J1607" s="194">
        <v>600000</v>
      </c>
      <c r="K1607" s="199">
        <v>368572997</v>
      </c>
      <c r="L1607" s="174" t="s">
        <v>846</v>
      </c>
    </row>
    <row r="1608" spans="1:12">
      <c r="A1608" s="194">
        <v>29</v>
      </c>
      <c r="B1608" s="175" t="s">
        <v>600</v>
      </c>
      <c r="C1608" s="195">
        <v>34</v>
      </c>
      <c r="D1608" s="175" t="s">
        <v>147</v>
      </c>
      <c r="F1608" s="195">
        <v>142</v>
      </c>
      <c r="G1608" s="175" t="s">
        <v>1763</v>
      </c>
      <c r="J1608" s="194">
        <v>600000</v>
      </c>
      <c r="K1608" s="199">
        <v>367972997</v>
      </c>
      <c r="L1608" s="174" t="s">
        <v>846</v>
      </c>
    </row>
    <row r="1609" spans="1:12">
      <c r="A1609" s="194">
        <v>29</v>
      </c>
      <c r="B1609" s="175" t="s">
        <v>600</v>
      </c>
      <c r="C1609" s="195">
        <v>35</v>
      </c>
      <c r="D1609" s="175" t="s">
        <v>147</v>
      </c>
      <c r="F1609" s="195">
        <v>143</v>
      </c>
      <c r="G1609" s="175" t="s">
        <v>1764</v>
      </c>
      <c r="J1609" s="194">
        <v>800000</v>
      </c>
      <c r="K1609" s="199">
        <v>367172997</v>
      </c>
      <c r="L1609" s="174" t="s">
        <v>846</v>
      </c>
    </row>
    <row r="1610" spans="1:12">
      <c r="A1610" s="194">
        <v>29</v>
      </c>
      <c r="B1610" s="175" t="s">
        <v>600</v>
      </c>
      <c r="C1610" s="195">
        <v>36</v>
      </c>
      <c r="D1610" s="175" t="s">
        <v>147</v>
      </c>
      <c r="F1610" s="195">
        <v>144</v>
      </c>
      <c r="G1610" s="175" t="s">
        <v>1765</v>
      </c>
      <c r="J1610" s="194">
        <v>300000</v>
      </c>
      <c r="K1610" s="199">
        <v>366872997</v>
      </c>
      <c r="L1610" s="174" t="s">
        <v>846</v>
      </c>
    </row>
    <row r="1611" spans="1:12">
      <c r="A1611" s="194">
        <v>29</v>
      </c>
      <c r="B1611" s="175" t="s">
        <v>600</v>
      </c>
      <c r="C1611" s="195">
        <v>37</v>
      </c>
      <c r="D1611" s="175" t="s">
        <v>147</v>
      </c>
      <c r="F1611" s="195">
        <v>145</v>
      </c>
      <c r="G1611" s="175" t="s">
        <v>1766</v>
      </c>
      <c r="J1611" s="194">
        <v>2000000</v>
      </c>
      <c r="K1611" s="199">
        <v>364872997</v>
      </c>
      <c r="L1611" s="174" t="s">
        <v>846</v>
      </c>
    </row>
    <row r="1612" spans="1:12">
      <c r="A1612" s="194">
        <v>29</v>
      </c>
      <c r="B1612" s="175" t="s">
        <v>600</v>
      </c>
      <c r="C1612" s="195">
        <v>38</v>
      </c>
      <c r="D1612" s="175" t="s">
        <v>147</v>
      </c>
      <c r="F1612" s="195">
        <v>148</v>
      </c>
      <c r="G1612" s="175" t="s">
        <v>674</v>
      </c>
      <c r="J1612" s="194">
        <v>4300000</v>
      </c>
      <c r="K1612" s="199">
        <v>360572997</v>
      </c>
      <c r="L1612" s="174" t="s">
        <v>846</v>
      </c>
    </row>
    <row r="1613" spans="1:12">
      <c r="A1613" s="194">
        <v>31</v>
      </c>
      <c r="B1613" s="175" t="s">
        <v>600</v>
      </c>
      <c r="C1613" s="195">
        <v>71</v>
      </c>
      <c r="D1613" s="175" t="s">
        <v>147</v>
      </c>
      <c r="F1613" s="195">
        <v>140</v>
      </c>
      <c r="G1613" s="175" t="s">
        <v>1767</v>
      </c>
      <c r="J1613" s="194">
        <v>8193533</v>
      </c>
      <c r="K1613" s="199">
        <v>352379464</v>
      </c>
      <c r="L1613" s="174" t="s">
        <v>846</v>
      </c>
    </row>
    <row r="1614" spans="1:12">
      <c r="A1614" s="194">
        <v>31</v>
      </c>
      <c r="B1614" s="175" t="s">
        <v>600</v>
      </c>
      <c r="C1614" s="195">
        <v>76</v>
      </c>
      <c r="D1614" s="175" t="s">
        <v>147</v>
      </c>
      <c r="F1614" s="195">
        <v>120</v>
      </c>
      <c r="G1614" s="175" t="s">
        <v>1768</v>
      </c>
      <c r="J1614" s="194">
        <v>14484</v>
      </c>
      <c r="K1614" s="199">
        <v>352364980</v>
      </c>
      <c r="L1614" s="174" t="s">
        <v>846</v>
      </c>
    </row>
    <row r="1615" spans="1:12">
      <c r="A1615" s="194">
        <v>31</v>
      </c>
      <c r="B1615" s="175" t="s">
        <v>600</v>
      </c>
      <c r="C1615" s="195">
        <v>108</v>
      </c>
      <c r="D1615" s="175" t="s">
        <v>147</v>
      </c>
      <c r="F1615" s="195">
        <v>92</v>
      </c>
      <c r="G1615" s="175" t="s">
        <v>1769</v>
      </c>
      <c r="J1615" s="194">
        <v>800000</v>
      </c>
      <c r="K1615" s="199">
        <v>351564980</v>
      </c>
      <c r="L1615" s="174" t="s">
        <v>846</v>
      </c>
    </row>
    <row r="1616" spans="1:12">
      <c r="A1616" s="194">
        <v>31</v>
      </c>
      <c r="B1616" s="175" t="s">
        <v>600</v>
      </c>
      <c r="C1616" s="195">
        <v>109</v>
      </c>
      <c r="D1616" s="175" t="s">
        <v>147</v>
      </c>
      <c r="F1616" s="195">
        <v>146</v>
      </c>
      <c r="G1616" s="175" t="s">
        <v>1770</v>
      </c>
      <c r="J1616" s="194">
        <v>38000000</v>
      </c>
      <c r="K1616" s="199">
        <v>313564980</v>
      </c>
      <c r="L1616" s="174" t="s">
        <v>846</v>
      </c>
    </row>
    <row r="1617" spans="1:12">
      <c r="G1617" s="200" t="s">
        <v>1119</v>
      </c>
      <c r="I1617" s="201">
        <v>0</v>
      </c>
      <c r="J1617" s="201">
        <v>85170915</v>
      </c>
      <c r="K1617" s="201">
        <v>-85170915</v>
      </c>
      <c r="L1617" s="202" t="s">
        <v>856</v>
      </c>
    </row>
    <row r="1618" spans="1:12">
      <c r="G1618" s="200" t="s">
        <v>848</v>
      </c>
      <c r="I1618" s="203">
        <v>543128859</v>
      </c>
      <c r="J1618" s="203">
        <v>229563879</v>
      </c>
      <c r="K1618" s="203">
        <v>313564980</v>
      </c>
      <c r="L1618" s="200" t="s">
        <v>849</v>
      </c>
    </row>
    <row r="1619" spans="1:12">
      <c r="A1619" s="196" t="s">
        <v>601</v>
      </c>
      <c r="G1619" s="197" t="s">
        <v>843</v>
      </c>
      <c r="I1619" s="198">
        <v>543128859</v>
      </c>
      <c r="J1619" s="198">
        <v>229563879</v>
      </c>
      <c r="K1619" s="198">
        <v>313564980</v>
      </c>
      <c r="L1619" s="175" t="s">
        <v>846</v>
      </c>
    </row>
    <row r="1620" spans="1:12">
      <c r="A1620" s="174" t="s">
        <v>138</v>
      </c>
      <c r="B1620" s="174" t="s">
        <v>139</v>
      </c>
      <c r="C1620" s="176" t="s">
        <v>140</v>
      </c>
      <c r="D1620" s="174" t="s">
        <v>141</v>
      </c>
      <c r="E1620" s="174" t="s">
        <v>142</v>
      </c>
      <c r="F1620" s="176" t="s">
        <v>143</v>
      </c>
      <c r="G1620" s="174" t="s">
        <v>144</v>
      </c>
      <c r="I1620" s="176" t="s">
        <v>844</v>
      </c>
      <c r="J1620" s="176" t="s">
        <v>845</v>
      </c>
      <c r="K1620" s="176" t="s">
        <v>145</v>
      </c>
    </row>
    <row r="1621" spans="1:12">
      <c r="A1621" s="194">
        <v>1</v>
      </c>
      <c r="B1621" s="175" t="s">
        <v>601</v>
      </c>
      <c r="C1621" s="195">
        <v>3</v>
      </c>
      <c r="D1621" s="175" t="s">
        <v>147</v>
      </c>
      <c r="F1621" s="195">
        <v>163</v>
      </c>
      <c r="G1621" s="175" t="s">
        <v>1771</v>
      </c>
      <c r="J1621" s="194">
        <v>1776000</v>
      </c>
      <c r="K1621" s="199">
        <v>311788980</v>
      </c>
      <c r="L1621" s="174" t="s">
        <v>846</v>
      </c>
    </row>
    <row r="1622" spans="1:12">
      <c r="A1622" s="194">
        <v>5</v>
      </c>
      <c r="B1622" s="175" t="s">
        <v>601</v>
      </c>
      <c r="C1622" s="195">
        <v>1</v>
      </c>
      <c r="D1622" s="175" t="s">
        <v>147</v>
      </c>
      <c r="F1622" s="195">
        <v>157</v>
      </c>
      <c r="G1622" s="175" t="s">
        <v>1772</v>
      </c>
      <c r="J1622" s="194">
        <v>6504002</v>
      </c>
      <c r="K1622" s="199">
        <v>305284978</v>
      </c>
      <c r="L1622" s="174" t="s">
        <v>846</v>
      </c>
    </row>
    <row r="1623" spans="1:12">
      <c r="A1623" s="194">
        <v>6</v>
      </c>
      <c r="B1623" s="175" t="s">
        <v>601</v>
      </c>
      <c r="C1623" s="195">
        <v>6</v>
      </c>
      <c r="D1623" s="175" t="s">
        <v>147</v>
      </c>
      <c r="F1623" s="195">
        <v>159</v>
      </c>
      <c r="G1623" s="175" t="s">
        <v>823</v>
      </c>
      <c r="J1623" s="194">
        <v>35000</v>
      </c>
      <c r="K1623" s="199">
        <v>305249978</v>
      </c>
      <c r="L1623" s="174" t="s">
        <v>846</v>
      </c>
    </row>
    <row r="1624" spans="1:12">
      <c r="A1624" s="194">
        <v>6</v>
      </c>
      <c r="B1624" s="175" t="s">
        <v>601</v>
      </c>
      <c r="C1624" s="195">
        <v>7</v>
      </c>
      <c r="D1624" s="175" t="s">
        <v>147</v>
      </c>
      <c r="F1624" s="195">
        <v>153</v>
      </c>
      <c r="G1624" s="175" t="s">
        <v>1773</v>
      </c>
      <c r="J1624" s="194">
        <v>487900</v>
      </c>
      <c r="K1624" s="199">
        <v>304762078</v>
      </c>
      <c r="L1624" s="174" t="s">
        <v>846</v>
      </c>
    </row>
    <row r="1625" spans="1:12">
      <c r="A1625" s="194">
        <v>6</v>
      </c>
      <c r="B1625" s="175" t="s">
        <v>601</v>
      </c>
      <c r="C1625" s="195">
        <v>8</v>
      </c>
      <c r="D1625" s="175" t="s">
        <v>147</v>
      </c>
      <c r="F1625" s="195">
        <v>154</v>
      </c>
      <c r="G1625" s="175" t="s">
        <v>1774</v>
      </c>
      <c r="J1625" s="194">
        <v>150000</v>
      </c>
      <c r="K1625" s="199">
        <v>304612078</v>
      </c>
      <c r="L1625" s="174" t="s">
        <v>846</v>
      </c>
    </row>
    <row r="1626" spans="1:12">
      <c r="A1626" s="194">
        <v>7</v>
      </c>
      <c r="B1626" s="175" t="s">
        <v>601</v>
      </c>
      <c r="C1626" s="195">
        <v>9</v>
      </c>
      <c r="D1626" s="175" t="s">
        <v>147</v>
      </c>
      <c r="F1626" s="195">
        <v>158</v>
      </c>
      <c r="G1626" s="175" t="s">
        <v>1775</v>
      </c>
      <c r="J1626" s="194">
        <v>6749293</v>
      </c>
      <c r="K1626" s="199">
        <v>297862785</v>
      </c>
      <c r="L1626" s="174" t="s">
        <v>846</v>
      </c>
    </row>
    <row r="1627" spans="1:12">
      <c r="A1627" s="194">
        <v>8</v>
      </c>
      <c r="B1627" s="175" t="s">
        <v>601</v>
      </c>
      <c r="C1627" s="195">
        <v>112</v>
      </c>
      <c r="D1627" s="175" t="s">
        <v>862</v>
      </c>
      <c r="F1627" s="195">
        <v>1</v>
      </c>
      <c r="G1627" s="175" t="s">
        <v>1776</v>
      </c>
      <c r="I1627" s="194">
        <v>256266008</v>
      </c>
      <c r="K1627" s="199">
        <v>554128793</v>
      </c>
      <c r="L1627" s="174" t="s">
        <v>846</v>
      </c>
    </row>
    <row r="1628" spans="1:12">
      <c r="A1628" s="194">
        <v>12</v>
      </c>
      <c r="B1628" s="175" t="s">
        <v>601</v>
      </c>
      <c r="C1628" s="195">
        <v>11</v>
      </c>
      <c r="D1628" s="175" t="s">
        <v>147</v>
      </c>
      <c r="F1628" s="195">
        <v>173</v>
      </c>
      <c r="G1628" s="175" t="s">
        <v>1777</v>
      </c>
      <c r="J1628" s="194">
        <v>78433</v>
      </c>
      <c r="K1628" s="199">
        <v>554050360</v>
      </c>
      <c r="L1628" s="174" t="s">
        <v>846</v>
      </c>
    </row>
    <row r="1629" spans="1:12">
      <c r="A1629" s="194">
        <v>12</v>
      </c>
      <c r="B1629" s="175" t="s">
        <v>601</v>
      </c>
      <c r="C1629" s="195">
        <v>12</v>
      </c>
      <c r="D1629" s="175" t="s">
        <v>147</v>
      </c>
      <c r="F1629" s="195">
        <v>166</v>
      </c>
      <c r="G1629" s="175" t="s">
        <v>1778</v>
      </c>
      <c r="J1629" s="194">
        <v>512181</v>
      </c>
      <c r="K1629" s="199">
        <v>553538179</v>
      </c>
      <c r="L1629" s="174" t="s">
        <v>846</v>
      </c>
    </row>
    <row r="1630" spans="1:12">
      <c r="A1630" s="194">
        <v>12</v>
      </c>
      <c r="B1630" s="175" t="s">
        <v>601</v>
      </c>
      <c r="C1630" s="195">
        <v>13</v>
      </c>
      <c r="D1630" s="175" t="s">
        <v>147</v>
      </c>
      <c r="F1630" s="195">
        <v>167</v>
      </c>
      <c r="G1630" s="175" t="s">
        <v>1779</v>
      </c>
      <c r="J1630" s="194">
        <v>82699</v>
      </c>
      <c r="K1630" s="199">
        <v>553455480</v>
      </c>
      <c r="L1630" s="174" t="s">
        <v>846</v>
      </c>
    </row>
    <row r="1631" spans="1:12">
      <c r="A1631" s="194">
        <v>12</v>
      </c>
      <c r="B1631" s="175" t="s">
        <v>601</v>
      </c>
      <c r="C1631" s="195">
        <v>14</v>
      </c>
      <c r="D1631" s="175" t="s">
        <v>147</v>
      </c>
      <c r="F1631" s="195">
        <v>169</v>
      </c>
      <c r="G1631" s="175" t="s">
        <v>1780</v>
      </c>
      <c r="J1631" s="194">
        <v>119145</v>
      </c>
      <c r="K1631" s="199">
        <v>553336335</v>
      </c>
      <c r="L1631" s="174" t="s">
        <v>846</v>
      </c>
    </row>
    <row r="1632" spans="1:12">
      <c r="A1632" s="194">
        <v>12</v>
      </c>
      <c r="B1632" s="175" t="s">
        <v>601</v>
      </c>
      <c r="C1632" s="195">
        <v>15</v>
      </c>
      <c r="D1632" s="175" t="s">
        <v>147</v>
      </c>
      <c r="F1632" s="195">
        <v>170</v>
      </c>
      <c r="G1632" s="175" t="s">
        <v>1781</v>
      </c>
      <c r="J1632" s="194">
        <v>518921</v>
      </c>
      <c r="K1632" s="199">
        <v>552817414</v>
      </c>
      <c r="L1632" s="174" t="s">
        <v>846</v>
      </c>
    </row>
    <row r="1633" spans="1:12">
      <c r="A1633" s="194">
        <v>12</v>
      </c>
      <c r="B1633" s="175" t="s">
        <v>601</v>
      </c>
      <c r="C1633" s="195">
        <v>16</v>
      </c>
      <c r="D1633" s="175" t="s">
        <v>147</v>
      </c>
      <c r="F1633" s="195">
        <v>171</v>
      </c>
      <c r="G1633" s="175" t="s">
        <v>1782</v>
      </c>
      <c r="J1633" s="194">
        <v>194884</v>
      </c>
      <c r="K1633" s="199">
        <v>552622530</v>
      </c>
      <c r="L1633" s="174" t="s">
        <v>846</v>
      </c>
    </row>
    <row r="1634" spans="1:12">
      <c r="A1634" s="194">
        <v>12</v>
      </c>
      <c r="B1634" s="175" t="s">
        <v>601</v>
      </c>
      <c r="C1634" s="195">
        <v>17</v>
      </c>
      <c r="D1634" s="175" t="s">
        <v>147</v>
      </c>
      <c r="F1634" s="195">
        <v>190</v>
      </c>
      <c r="G1634" s="175" t="s">
        <v>1783</v>
      </c>
      <c r="J1634" s="194">
        <v>1196814</v>
      </c>
      <c r="K1634" s="199">
        <v>551425716</v>
      </c>
      <c r="L1634" s="174" t="s">
        <v>846</v>
      </c>
    </row>
    <row r="1635" spans="1:12">
      <c r="A1635" s="194">
        <v>12</v>
      </c>
      <c r="B1635" s="175" t="s">
        <v>601</v>
      </c>
      <c r="C1635" s="195">
        <v>19</v>
      </c>
      <c r="D1635" s="175" t="s">
        <v>147</v>
      </c>
      <c r="F1635" s="195">
        <v>162</v>
      </c>
      <c r="G1635" s="175" t="s">
        <v>1784</v>
      </c>
      <c r="J1635" s="194">
        <v>558379</v>
      </c>
      <c r="K1635" s="199">
        <v>550867337</v>
      </c>
      <c r="L1635" s="174" t="s">
        <v>846</v>
      </c>
    </row>
    <row r="1636" spans="1:12">
      <c r="A1636" s="194">
        <v>12</v>
      </c>
      <c r="B1636" s="175" t="s">
        <v>601</v>
      </c>
      <c r="C1636" s="195">
        <v>20</v>
      </c>
      <c r="D1636" s="175" t="s">
        <v>147</v>
      </c>
      <c r="F1636" s="195">
        <v>161</v>
      </c>
      <c r="G1636" s="175" t="s">
        <v>1785</v>
      </c>
      <c r="J1636" s="194">
        <v>1859193</v>
      </c>
      <c r="K1636" s="199">
        <v>549008144</v>
      </c>
      <c r="L1636" s="174" t="s">
        <v>846</v>
      </c>
    </row>
    <row r="1637" spans="1:12">
      <c r="A1637" s="194">
        <v>14</v>
      </c>
      <c r="B1637" s="175" t="s">
        <v>601</v>
      </c>
      <c r="C1637" s="195">
        <v>22</v>
      </c>
      <c r="D1637" s="175" t="s">
        <v>147</v>
      </c>
      <c r="F1637" s="195">
        <v>188</v>
      </c>
      <c r="G1637" s="175" t="s">
        <v>1786</v>
      </c>
      <c r="J1637" s="194">
        <v>410887</v>
      </c>
      <c r="K1637" s="199">
        <v>548597257</v>
      </c>
      <c r="L1637" s="174" t="s">
        <v>846</v>
      </c>
    </row>
    <row r="1638" spans="1:12">
      <c r="A1638" s="194">
        <v>14</v>
      </c>
      <c r="B1638" s="175" t="s">
        <v>601</v>
      </c>
      <c r="C1638" s="195">
        <v>23</v>
      </c>
      <c r="D1638" s="175" t="s">
        <v>147</v>
      </c>
      <c r="F1638" s="195">
        <v>174</v>
      </c>
      <c r="G1638" s="175" t="s">
        <v>1787</v>
      </c>
      <c r="J1638" s="194">
        <v>45959</v>
      </c>
      <c r="K1638" s="199">
        <v>548551298</v>
      </c>
      <c r="L1638" s="174" t="s">
        <v>846</v>
      </c>
    </row>
    <row r="1639" spans="1:12">
      <c r="A1639" s="194">
        <v>14</v>
      </c>
      <c r="B1639" s="175" t="s">
        <v>601</v>
      </c>
      <c r="C1639" s="195">
        <v>24</v>
      </c>
      <c r="D1639" s="175" t="s">
        <v>147</v>
      </c>
      <c r="F1639" s="195">
        <v>175</v>
      </c>
      <c r="G1639" s="175" t="s">
        <v>1788</v>
      </c>
      <c r="J1639" s="194">
        <v>45959</v>
      </c>
      <c r="K1639" s="199">
        <v>548505339</v>
      </c>
      <c r="L1639" s="174" t="s">
        <v>846</v>
      </c>
    </row>
    <row r="1640" spans="1:12">
      <c r="A1640" s="194">
        <v>14</v>
      </c>
      <c r="B1640" s="175" t="s">
        <v>601</v>
      </c>
      <c r="C1640" s="195">
        <v>25</v>
      </c>
      <c r="D1640" s="175" t="s">
        <v>147</v>
      </c>
      <c r="F1640" s="195">
        <v>176</v>
      </c>
      <c r="G1640" s="175" t="s">
        <v>1789</v>
      </c>
      <c r="J1640" s="194">
        <v>45959</v>
      </c>
      <c r="K1640" s="199">
        <v>548459380</v>
      </c>
      <c r="L1640" s="174" t="s">
        <v>846</v>
      </c>
    </row>
    <row r="1641" spans="1:12">
      <c r="A1641" s="194">
        <v>14</v>
      </c>
      <c r="B1641" s="175" t="s">
        <v>601</v>
      </c>
      <c r="C1641" s="195">
        <v>26</v>
      </c>
      <c r="D1641" s="175" t="s">
        <v>147</v>
      </c>
      <c r="F1641" s="195">
        <v>177</v>
      </c>
      <c r="G1641" s="175" t="s">
        <v>1790</v>
      </c>
      <c r="J1641" s="194">
        <v>45959</v>
      </c>
      <c r="K1641" s="199">
        <v>548413421</v>
      </c>
      <c r="L1641" s="174" t="s">
        <v>846</v>
      </c>
    </row>
    <row r="1642" spans="1:12">
      <c r="A1642" s="194">
        <v>14</v>
      </c>
      <c r="B1642" s="175" t="s">
        <v>601</v>
      </c>
      <c r="C1642" s="195">
        <v>27</v>
      </c>
      <c r="D1642" s="175" t="s">
        <v>147</v>
      </c>
      <c r="F1642" s="195">
        <v>179</v>
      </c>
      <c r="G1642" s="175" t="s">
        <v>1791</v>
      </c>
      <c r="J1642" s="194">
        <v>45959</v>
      </c>
      <c r="K1642" s="199">
        <v>548367462</v>
      </c>
      <c r="L1642" s="174" t="s">
        <v>846</v>
      </c>
    </row>
    <row r="1643" spans="1:12">
      <c r="A1643" s="194">
        <v>14</v>
      </c>
      <c r="B1643" s="175" t="s">
        <v>601</v>
      </c>
      <c r="C1643" s="195">
        <v>28</v>
      </c>
      <c r="D1643" s="175" t="s">
        <v>147</v>
      </c>
      <c r="F1643" s="195">
        <v>180</v>
      </c>
      <c r="G1643" s="175" t="s">
        <v>1792</v>
      </c>
      <c r="J1643" s="194">
        <v>45959</v>
      </c>
      <c r="K1643" s="199">
        <v>548321503</v>
      </c>
      <c r="L1643" s="174" t="s">
        <v>846</v>
      </c>
    </row>
    <row r="1644" spans="1:12">
      <c r="A1644" s="194">
        <v>14</v>
      </c>
      <c r="B1644" s="175" t="s">
        <v>601</v>
      </c>
      <c r="C1644" s="195">
        <v>29</v>
      </c>
      <c r="D1644" s="175" t="s">
        <v>147</v>
      </c>
      <c r="F1644" s="195">
        <v>181</v>
      </c>
      <c r="G1644" s="175" t="s">
        <v>1793</v>
      </c>
      <c r="J1644" s="194">
        <v>45959</v>
      </c>
      <c r="K1644" s="199">
        <v>548275544</v>
      </c>
      <c r="L1644" s="174" t="s">
        <v>846</v>
      </c>
    </row>
    <row r="1645" spans="1:12">
      <c r="A1645" s="194">
        <v>14</v>
      </c>
      <c r="B1645" s="175" t="s">
        <v>601</v>
      </c>
      <c r="C1645" s="195">
        <v>30</v>
      </c>
      <c r="D1645" s="175" t="s">
        <v>147</v>
      </c>
      <c r="F1645" s="195">
        <v>183</v>
      </c>
      <c r="G1645" s="175" t="s">
        <v>1794</v>
      </c>
      <c r="J1645" s="194">
        <v>66208</v>
      </c>
      <c r="K1645" s="199">
        <v>548209336</v>
      </c>
      <c r="L1645" s="174" t="s">
        <v>846</v>
      </c>
    </row>
    <row r="1646" spans="1:12">
      <c r="A1646" s="194">
        <v>14</v>
      </c>
      <c r="B1646" s="175" t="s">
        <v>601</v>
      </c>
      <c r="C1646" s="195">
        <v>31</v>
      </c>
      <c r="D1646" s="175" t="s">
        <v>147</v>
      </c>
      <c r="F1646" s="195">
        <v>184</v>
      </c>
      <c r="G1646" s="175" t="s">
        <v>1795</v>
      </c>
      <c r="J1646" s="194">
        <v>66208</v>
      </c>
      <c r="K1646" s="199">
        <v>548143128</v>
      </c>
      <c r="L1646" s="174" t="s">
        <v>846</v>
      </c>
    </row>
    <row r="1647" spans="1:12">
      <c r="A1647" s="194">
        <v>14</v>
      </c>
      <c r="B1647" s="175" t="s">
        <v>601</v>
      </c>
      <c r="C1647" s="195">
        <v>32</v>
      </c>
      <c r="D1647" s="175" t="s">
        <v>147</v>
      </c>
      <c r="F1647" s="195">
        <v>185</v>
      </c>
      <c r="G1647" s="175" t="s">
        <v>1796</v>
      </c>
      <c r="J1647" s="194">
        <v>66208</v>
      </c>
      <c r="K1647" s="199">
        <v>548076920</v>
      </c>
      <c r="L1647" s="174" t="s">
        <v>846</v>
      </c>
    </row>
    <row r="1648" spans="1:12">
      <c r="A1648" s="194">
        <v>14</v>
      </c>
      <c r="B1648" s="175" t="s">
        <v>601</v>
      </c>
      <c r="C1648" s="195">
        <v>33</v>
      </c>
      <c r="D1648" s="175" t="s">
        <v>147</v>
      </c>
      <c r="F1648" s="195">
        <v>186</v>
      </c>
      <c r="G1648" s="175" t="s">
        <v>1797</v>
      </c>
      <c r="J1648" s="194">
        <v>66208</v>
      </c>
      <c r="K1648" s="199">
        <v>548010712</v>
      </c>
      <c r="L1648" s="174" t="s">
        <v>846</v>
      </c>
    </row>
    <row r="1649" spans="1:12">
      <c r="A1649" s="194">
        <v>14</v>
      </c>
      <c r="B1649" s="175" t="s">
        <v>601</v>
      </c>
      <c r="C1649" s="195">
        <v>34</v>
      </c>
      <c r="D1649" s="175" t="s">
        <v>147</v>
      </c>
      <c r="F1649" s="195">
        <v>187</v>
      </c>
      <c r="G1649" s="175" t="s">
        <v>1798</v>
      </c>
      <c r="J1649" s="194">
        <v>45959</v>
      </c>
      <c r="K1649" s="199">
        <v>547964753</v>
      </c>
      <c r="L1649" s="174" t="s">
        <v>846</v>
      </c>
    </row>
    <row r="1650" spans="1:12">
      <c r="A1650" s="194">
        <v>14</v>
      </c>
      <c r="B1650" s="175" t="s">
        <v>601</v>
      </c>
      <c r="C1650" s="195">
        <v>35</v>
      </c>
      <c r="D1650" s="175" t="s">
        <v>147</v>
      </c>
      <c r="F1650" s="195">
        <v>160</v>
      </c>
      <c r="G1650" s="175" t="s">
        <v>1799</v>
      </c>
      <c r="J1650" s="194">
        <v>858861</v>
      </c>
      <c r="K1650" s="199">
        <v>547105892</v>
      </c>
      <c r="L1650" s="174" t="s">
        <v>846</v>
      </c>
    </row>
    <row r="1651" spans="1:12">
      <c r="A1651" s="194">
        <v>20</v>
      </c>
      <c r="B1651" s="175" t="s">
        <v>601</v>
      </c>
      <c r="C1651" s="195">
        <v>37</v>
      </c>
      <c r="D1651" s="175" t="s">
        <v>147</v>
      </c>
      <c r="F1651" s="195">
        <v>164</v>
      </c>
      <c r="G1651" s="175" t="s">
        <v>1779</v>
      </c>
      <c r="J1651" s="194">
        <v>6135300</v>
      </c>
      <c r="K1651" s="199">
        <v>540970592</v>
      </c>
      <c r="L1651" s="174" t="s">
        <v>846</v>
      </c>
    </row>
    <row r="1652" spans="1:12">
      <c r="A1652" s="194">
        <v>22</v>
      </c>
      <c r="B1652" s="175" t="s">
        <v>601</v>
      </c>
      <c r="C1652" s="195">
        <v>38</v>
      </c>
      <c r="D1652" s="175" t="s">
        <v>147</v>
      </c>
      <c r="F1652" s="195">
        <v>165</v>
      </c>
      <c r="G1652" s="175" t="s">
        <v>1800</v>
      </c>
      <c r="J1652" s="194">
        <v>1589678</v>
      </c>
      <c r="K1652" s="199">
        <v>539380914</v>
      </c>
      <c r="L1652" s="174" t="s">
        <v>846</v>
      </c>
    </row>
    <row r="1653" spans="1:12">
      <c r="A1653" s="194">
        <v>28</v>
      </c>
      <c r="B1653" s="175" t="s">
        <v>601</v>
      </c>
      <c r="C1653" s="195">
        <v>40</v>
      </c>
      <c r="D1653" s="175" t="s">
        <v>147</v>
      </c>
      <c r="F1653" s="195">
        <v>195</v>
      </c>
      <c r="G1653" s="175" t="s">
        <v>1801</v>
      </c>
      <c r="J1653" s="194">
        <v>2900000</v>
      </c>
      <c r="K1653" s="199">
        <v>536480914</v>
      </c>
      <c r="L1653" s="174" t="s">
        <v>846</v>
      </c>
    </row>
    <row r="1654" spans="1:12">
      <c r="A1654" s="194">
        <v>28</v>
      </c>
      <c r="B1654" s="175" t="s">
        <v>601</v>
      </c>
      <c r="C1654" s="195">
        <v>41</v>
      </c>
      <c r="D1654" s="175" t="s">
        <v>147</v>
      </c>
      <c r="F1654" s="195">
        <v>196</v>
      </c>
      <c r="G1654" s="175" t="s">
        <v>1802</v>
      </c>
      <c r="J1654" s="194">
        <v>3550000</v>
      </c>
      <c r="K1654" s="199">
        <v>532930914</v>
      </c>
      <c r="L1654" s="174" t="s">
        <v>846</v>
      </c>
    </row>
    <row r="1655" spans="1:12">
      <c r="A1655" s="194">
        <v>28</v>
      </c>
      <c r="B1655" s="175" t="s">
        <v>601</v>
      </c>
      <c r="C1655" s="195">
        <v>42</v>
      </c>
      <c r="D1655" s="175" t="s">
        <v>147</v>
      </c>
      <c r="F1655" s="195">
        <v>193</v>
      </c>
      <c r="G1655" s="175" t="s">
        <v>1803</v>
      </c>
      <c r="J1655" s="194">
        <v>7950000</v>
      </c>
      <c r="K1655" s="199">
        <v>524980914</v>
      </c>
      <c r="L1655" s="174" t="s">
        <v>846</v>
      </c>
    </row>
    <row r="1656" spans="1:12">
      <c r="A1656" s="194">
        <v>28</v>
      </c>
      <c r="B1656" s="175" t="s">
        <v>601</v>
      </c>
      <c r="C1656" s="195">
        <v>69</v>
      </c>
      <c r="D1656" s="175" t="s">
        <v>147</v>
      </c>
      <c r="F1656" s="195">
        <v>198</v>
      </c>
      <c r="G1656" s="175" t="s">
        <v>1804</v>
      </c>
      <c r="J1656" s="194">
        <v>315151</v>
      </c>
      <c r="K1656" s="199">
        <v>524665763</v>
      </c>
      <c r="L1656" s="174" t="s">
        <v>846</v>
      </c>
    </row>
    <row r="1657" spans="1:12">
      <c r="A1657" s="194">
        <v>28</v>
      </c>
      <c r="B1657" s="175" t="s">
        <v>601</v>
      </c>
      <c r="C1657" s="195">
        <v>70</v>
      </c>
      <c r="D1657" s="175" t="s">
        <v>147</v>
      </c>
      <c r="F1657" s="195">
        <v>197</v>
      </c>
      <c r="G1657" s="175" t="s">
        <v>1805</v>
      </c>
      <c r="J1657" s="194">
        <v>42435</v>
      </c>
      <c r="K1657" s="199">
        <v>524623328</v>
      </c>
      <c r="L1657" s="174" t="s">
        <v>846</v>
      </c>
    </row>
    <row r="1658" spans="1:12">
      <c r="A1658" s="194">
        <v>29</v>
      </c>
      <c r="B1658" s="175" t="s">
        <v>601</v>
      </c>
      <c r="C1658" s="195">
        <v>95</v>
      </c>
      <c r="D1658" s="175" t="s">
        <v>147</v>
      </c>
      <c r="F1658" s="195">
        <v>226</v>
      </c>
      <c r="G1658" s="175" t="s">
        <v>1806</v>
      </c>
      <c r="J1658" s="194">
        <v>200000</v>
      </c>
      <c r="K1658" s="199">
        <v>524423328</v>
      </c>
      <c r="L1658" s="174" t="s">
        <v>846</v>
      </c>
    </row>
    <row r="1659" spans="1:12">
      <c r="A1659" s="194">
        <v>30</v>
      </c>
      <c r="B1659" s="175" t="s">
        <v>601</v>
      </c>
      <c r="C1659" s="195">
        <v>71</v>
      </c>
      <c r="D1659" s="175" t="s">
        <v>147</v>
      </c>
      <c r="F1659" s="195">
        <v>205</v>
      </c>
      <c r="G1659" s="175" t="s">
        <v>1807</v>
      </c>
      <c r="J1659" s="194">
        <v>682345</v>
      </c>
      <c r="K1659" s="199">
        <v>523740983</v>
      </c>
      <c r="L1659" s="174" t="s">
        <v>846</v>
      </c>
    </row>
    <row r="1660" spans="1:12">
      <c r="A1660" s="194">
        <v>30</v>
      </c>
      <c r="B1660" s="175" t="s">
        <v>601</v>
      </c>
      <c r="C1660" s="195">
        <v>72</v>
      </c>
      <c r="D1660" s="175" t="s">
        <v>147</v>
      </c>
      <c r="F1660" s="195">
        <v>214</v>
      </c>
      <c r="G1660" s="175" t="s">
        <v>1808</v>
      </c>
      <c r="J1660" s="194">
        <v>516845</v>
      </c>
      <c r="K1660" s="199">
        <v>523224138</v>
      </c>
      <c r="L1660" s="174" t="s">
        <v>846</v>
      </c>
    </row>
    <row r="1661" spans="1:12">
      <c r="A1661" s="194">
        <v>30</v>
      </c>
      <c r="B1661" s="175" t="s">
        <v>601</v>
      </c>
      <c r="C1661" s="195">
        <v>73</v>
      </c>
      <c r="D1661" s="175" t="s">
        <v>147</v>
      </c>
      <c r="F1661" s="195">
        <v>201</v>
      </c>
      <c r="G1661" s="175" t="s">
        <v>1809</v>
      </c>
      <c r="J1661" s="194">
        <v>383064</v>
      </c>
      <c r="K1661" s="199">
        <v>522841074</v>
      </c>
      <c r="L1661" s="174" t="s">
        <v>846</v>
      </c>
    </row>
    <row r="1662" spans="1:12">
      <c r="A1662" s="194">
        <v>30</v>
      </c>
      <c r="B1662" s="175" t="s">
        <v>601</v>
      </c>
      <c r="C1662" s="195">
        <v>74</v>
      </c>
      <c r="D1662" s="175" t="s">
        <v>147</v>
      </c>
      <c r="F1662" s="195">
        <v>215</v>
      </c>
      <c r="G1662" s="175" t="s">
        <v>1810</v>
      </c>
      <c r="J1662" s="194">
        <v>257147</v>
      </c>
      <c r="K1662" s="199">
        <v>522583927</v>
      </c>
      <c r="L1662" s="174" t="s">
        <v>846</v>
      </c>
    </row>
    <row r="1663" spans="1:12">
      <c r="A1663" s="194">
        <v>30</v>
      </c>
      <c r="B1663" s="175" t="s">
        <v>601</v>
      </c>
      <c r="C1663" s="195">
        <v>75</v>
      </c>
      <c r="D1663" s="175" t="s">
        <v>147</v>
      </c>
      <c r="F1663" s="195">
        <v>216</v>
      </c>
      <c r="G1663" s="175" t="s">
        <v>1811</v>
      </c>
      <c r="J1663" s="194">
        <v>462067</v>
      </c>
      <c r="K1663" s="199">
        <v>522121860</v>
      </c>
      <c r="L1663" s="174" t="s">
        <v>846</v>
      </c>
    </row>
    <row r="1664" spans="1:12">
      <c r="A1664" s="194">
        <v>30</v>
      </c>
      <c r="B1664" s="175" t="s">
        <v>601</v>
      </c>
      <c r="C1664" s="195">
        <v>76</v>
      </c>
      <c r="D1664" s="175" t="s">
        <v>147</v>
      </c>
      <c r="F1664" s="195">
        <v>211</v>
      </c>
      <c r="G1664" s="175" t="s">
        <v>1812</v>
      </c>
      <c r="J1664" s="194">
        <v>286156</v>
      </c>
      <c r="K1664" s="199">
        <v>521835704</v>
      </c>
      <c r="L1664" s="174" t="s">
        <v>846</v>
      </c>
    </row>
    <row r="1665" spans="1:12">
      <c r="A1665" s="194">
        <v>30</v>
      </c>
      <c r="B1665" s="175" t="s">
        <v>601</v>
      </c>
      <c r="C1665" s="195">
        <v>77</v>
      </c>
      <c r="D1665" s="175" t="s">
        <v>147</v>
      </c>
      <c r="F1665" s="195">
        <v>210</v>
      </c>
      <c r="G1665" s="175" t="s">
        <v>1813</v>
      </c>
      <c r="J1665" s="194">
        <v>515047</v>
      </c>
      <c r="K1665" s="199">
        <v>521320657</v>
      </c>
      <c r="L1665" s="174" t="s">
        <v>846</v>
      </c>
    </row>
    <row r="1666" spans="1:12">
      <c r="A1666" s="194">
        <v>30</v>
      </c>
      <c r="B1666" s="175" t="s">
        <v>601</v>
      </c>
      <c r="C1666" s="195">
        <v>78</v>
      </c>
      <c r="D1666" s="175" t="s">
        <v>147</v>
      </c>
      <c r="F1666" s="195">
        <v>209</v>
      </c>
      <c r="G1666" s="175" t="s">
        <v>1814</v>
      </c>
      <c r="J1666" s="194">
        <v>560102</v>
      </c>
      <c r="K1666" s="199">
        <v>520760555</v>
      </c>
      <c r="L1666" s="174" t="s">
        <v>846</v>
      </c>
    </row>
    <row r="1667" spans="1:12">
      <c r="A1667" s="194">
        <v>30</v>
      </c>
      <c r="B1667" s="175" t="s">
        <v>601</v>
      </c>
      <c r="C1667" s="195">
        <v>79</v>
      </c>
      <c r="D1667" s="175" t="s">
        <v>147</v>
      </c>
      <c r="F1667" s="195">
        <v>203</v>
      </c>
      <c r="G1667" s="175" t="s">
        <v>1815</v>
      </c>
      <c r="J1667" s="194">
        <v>975294</v>
      </c>
      <c r="K1667" s="199">
        <v>519785261</v>
      </c>
      <c r="L1667" s="174" t="s">
        <v>846</v>
      </c>
    </row>
    <row r="1668" spans="1:12">
      <c r="A1668" s="194">
        <v>30</v>
      </c>
      <c r="B1668" s="175" t="s">
        <v>601</v>
      </c>
      <c r="C1668" s="195">
        <v>80</v>
      </c>
      <c r="D1668" s="175" t="s">
        <v>147</v>
      </c>
      <c r="F1668" s="195">
        <v>207</v>
      </c>
      <c r="G1668" s="175" t="s">
        <v>1816</v>
      </c>
      <c r="J1668" s="194">
        <v>1169636</v>
      </c>
      <c r="K1668" s="199">
        <v>518615625</v>
      </c>
      <c r="L1668" s="174" t="s">
        <v>846</v>
      </c>
    </row>
    <row r="1669" spans="1:12">
      <c r="A1669" s="194">
        <v>30</v>
      </c>
      <c r="B1669" s="175" t="s">
        <v>601</v>
      </c>
      <c r="C1669" s="195">
        <v>81</v>
      </c>
      <c r="D1669" s="175" t="s">
        <v>147</v>
      </c>
      <c r="F1669" s="195">
        <v>206</v>
      </c>
      <c r="G1669" s="175" t="s">
        <v>1817</v>
      </c>
      <c r="J1669" s="194">
        <v>771114</v>
      </c>
      <c r="K1669" s="199">
        <v>517844511</v>
      </c>
      <c r="L1669" s="174" t="s">
        <v>846</v>
      </c>
    </row>
    <row r="1670" spans="1:12">
      <c r="A1670" s="194">
        <v>30</v>
      </c>
      <c r="B1670" s="175" t="s">
        <v>601</v>
      </c>
      <c r="C1670" s="195">
        <v>82</v>
      </c>
      <c r="D1670" s="175" t="s">
        <v>147</v>
      </c>
      <c r="F1670" s="195">
        <v>208</v>
      </c>
      <c r="G1670" s="175" t="s">
        <v>1818</v>
      </c>
      <c r="J1670" s="194">
        <v>215791</v>
      </c>
      <c r="K1670" s="199">
        <v>517628720</v>
      </c>
      <c r="L1670" s="174" t="s">
        <v>846</v>
      </c>
    </row>
    <row r="1671" spans="1:12">
      <c r="A1671" s="194">
        <v>30</v>
      </c>
      <c r="B1671" s="175" t="s">
        <v>601</v>
      </c>
      <c r="C1671" s="195">
        <v>83</v>
      </c>
      <c r="D1671" s="175" t="s">
        <v>147</v>
      </c>
      <c r="F1671" s="195">
        <v>192</v>
      </c>
      <c r="G1671" s="175" t="s">
        <v>1819</v>
      </c>
      <c r="J1671" s="194">
        <v>6150000</v>
      </c>
      <c r="K1671" s="199">
        <v>511478720</v>
      </c>
      <c r="L1671" s="174" t="s">
        <v>846</v>
      </c>
    </row>
    <row r="1672" spans="1:12">
      <c r="A1672" s="194">
        <v>30</v>
      </c>
      <c r="B1672" s="175" t="s">
        <v>601</v>
      </c>
      <c r="C1672" s="195">
        <v>84</v>
      </c>
      <c r="D1672" s="175" t="s">
        <v>147</v>
      </c>
      <c r="F1672" s="195">
        <v>217</v>
      </c>
      <c r="G1672" s="175" t="s">
        <v>1820</v>
      </c>
      <c r="J1672" s="194">
        <v>600000</v>
      </c>
      <c r="K1672" s="199">
        <v>510878720</v>
      </c>
      <c r="L1672" s="174" t="s">
        <v>846</v>
      </c>
    </row>
    <row r="1673" spans="1:12">
      <c r="A1673" s="194">
        <v>30</v>
      </c>
      <c r="B1673" s="175" t="s">
        <v>601</v>
      </c>
      <c r="C1673" s="195">
        <v>85</v>
      </c>
      <c r="D1673" s="175" t="s">
        <v>147</v>
      </c>
      <c r="F1673" s="195">
        <v>218</v>
      </c>
      <c r="G1673" s="175" t="s">
        <v>1821</v>
      </c>
      <c r="J1673" s="194">
        <v>600000</v>
      </c>
      <c r="K1673" s="199">
        <v>510278720</v>
      </c>
      <c r="L1673" s="174" t="s">
        <v>846</v>
      </c>
    </row>
    <row r="1674" spans="1:12">
      <c r="A1674" s="194">
        <v>30</v>
      </c>
      <c r="B1674" s="175" t="s">
        <v>601</v>
      </c>
      <c r="C1674" s="195">
        <v>86</v>
      </c>
      <c r="D1674" s="175" t="s">
        <v>147</v>
      </c>
      <c r="F1674" s="195">
        <v>232</v>
      </c>
      <c r="G1674" s="175" t="s">
        <v>1822</v>
      </c>
      <c r="J1674" s="194">
        <v>2000000</v>
      </c>
      <c r="K1674" s="199">
        <v>508278720</v>
      </c>
      <c r="L1674" s="174" t="s">
        <v>846</v>
      </c>
    </row>
    <row r="1675" spans="1:12">
      <c r="A1675" s="194">
        <v>30</v>
      </c>
      <c r="B1675" s="175" t="s">
        <v>601</v>
      </c>
      <c r="C1675" s="195">
        <v>89</v>
      </c>
      <c r="D1675" s="175" t="s">
        <v>147</v>
      </c>
      <c r="F1675" s="195">
        <v>220</v>
      </c>
      <c r="G1675" s="175" t="s">
        <v>1823</v>
      </c>
      <c r="J1675" s="194">
        <v>118884</v>
      </c>
      <c r="K1675" s="199">
        <v>508159836</v>
      </c>
      <c r="L1675" s="174" t="s">
        <v>846</v>
      </c>
    </row>
    <row r="1676" spans="1:12">
      <c r="A1676" s="194">
        <v>30</v>
      </c>
      <c r="B1676" s="175" t="s">
        <v>601</v>
      </c>
      <c r="C1676" s="195">
        <v>89</v>
      </c>
      <c r="D1676" s="175" t="s">
        <v>147</v>
      </c>
      <c r="F1676" s="195">
        <v>221</v>
      </c>
      <c r="G1676" s="175" t="s">
        <v>1824</v>
      </c>
      <c r="J1676" s="194">
        <v>126729</v>
      </c>
      <c r="K1676" s="199">
        <v>508033107</v>
      </c>
      <c r="L1676" s="174" t="s">
        <v>846</v>
      </c>
    </row>
    <row r="1677" spans="1:12">
      <c r="A1677" s="194">
        <v>30</v>
      </c>
      <c r="B1677" s="175" t="s">
        <v>601</v>
      </c>
      <c r="C1677" s="195">
        <v>89</v>
      </c>
      <c r="D1677" s="175" t="s">
        <v>147</v>
      </c>
      <c r="F1677" s="195">
        <v>222</v>
      </c>
      <c r="G1677" s="175" t="s">
        <v>1825</v>
      </c>
      <c r="J1677" s="194">
        <v>119011</v>
      </c>
      <c r="K1677" s="199">
        <v>507914096</v>
      </c>
      <c r="L1677" s="174" t="s">
        <v>846</v>
      </c>
    </row>
    <row r="1678" spans="1:12">
      <c r="A1678" s="194">
        <v>30</v>
      </c>
      <c r="B1678" s="175" t="s">
        <v>601</v>
      </c>
      <c r="C1678" s="195">
        <v>89</v>
      </c>
      <c r="D1678" s="175" t="s">
        <v>147</v>
      </c>
      <c r="F1678" s="195">
        <v>223</v>
      </c>
      <c r="G1678" s="175" t="s">
        <v>1826</v>
      </c>
      <c r="J1678" s="194">
        <v>22981</v>
      </c>
      <c r="K1678" s="199">
        <v>507891115</v>
      </c>
      <c r="L1678" s="174" t="s">
        <v>846</v>
      </c>
    </row>
    <row r="1679" spans="1:12">
      <c r="A1679" s="194">
        <v>30</v>
      </c>
      <c r="B1679" s="175" t="s">
        <v>601</v>
      </c>
      <c r="C1679" s="195">
        <v>92</v>
      </c>
      <c r="D1679" s="175" t="s">
        <v>147</v>
      </c>
      <c r="F1679" s="195">
        <v>225</v>
      </c>
      <c r="G1679" s="175" t="s">
        <v>1827</v>
      </c>
      <c r="J1679" s="194">
        <v>450000</v>
      </c>
      <c r="K1679" s="199">
        <v>507441115</v>
      </c>
      <c r="L1679" s="174" t="s">
        <v>846</v>
      </c>
    </row>
    <row r="1680" spans="1:12">
      <c r="A1680" s="194">
        <v>30</v>
      </c>
      <c r="B1680" s="175" t="s">
        <v>601</v>
      </c>
      <c r="C1680" s="195">
        <v>94</v>
      </c>
      <c r="D1680" s="175" t="s">
        <v>147</v>
      </c>
      <c r="F1680" s="195">
        <v>199</v>
      </c>
      <c r="G1680" s="175" t="s">
        <v>1159</v>
      </c>
      <c r="J1680" s="194">
        <v>229200</v>
      </c>
      <c r="K1680" s="199">
        <v>507211915</v>
      </c>
      <c r="L1680" s="174" t="s">
        <v>846</v>
      </c>
    </row>
    <row r="1681" spans="1:12">
      <c r="A1681" s="194">
        <v>30</v>
      </c>
      <c r="B1681" s="175" t="s">
        <v>601</v>
      </c>
      <c r="C1681" s="195">
        <v>94</v>
      </c>
      <c r="D1681" s="175" t="s">
        <v>147</v>
      </c>
      <c r="F1681" s="195">
        <v>200</v>
      </c>
      <c r="G1681" s="175" t="s">
        <v>1828</v>
      </c>
      <c r="J1681" s="194">
        <v>229200</v>
      </c>
      <c r="K1681" s="199">
        <v>506982715</v>
      </c>
      <c r="L1681" s="174" t="s">
        <v>846</v>
      </c>
    </row>
    <row r="1682" spans="1:12">
      <c r="A1682" s="194">
        <v>30</v>
      </c>
      <c r="B1682" s="175" t="s">
        <v>601</v>
      </c>
      <c r="C1682" s="195">
        <v>99</v>
      </c>
      <c r="D1682" s="175" t="s">
        <v>147</v>
      </c>
      <c r="F1682" s="195">
        <v>191</v>
      </c>
      <c r="G1682" s="175" t="s">
        <v>1829</v>
      </c>
      <c r="J1682" s="194">
        <v>170247</v>
      </c>
      <c r="K1682" s="199">
        <v>506812468</v>
      </c>
      <c r="L1682" s="174" t="s">
        <v>846</v>
      </c>
    </row>
    <row r="1683" spans="1:12">
      <c r="A1683" s="194">
        <v>30</v>
      </c>
      <c r="B1683" s="175" t="s">
        <v>601</v>
      </c>
      <c r="C1683" s="195">
        <v>100</v>
      </c>
      <c r="D1683" s="175" t="s">
        <v>147</v>
      </c>
      <c r="F1683" s="195">
        <v>194</v>
      </c>
      <c r="G1683" s="175" t="s">
        <v>658</v>
      </c>
      <c r="J1683" s="194">
        <v>200000</v>
      </c>
      <c r="K1683" s="199">
        <v>506612468</v>
      </c>
      <c r="L1683" s="174" t="s">
        <v>846</v>
      </c>
    </row>
    <row r="1684" spans="1:12">
      <c r="A1684" s="194">
        <v>30</v>
      </c>
      <c r="B1684" s="175" t="s">
        <v>601</v>
      </c>
      <c r="C1684" s="195">
        <v>102</v>
      </c>
      <c r="D1684" s="175" t="s">
        <v>147</v>
      </c>
      <c r="F1684" s="195">
        <v>219</v>
      </c>
      <c r="G1684" s="175" t="s">
        <v>1830</v>
      </c>
      <c r="J1684" s="194">
        <v>300732</v>
      </c>
      <c r="K1684" s="199">
        <v>506311736</v>
      </c>
      <c r="L1684" s="174" t="s">
        <v>846</v>
      </c>
    </row>
    <row r="1685" spans="1:12">
      <c r="A1685" s="194">
        <v>30</v>
      </c>
      <c r="B1685" s="175" t="s">
        <v>601</v>
      </c>
      <c r="C1685" s="195">
        <v>104</v>
      </c>
      <c r="D1685" s="175" t="s">
        <v>147</v>
      </c>
      <c r="F1685" s="195">
        <v>229</v>
      </c>
      <c r="G1685" s="175" t="s">
        <v>1831</v>
      </c>
      <c r="J1685" s="194">
        <v>12000000</v>
      </c>
      <c r="K1685" s="199">
        <v>494311736</v>
      </c>
      <c r="L1685" s="174" t="s">
        <v>846</v>
      </c>
    </row>
    <row r="1686" spans="1:12">
      <c r="A1686" s="194">
        <v>30</v>
      </c>
      <c r="B1686" s="175" t="s">
        <v>601</v>
      </c>
      <c r="C1686" s="195">
        <v>105</v>
      </c>
      <c r="D1686" s="175" t="s">
        <v>147</v>
      </c>
      <c r="F1686" s="195">
        <v>150</v>
      </c>
      <c r="G1686" s="175" t="s">
        <v>1832</v>
      </c>
      <c r="J1686" s="194">
        <v>3000000</v>
      </c>
      <c r="K1686" s="199">
        <v>491311736</v>
      </c>
      <c r="L1686" s="174" t="s">
        <v>846</v>
      </c>
    </row>
    <row r="1687" spans="1:12">
      <c r="A1687" s="194">
        <v>30</v>
      </c>
      <c r="B1687" s="175" t="s">
        <v>601</v>
      </c>
      <c r="C1687" s="195">
        <v>106</v>
      </c>
      <c r="D1687" s="175" t="s">
        <v>147</v>
      </c>
      <c r="F1687" s="195">
        <v>149</v>
      </c>
      <c r="G1687" s="175" t="s">
        <v>1833</v>
      </c>
      <c r="J1687" s="194">
        <v>10000000</v>
      </c>
      <c r="K1687" s="199">
        <v>481311736</v>
      </c>
      <c r="L1687" s="174" t="s">
        <v>846</v>
      </c>
    </row>
    <row r="1688" spans="1:12">
      <c r="A1688" s="194">
        <v>30</v>
      </c>
      <c r="B1688" s="175" t="s">
        <v>601</v>
      </c>
      <c r="C1688" s="195">
        <v>107</v>
      </c>
      <c r="D1688" s="175" t="s">
        <v>147</v>
      </c>
      <c r="F1688" s="195">
        <v>151</v>
      </c>
      <c r="G1688" s="175" t="s">
        <v>1834</v>
      </c>
      <c r="J1688" s="194">
        <v>9200000</v>
      </c>
      <c r="K1688" s="199">
        <v>472111736</v>
      </c>
      <c r="L1688" s="174" t="s">
        <v>846</v>
      </c>
    </row>
    <row r="1689" spans="1:12">
      <c r="A1689" s="194">
        <v>30</v>
      </c>
      <c r="B1689" s="175" t="s">
        <v>601</v>
      </c>
      <c r="C1689" s="195">
        <v>108</v>
      </c>
      <c r="D1689" s="175" t="s">
        <v>147</v>
      </c>
      <c r="F1689" s="195">
        <v>152</v>
      </c>
      <c r="G1689" s="175" t="s">
        <v>1835</v>
      </c>
      <c r="J1689" s="194">
        <v>6170000</v>
      </c>
      <c r="K1689" s="199">
        <v>465941736</v>
      </c>
      <c r="L1689" s="174" t="s">
        <v>846</v>
      </c>
    </row>
    <row r="1690" spans="1:12">
      <c r="A1690" s="194">
        <v>30</v>
      </c>
      <c r="B1690" s="175" t="s">
        <v>601</v>
      </c>
      <c r="C1690" s="195">
        <v>110</v>
      </c>
      <c r="D1690" s="175" t="s">
        <v>147</v>
      </c>
      <c r="F1690" s="195">
        <v>213</v>
      </c>
      <c r="G1690" s="175" t="s">
        <v>1836</v>
      </c>
      <c r="J1690" s="194">
        <v>2917820</v>
      </c>
      <c r="K1690" s="199">
        <v>463023916</v>
      </c>
      <c r="L1690" s="174" t="s">
        <v>846</v>
      </c>
    </row>
    <row r="1691" spans="1:12">
      <c r="A1691" s="194">
        <v>30</v>
      </c>
      <c r="B1691" s="175" t="s">
        <v>601</v>
      </c>
      <c r="C1691" s="195">
        <v>111</v>
      </c>
      <c r="D1691" s="175" t="s">
        <v>147</v>
      </c>
      <c r="F1691" s="195">
        <v>189</v>
      </c>
      <c r="G1691" s="175" t="s">
        <v>1837</v>
      </c>
      <c r="J1691" s="194">
        <v>500000</v>
      </c>
      <c r="K1691" s="199">
        <v>462523916</v>
      </c>
      <c r="L1691" s="174" t="s">
        <v>846</v>
      </c>
    </row>
    <row r="1692" spans="1:12">
      <c r="G1692" s="200" t="s">
        <v>1168</v>
      </c>
      <c r="I1692" s="201">
        <v>256266008</v>
      </c>
      <c r="J1692" s="201">
        <v>107307072</v>
      </c>
      <c r="K1692" s="201">
        <v>148958936</v>
      </c>
      <c r="L1692" s="202" t="s">
        <v>846</v>
      </c>
    </row>
    <row r="1693" spans="1:12">
      <c r="G1693" s="200" t="s">
        <v>848</v>
      </c>
      <c r="I1693" s="203">
        <v>799394867</v>
      </c>
      <c r="J1693" s="203">
        <v>336870951</v>
      </c>
      <c r="K1693" s="203">
        <v>462523916</v>
      </c>
      <c r="L1693" s="200" t="s">
        <v>849</v>
      </c>
    </row>
    <row r="1694" spans="1:12">
      <c r="A1694" s="196" t="s">
        <v>146</v>
      </c>
      <c r="G1694" s="197" t="s">
        <v>843</v>
      </c>
      <c r="I1694" s="198">
        <v>799394867</v>
      </c>
      <c r="J1694" s="198">
        <v>336870951</v>
      </c>
      <c r="K1694" s="198">
        <v>462523916</v>
      </c>
      <c r="L1694" s="175" t="s">
        <v>846</v>
      </c>
    </row>
    <row r="1695" spans="1:12">
      <c r="A1695" s="174" t="s">
        <v>138</v>
      </c>
      <c r="B1695" s="174" t="s">
        <v>139</v>
      </c>
      <c r="C1695" s="176" t="s">
        <v>140</v>
      </c>
      <c r="D1695" s="174" t="s">
        <v>141</v>
      </c>
      <c r="E1695" s="174" t="s">
        <v>142</v>
      </c>
      <c r="F1695" s="176" t="s">
        <v>143</v>
      </c>
      <c r="G1695" s="174" t="s">
        <v>144</v>
      </c>
      <c r="I1695" s="176" t="s">
        <v>844</v>
      </c>
      <c r="J1695" s="176" t="s">
        <v>845</v>
      </c>
      <c r="K1695" s="176" t="s">
        <v>145</v>
      </c>
    </row>
    <row r="1696" spans="1:12">
      <c r="A1696" s="194">
        <v>1</v>
      </c>
      <c r="B1696" s="175" t="s">
        <v>146</v>
      </c>
      <c r="C1696" s="195">
        <v>1</v>
      </c>
      <c r="D1696" s="175" t="s">
        <v>147</v>
      </c>
      <c r="F1696" s="195">
        <v>233</v>
      </c>
      <c r="G1696" s="175" t="s">
        <v>1838</v>
      </c>
      <c r="J1696" s="194">
        <v>300000</v>
      </c>
      <c r="K1696" s="199">
        <v>462223916</v>
      </c>
      <c r="L1696" s="174" t="s">
        <v>846</v>
      </c>
    </row>
    <row r="1697" spans="1:12">
      <c r="A1697" s="194">
        <v>2</v>
      </c>
      <c r="B1697" s="175" t="s">
        <v>146</v>
      </c>
      <c r="C1697" s="195">
        <v>24</v>
      </c>
      <c r="D1697" s="175" t="s">
        <v>147</v>
      </c>
      <c r="F1697" s="195">
        <v>239</v>
      </c>
      <c r="G1697" s="175" t="s">
        <v>1839</v>
      </c>
      <c r="J1697" s="194">
        <v>2789203</v>
      </c>
      <c r="K1697" s="199">
        <v>459434713</v>
      </c>
      <c r="L1697" s="174" t="s">
        <v>846</v>
      </c>
    </row>
    <row r="1698" spans="1:12">
      <c r="A1698" s="194">
        <v>3</v>
      </c>
      <c r="B1698" s="175" t="s">
        <v>146</v>
      </c>
      <c r="C1698" s="195">
        <v>4</v>
      </c>
      <c r="D1698" s="175" t="s">
        <v>147</v>
      </c>
      <c r="F1698" s="195">
        <v>235</v>
      </c>
      <c r="G1698" s="175" t="s">
        <v>1171</v>
      </c>
      <c r="J1698" s="194">
        <v>401756</v>
      </c>
      <c r="K1698" s="199">
        <v>459032957</v>
      </c>
      <c r="L1698" s="174" t="s">
        <v>846</v>
      </c>
    </row>
    <row r="1699" spans="1:12">
      <c r="A1699" s="194">
        <v>5</v>
      </c>
      <c r="B1699" s="175" t="s">
        <v>146</v>
      </c>
      <c r="C1699" s="195">
        <v>11</v>
      </c>
      <c r="D1699" s="175" t="s">
        <v>147</v>
      </c>
      <c r="F1699" s="195">
        <v>238</v>
      </c>
      <c r="G1699" s="175" t="s">
        <v>148</v>
      </c>
      <c r="J1699" s="194">
        <v>500000</v>
      </c>
      <c r="K1699" s="199">
        <v>458532957</v>
      </c>
      <c r="L1699" s="174" t="s">
        <v>846</v>
      </c>
    </row>
    <row r="1700" spans="1:12">
      <c r="A1700" s="194">
        <v>12</v>
      </c>
      <c r="B1700" s="175" t="s">
        <v>146</v>
      </c>
      <c r="C1700" s="195">
        <v>26</v>
      </c>
      <c r="D1700" s="175" t="s">
        <v>147</v>
      </c>
      <c r="F1700" s="195">
        <v>244</v>
      </c>
      <c r="G1700" s="175" t="s">
        <v>1840</v>
      </c>
      <c r="J1700" s="194">
        <v>193434</v>
      </c>
      <c r="K1700" s="199">
        <v>458339523</v>
      </c>
      <c r="L1700" s="174" t="s">
        <v>846</v>
      </c>
    </row>
    <row r="1701" spans="1:12">
      <c r="A1701" s="194">
        <v>12</v>
      </c>
      <c r="B1701" s="175" t="s">
        <v>146</v>
      </c>
      <c r="C1701" s="195">
        <v>30</v>
      </c>
      <c r="D1701" s="175" t="s">
        <v>147</v>
      </c>
      <c r="F1701" s="195">
        <v>248</v>
      </c>
      <c r="G1701" s="175" t="s">
        <v>1841</v>
      </c>
      <c r="J1701" s="194">
        <v>1188552</v>
      </c>
      <c r="K1701" s="199">
        <v>457150971</v>
      </c>
      <c r="L1701" s="174" t="s">
        <v>846</v>
      </c>
    </row>
    <row r="1702" spans="1:12">
      <c r="A1702" s="194">
        <v>12</v>
      </c>
      <c r="B1702" s="175" t="s">
        <v>146</v>
      </c>
      <c r="C1702" s="195">
        <v>31</v>
      </c>
      <c r="D1702" s="175" t="s">
        <v>147</v>
      </c>
      <c r="F1702" s="195">
        <v>256</v>
      </c>
      <c r="G1702" s="175" t="s">
        <v>1842</v>
      </c>
      <c r="J1702" s="194">
        <v>14200000</v>
      </c>
      <c r="K1702" s="199">
        <v>442950971</v>
      </c>
      <c r="L1702" s="174" t="s">
        <v>846</v>
      </c>
    </row>
    <row r="1703" spans="1:12">
      <c r="A1703" s="194">
        <v>12</v>
      </c>
      <c r="B1703" s="175" t="s">
        <v>146</v>
      </c>
      <c r="C1703" s="195">
        <v>32</v>
      </c>
      <c r="D1703" s="175" t="s">
        <v>147</v>
      </c>
      <c r="F1703" s="195">
        <v>255</v>
      </c>
      <c r="G1703" s="175" t="s">
        <v>1843</v>
      </c>
      <c r="J1703" s="194">
        <v>7950000</v>
      </c>
      <c r="K1703" s="199">
        <v>435000971</v>
      </c>
      <c r="L1703" s="174" t="s">
        <v>846</v>
      </c>
    </row>
    <row r="1704" spans="1:12">
      <c r="A1704" s="194">
        <v>12</v>
      </c>
      <c r="B1704" s="175" t="s">
        <v>146</v>
      </c>
      <c r="C1704" s="195">
        <v>33</v>
      </c>
      <c r="D1704" s="175" t="s">
        <v>147</v>
      </c>
      <c r="F1704" s="195">
        <v>257</v>
      </c>
      <c r="G1704" s="175" t="s">
        <v>1844</v>
      </c>
      <c r="J1704" s="194">
        <v>6150000</v>
      </c>
      <c r="K1704" s="199">
        <v>428850971</v>
      </c>
      <c r="L1704" s="174" t="s">
        <v>846</v>
      </c>
    </row>
    <row r="1705" spans="1:12">
      <c r="A1705" s="194">
        <v>12</v>
      </c>
      <c r="B1705" s="175" t="s">
        <v>146</v>
      </c>
      <c r="C1705" s="195">
        <v>34</v>
      </c>
      <c r="D1705" s="175" t="s">
        <v>147</v>
      </c>
      <c r="F1705" s="195">
        <v>242</v>
      </c>
      <c r="G1705" s="175" t="s">
        <v>1845</v>
      </c>
      <c r="J1705" s="194">
        <v>171639</v>
      </c>
      <c r="K1705" s="199">
        <v>428679332</v>
      </c>
      <c r="L1705" s="174" t="s">
        <v>846</v>
      </c>
    </row>
    <row r="1706" spans="1:12">
      <c r="A1706" s="194">
        <v>12</v>
      </c>
      <c r="B1706" s="175" t="s">
        <v>146</v>
      </c>
      <c r="C1706" s="195">
        <v>37</v>
      </c>
      <c r="D1706" s="175" t="s">
        <v>147</v>
      </c>
      <c r="F1706" s="195">
        <v>243</v>
      </c>
      <c r="G1706" s="175" t="s">
        <v>1846</v>
      </c>
      <c r="J1706" s="194">
        <v>8380000</v>
      </c>
      <c r="K1706" s="199">
        <v>420299332</v>
      </c>
      <c r="L1706" s="174" t="s">
        <v>846</v>
      </c>
    </row>
    <row r="1707" spans="1:12">
      <c r="A1707" s="194">
        <v>12</v>
      </c>
      <c r="B1707" s="175" t="s">
        <v>146</v>
      </c>
      <c r="C1707" s="195">
        <v>38</v>
      </c>
      <c r="D1707" s="175" t="s">
        <v>147</v>
      </c>
      <c r="F1707" s="195">
        <v>237</v>
      </c>
      <c r="G1707" s="175" t="s">
        <v>1847</v>
      </c>
      <c r="J1707" s="194">
        <v>7912379</v>
      </c>
      <c r="K1707" s="199">
        <v>412386953</v>
      </c>
      <c r="L1707" s="174" t="s">
        <v>846</v>
      </c>
    </row>
    <row r="1708" spans="1:12">
      <c r="A1708" s="194">
        <v>14</v>
      </c>
      <c r="B1708" s="175" t="s">
        <v>146</v>
      </c>
      <c r="C1708" s="195">
        <v>39</v>
      </c>
      <c r="D1708" s="175" t="s">
        <v>147</v>
      </c>
      <c r="F1708" s="195">
        <v>254</v>
      </c>
      <c r="G1708" s="175" t="s">
        <v>1848</v>
      </c>
      <c r="J1708" s="194">
        <v>3352972</v>
      </c>
      <c r="K1708" s="199">
        <v>409033981</v>
      </c>
      <c r="L1708" s="174" t="s">
        <v>846</v>
      </c>
    </row>
    <row r="1709" spans="1:12">
      <c r="A1709" s="194">
        <v>14</v>
      </c>
      <c r="B1709" s="175" t="s">
        <v>146</v>
      </c>
      <c r="C1709" s="195">
        <v>40</v>
      </c>
      <c r="D1709" s="175" t="s">
        <v>147</v>
      </c>
      <c r="F1709" s="195">
        <v>249</v>
      </c>
      <c r="G1709" s="175" t="s">
        <v>1849</v>
      </c>
      <c r="J1709" s="194">
        <v>278753</v>
      </c>
      <c r="K1709" s="199">
        <v>408755228</v>
      </c>
      <c r="L1709" s="174" t="s">
        <v>846</v>
      </c>
    </row>
    <row r="1710" spans="1:12">
      <c r="A1710" s="194">
        <v>14</v>
      </c>
      <c r="B1710" s="175" t="s">
        <v>146</v>
      </c>
      <c r="C1710" s="195">
        <v>41</v>
      </c>
      <c r="D1710" s="175" t="s">
        <v>147</v>
      </c>
      <c r="F1710" s="195">
        <v>251</v>
      </c>
      <c r="G1710" s="175" t="s">
        <v>1850</v>
      </c>
      <c r="J1710" s="194">
        <v>148904</v>
      </c>
      <c r="K1710" s="199">
        <v>408606324</v>
      </c>
      <c r="L1710" s="174" t="s">
        <v>846</v>
      </c>
    </row>
    <row r="1711" spans="1:12">
      <c r="A1711" s="194">
        <v>17</v>
      </c>
      <c r="B1711" s="175" t="s">
        <v>146</v>
      </c>
      <c r="C1711" s="195">
        <v>43</v>
      </c>
      <c r="D1711" s="175" t="s">
        <v>147</v>
      </c>
      <c r="F1711" s="195">
        <v>253</v>
      </c>
      <c r="G1711" s="175" t="s">
        <v>1849</v>
      </c>
      <c r="J1711" s="194">
        <v>220196</v>
      </c>
      <c r="K1711" s="199">
        <v>408386128</v>
      </c>
      <c r="L1711" s="174" t="s">
        <v>846</v>
      </c>
    </row>
    <row r="1712" spans="1:12">
      <c r="A1712" s="194">
        <v>18</v>
      </c>
      <c r="B1712" s="175" t="s">
        <v>146</v>
      </c>
      <c r="C1712" s="195">
        <v>48</v>
      </c>
      <c r="D1712" s="175" t="s">
        <v>147</v>
      </c>
      <c r="F1712" s="195">
        <v>245</v>
      </c>
      <c r="G1712" s="175" t="s">
        <v>1851</v>
      </c>
      <c r="J1712" s="194">
        <v>3000000</v>
      </c>
      <c r="K1712" s="199">
        <v>405386128</v>
      </c>
      <c r="L1712" s="174" t="s">
        <v>846</v>
      </c>
    </row>
    <row r="1713" spans="1:12">
      <c r="A1713" s="194">
        <v>18</v>
      </c>
      <c r="B1713" s="175" t="s">
        <v>146</v>
      </c>
      <c r="C1713" s="195">
        <v>49</v>
      </c>
      <c r="D1713" s="175" t="s">
        <v>147</v>
      </c>
      <c r="F1713" s="195">
        <v>250</v>
      </c>
      <c r="G1713" s="175" t="s">
        <v>1852</v>
      </c>
      <c r="J1713" s="194">
        <v>1588829</v>
      </c>
      <c r="K1713" s="199">
        <v>403797299</v>
      </c>
      <c r="L1713" s="174" t="s">
        <v>846</v>
      </c>
    </row>
    <row r="1714" spans="1:12">
      <c r="A1714" s="194">
        <v>19</v>
      </c>
      <c r="B1714" s="175" t="s">
        <v>146</v>
      </c>
      <c r="C1714" s="195">
        <v>52</v>
      </c>
      <c r="D1714" s="175" t="s">
        <v>147</v>
      </c>
      <c r="F1714" s="195">
        <v>259</v>
      </c>
      <c r="G1714" s="175" t="s">
        <v>655</v>
      </c>
      <c r="J1714" s="194">
        <v>200000</v>
      </c>
      <c r="K1714" s="199">
        <v>403597299</v>
      </c>
      <c r="L1714" s="174" t="s">
        <v>846</v>
      </c>
    </row>
    <row r="1715" spans="1:12">
      <c r="A1715" s="194">
        <v>19</v>
      </c>
      <c r="B1715" s="175" t="s">
        <v>146</v>
      </c>
      <c r="C1715" s="195">
        <v>54</v>
      </c>
      <c r="D1715" s="175" t="s">
        <v>147</v>
      </c>
      <c r="F1715" s="195">
        <v>260</v>
      </c>
      <c r="G1715" s="175" t="s">
        <v>1853</v>
      </c>
      <c r="J1715" s="194">
        <v>270030</v>
      </c>
      <c r="K1715" s="199">
        <v>403327269</v>
      </c>
      <c r="L1715" s="174" t="s">
        <v>846</v>
      </c>
    </row>
    <row r="1716" spans="1:12">
      <c r="A1716" s="194">
        <v>21</v>
      </c>
      <c r="B1716" s="175" t="s">
        <v>146</v>
      </c>
      <c r="C1716" s="195">
        <v>55</v>
      </c>
      <c r="D1716" s="175" t="s">
        <v>147</v>
      </c>
      <c r="F1716" s="195">
        <v>258</v>
      </c>
      <c r="G1716" s="175" t="s">
        <v>1854</v>
      </c>
      <c r="J1716" s="194">
        <v>135597</v>
      </c>
      <c r="K1716" s="199">
        <v>403191672</v>
      </c>
      <c r="L1716" s="174" t="s">
        <v>846</v>
      </c>
    </row>
    <row r="1717" spans="1:12">
      <c r="A1717" s="194">
        <v>24</v>
      </c>
      <c r="B1717" s="175" t="s">
        <v>146</v>
      </c>
      <c r="C1717" s="195">
        <v>59</v>
      </c>
      <c r="D1717" s="175" t="s">
        <v>147</v>
      </c>
      <c r="F1717" s="195">
        <v>262</v>
      </c>
      <c r="G1717" s="175" t="s">
        <v>1855</v>
      </c>
      <c r="J1717" s="194">
        <v>198989</v>
      </c>
      <c r="K1717" s="199">
        <v>402992683</v>
      </c>
      <c r="L1717" s="174" t="s">
        <v>846</v>
      </c>
    </row>
    <row r="1718" spans="1:12">
      <c r="A1718" s="194">
        <v>24</v>
      </c>
      <c r="B1718" s="175" t="s">
        <v>146</v>
      </c>
      <c r="C1718" s="195">
        <v>60</v>
      </c>
      <c r="D1718" s="175" t="s">
        <v>147</v>
      </c>
      <c r="F1718" s="195">
        <v>263</v>
      </c>
      <c r="G1718" s="175" t="s">
        <v>1856</v>
      </c>
      <c r="J1718" s="194">
        <v>10000000</v>
      </c>
      <c r="K1718" s="199">
        <v>392992683</v>
      </c>
      <c r="L1718" s="174" t="s">
        <v>846</v>
      </c>
    </row>
    <row r="1719" spans="1:12">
      <c r="A1719" s="194">
        <v>24</v>
      </c>
      <c r="B1719" s="175" t="s">
        <v>146</v>
      </c>
      <c r="C1719" s="195">
        <v>61</v>
      </c>
      <c r="D1719" s="175" t="s">
        <v>147</v>
      </c>
      <c r="F1719" s="195">
        <v>264</v>
      </c>
      <c r="G1719" s="175" t="s">
        <v>1857</v>
      </c>
      <c r="J1719" s="194">
        <v>2900000</v>
      </c>
      <c r="K1719" s="199">
        <v>390092683</v>
      </c>
      <c r="L1719" s="174" t="s">
        <v>846</v>
      </c>
    </row>
    <row r="1720" spans="1:12">
      <c r="A1720" s="194">
        <v>24</v>
      </c>
      <c r="B1720" s="175" t="s">
        <v>146</v>
      </c>
      <c r="C1720" s="195">
        <v>62</v>
      </c>
      <c r="D1720" s="175" t="s">
        <v>147</v>
      </c>
      <c r="F1720" s="195">
        <v>265</v>
      </c>
      <c r="G1720" s="175" t="s">
        <v>1858</v>
      </c>
      <c r="J1720" s="194">
        <v>3550000</v>
      </c>
      <c r="K1720" s="199">
        <v>386542683</v>
      </c>
      <c r="L1720" s="174" t="s">
        <v>846</v>
      </c>
    </row>
    <row r="1721" spans="1:12">
      <c r="A1721" s="194">
        <v>24</v>
      </c>
      <c r="B1721" s="175" t="s">
        <v>146</v>
      </c>
      <c r="C1721" s="195">
        <v>63</v>
      </c>
      <c r="D1721" s="175" t="s">
        <v>147</v>
      </c>
      <c r="F1721" s="195">
        <v>266</v>
      </c>
      <c r="G1721" s="175" t="s">
        <v>1859</v>
      </c>
      <c r="J1721" s="194">
        <v>57998</v>
      </c>
      <c r="K1721" s="199">
        <v>386484685</v>
      </c>
      <c r="L1721" s="174" t="s">
        <v>846</v>
      </c>
    </row>
    <row r="1722" spans="1:12">
      <c r="A1722" s="194">
        <v>24</v>
      </c>
      <c r="B1722" s="175" t="s">
        <v>146</v>
      </c>
      <c r="C1722" s="195">
        <v>64</v>
      </c>
      <c r="D1722" s="175" t="s">
        <v>147</v>
      </c>
      <c r="F1722" s="195">
        <v>267</v>
      </c>
      <c r="G1722" s="175" t="s">
        <v>1860</v>
      </c>
      <c r="J1722" s="194">
        <v>194780</v>
      </c>
      <c r="K1722" s="199">
        <v>386289905</v>
      </c>
      <c r="L1722" s="174" t="s">
        <v>846</v>
      </c>
    </row>
    <row r="1723" spans="1:12">
      <c r="A1723" s="194">
        <v>24</v>
      </c>
      <c r="B1723" s="175" t="s">
        <v>146</v>
      </c>
      <c r="C1723" s="195">
        <v>65</v>
      </c>
      <c r="D1723" s="175" t="s">
        <v>147</v>
      </c>
      <c r="F1723" s="195">
        <v>268</v>
      </c>
      <c r="G1723" s="175" t="s">
        <v>1861</v>
      </c>
      <c r="J1723" s="194">
        <v>259018</v>
      </c>
      <c r="K1723" s="199">
        <v>386030887</v>
      </c>
      <c r="L1723" s="174" t="s">
        <v>846</v>
      </c>
    </row>
    <row r="1724" spans="1:12">
      <c r="A1724" s="194">
        <v>24</v>
      </c>
      <c r="B1724" s="175" t="s">
        <v>146</v>
      </c>
      <c r="C1724" s="195">
        <v>66</v>
      </c>
      <c r="D1724" s="175" t="s">
        <v>147</v>
      </c>
      <c r="F1724" s="195">
        <v>270</v>
      </c>
      <c r="G1724" s="175" t="s">
        <v>1862</v>
      </c>
      <c r="J1724" s="194">
        <v>82397</v>
      </c>
      <c r="K1724" s="199">
        <v>385948490</v>
      </c>
      <c r="L1724" s="174" t="s">
        <v>846</v>
      </c>
    </row>
    <row r="1725" spans="1:12">
      <c r="A1725" s="194">
        <v>24</v>
      </c>
      <c r="B1725" s="175" t="s">
        <v>146</v>
      </c>
      <c r="C1725" s="195">
        <v>67</v>
      </c>
      <c r="D1725" s="175" t="s">
        <v>147</v>
      </c>
      <c r="F1725" s="195">
        <v>269</v>
      </c>
      <c r="G1725" s="175" t="s">
        <v>1863</v>
      </c>
      <c r="J1725" s="194">
        <v>476385</v>
      </c>
      <c r="K1725" s="199">
        <v>385472105</v>
      </c>
      <c r="L1725" s="174" t="s">
        <v>846</v>
      </c>
    </row>
    <row r="1726" spans="1:12">
      <c r="A1726" s="194">
        <v>24</v>
      </c>
      <c r="B1726" s="175" t="s">
        <v>146</v>
      </c>
      <c r="C1726" s="195">
        <v>68</v>
      </c>
      <c r="D1726" s="175" t="s">
        <v>147</v>
      </c>
      <c r="F1726" s="195">
        <v>271</v>
      </c>
      <c r="G1726" s="175" t="s">
        <v>1864</v>
      </c>
      <c r="J1726" s="194">
        <v>135524</v>
      </c>
      <c r="K1726" s="199">
        <v>385336581</v>
      </c>
      <c r="L1726" s="174" t="s">
        <v>846</v>
      </c>
    </row>
    <row r="1727" spans="1:12">
      <c r="A1727" s="194">
        <v>24</v>
      </c>
      <c r="B1727" s="175" t="s">
        <v>146</v>
      </c>
      <c r="C1727" s="195">
        <v>70</v>
      </c>
      <c r="D1727" s="175" t="s">
        <v>147</v>
      </c>
      <c r="F1727" s="195">
        <v>272</v>
      </c>
      <c r="G1727" s="175" t="s">
        <v>1865</v>
      </c>
      <c r="J1727" s="194">
        <v>229198</v>
      </c>
      <c r="K1727" s="199">
        <v>385107383</v>
      </c>
      <c r="L1727" s="174" t="s">
        <v>846</v>
      </c>
    </row>
    <row r="1728" spans="1:12">
      <c r="A1728" s="194">
        <v>24</v>
      </c>
      <c r="B1728" s="175" t="s">
        <v>146</v>
      </c>
      <c r="C1728" s="195">
        <v>71</v>
      </c>
      <c r="D1728" s="175" t="s">
        <v>147</v>
      </c>
      <c r="F1728" s="195">
        <v>273</v>
      </c>
      <c r="G1728" s="175" t="s">
        <v>1866</v>
      </c>
      <c r="J1728" s="194">
        <v>7023328</v>
      </c>
      <c r="K1728" s="199">
        <v>378084055</v>
      </c>
      <c r="L1728" s="174" t="s">
        <v>846</v>
      </c>
    </row>
    <row r="1729" spans="1:12">
      <c r="A1729" s="194">
        <v>24</v>
      </c>
      <c r="B1729" s="175" t="s">
        <v>146</v>
      </c>
      <c r="C1729" s="195">
        <v>75</v>
      </c>
      <c r="D1729" s="175" t="s">
        <v>147</v>
      </c>
      <c r="F1729" s="195">
        <v>274</v>
      </c>
      <c r="G1729" s="175" t="s">
        <v>1867</v>
      </c>
      <c r="J1729" s="194">
        <v>250000</v>
      </c>
      <c r="K1729" s="199">
        <v>377834055</v>
      </c>
      <c r="L1729" s="174" t="s">
        <v>846</v>
      </c>
    </row>
    <row r="1730" spans="1:12">
      <c r="A1730" s="194">
        <v>26</v>
      </c>
      <c r="B1730" s="175" t="s">
        <v>146</v>
      </c>
      <c r="C1730" s="195">
        <v>85</v>
      </c>
      <c r="D1730" s="175" t="s">
        <v>147</v>
      </c>
      <c r="F1730" s="195">
        <v>277</v>
      </c>
      <c r="G1730" s="175" t="s">
        <v>1868</v>
      </c>
      <c r="J1730" s="194">
        <v>8986190</v>
      </c>
      <c r="K1730" s="199">
        <v>368847865</v>
      </c>
      <c r="L1730" s="174" t="s">
        <v>846</v>
      </c>
    </row>
    <row r="1731" spans="1:12">
      <c r="A1731" s="194">
        <v>26</v>
      </c>
      <c r="B1731" s="175" t="s">
        <v>146</v>
      </c>
      <c r="C1731" s="195">
        <v>86</v>
      </c>
      <c r="D1731" s="175" t="s">
        <v>147</v>
      </c>
      <c r="F1731" s="195">
        <v>278</v>
      </c>
      <c r="G1731" s="175" t="s">
        <v>1869</v>
      </c>
      <c r="J1731" s="194">
        <v>3000000</v>
      </c>
      <c r="K1731" s="199">
        <v>365847865</v>
      </c>
      <c r="L1731" s="174" t="s">
        <v>846</v>
      </c>
    </row>
    <row r="1732" spans="1:12">
      <c r="A1732" s="194">
        <v>27</v>
      </c>
      <c r="B1732" s="175" t="s">
        <v>146</v>
      </c>
      <c r="C1732" s="195">
        <v>87</v>
      </c>
      <c r="D1732" s="175" t="s">
        <v>147</v>
      </c>
      <c r="F1732" s="195">
        <v>279</v>
      </c>
      <c r="G1732" s="175" t="s">
        <v>1870</v>
      </c>
      <c r="J1732" s="194">
        <v>600000</v>
      </c>
      <c r="K1732" s="199">
        <v>365247865</v>
      </c>
      <c r="L1732" s="174" t="s">
        <v>846</v>
      </c>
    </row>
    <row r="1733" spans="1:12">
      <c r="A1733" s="194">
        <v>27</v>
      </c>
      <c r="B1733" s="175" t="s">
        <v>146</v>
      </c>
      <c r="C1733" s="195">
        <v>88</v>
      </c>
      <c r="D1733" s="175" t="s">
        <v>147</v>
      </c>
      <c r="F1733" s="195">
        <v>280</v>
      </c>
      <c r="G1733" s="175" t="s">
        <v>1871</v>
      </c>
      <c r="J1733" s="194">
        <v>600000</v>
      </c>
      <c r="K1733" s="199">
        <v>364647865</v>
      </c>
      <c r="L1733" s="174" t="s">
        <v>846</v>
      </c>
    </row>
    <row r="1734" spans="1:12">
      <c r="A1734" s="194">
        <v>27</v>
      </c>
      <c r="B1734" s="175" t="s">
        <v>146</v>
      </c>
      <c r="C1734" s="195">
        <v>89</v>
      </c>
      <c r="D1734" s="175" t="s">
        <v>147</v>
      </c>
      <c r="F1734" s="195">
        <v>281</v>
      </c>
      <c r="G1734" s="175" t="s">
        <v>803</v>
      </c>
      <c r="J1734" s="194">
        <v>634999</v>
      </c>
      <c r="K1734" s="199">
        <v>364012866</v>
      </c>
      <c r="L1734" s="174" t="s">
        <v>846</v>
      </c>
    </row>
    <row r="1735" spans="1:12">
      <c r="A1735" s="194">
        <v>27</v>
      </c>
      <c r="B1735" s="175" t="s">
        <v>146</v>
      </c>
      <c r="C1735" s="195">
        <v>90</v>
      </c>
      <c r="D1735" s="175" t="s">
        <v>147</v>
      </c>
      <c r="F1735" s="195">
        <v>283</v>
      </c>
      <c r="G1735" s="175" t="s">
        <v>783</v>
      </c>
      <c r="J1735" s="194">
        <v>811525</v>
      </c>
      <c r="K1735" s="199">
        <v>363201341</v>
      </c>
      <c r="L1735" s="174" t="s">
        <v>846</v>
      </c>
    </row>
    <row r="1736" spans="1:12">
      <c r="A1736" s="194">
        <v>27</v>
      </c>
      <c r="B1736" s="175" t="s">
        <v>146</v>
      </c>
      <c r="C1736" s="195">
        <v>91</v>
      </c>
      <c r="D1736" s="175" t="s">
        <v>147</v>
      </c>
      <c r="F1736" s="195">
        <v>284</v>
      </c>
      <c r="G1736" s="175" t="s">
        <v>165</v>
      </c>
      <c r="J1736" s="194">
        <v>471113</v>
      </c>
      <c r="K1736" s="199">
        <v>362730228</v>
      </c>
      <c r="L1736" s="174" t="s">
        <v>846</v>
      </c>
    </row>
    <row r="1737" spans="1:12">
      <c r="A1737" s="194">
        <v>27</v>
      </c>
      <c r="B1737" s="175" t="s">
        <v>146</v>
      </c>
      <c r="C1737" s="195">
        <v>92</v>
      </c>
      <c r="D1737" s="175" t="s">
        <v>147</v>
      </c>
      <c r="F1737" s="195">
        <v>285</v>
      </c>
      <c r="G1737" s="175" t="s">
        <v>814</v>
      </c>
      <c r="J1737" s="194">
        <v>1200049</v>
      </c>
      <c r="K1737" s="199">
        <v>361530179</v>
      </c>
      <c r="L1737" s="174" t="s">
        <v>846</v>
      </c>
    </row>
    <row r="1738" spans="1:12">
      <c r="A1738" s="194">
        <v>27</v>
      </c>
      <c r="B1738" s="175" t="s">
        <v>146</v>
      </c>
      <c r="C1738" s="195">
        <v>93</v>
      </c>
      <c r="D1738" s="175" t="s">
        <v>147</v>
      </c>
      <c r="F1738" s="195">
        <v>286</v>
      </c>
      <c r="G1738" s="175" t="s">
        <v>797</v>
      </c>
      <c r="J1738" s="194">
        <v>278400</v>
      </c>
      <c r="K1738" s="199">
        <v>361251779</v>
      </c>
      <c r="L1738" s="174" t="s">
        <v>846</v>
      </c>
    </row>
    <row r="1739" spans="1:12">
      <c r="A1739" s="194">
        <v>27</v>
      </c>
      <c r="B1739" s="175" t="s">
        <v>146</v>
      </c>
      <c r="C1739" s="195">
        <v>94</v>
      </c>
      <c r="D1739" s="175" t="s">
        <v>147</v>
      </c>
      <c r="F1739" s="195">
        <v>287</v>
      </c>
      <c r="G1739" s="175" t="s">
        <v>801</v>
      </c>
      <c r="J1739" s="194">
        <v>531688</v>
      </c>
      <c r="K1739" s="199">
        <v>360720091</v>
      </c>
      <c r="L1739" s="174" t="s">
        <v>846</v>
      </c>
    </row>
    <row r="1740" spans="1:12">
      <c r="A1740" s="194">
        <v>27</v>
      </c>
      <c r="B1740" s="175" t="s">
        <v>146</v>
      </c>
      <c r="C1740" s="195">
        <v>95</v>
      </c>
      <c r="D1740" s="175" t="s">
        <v>147</v>
      </c>
      <c r="F1740" s="195">
        <v>288</v>
      </c>
      <c r="G1740" s="175" t="s">
        <v>810</v>
      </c>
      <c r="J1740" s="194">
        <v>257202</v>
      </c>
      <c r="K1740" s="199">
        <v>360462889</v>
      </c>
      <c r="L1740" s="174" t="s">
        <v>846</v>
      </c>
    </row>
    <row r="1741" spans="1:12">
      <c r="A1741" s="194">
        <v>27</v>
      </c>
      <c r="B1741" s="175" t="s">
        <v>146</v>
      </c>
      <c r="C1741" s="195">
        <v>96</v>
      </c>
      <c r="D1741" s="175" t="s">
        <v>147</v>
      </c>
      <c r="F1741" s="195">
        <v>289</v>
      </c>
      <c r="G1741" s="175" t="s">
        <v>787</v>
      </c>
      <c r="J1741" s="194">
        <v>510279</v>
      </c>
      <c r="K1741" s="199">
        <v>359952610</v>
      </c>
      <c r="L1741" s="174" t="s">
        <v>846</v>
      </c>
    </row>
    <row r="1742" spans="1:12">
      <c r="A1742" s="194">
        <v>27</v>
      </c>
      <c r="B1742" s="175" t="s">
        <v>146</v>
      </c>
      <c r="C1742" s="195">
        <v>97</v>
      </c>
      <c r="D1742" s="175" t="s">
        <v>147</v>
      </c>
      <c r="F1742" s="195">
        <v>293</v>
      </c>
      <c r="G1742" s="175" t="s">
        <v>1872</v>
      </c>
      <c r="J1742" s="194">
        <v>2000000</v>
      </c>
      <c r="K1742" s="199">
        <v>357952610</v>
      </c>
      <c r="L1742" s="174" t="s">
        <v>846</v>
      </c>
    </row>
    <row r="1743" spans="1:12">
      <c r="A1743" s="194">
        <v>27</v>
      </c>
      <c r="B1743" s="175" t="s">
        <v>146</v>
      </c>
      <c r="C1743" s="195">
        <v>98</v>
      </c>
      <c r="D1743" s="175" t="s">
        <v>147</v>
      </c>
      <c r="F1743" s="195">
        <v>290</v>
      </c>
      <c r="G1743" s="175" t="s">
        <v>1873</v>
      </c>
      <c r="J1743" s="194">
        <v>569972</v>
      </c>
      <c r="K1743" s="199">
        <v>357382638</v>
      </c>
      <c r="L1743" s="174" t="s">
        <v>846</v>
      </c>
    </row>
    <row r="1744" spans="1:12">
      <c r="A1744" s="194">
        <v>27</v>
      </c>
      <c r="B1744" s="175" t="s">
        <v>146</v>
      </c>
      <c r="C1744" s="195">
        <v>99</v>
      </c>
      <c r="D1744" s="175" t="s">
        <v>147</v>
      </c>
      <c r="F1744" s="195">
        <v>291</v>
      </c>
      <c r="G1744" s="175" t="s">
        <v>791</v>
      </c>
      <c r="J1744" s="194">
        <v>208215</v>
      </c>
      <c r="K1744" s="199">
        <v>357174423</v>
      </c>
      <c r="L1744" s="174" t="s">
        <v>846</v>
      </c>
    </row>
    <row r="1745" spans="1:12">
      <c r="A1745" s="194">
        <v>27</v>
      </c>
      <c r="B1745" s="175" t="s">
        <v>146</v>
      </c>
      <c r="C1745" s="195">
        <v>100</v>
      </c>
      <c r="D1745" s="175" t="s">
        <v>147</v>
      </c>
      <c r="F1745" s="195">
        <v>294</v>
      </c>
      <c r="G1745" s="175" t="s">
        <v>1874</v>
      </c>
      <c r="J1745" s="194">
        <v>800000</v>
      </c>
      <c r="K1745" s="199">
        <v>356374423</v>
      </c>
      <c r="L1745" s="174" t="s">
        <v>846</v>
      </c>
    </row>
    <row r="1746" spans="1:12">
      <c r="A1746" s="194">
        <v>27</v>
      </c>
      <c r="B1746" s="175" t="s">
        <v>146</v>
      </c>
      <c r="C1746" s="195">
        <v>101</v>
      </c>
      <c r="D1746" s="175" t="s">
        <v>147</v>
      </c>
      <c r="F1746" s="195">
        <v>295</v>
      </c>
      <c r="G1746" s="175" t="s">
        <v>1875</v>
      </c>
      <c r="J1746" s="194">
        <v>300000</v>
      </c>
      <c r="K1746" s="199">
        <v>356074423</v>
      </c>
      <c r="L1746" s="174" t="s">
        <v>846</v>
      </c>
    </row>
    <row r="1747" spans="1:12">
      <c r="A1747" s="194">
        <v>27</v>
      </c>
      <c r="B1747" s="175" t="s">
        <v>146</v>
      </c>
      <c r="C1747" s="195">
        <v>102</v>
      </c>
      <c r="D1747" s="175" t="s">
        <v>147</v>
      </c>
      <c r="F1747" s="195">
        <v>299</v>
      </c>
      <c r="G1747" s="175" t="s">
        <v>1876</v>
      </c>
      <c r="J1747" s="194">
        <v>450000</v>
      </c>
      <c r="K1747" s="199">
        <v>355624423</v>
      </c>
      <c r="L1747" s="174" t="s">
        <v>846</v>
      </c>
    </row>
    <row r="1748" spans="1:12">
      <c r="A1748" s="194">
        <v>27</v>
      </c>
      <c r="B1748" s="175" t="s">
        <v>146</v>
      </c>
      <c r="C1748" s="195">
        <v>103</v>
      </c>
      <c r="D1748" s="175" t="s">
        <v>147</v>
      </c>
      <c r="F1748" s="195">
        <v>296</v>
      </c>
      <c r="G1748" s="175" t="s">
        <v>816</v>
      </c>
      <c r="J1748" s="194">
        <v>1201424</v>
      </c>
      <c r="K1748" s="199">
        <v>354422999</v>
      </c>
      <c r="L1748" s="174" t="s">
        <v>846</v>
      </c>
    </row>
    <row r="1749" spans="1:12">
      <c r="A1749" s="194">
        <v>27</v>
      </c>
      <c r="B1749" s="175" t="s">
        <v>146</v>
      </c>
      <c r="C1749" s="195">
        <v>104</v>
      </c>
      <c r="D1749" s="175" t="s">
        <v>147</v>
      </c>
      <c r="F1749" s="195">
        <v>297</v>
      </c>
      <c r="G1749" s="175" t="s">
        <v>793</v>
      </c>
      <c r="J1749" s="194">
        <v>732619</v>
      </c>
      <c r="K1749" s="199">
        <v>353690380</v>
      </c>
      <c r="L1749" s="174" t="s">
        <v>846</v>
      </c>
    </row>
    <row r="1750" spans="1:12">
      <c r="A1750" s="194">
        <v>31</v>
      </c>
      <c r="B1750" s="175" t="s">
        <v>146</v>
      </c>
      <c r="C1750" s="195">
        <v>106</v>
      </c>
      <c r="D1750" s="175" t="s">
        <v>234</v>
      </c>
      <c r="F1750" s="195">
        <v>236</v>
      </c>
      <c r="G1750" s="175" t="s">
        <v>1877</v>
      </c>
      <c r="I1750" s="194">
        <v>8380000</v>
      </c>
      <c r="K1750" s="199">
        <v>362070380</v>
      </c>
      <c r="L1750" s="174" t="s">
        <v>846</v>
      </c>
    </row>
    <row r="1751" spans="1:12">
      <c r="A1751" s="194">
        <v>31</v>
      </c>
      <c r="B1751" s="175" t="s">
        <v>146</v>
      </c>
      <c r="C1751" s="195">
        <v>106</v>
      </c>
      <c r="D1751" s="175" t="s">
        <v>234</v>
      </c>
      <c r="F1751" s="195">
        <v>236</v>
      </c>
      <c r="G1751" s="175" t="s">
        <v>1877</v>
      </c>
      <c r="J1751" s="194">
        <v>8380000</v>
      </c>
      <c r="K1751" s="199">
        <v>353690380</v>
      </c>
      <c r="L1751" s="174" t="s">
        <v>846</v>
      </c>
    </row>
    <row r="1752" spans="1:12">
      <c r="A1752" s="194">
        <v>31</v>
      </c>
      <c r="B1752" s="175" t="s">
        <v>146</v>
      </c>
      <c r="C1752" s="195">
        <v>107</v>
      </c>
      <c r="D1752" s="175" t="s">
        <v>147</v>
      </c>
      <c r="F1752" s="195">
        <v>224</v>
      </c>
      <c r="G1752" s="175" t="s">
        <v>1878</v>
      </c>
      <c r="J1752" s="194">
        <v>800000</v>
      </c>
      <c r="K1752" s="199">
        <v>352890380</v>
      </c>
      <c r="L1752" s="174" t="s">
        <v>846</v>
      </c>
    </row>
    <row r="1753" spans="1:12">
      <c r="G1753" s="200" t="s">
        <v>847</v>
      </c>
      <c r="I1753" s="201">
        <v>8380000</v>
      </c>
      <c r="J1753" s="201">
        <v>118013536</v>
      </c>
      <c r="K1753" s="201">
        <v>-109633536</v>
      </c>
      <c r="L1753" s="202" t="s">
        <v>856</v>
      </c>
    </row>
    <row r="1754" spans="1:12">
      <c r="G1754" s="200" t="s">
        <v>848</v>
      </c>
      <c r="I1754" s="203">
        <v>807774867</v>
      </c>
      <c r="J1754" s="203">
        <v>454884487</v>
      </c>
      <c r="K1754" s="203">
        <v>352890380</v>
      </c>
      <c r="L1754" s="200" t="s">
        <v>849</v>
      </c>
    </row>
    <row r="1755" spans="1:12">
      <c r="A1755" s="196" t="s">
        <v>164</v>
      </c>
      <c r="G1755" s="197" t="s">
        <v>843</v>
      </c>
      <c r="I1755" s="198">
        <v>807774867</v>
      </c>
      <c r="J1755" s="198">
        <v>454884487</v>
      </c>
      <c r="K1755" s="198">
        <v>352890380</v>
      </c>
      <c r="L1755" s="175" t="s">
        <v>846</v>
      </c>
    </row>
    <row r="1756" spans="1:12">
      <c r="A1756" s="174" t="s">
        <v>138</v>
      </c>
      <c r="B1756" s="174" t="s">
        <v>139</v>
      </c>
      <c r="C1756" s="176" t="s">
        <v>140</v>
      </c>
      <c r="D1756" s="174" t="s">
        <v>141</v>
      </c>
      <c r="E1756" s="174" t="s">
        <v>142</v>
      </c>
      <c r="F1756" s="176" t="s">
        <v>143</v>
      </c>
      <c r="G1756" s="174" t="s">
        <v>144</v>
      </c>
      <c r="I1756" s="176" t="s">
        <v>844</v>
      </c>
      <c r="J1756" s="176" t="s">
        <v>845</v>
      </c>
      <c r="K1756" s="176" t="s">
        <v>145</v>
      </c>
    </row>
    <row r="1757" spans="1:12">
      <c r="A1757" s="194">
        <v>3</v>
      </c>
      <c r="B1757" s="175" t="s">
        <v>164</v>
      </c>
      <c r="C1757" s="195">
        <v>11</v>
      </c>
      <c r="D1757" s="175" t="s">
        <v>147</v>
      </c>
      <c r="F1757" s="195">
        <v>303</v>
      </c>
      <c r="G1757" s="175" t="s">
        <v>821</v>
      </c>
      <c r="J1757" s="194">
        <v>40000</v>
      </c>
      <c r="K1757" s="199">
        <v>352850380</v>
      </c>
      <c r="L1757" s="174" t="s">
        <v>846</v>
      </c>
    </row>
    <row r="1758" spans="1:12">
      <c r="A1758" s="194">
        <v>3</v>
      </c>
      <c r="B1758" s="175" t="s">
        <v>164</v>
      </c>
      <c r="C1758" s="195">
        <v>12</v>
      </c>
      <c r="D1758" s="175" t="s">
        <v>147</v>
      </c>
      <c r="F1758" s="195">
        <v>304</v>
      </c>
      <c r="G1758" s="175" t="s">
        <v>1879</v>
      </c>
      <c r="J1758" s="194">
        <v>2698702</v>
      </c>
      <c r="K1758" s="199">
        <v>350151678</v>
      </c>
      <c r="L1758" s="174" t="s">
        <v>846</v>
      </c>
    </row>
    <row r="1759" spans="1:12">
      <c r="A1759" s="194">
        <v>3</v>
      </c>
      <c r="B1759" s="175" t="s">
        <v>164</v>
      </c>
      <c r="C1759" s="195">
        <v>13</v>
      </c>
      <c r="D1759" s="175" t="s">
        <v>862</v>
      </c>
      <c r="F1759" s="195">
        <v>306</v>
      </c>
      <c r="G1759" s="175" t="s">
        <v>1880</v>
      </c>
      <c r="J1759" s="194">
        <v>454890</v>
      </c>
      <c r="K1759" s="199">
        <v>349696788</v>
      </c>
      <c r="L1759" s="174" t="s">
        <v>846</v>
      </c>
    </row>
    <row r="1760" spans="1:12">
      <c r="A1760" s="194">
        <v>3</v>
      </c>
      <c r="B1760" s="175" t="s">
        <v>164</v>
      </c>
      <c r="C1760" s="195">
        <v>15</v>
      </c>
      <c r="D1760" s="175" t="s">
        <v>862</v>
      </c>
      <c r="F1760" s="195">
        <v>307</v>
      </c>
      <c r="G1760" s="175" t="s">
        <v>1881</v>
      </c>
      <c r="J1760" s="194">
        <v>145284</v>
      </c>
      <c r="K1760" s="199">
        <v>349551504</v>
      </c>
      <c r="L1760" s="174" t="s">
        <v>846</v>
      </c>
    </row>
    <row r="1761" spans="1:12">
      <c r="A1761" s="194">
        <v>3</v>
      </c>
      <c r="B1761" s="175" t="s">
        <v>164</v>
      </c>
      <c r="C1761" s="195">
        <v>17</v>
      </c>
      <c r="D1761" s="175" t="s">
        <v>862</v>
      </c>
      <c r="F1761" s="195">
        <v>308</v>
      </c>
      <c r="G1761" s="175" t="s">
        <v>1882</v>
      </c>
      <c r="J1761" s="194">
        <v>789576</v>
      </c>
      <c r="K1761" s="199">
        <v>348761928</v>
      </c>
      <c r="L1761" s="174" t="s">
        <v>846</v>
      </c>
    </row>
    <row r="1762" spans="1:12">
      <c r="A1762" s="194">
        <v>9</v>
      </c>
      <c r="B1762" s="175" t="s">
        <v>164</v>
      </c>
      <c r="C1762" s="195">
        <v>28</v>
      </c>
      <c r="D1762" s="175" t="s">
        <v>147</v>
      </c>
      <c r="F1762" s="195">
        <v>309</v>
      </c>
      <c r="G1762" s="175" t="s">
        <v>1883</v>
      </c>
      <c r="J1762" s="194">
        <v>6267776</v>
      </c>
      <c r="K1762" s="199">
        <v>342494152</v>
      </c>
      <c r="L1762" s="174" t="s">
        <v>846</v>
      </c>
    </row>
    <row r="1763" spans="1:12">
      <c r="A1763" s="194">
        <v>9</v>
      </c>
      <c r="B1763" s="175" t="s">
        <v>164</v>
      </c>
      <c r="C1763" s="195">
        <v>29</v>
      </c>
      <c r="D1763" s="175" t="s">
        <v>147</v>
      </c>
      <c r="F1763" s="195">
        <v>310</v>
      </c>
      <c r="G1763" s="175" t="s">
        <v>1884</v>
      </c>
      <c r="J1763" s="194">
        <v>92712</v>
      </c>
      <c r="K1763" s="199">
        <v>342401440</v>
      </c>
      <c r="L1763" s="174" t="s">
        <v>846</v>
      </c>
    </row>
    <row r="1764" spans="1:12">
      <c r="A1764" s="194">
        <v>9</v>
      </c>
      <c r="B1764" s="175" t="s">
        <v>164</v>
      </c>
      <c r="C1764" s="195">
        <v>30</v>
      </c>
      <c r="D1764" s="175" t="s">
        <v>147</v>
      </c>
      <c r="F1764" s="195">
        <v>311</v>
      </c>
      <c r="G1764" s="175" t="s">
        <v>1885</v>
      </c>
      <c r="J1764" s="194">
        <v>67796</v>
      </c>
      <c r="K1764" s="199">
        <v>342333644</v>
      </c>
      <c r="L1764" s="174" t="s">
        <v>846</v>
      </c>
    </row>
    <row r="1765" spans="1:12">
      <c r="A1765" s="194">
        <v>9</v>
      </c>
      <c r="B1765" s="175" t="s">
        <v>164</v>
      </c>
      <c r="C1765" s="195">
        <v>31</v>
      </c>
      <c r="D1765" s="175" t="s">
        <v>147</v>
      </c>
      <c r="F1765" s="195">
        <v>312</v>
      </c>
      <c r="G1765" s="175" t="s">
        <v>1886</v>
      </c>
      <c r="J1765" s="194">
        <v>229659</v>
      </c>
      <c r="K1765" s="199">
        <v>342103985</v>
      </c>
      <c r="L1765" s="174" t="s">
        <v>846</v>
      </c>
    </row>
    <row r="1766" spans="1:12">
      <c r="A1766" s="194">
        <v>9</v>
      </c>
      <c r="B1766" s="175" t="s">
        <v>164</v>
      </c>
      <c r="C1766" s="195">
        <v>32</v>
      </c>
      <c r="D1766" s="175" t="s">
        <v>147</v>
      </c>
      <c r="F1766" s="195">
        <v>313</v>
      </c>
      <c r="G1766" s="175" t="s">
        <v>1887</v>
      </c>
      <c r="J1766" s="194">
        <v>2300000</v>
      </c>
      <c r="K1766" s="199">
        <v>339803985</v>
      </c>
      <c r="L1766" s="174" t="s">
        <v>846</v>
      </c>
    </row>
    <row r="1767" spans="1:12">
      <c r="A1767" s="194">
        <v>10</v>
      </c>
      <c r="B1767" s="175" t="s">
        <v>164</v>
      </c>
      <c r="C1767" s="195">
        <v>33</v>
      </c>
      <c r="D1767" s="175" t="s">
        <v>147</v>
      </c>
      <c r="F1767" s="195">
        <v>314</v>
      </c>
      <c r="G1767" s="175" t="s">
        <v>1888</v>
      </c>
      <c r="J1767" s="194">
        <v>1263226</v>
      </c>
      <c r="K1767" s="199">
        <v>338540759</v>
      </c>
      <c r="L1767" s="174" t="s">
        <v>846</v>
      </c>
    </row>
    <row r="1768" spans="1:12">
      <c r="A1768" s="194">
        <v>11</v>
      </c>
      <c r="B1768" s="175" t="s">
        <v>164</v>
      </c>
      <c r="C1768" s="195">
        <v>34</v>
      </c>
      <c r="D1768" s="175" t="s">
        <v>147</v>
      </c>
      <c r="F1768" s="195">
        <v>315</v>
      </c>
      <c r="G1768" s="175" t="s">
        <v>1889</v>
      </c>
      <c r="J1768" s="194">
        <v>1333690</v>
      </c>
      <c r="K1768" s="199">
        <v>337207069</v>
      </c>
      <c r="L1768" s="174" t="s">
        <v>846</v>
      </c>
    </row>
    <row r="1769" spans="1:12">
      <c r="A1769" s="194">
        <v>11</v>
      </c>
      <c r="B1769" s="175" t="s">
        <v>164</v>
      </c>
      <c r="C1769" s="195">
        <v>35</v>
      </c>
      <c r="D1769" s="175" t="s">
        <v>147</v>
      </c>
      <c r="F1769" s="195">
        <v>322</v>
      </c>
      <c r="G1769" s="175" t="s">
        <v>1890</v>
      </c>
      <c r="J1769" s="194">
        <v>36473583</v>
      </c>
      <c r="K1769" s="199">
        <v>300733486</v>
      </c>
      <c r="L1769" s="174" t="s">
        <v>846</v>
      </c>
    </row>
    <row r="1770" spans="1:12">
      <c r="A1770" s="194">
        <v>11</v>
      </c>
      <c r="B1770" s="175" t="s">
        <v>164</v>
      </c>
      <c r="C1770" s="195">
        <v>35</v>
      </c>
      <c r="D1770" s="175" t="s">
        <v>147</v>
      </c>
      <c r="F1770" s="195">
        <v>328</v>
      </c>
      <c r="G1770" s="175" t="s">
        <v>1890</v>
      </c>
      <c r="J1770" s="194">
        <v>3282017</v>
      </c>
      <c r="K1770" s="199">
        <v>297451469</v>
      </c>
      <c r="L1770" s="174" t="s">
        <v>846</v>
      </c>
    </row>
    <row r="1771" spans="1:12">
      <c r="A1771" s="194">
        <v>11</v>
      </c>
      <c r="B1771" s="175" t="s">
        <v>164</v>
      </c>
      <c r="C1771" s="195">
        <v>36</v>
      </c>
      <c r="D1771" s="175" t="s">
        <v>147</v>
      </c>
      <c r="F1771" s="195">
        <v>318</v>
      </c>
      <c r="G1771" s="175" t="s">
        <v>1891</v>
      </c>
      <c r="J1771" s="194">
        <v>5787316</v>
      </c>
      <c r="K1771" s="199">
        <v>291664153</v>
      </c>
      <c r="L1771" s="174" t="s">
        <v>846</v>
      </c>
    </row>
    <row r="1772" spans="1:12">
      <c r="A1772" s="194">
        <v>11</v>
      </c>
      <c r="B1772" s="175" t="s">
        <v>164</v>
      </c>
      <c r="C1772" s="195">
        <v>37</v>
      </c>
      <c r="D1772" s="175" t="s">
        <v>147</v>
      </c>
      <c r="F1772" s="195">
        <v>319</v>
      </c>
      <c r="G1772" s="175" t="s">
        <v>1892</v>
      </c>
      <c r="J1772" s="194">
        <v>468682</v>
      </c>
      <c r="K1772" s="199">
        <v>291195471</v>
      </c>
      <c r="L1772" s="174" t="s">
        <v>846</v>
      </c>
    </row>
    <row r="1773" spans="1:12">
      <c r="A1773" s="194">
        <v>11</v>
      </c>
      <c r="B1773" s="175" t="s">
        <v>164</v>
      </c>
      <c r="C1773" s="195">
        <v>38</v>
      </c>
      <c r="D1773" s="175" t="s">
        <v>147</v>
      </c>
      <c r="F1773" s="195">
        <v>320</v>
      </c>
      <c r="G1773" s="175" t="s">
        <v>1893</v>
      </c>
      <c r="J1773" s="194">
        <v>82884</v>
      </c>
      <c r="K1773" s="199">
        <v>291112587</v>
      </c>
      <c r="L1773" s="174" t="s">
        <v>846</v>
      </c>
    </row>
    <row r="1774" spans="1:12">
      <c r="A1774" s="194">
        <v>11</v>
      </c>
      <c r="B1774" s="175" t="s">
        <v>164</v>
      </c>
      <c r="C1774" s="195">
        <v>44</v>
      </c>
      <c r="D1774" s="175" t="s">
        <v>147</v>
      </c>
      <c r="F1774" s="195">
        <v>305</v>
      </c>
      <c r="G1774" s="175" t="s">
        <v>1894</v>
      </c>
      <c r="J1774" s="194">
        <v>3518338</v>
      </c>
      <c r="K1774" s="199">
        <v>287594249</v>
      </c>
      <c r="L1774" s="174" t="s">
        <v>846</v>
      </c>
    </row>
    <row r="1775" spans="1:12">
      <c r="A1775" s="194">
        <v>15</v>
      </c>
      <c r="B1775" s="175" t="s">
        <v>164</v>
      </c>
      <c r="C1775" s="195">
        <v>49</v>
      </c>
      <c r="D1775" s="175" t="s">
        <v>147</v>
      </c>
      <c r="F1775" s="195">
        <v>323</v>
      </c>
      <c r="G1775" s="175" t="s">
        <v>1895</v>
      </c>
      <c r="J1775" s="194">
        <v>280911</v>
      </c>
      <c r="K1775" s="199">
        <v>287313338</v>
      </c>
      <c r="L1775" s="174" t="s">
        <v>846</v>
      </c>
    </row>
    <row r="1776" spans="1:12">
      <c r="A1776" s="194">
        <v>15</v>
      </c>
      <c r="B1776" s="175" t="s">
        <v>164</v>
      </c>
      <c r="C1776" s="195">
        <v>50</v>
      </c>
      <c r="D1776" s="175" t="s">
        <v>147</v>
      </c>
      <c r="F1776" s="195">
        <v>324</v>
      </c>
      <c r="G1776" s="175" t="s">
        <v>1896</v>
      </c>
      <c r="J1776" s="194">
        <v>77938</v>
      </c>
      <c r="K1776" s="199">
        <v>287235400</v>
      </c>
      <c r="L1776" s="174" t="s">
        <v>846</v>
      </c>
    </row>
    <row r="1777" spans="1:12">
      <c r="A1777" s="194">
        <v>15</v>
      </c>
      <c r="B1777" s="175" t="s">
        <v>164</v>
      </c>
      <c r="C1777" s="195">
        <v>51</v>
      </c>
      <c r="D1777" s="175" t="s">
        <v>147</v>
      </c>
      <c r="F1777" s="195">
        <v>325</v>
      </c>
      <c r="G1777" s="175" t="s">
        <v>1897</v>
      </c>
      <c r="J1777" s="194">
        <v>99137</v>
      </c>
      <c r="K1777" s="199">
        <v>287136263</v>
      </c>
      <c r="L1777" s="174" t="s">
        <v>846</v>
      </c>
    </row>
    <row r="1778" spans="1:12">
      <c r="A1778" s="194">
        <v>15</v>
      </c>
      <c r="B1778" s="175" t="s">
        <v>164</v>
      </c>
      <c r="C1778" s="195">
        <v>52</v>
      </c>
      <c r="D1778" s="175" t="s">
        <v>147</v>
      </c>
      <c r="F1778" s="195">
        <v>326</v>
      </c>
      <c r="G1778" s="175" t="s">
        <v>1898</v>
      </c>
      <c r="J1778" s="194">
        <v>140885</v>
      </c>
      <c r="K1778" s="199">
        <v>286995378</v>
      </c>
      <c r="L1778" s="174" t="s">
        <v>846</v>
      </c>
    </row>
    <row r="1779" spans="1:12">
      <c r="A1779" s="194">
        <v>15</v>
      </c>
      <c r="B1779" s="175" t="s">
        <v>164</v>
      </c>
      <c r="C1779" s="195">
        <v>53</v>
      </c>
      <c r="D1779" s="175" t="s">
        <v>147</v>
      </c>
      <c r="F1779" s="195">
        <v>327</v>
      </c>
      <c r="G1779" s="175" t="s">
        <v>1899</v>
      </c>
      <c r="J1779" s="194">
        <v>200000</v>
      </c>
      <c r="K1779" s="199">
        <v>286795378</v>
      </c>
      <c r="L1779" s="174" t="s">
        <v>846</v>
      </c>
    </row>
    <row r="1780" spans="1:12">
      <c r="A1780" s="194">
        <v>16</v>
      </c>
      <c r="B1780" s="175" t="s">
        <v>164</v>
      </c>
      <c r="C1780" s="195">
        <v>60</v>
      </c>
      <c r="D1780" s="175" t="s">
        <v>147</v>
      </c>
      <c r="F1780" s="195">
        <v>329</v>
      </c>
      <c r="G1780" s="175" t="s">
        <v>1900</v>
      </c>
      <c r="J1780" s="194">
        <v>4469130</v>
      </c>
      <c r="K1780" s="199">
        <v>282326248</v>
      </c>
      <c r="L1780" s="174" t="s">
        <v>846</v>
      </c>
    </row>
    <row r="1781" spans="1:12">
      <c r="A1781" s="194">
        <v>17</v>
      </c>
      <c r="B1781" s="175" t="s">
        <v>164</v>
      </c>
      <c r="C1781" s="195">
        <v>61</v>
      </c>
      <c r="D1781" s="175" t="s">
        <v>147</v>
      </c>
      <c r="F1781" s="195">
        <v>330</v>
      </c>
      <c r="G1781" s="175" t="s">
        <v>1901</v>
      </c>
      <c r="J1781" s="194">
        <v>7784197</v>
      </c>
      <c r="K1781" s="199">
        <v>274542051</v>
      </c>
      <c r="L1781" s="174" t="s">
        <v>846</v>
      </c>
    </row>
    <row r="1782" spans="1:12">
      <c r="A1782" s="194">
        <v>18</v>
      </c>
      <c r="B1782" s="175" t="s">
        <v>164</v>
      </c>
      <c r="C1782" s="195">
        <v>64</v>
      </c>
      <c r="D1782" s="175" t="s">
        <v>147</v>
      </c>
      <c r="F1782" s="195">
        <v>331</v>
      </c>
      <c r="G1782" s="175" t="s">
        <v>1902</v>
      </c>
      <c r="J1782" s="194">
        <v>1147650</v>
      </c>
      <c r="K1782" s="199">
        <v>273394401</v>
      </c>
      <c r="L1782" s="174" t="s">
        <v>846</v>
      </c>
    </row>
    <row r="1783" spans="1:12">
      <c r="A1783" s="194">
        <v>21</v>
      </c>
      <c r="B1783" s="175" t="s">
        <v>164</v>
      </c>
      <c r="C1783" s="195">
        <v>66</v>
      </c>
      <c r="D1783" s="175" t="s">
        <v>147</v>
      </c>
      <c r="F1783" s="195">
        <v>332</v>
      </c>
      <c r="G1783" s="175" t="s">
        <v>1903</v>
      </c>
      <c r="J1783" s="194">
        <v>800000</v>
      </c>
      <c r="K1783" s="199">
        <v>272594401</v>
      </c>
      <c r="L1783" s="174" t="s">
        <v>846</v>
      </c>
    </row>
    <row r="1784" spans="1:12">
      <c r="A1784" s="194">
        <v>21</v>
      </c>
      <c r="B1784" s="175" t="s">
        <v>164</v>
      </c>
      <c r="C1784" s="195">
        <v>67</v>
      </c>
      <c r="D1784" s="175" t="s">
        <v>147</v>
      </c>
      <c r="F1784" s="195">
        <v>333</v>
      </c>
      <c r="G1784" s="175" t="s">
        <v>1904</v>
      </c>
      <c r="J1784" s="194">
        <v>688000</v>
      </c>
      <c r="K1784" s="199">
        <v>271906401</v>
      </c>
      <c r="L1784" s="174" t="s">
        <v>846</v>
      </c>
    </row>
    <row r="1785" spans="1:12">
      <c r="A1785" s="194">
        <v>21</v>
      </c>
      <c r="B1785" s="175" t="s">
        <v>164</v>
      </c>
      <c r="C1785" s="195">
        <v>68</v>
      </c>
      <c r="D1785" s="175" t="s">
        <v>147</v>
      </c>
      <c r="F1785" s="195">
        <v>334</v>
      </c>
      <c r="G1785" s="175" t="s">
        <v>1905</v>
      </c>
      <c r="J1785" s="194">
        <v>7542000</v>
      </c>
      <c r="K1785" s="199">
        <v>264364401</v>
      </c>
      <c r="L1785" s="174" t="s">
        <v>846</v>
      </c>
    </row>
    <row r="1786" spans="1:12">
      <c r="A1786" s="194">
        <v>21</v>
      </c>
      <c r="B1786" s="175" t="s">
        <v>164</v>
      </c>
      <c r="C1786" s="195">
        <v>69</v>
      </c>
      <c r="D1786" s="175" t="s">
        <v>147</v>
      </c>
      <c r="F1786" s="195">
        <v>335</v>
      </c>
      <c r="G1786" s="175" t="s">
        <v>1906</v>
      </c>
      <c r="J1786" s="194">
        <v>2900000</v>
      </c>
      <c r="K1786" s="199">
        <v>261464401</v>
      </c>
      <c r="L1786" s="174" t="s">
        <v>846</v>
      </c>
    </row>
    <row r="1787" spans="1:12">
      <c r="A1787" s="194">
        <v>21</v>
      </c>
      <c r="B1787" s="175" t="s">
        <v>164</v>
      </c>
      <c r="C1787" s="195">
        <v>70</v>
      </c>
      <c r="D1787" s="175" t="s">
        <v>147</v>
      </c>
      <c r="F1787" s="195">
        <v>336</v>
      </c>
      <c r="G1787" s="175" t="s">
        <v>1906</v>
      </c>
      <c r="J1787" s="194">
        <v>3550000</v>
      </c>
      <c r="K1787" s="199">
        <v>257914401</v>
      </c>
      <c r="L1787" s="174" t="s">
        <v>846</v>
      </c>
    </row>
    <row r="1788" spans="1:12">
      <c r="A1788" s="194">
        <v>21</v>
      </c>
      <c r="B1788" s="175" t="s">
        <v>164</v>
      </c>
      <c r="C1788" s="195">
        <v>71</v>
      </c>
      <c r="D1788" s="175" t="s">
        <v>147</v>
      </c>
      <c r="F1788" s="195">
        <v>337</v>
      </c>
      <c r="G1788" s="175" t="s">
        <v>1907</v>
      </c>
      <c r="J1788" s="194">
        <v>1502754</v>
      </c>
      <c r="K1788" s="199">
        <v>256411647</v>
      </c>
      <c r="L1788" s="174" t="s">
        <v>846</v>
      </c>
    </row>
    <row r="1789" spans="1:12">
      <c r="A1789" s="194">
        <v>21</v>
      </c>
      <c r="B1789" s="175" t="s">
        <v>164</v>
      </c>
      <c r="C1789" s="195">
        <v>72</v>
      </c>
      <c r="D1789" s="175" t="s">
        <v>147</v>
      </c>
      <c r="F1789" s="195">
        <v>338</v>
      </c>
      <c r="G1789" s="175" t="s">
        <v>1908</v>
      </c>
      <c r="J1789" s="194">
        <v>942039</v>
      </c>
      <c r="K1789" s="199">
        <v>255469608</v>
      </c>
      <c r="L1789" s="174" t="s">
        <v>846</v>
      </c>
    </row>
    <row r="1790" spans="1:12">
      <c r="A1790" s="194">
        <v>25</v>
      </c>
      <c r="B1790" s="175" t="s">
        <v>164</v>
      </c>
      <c r="C1790" s="195">
        <v>96</v>
      </c>
      <c r="D1790" s="175" t="s">
        <v>147</v>
      </c>
      <c r="F1790" s="195">
        <v>339</v>
      </c>
      <c r="G1790" s="175" t="s">
        <v>1909</v>
      </c>
      <c r="J1790" s="194">
        <v>960042</v>
      </c>
      <c r="K1790" s="199">
        <v>254509566</v>
      </c>
      <c r="L1790" s="174" t="s">
        <v>846</v>
      </c>
    </row>
    <row r="1791" spans="1:12">
      <c r="A1791" s="194">
        <v>25</v>
      </c>
      <c r="B1791" s="175" t="s">
        <v>164</v>
      </c>
      <c r="C1791" s="195">
        <v>98</v>
      </c>
      <c r="D1791" s="175" t="s">
        <v>147</v>
      </c>
      <c r="F1791" s="195">
        <v>340</v>
      </c>
      <c r="G1791" s="175" t="s">
        <v>1910</v>
      </c>
      <c r="J1791" s="194">
        <v>896416</v>
      </c>
      <c r="K1791" s="199">
        <v>253613150</v>
      </c>
      <c r="L1791" s="174" t="s">
        <v>846</v>
      </c>
    </row>
    <row r="1792" spans="1:12">
      <c r="A1792" s="194">
        <v>28</v>
      </c>
      <c r="B1792" s="175" t="s">
        <v>164</v>
      </c>
      <c r="C1792" s="195">
        <v>105</v>
      </c>
      <c r="D1792" s="175" t="s">
        <v>147</v>
      </c>
      <c r="F1792" s="195">
        <v>341</v>
      </c>
      <c r="G1792" s="175" t="s">
        <v>793</v>
      </c>
      <c r="J1792" s="194">
        <v>755169</v>
      </c>
      <c r="K1792" s="199">
        <v>252857981</v>
      </c>
      <c r="L1792" s="174" t="s">
        <v>846</v>
      </c>
    </row>
    <row r="1793" spans="1:12">
      <c r="A1793" s="194">
        <v>28</v>
      </c>
      <c r="B1793" s="175" t="s">
        <v>164</v>
      </c>
      <c r="C1793" s="195">
        <v>106</v>
      </c>
      <c r="D1793" s="175" t="s">
        <v>147</v>
      </c>
      <c r="F1793" s="195">
        <v>342</v>
      </c>
      <c r="G1793" s="175" t="s">
        <v>783</v>
      </c>
      <c r="J1793" s="194">
        <v>823122</v>
      </c>
      <c r="K1793" s="199">
        <v>252034859</v>
      </c>
      <c r="L1793" s="174" t="s">
        <v>846</v>
      </c>
    </row>
    <row r="1794" spans="1:12">
      <c r="A1794" s="194">
        <v>28</v>
      </c>
      <c r="B1794" s="175" t="s">
        <v>164</v>
      </c>
      <c r="C1794" s="195">
        <v>107</v>
      </c>
      <c r="D1794" s="175" t="s">
        <v>147</v>
      </c>
      <c r="F1794" s="195">
        <v>343</v>
      </c>
      <c r="G1794" s="175" t="s">
        <v>816</v>
      </c>
      <c r="J1794" s="194">
        <v>1201474</v>
      </c>
      <c r="K1794" s="199">
        <v>250833385</v>
      </c>
      <c r="L1794" s="174" t="s">
        <v>846</v>
      </c>
    </row>
    <row r="1795" spans="1:12">
      <c r="A1795" s="194">
        <v>28</v>
      </c>
      <c r="B1795" s="175" t="s">
        <v>164</v>
      </c>
      <c r="C1795" s="195">
        <v>108</v>
      </c>
      <c r="D1795" s="175" t="s">
        <v>147</v>
      </c>
      <c r="F1795" s="195">
        <v>344</v>
      </c>
      <c r="G1795" s="175" t="s">
        <v>814</v>
      </c>
      <c r="J1795" s="194">
        <v>1200099</v>
      </c>
      <c r="K1795" s="199">
        <v>249633286</v>
      </c>
      <c r="L1795" s="174" t="s">
        <v>846</v>
      </c>
    </row>
    <row r="1796" spans="1:12">
      <c r="A1796" s="194">
        <v>28</v>
      </c>
      <c r="B1796" s="175" t="s">
        <v>164</v>
      </c>
      <c r="C1796" s="195">
        <v>109</v>
      </c>
      <c r="D1796" s="175" t="s">
        <v>147</v>
      </c>
      <c r="F1796" s="195">
        <v>345</v>
      </c>
      <c r="G1796" s="175" t="s">
        <v>803</v>
      </c>
      <c r="J1796" s="194">
        <v>830229</v>
      </c>
      <c r="K1796" s="199">
        <v>248803057</v>
      </c>
      <c r="L1796" s="174" t="s">
        <v>846</v>
      </c>
    </row>
    <row r="1797" spans="1:12">
      <c r="A1797" s="194">
        <v>28</v>
      </c>
      <c r="B1797" s="175" t="s">
        <v>164</v>
      </c>
      <c r="C1797" s="195">
        <v>110</v>
      </c>
      <c r="D1797" s="175" t="s">
        <v>147</v>
      </c>
      <c r="F1797" s="195">
        <v>346</v>
      </c>
      <c r="G1797" s="175" t="s">
        <v>791</v>
      </c>
      <c r="J1797" s="194">
        <v>208215</v>
      </c>
      <c r="K1797" s="199">
        <v>248594842</v>
      </c>
      <c r="L1797" s="174" t="s">
        <v>846</v>
      </c>
    </row>
    <row r="1798" spans="1:12">
      <c r="A1798" s="194">
        <v>28</v>
      </c>
      <c r="B1798" s="175" t="s">
        <v>164</v>
      </c>
      <c r="C1798" s="195">
        <v>111</v>
      </c>
      <c r="D1798" s="175" t="s">
        <v>147</v>
      </c>
      <c r="F1798" s="195">
        <v>347</v>
      </c>
      <c r="G1798" s="175" t="s">
        <v>787</v>
      </c>
      <c r="J1798" s="194">
        <v>571647</v>
      </c>
      <c r="K1798" s="199">
        <v>248023195</v>
      </c>
      <c r="L1798" s="174" t="s">
        <v>846</v>
      </c>
    </row>
    <row r="1799" spans="1:12">
      <c r="A1799" s="194">
        <v>28</v>
      </c>
      <c r="B1799" s="175" t="s">
        <v>164</v>
      </c>
      <c r="C1799" s="195">
        <v>112</v>
      </c>
      <c r="D1799" s="175" t="s">
        <v>147</v>
      </c>
      <c r="F1799" s="195">
        <v>348</v>
      </c>
      <c r="G1799" s="175" t="s">
        <v>801</v>
      </c>
      <c r="J1799" s="194">
        <v>495430</v>
      </c>
      <c r="K1799" s="199">
        <v>247527765</v>
      </c>
      <c r="L1799" s="174" t="s">
        <v>846</v>
      </c>
    </row>
    <row r="1800" spans="1:12">
      <c r="A1800" s="194">
        <v>28</v>
      </c>
      <c r="B1800" s="175" t="s">
        <v>164</v>
      </c>
      <c r="C1800" s="195">
        <v>113</v>
      </c>
      <c r="D1800" s="175" t="s">
        <v>147</v>
      </c>
      <c r="F1800" s="195">
        <v>349</v>
      </c>
      <c r="G1800" s="175" t="s">
        <v>797</v>
      </c>
      <c r="J1800" s="194">
        <v>288000</v>
      </c>
      <c r="K1800" s="199">
        <v>247239765</v>
      </c>
      <c r="L1800" s="174" t="s">
        <v>846</v>
      </c>
    </row>
    <row r="1801" spans="1:12">
      <c r="A1801" s="194">
        <v>28</v>
      </c>
      <c r="B1801" s="175" t="s">
        <v>164</v>
      </c>
      <c r="C1801" s="195">
        <v>114</v>
      </c>
      <c r="D1801" s="175" t="s">
        <v>147</v>
      </c>
      <c r="F1801" s="195">
        <v>350</v>
      </c>
      <c r="G1801" s="175" t="s">
        <v>165</v>
      </c>
      <c r="J1801" s="194">
        <v>400533</v>
      </c>
      <c r="K1801" s="199">
        <v>246839232</v>
      </c>
      <c r="L1801" s="174" t="s">
        <v>846</v>
      </c>
    </row>
    <row r="1802" spans="1:12">
      <c r="A1802" s="194">
        <v>28</v>
      </c>
      <c r="B1802" s="175" t="s">
        <v>164</v>
      </c>
      <c r="C1802" s="195">
        <v>115</v>
      </c>
      <c r="D1802" s="175" t="s">
        <v>147</v>
      </c>
      <c r="F1802" s="195">
        <v>351</v>
      </c>
      <c r="G1802" s="175" t="s">
        <v>807</v>
      </c>
      <c r="J1802" s="194">
        <v>3518425</v>
      </c>
      <c r="K1802" s="199">
        <v>243320807</v>
      </c>
      <c r="L1802" s="174" t="s">
        <v>846</v>
      </c>
    </row>
    <row r="1803" spans="1:12">
      <c r="A1803" s="194">
        <v>28</v>
      </c>
      <c r="B1803" s="175" t="s">
        <v>164</v>
      </c>
      <c r="C1803" s="195">
        <v>116</v>
      </c>
      <c r="D1803" s="175" t="s">
        <v>147</v>
      </c>
      <c r="F1803" s="195">
        <v>353</v>
      </c>
      <c r="G1803" s="175" t="s">
        <v>810</v>
      </c>
      <c r="J1803" s="194">
        <v>247339</v>
      </c>
      <c r="K1803" s="199">
        <v>243073468</v>
      </c>
      <c r="L1803" s="174" t="s">
        <v>846</v>
      </c>
    </row>
    <row r="1804" spans="1:12">
      <c r="A1804" s="194">
        <v>28</v>
      </c>
      <c r="B1804" s="175" t="s">
        <v>164</v>
      </c>
      <c r="C1804" s="195">
        <v>117</v>
      </c>
      <c r="D1804" s="175" t="s">
        <v>147</v>
      </c>
      <c r="F1804" s="195">
        <v>354</v>
      </c>
      <c r="G1804" s="175" t="s">
        <v>1911</v>
      </c>
      <c r="J1804" s="194">
        <v>300000</v>
      </c>
      <c r="K1804" s="199">
        <v>242773468</v>
      </c>
      <c r="L1804" s="174" t="s">
        <v>846</v>
      </c>
    </row>
    <row r="1805" spans="1:12">
      <c r="A1805" s="194">
        <v>28</v>
      </c>
      <c r="B1805" s="175" t="s">
        <v>164</v>
      </c>
      <c r="C1805" s="195">
        <v>118</v>
      </c>
      <c r="D1805" s="175" t="s">
        <v>147</v>
      </c>
      <c r="F1805" s="195">
        <v>355</v>
      </c>
      <c r="G1805" s="175" t="s">
        <v>1912</v>
      </c>
      <c r="J1805" s="194">
        <v>600000</v>
      </c>
      <c r="K1805" s="199">
        <v>242173468</v>
      </c>
      <c r="L1805" s="174" t="s">
        <v>846</v>
      </c>
    </row>
    <row r="1806" spans="1:12">
      <c r="A1806" s="194">
        <v>28</v>
      </c>
      <c r="B1806" s="175" t="s">
        <v>164</v>
      </c>
      <c r="C1806" s="195">
        <v>119</v>
      </c>
      <c r="D1806" s="175" t="s">
        <v>147</v>
      </c>
      <c r="F1806" s="195">
        <v>356</v>
      </c>
      <c r="G1806" s="175" t="s">
        <v>1913</v>
      </c>
      <c r="J1806" s="194">
        <v>600000</v>
      </c>
      <c r="K1806" s="199">
        <v>241573468</v>
      </c>
      <c r="L1806" s="174" t="s">
        <v>846</v>
      </c>
    </row>
    <row r="1807" spans="1:12">
      <c r="A1807" s="194">
        <v>28</v>
      </c>
      <c r="B1807" s="175" t="s">
        <v>164</v>
      </c>
      <c r="C1807" s="195">
        <v>120</v>
      </c>
      <c r="D1807" s="175" t="s">
        <v>147</v>
      </c>
      <c r="F1807" s="195">
        <v>357</v>
      </c>
      <c r="G1807" s="175" t="s">
        <v>1914</v>
      </c>
      <c r="J1807" s="194">
        <v>2000000</v>
      </c>
      <c r="K1807" s="199">
        <v>239573468</v>
      </c>
      <c r="L1807" s="174" t="s">
        <v>846</v>
      </c>
    </row>
    <row r="1808" spans="1:12">
      <c r="A1808" s="194">
        <v>28</v>
      </c>
      <c r="B1808" s="175" t="s">
        <v>164</v>
      </c>
      <c r="C1808" s="195">
        <v>121</v>
      </c>
      <c r="D1808" s="175" t="s">
        <v>147</v>
      </c>
      <c r="F1808" s="195">
        <v>358</v>
      </c>
      <c r="G1808" s="175" t="s">
        <v>1915</v>
      </c>
      <c r="J1808" s="194">
        <v>800000</v>
      </c>
      <c r="K1808" s="199">
        <v>238773468</v>
      </c>
      <c r="L1808" s="174" t="s">
        <v>846</v>
      </c>
    </row>
    <row r="1809" spans="1:12">
      <c r="A1809" s="194">
        <v>28</v>
      </c>
      <c r="B1809" s="175" t="s">
        <v>164</v>
      </c>
      <c r="C1809" s="195">
        <v>122</v>
      </c>
      <c r="D1809" s="175" t="s">
        <v>147</v>
      </c>
      <c r="F1809" s="195">
        <v>359</v>
      </c>
      <c r="G1809" s="175" t="s">
        <v>1916</v>
      </c>
      <c r="J1809" s="194">
        <v>450000</v>
      </c>
      <c r="K1809" s="199">
        <v>238323468</v>
      </c>
      <c r="L1809" s="174" t="s">
        <v>846</v>
      </c>
    </row>
    <row r="1810" spans="1:12">
      <c r="G1810" s="200" t="s">
        <v>858</v>
      </c>
      <c r="I1810" s="201">
        <v>0</v>
      </c>
      <c r="J1810" s="201">
        <v>114566912</v>
      </c>
      <c r="K1810" s="201">
        <v>-114566912</v>
      </c>
      <c r="L1810" s="202" t="s">
        <v>856</v>
      </c>
    </row>
    <row r="1811" spans="1:12">
      <c r="G1811" s="200" t="s">
        <v>848</v>
      </c>
      <c r="I1811" s="203">
        <v>807774867</v>
      </c>
      <c r="J1811" s="203">
        <v>569451399</v>
      </c>
      <c r="K1811" s="203">
        <v>238323468</v>
      </c>
      <c r="L1811" s="200" t="s">
        <v>849</v>
      </c>
    </row>
    <row r="1812" spans="1:12">
      <c r="A1812" s="196" t="s">
        <v>166</v>
      </c>
      <c r="G1812" s="197" t="s">
        <v>843</v>
      </c>
      <c r="I1812" s="198">
        <v>807774867</v>
      </c>
      <c r="J1812" s="198">
        <v>569451399</v>
      </c>
      <c r="K1812" s="198">
        <v>238323468</v>
      </c>
      <c r="L1812" s="175" t="s">
        <v>846</v>
      </c>
    </row>
    <row r="1813" spans="1:12">
      <c r="A1813" s="174" t="s">
        <v>138</v>
      </c>
      <c r="B1813" s="174" t="s">
        <v>139</v>
      </c>
      <c r="C1813" s="176" t="s">
        <v>140</v>
      </c>
      <c r="D1813" s="174" t="s">
        <v>141</v>
      </c>
      <c r="E1813" s="174" t="s">
        <v>142</v>
      </c>
      <c r="F1813" s="176" t="s">
        <v>143</v>
      </c>
      <c r="G1813" s="174" t="s">
        <v>144</v>
      </c>
      <c r="I1813" s="176" t="s">
        <v>844</v>
      </c>
      <c r="J1813" s="176" t="s">
        <v>845</v>
      </c>
      <c r="K1813" s="176" t="s">
        <v>145</v>
      </c>
    </row>
    <row r="1814" spans="1:12">
      <c r="A1814" s="194">
        <v>1</v>
      </c>
      <c r="B1814" s="175" t="s">
        <v>166</v>
      </c>
      <c r="C1814" s="195">
        <v>1</v>
      </c>
      <c r="D1814" s="175" t="s">
        <v>147</v>
      </c>
      <c r="F1814" s="195">
        <v>361</v>
      </c>
      <c r="G1814" s="175" t="s">
        <v>1917</v>
      </c>
      <c r="J1814" s="194">
        <v>468470</v>
      </c>
      <c r="K1814" s="199">
        <v>237854998</v>
      </c>
      <c r="L1814" s="174" t="s">
        <v>846</v>
      </c>
    </row>
    <row r="1815" spans="1:12">
      <c r="A1815" s="194">
        <v>5</v>
      </c>
      <c r="B1815" s="175" t="s">
        <v>166</v>
      </c>
      <c r="C1815" s="195">
        <v>7</v>
      </c>
      <c r="D1815" s="175" t="s">
        <v>147</v>
      </c>
      <c r="F1815" s="195">
        <v>362</v>
      </c>
      <c r="G1815" s="175" t="s">
        <v>1918</v>
      </c>
      <c r="J1815" s="194">
        <v>158400</v>
      </c>
      <c r="K1815" s="199">
        <v>237696598</v>
      </c>
      <c r="L1815" s="174" t="s">
        <v>846</v>
      </c>
    </row>
    <row r="1816" spans="1:12">
      <c r="A1816" s="194">
        <v>5</v>
      </c>
      <c r="B1816" s="175" t="s">
        <v>166</v>
      </c>
      <c r="C1816" s="195">
        <v>9</v>
      </c>
      <c r="D1816" s="175" t="s">
        <v>147</v>
      </c>
      <c r="F1816" s="195">
        <v>364</v>
      </c>
      <c r="G1816" s="175" t="s">
        <v>822</v>
      </c>
      <c r="J1816" s="194">
        <v>20000</v>
      </c>
      <c r="K1816" s="199">
        <v>237676598</v>
      </c>
      <c r="L1816" s="174" t="s">
        <v>846</v>
      </c>
    </row>
    <row r="1817" spans="1:12">
      <c r="A1817" s="194">
        <v>5</v>
      </c>
      <c r="B1817" s="175" t="s">
        <v>166</v>
      </c>
      <c r="C1817" s="195">
        <v>10</v>
      </c>
      <c r="D1817" s="175" t="s">
        <v>147</v>
      </c>
      <c r="F1817" s="195">
        <v>365</v>
      </c>
      <c r="G1817" s="175" t="s">
        <v>1919</v>
      </c>
      <c r="J1817" s="194">
        <v>745830</v>
      </c>
      <c r="K1817" s="199">
        <v>236930768</v>
      </c>
      <c r="L1817" s="174" t="s">
        <v>846</v>
      </c>
    </row>
    <row r="1818" spans="1:12">
      <c r="A1818" s="194">
        <v>5</v>
      </c>
      <c r="B1818" s="175" t="s">
        <v>166</v>
      </c>
      <c r="C1818" s="195">
        <v>11</v>
      </c>
      <c r="D1818" s="175" t="s">
        <v>147</v>
      </c>
      <c r="F1818" s="195">
        <v>367</v>
      </c>
      <c r="G1818" s="175" t="s">
        <v>1920</v>
      </c>
      <c r="J1818" s="194">
        <v>230057</v>
      </c>
      <c r="K1818" s="199">
        <v>236700711</v>
      </c>
      <c r="L1818" s="174" t="s">
        <v>846</v>
      </c>
    </row>
    <row r="1819" spans="1:12">
      <c r="A1819" s="194">
        <v>5</v>
      </c>
      <c r="B1819" s="175" t="s">
        <v>166</v>
      </c>
      <c r="C1819" s="195">
        <v>12</v>
      </c>
      <c r="D1819" s="175" t="s">
        <v>147</v>
      </c>
      <c r="F1819" s="195">
        <v>368</v>
      </c>
      <c r="G1819" s="175" t="s">
        <v>1921</v>
      </c>
      <c r="J1819" s="194">
        <v>2712941</v>
      </c>
      <c r="K1819" s="199">
        <v>233987770</v>
      </c>
      <c r="L1819" s="174" t="s">
        <v>846</v>
      </c>
    </row>
    <row r="1820" spans="1:12">
      <c r="A1820" s="194">
        <v>5</v>
      </c>
      <c r="B1820" s="175" t="s">
        <v>166</v>
      </c>
      <c r="C1820" s="195">
        <v>13</v>
      </c>
      <c r="D1820" s="175" t="s">
        <v>147</v>
      </c>
      <c r="F1820" s="195">
        <v>369</v>
      </c>
      <c r="G1820" s="175" t="s">
        <v>1922</v>
      </c>
      <c r="J1820" s="194">
        <v>8383600</v>
      </c>
      <c r="K1820" s="199">
        <v>225604170</v>
      </c>
      <c r="L1820" s="174" t="s">
        <v>846</v>
      </c>
    </row>
    <row r="1821" spans="1:12">
      <c r="A1821" s="194">
        <v>5</v>
      </c>
      <c r="B1821" s="175" t="s">
        <v>166</v>
      </c>
      <c r="C1821" s="195">
        <v>14</v>
      </c>
      <c r="D1821" s="175" t="s">
        <v>147</v>
      </c>
      <c r="F1821" s="195">
        <v>371</v>
      </c>
      <c r="G1821" s="175" t="s">
        <v>1923</v>
      </c>
      <c r="J1821" s="194">
        <v>55720</v>
      </c>
      <c r="K1821" s="199">
        <v>225548450</v>
      </c>
      <c r="L1821" s="174" t="s">
        <v>846</v>
      </c>
    </row>
    <row r="1822" spans="1:12">
      <c r="A1822" s="194">
        <v>5</v>
      </c>
      <c r="B1822" s="175" t="s">
        <v>166</v>
      </c>
      <c r="C1822" s="195">
        <v>16</v>
      </c>
      <c r="D1822" s="175" t="s">
        <v>147</v>
      </c>
      <c r="F1822" s="195">
        <v>372</v>
      </c>
      <c r="G1822" s="175" t="s">
        <v>1924</v>
      </c>
      <c r="J1822" s="194">
        <v>166400</v>
      </c>
      <c r="K1822" s="199">
        <v>225382050</v>
      </c>
      <c r="L1822" s="174" t="s">
        <v>846</v>
      </c>
    </row>
    <row r="1823" spans="1:12">
      <c r="A1823" s="194">
        <v>6</v>
      </c>
      <c r="B1823" s="175" t="s">
        <v>166</v>
      </c>
      <c r="C1823" s="195">
        <v>27</v>
      </c>
      <c r="D1823" s="175" t="s">
        <v>147</v>
      </c>
      <c r="F1823" s="195">
        <v>373</v>
      </c>
      <c r="G1823" s="175" t="s">
        <v>809</v>
      </c>
      <c r="J1823" s="194">
        <v>755154</v>
      </c>
      <c r="K1823" s="199">
        <v>224626896</v>
      </c>
      <c r="L1823" s="174" t="s">
        <v>846</v>
      </c>
    </row>
    <row r="1824" spans="1:12">
      <c r="A1824" s="194">
        <v>6</v>
      </c>
      <c r="B1824" s="175" t="s">
        <v>166</v>
      </c>
      <c r="C1824" s="195">
        <v>28</v>
      </c>
      <c r="D1824" s="175" t="s">
        <v>147</v>
      </c>
      <c r="F1824" s="195">
        <v>374</v>
      </c>
      <c r="G1824" s="175" t="s">
        <v>1925</v>
      </c>
      <c r="J1824" s="194">
        <v>7898537</v>
      </c>
      <c r="K1824" s="199">
        <v>216728359</v>
      </c>
      <c r="L1824" s="174" t="s">
        <v>846</v>
      </c>
    </row>
    <row r="1825" spans="1:12">
      <c r="A1825" s="194">
        <v>6</v>
      </c>
      <c r="B1825" s="175" t="s">
        <v>166</v>
      </c>
      <c r="C1825" s="195">
        <v>29</v>
      </c>
      <c r="D1825" s="175" t="s">
        <v>147</v>
      </c>
      <c r="F1825" s="195">
        <v>375</v>
      </c>
      <c r="G1825" s="175" t="s">
        <v>1926</v>
      </c>
      <c r="J1825" s="194">
        <v>54620</v>
      </c>
      <c r="K1825" s="199">
        <v>216673739</v>
      </c>
      <c r="L1825" s="174" t="s">
        <v>846</v>
      </c>
    </row>
    <row r="1826" spans="1:12">
      <c r="A1826" s="194">
        <v>6</v>
      </c>
      <c r="B1826" s="175" t="s">
        <v>166</v>
      </c>
      <c r="C1826" s="195">
        <v>31</v>
      </c>
      <c r="D1826" s="175" t="s">
        <v>147</v>
      </c>
      <c r="F1826" s="195">
        <v>376</v>
      </c>
      <c r="G1826" s="175" t="s">
        <v>1927</v>
      </c>
      <c r="J1826" s="194">
        <v>1522332</v>
      </c>
      <c r="K1826" s="199">
        <v>215151407</v>
      </c>
      <c r="L1826" s="174" t="s">
        <v>846</v>
      </c>
    </row>
    <row r="1827" spans="1:12">
      <c r="A1827" s="194">
        <v>6</v>
      </c>
      <c r="B1827" s="175" t="s">
        <v>166</v>
      </c>
      <c r="C1827" s="195">
        <v>32</v>
      </c>
      <c r="D1827" s="175" t="s">
        <v>147</v>
      </c>
      <c r="F1827" s="195">
        <v>377</v>
      </c>
      <c r="G1827" s="175" t="s">
        <v>1928</v>
      </c>
      <c r="J1827" s="194">
        <v>5378450</v>
      </c>
      <c r="K1827" s="199">
        <v>209772957</v>
      </c>
      <c r="L1827" s="174" t="s">
        <v>846</v>
      </c>
    </row>
    <row r="1828" spans="1:12">
      <c r="A1828" s="194">
        <v>6</v>
      </c>
      <c r="B1828" s="175" t="s">
        <v>166</v>
      </c>
      <c r="C1828" s="195">
        <v>33</v>
      </c>
      <c r="D1828" s="175" t="s">
        <v>147</v>
      </c>
      <c r="F1828" s="195">
        <v>378</v>
      </c>
      <c r="G1828" s="175" t="s">
        <v>1929</v>
      </c>
      <c r="J1828" s="194">
        <v>838000</v>
      </c>
      <c r="K1828" s="199">
        <v>208934957</v>
      </c>
      <c r="L1828" s="174" t="s">
        <v>846</v>
      </c>
    </row>
    <row r="1829" spans="1:12">
      <c r="A1829" s="194">
        <v>9</v>
      </c>
      <c r="B1829" s="175" t="s">
        <v>166</v>
      </c>
      <c r="C1829" s="195">
        <v>40</v>
      </c>
      <c r="D1829" s="175" t="s">
        <v>147</v>
      </c>
      <c r="F1829" s="195">
        <v>379</v>
      </c>
      <c r="G1829" s="175" t="s">
        <v>1930</v>
      </c>
      <c r="J1829" s="194">
        <v>3051227</v>
      </c>
      <c r="K1829" s="199">
        <v>205883730</v>
      </c>
      <c r="L1829" s="174" t="s">
        <v>846</v>
      </c>
    </row>
    <row r="1830" spans="1:12">
      <c r="A1830" s="194">
        <v>9</v>
      </c>
      <c r="B1830" s="175" t="s">
        <v>166</v>
      </c>
      <c r="C1830" s="195">
        <v>42</v>
      </c>
      <c r="D1830" s="175" t="s">
        <v>147</v>
      </c>
      <c r="F1830" s="195">
        <v>380</v>
      </c>
      <c r="G1830" s="175" t="s">
        <v>1931</v>
      </c>
      <c r="J1830" s="194">
        <v>2910000</v>
      </c>
      <c r="K1830" s="199">
        <v>202973730</v>
      </c>
      <c r="L1830" s="174" t="s">
        <v>846</v>
      </c>
    </row>
    <row r="1831" spans="1:12">
      <c r="A1831" s="194">
        <v>12</v>
      </c>
      <c r="B1831" s="175" t="s">
        <v>166</v>
      </c>
      <c r="C1831" s="195">
        <v>43</v>
      </c>
      <c r="D1831" s="175" t="s">
        <v>147</v>
      </c>
      <c r="F1831" s="195">
        <v>381</v>
      </c>
      <c r="G1831" s="175" t="s">
        <v>1932</v>
      </c>
      <c r="J1831" s="194">
        <v>1286027</v>
      </c>
      <c r="K1831" s="199">
        <v>201687703</v>
      </c>
      <c r="L1831" s="174" t="s">
        <v>846</v>
      </c>
    </row>
    <row r="1832" spans="1:12">
      <c r="A1832" s="194">
        <v>12</v>
      </c>
      <c r="B1832" s="175" t="s">
        <v>166</v>
      </c>
      <c r="C1832" s="195">
        <v>44</v>
      </c>
      <c r="D1832" s="175" t="s">
        <v>147</v>
      </c>
      <c r="F1832" s="195">
        <v>382</v>
      </c>
      <c r="G1832" s="175" t="s">
        <v>1933</v>
      </c>
      <c r="J1832" s="194">
        <v>49223</v>
      </c>
      <c r="K1832" s="199">
        <v>201638480</v>
      </c>
      <c r="L1832" s="174" t="s">
        <v>846</v>
      </c>
    </row>
    <row r="1833" spans="1:12">
      <c r="A1833" s="194">
        <v>12</v>
      </c>
      <c r="B1833" s="175" t="s">
        <v>166</v>
      </c>
      <c r="C1833" s="195">
        <v>45</v>
      </c>
      <c r="D1833" s="175" t="s">
        <v>147</v>
      </c>
      <c r="F1833" s="195">
        <v>383</v>
      </c>
      <c r="G1833" s="175" t="s">
        <v>1934</v>
      </c>
      <c r="J1833" s="194">
        <v>5230370</v>
      </c>
      <c r="K1833" s="199">
        <v>196408110</v>
      </c>
      <c r="L1833" s="174" t="s">
        <v>846</v>
      </c>
    </row>
    <row r="1834" spans="1:12">
      <c r="A1834" s="194">
        <v>13</v>
      </c>
      <c r="B1834" s="175" t="s">
        <v>166</v>
      </c>
      <c r="C1834" s="195">
        <v>51</v>
      </c>
      <c r="D1834" s="175" t="s">
        <v>147</v>
      </c>
      <c r="F1834" s="195">
        <v>0</v>
      </c>
      <c r="G1834" s="175" t="s">
        <v>1935</v>
      </c>
      <c r="I1834" s="194">
        <v>3835</v>
      </c>
      <c r="K1834" s="199">
        <v>196411945</v>
      </c>
      <c r="L1834" s="174" t="s">
        <v>846</v>
      </c>
    </row>
    <row r="1835" spans="1:12">
      <c r="A1835" s="194">
        <v>13</v>
      </c>
      <c r="B1835" s="175" t="s">
        <v>166</v>
      </c>
      <c r="C1835" s="195">
        <v>51</v>
      </c>
      <c r="D1835" s="175" t="s">
        <v>147</v>
      </c>
      <c r="F1835" s="195">
        <v>0</v>
      </c>
      <c r="G1835" s="175" t="s">
        <v>1936</v>
      </c>
      <c r="I1835" s="194">
        <v>1664</v>
      </c>
      <c r="K1835" s="199">
        <v>196413609</v>
      </c>
      <c r="L1835" s="174" t="s">
        <v>846</v>
      </c>
    </row>
    <row r="1836" spans="1:12">
      <c r="A1836" s="194">
        <v>13</v>
      </c>
      <c r="B1836" s="175" t="s">
        <v>166</v>
      </c>
      <c r="C1836" s="195">
        <v>52</v>
      </c>
      <c r="D1836" s="175" t="s">
        <v>147</v>
      </c>
      <c r="F1836" s="195">
        <v>385</v>
      </c>
      <c r="G1836" s="175" t="s">
        <v>1937</v>
      </c>
      <c r="J1836" s="194">
        <v>28070</v>
      </c>
      <c r="K1836" s="199">
        <v>196385539</v>
      </c>
      <c r="L1836" s="174" t="s">
        <v>846</v>
      </c>
    </row>
    <row r="1837" spans="1:12">
      <c r="A1837" s="194">
        <v>13</v>
      </c>
      <c r="B1837" s="175" t="s">
        <v>166</v>
      </c>
      <c r="C1837" s="195">
        <v>53</v>
      </c>
      <c r="D1837" s="175" t="s">
        <v>147</v>
      </c>
      <c r="F1837" s="195">
        <v>386</v>
      </c>
      <c r="G1837" s="175" t="s">
        <v>1938</v>
      </c>
      <c r="J1837" s="194">
        <v>28070</v>
      </c>
      <c r="K1837" s="199">
        <v>196357469</v>
      </c>
      <c r="L1837" s="174" t="s">
        <v>846</v>
      </c>
    </row>
    <row r="1838" spans="1:12">
      <c r="A1838" s="194">
        <v>13</v>
      </c>
      <c r="B1838" s="175" t="s">
        <v>166</v>
      </c>
      <c r="C1838" s="195">
        <v>54</v>
      </c>
      <c r="D1838" s="175" t="s">
        <v>147</v>
      </c>
      <c r="F1838" s="195">
        <v>387</v>
      </c>
      <c r="G1838" s="175" t="s">
        <v>1939</v>
      </c>
      <c r="J1838" s="194">
        <v>28070</v>
      </c>
      <c r="K1838" s="199">
        <v>196329399</v>
      </c>
      <c r="L1838" s="174" t="s">
        <v>846</v>
      </c>
    </row>
    <row r="1839" spans="1:12">
      <c r="A1839" s="194">
        <v>13</v>
      </c>
      <c r="B1839" s="175" t="s">
        <v>166</v>
      </c>
      <c r="C1839" s="195">
        <v>55</v>
      </c>
      <c r="D1839" s="175" t="s">
        <v>147</v>
      </c>
      <c r="F1839" s="195">
        <v>388</v>
      </c>
      <c r="G1839" s="175" t="s">
        <v>1940</v>
      </c>
      <c r="J1839" s="194">
        <v>28070</v>
      </c>
      <c r="K1839" s="199">
        <v>196301329</v>
      </c>
      <c r="L1839" s="174" t="s">
        <v>846</v>
      </c>
    </row>
    <row r="1840" spans="1:12">
      <c r="A1840" s="194">
        <v>13</v>
      </c>
      <c r="B1840" s="175" t="s">
        <v>166</v>
      </c>
      <c r="C1840" s="195">
        <v>56</v>
      </c>
      <c r="D1840" s="175" t="s">
        <v>147</v>
      </c>
      <c r="F1840" s="195">
        <v>389</v>
      </c>
      <c r="G1840" s="175" t="s">
        <v>1941</v>
      </c>
      <c r="J1840" s="194">
        <v>53066</v>
      </c>
      <c r="K1840" s="199">
        <v>196248263</v>
      </c>
      <c r="L1840" s="174" t="s">
        <v>846</v>
      </c>
    </row>
    <row r="1841" spans="1:12">
      <c r="A1841" s="194">
        <v>13</v>
      </c>
      <c r="B1841" s="175" t="s">
        <v>166</v>
      </c>
      <c r="C1841" s="195">
        <v>57</v>
      </c>
      <c r="D1841" s="175" t="s">
        <v>147</v>
      </c>
      <c r="F1841" s="195">
        <v>390</v>
      </c>
      <c r="G1841" s="175" t="s">
        <v>1942</v>
      </c>
      <c r="J1841" s="194">
        <v>53066</v>
      </c>
      <c r="K1841" s="199">
        <v>196195197</v>
      </c>
      <c r="L1841" s="174" t="s">
        <v>846</v>
      </c>
    </row>
    <row r="1842" spans="1:12">
      <c r="A1842" s="194">
        <v>13</v>
      </c>
      <c r="B1842" s="175" t="s">
        <v>166</v>
      </c>
      <c r="C1842" s="195">
        <v>58</v>
      </c>
      <c r="D1842" s="175" t="s">
        <v>147</v>
      </c>
      <c r="F1842" s="195">
        <v>391</v>
      </c>
      <c r="G1842" s="175" t="s">
        <v>1943</v>
      </c>
      <c r="J1842" s="194">
        <v>53066</v>
      </c>
      <c r="K1842" s="199">
        <v>196142131</v>
      </c>
      <c r="L1842" s="174" t="s">
        <v>846</v>
      </c>
    </row>
    <row r="1843" spans="1:12">
      <c r="A1843" s="194">
        <v>13</v>
      </c>
      <c r="B1843" s="175" t="s">
        <v>166</v>
      </c>
      <c r="C1843" s="195">
        <v>59</v>
      </c>
      <c r="D1843" s="175" t="s">
        <v>147</v>
      </c>
      <c r="F1843" s="195">
        <v>392</v>
      </c>
      <c r="G1843" s="175" t="s">
        <v>1944</v>
      </c>
      <c r="J1843" s="194">
        <v>53066</v>
      </c>
      <c r="K1843" s="199">
        <v>196089065</v>
      </c>
      <c r="L1843" s="174" t="s">
        <v>846</v>
      </c>
    </row>
    <row r="1844" spans="1:12">
      <c r="A1844" s="194">
        <v>13</v>
      </c>
      <c r="B1844" s="175" t="s">
        <v>166</v>
      </c>
      <c r="C1844" s="195">
        <v>60</v>
      </c>
      <c r="D1844" s="175" t="s">
        <v>147</v>
      </c>
      <c r="F1844" s="195">
        <v>393</v>
      </c>
      <c r="G1844" s="175" t="s">
        <v>167</v>
      </c>
      <c r="J1844" s="194">
        <v>53066</v>
      </c>
      <c r="K1844" s="199">
        <v>196035999</v>
      </c>
      <c r="L1844" s="174" t="s">
        <v>846</v>
      </c>
    </row>
    <row r="1845" spans="1:12">
      <c r="A1845" s="194">
        <v>13</v>
      </c>
      <c r="B1845" s="175" t="s">
        <v>166</v>
      </c>
      <c r="C1845" s="195">
        <v>61</v>
      </c>
      <c r="D1845" s="175" t="s">
        <v>147</v>
      </c>
      <c r="F1845" s="195">
        <v>394</v>
      </c>
      <c r="G1845" s="175" t="s">
        <v>1945</v>
      </c>
      <c r="J1845" s="194">
        <v>53066</v>
      </c>
      <c r="K1845" s="199">
        <v>195982933</v>
      </c>
      <c r="L1845" s="174" t="s">
        <v>846</v>
      </c>
    </row>
    <row r="1846" spans="1:12">
      <c r="A1846" s="194">
        <v>13</v>
      </c>
      <c r="B1846" s="175" t="s">
        <v>166</v>
      </c>
      <c r="C1846" s="195">
        <v>62</v>
      </c>
      <c r="D1846" s="175" t="s">
        <v>147</v>
      </c>
      <c r="F1846" s="195">
        <v>395</v>
      </c>
      <c r="G1846" s="175" t="s">
        <v>1946</v>
      </c>
      <c r="J1846" s="194">
        <v>53066</v>
      </c>
      <c r="K1846" s="199">
        <v>195929867</v>
      </c>
      <c r="L1846" s="174" t="s">
        <v>846</v>
      </c>
    </row>
    <row r="1847" spans="1:12">
      <c r="A1847" s="194">
        <v>13</v>
      </c>
      <c r="B1847" s="175" t="s">
        <v>166</v>
      </c>
      <c r="C1847" s="195">
        <v>64</v>
      </c>
      <c r="D1847" s="175" t="s">
        <v>147</v>
      </c>
      <c r="F1847" s="195">
        <v>384</v>
      </c>
      <c r="G1847" s="175" t="s">
        <v>1947</v>
      </c>
      <c r="J1847" s="194">
        <v>28070</v>
      </c>
      <c r="K1847" s="199">
        <v>195901797</v>
      </c>
      <c r="L1847" s="174" t="s">
        <v>846</v>
      </c>
    </row>
    <row r="1848" spans="1:12">
      <c r="A1848" s="194">
        <v>14</v>
      </c>
      <c r="B1848" s="175" t="s">
        <v>166</v>
      </c>
      <c r="C1848" s="195">
        <v>67</v>
      </c>
      <c r="D1848" s="175" t="s">
        <v>147</v>
      </c>
      <c r="F1848" s="195">
        <v>397</v>
      </c>
      <c r="G1848" s="175" t="s">
        <v>1948</v>
      </c>
      <c r="J1848" s="194">
        <v>200000</v>
      </c>
      <c r="K1848" s="199">
        <v>195701797</v>
      </c>
      <c r="L1848" s="174" t="s">
        <v>846</v>
      </c>
    </row>
    <row r="1849" spans="1:12">
      <c r="A1849" s="194">
        <v>16</v>
      </c>
      <c r="B1849" s="175" t="s">
        <v>166</v>
      </c>
      <c r="C1849" s="195">
        <v>65</v>
      </c>
      <c r="D1849" s="175" t="s">
        <v>147</v>
      </c>
      <c r="F1849" s="195">
        <v>399</v>
      </c>
      <c r="G1849" s="175" t="s">
        <v>1949</v>
      </c>
      <c r="J1849" s="194">
        <v>82685</v>
      </c>
      <c r="K1849" s="199">
        <v>195619112</v>
      </c>
      <c r="L1849" s="174" t="s">
        <v>846</v>
      </c>
    </row>
    <row r="1850" spans="1:12">
      <c r="A1850" s="194">
        <v>16</v>
      </c>
      <c r="B1850" s="175" t="s">
        <v>166</v>
      </c>
      <c r="C1850" s="195">
        <v>66</v>
      </c>
      <c r="D1850" s="175" t="s">
        <v>147</v>
      </c>
      <c r="F1850" s="195">
        <v>398</v>
      </c>
      <c r="G1850" s="175" t="s">
        <v>1950</v>
      </c>
      <c r="J1850" s="194">
        <v>477034</v>
      </c>
      <c r="K1850" s="199">
        <v>195142078</v>
      </c>
      <c r="L1850" s="174" t="s">
        <v>846</v>
      </c>
    </row>
    <row r="1851" spans="1:12">
      <c r="A1851" s="194">
        <v>19</v>
      </c>
      <c r="B1851" s="175" t="s">
        <v>166</v>
      </c>
      <c r="C1851" s="195">
        <v>74</v>
      </c>
      <c r="D1851" s="175" t="s">
        <v>147</v>
      </c>
      <c r="F1851" s="195">
        <v>400</v>
      </c>
      <c r="G1851" s="175" t="s">
        <v>1951</v>
      </c>
      <c r="J1851" s="194">
        <v>9970000</v>
      </c>
      <c r="K1851" s="199">
        <v>185172078</v>
      </c>
      <c r="L1851" s="174" t="s">
        <v>846</v>
      </c>
    </row>
    <row r="1852" spans="1:12">
      <c r="A1852" s="194">
        <v>19</v>
      </c>
      <c r="B1852" s="175" t="s">
        <v>166</v>
      </c>
      <c r="C1852" s="195">
        <v>75</v>
      </c>
      <c r="D1852" s="175" t="s">
        <v>147</v>
      </c>
      <c r="F1852" s="195">
        <v>402</v>
      </c>
      <c r="G1852" s="175" t="s">
        <v>1952</v>
      </c>
      <c r="J1852" s="194">
        <v>3582769</v>
      </c>
      <c r="K1852" s="199">
        <v>181589309</v>
      </c>
      <c r="L1852" s="174" t="s">
        <v>846</v>
      </c>
    </row>
    <row r="1853" spans="1:12">
      <c r="A1853" s="194">
        <v>19</v>
      </c>
      <c r="B1853" s="175" t="s">
        <v>166</v>
      </c>
      <c r="C1853" s="195">
        <v>76</v>
      </c>
      <c r="D1853" s="175" t="s">
        <v>147</v>
      </c>
      <c r="F1853" s="195">
        <v>403</v>
      </c>
      <c r="G1853" s="175" t="s">
        <v>1953</v>
      </c>
      <c r="J1853" s="194">
        <v>46886</v>
      </c>
      <c r="K1853" s="199">
        <v>181542423</v>
      </c>
      <c r="L1853" s="174" t="s">
        <v>846</v>
      </c>
    </row>
    <row r="1854" spans="1:12">
      <c r="A1854" s="194">
        <v>20</v>
      </c>
      <c r="B1854" s="175" t="s">
        <v>166</v>
      </c>
      <c r="C1854" s="195">
        <v>85</v>
      </c>
      <c r="D1854" s="175" t="s">
        <v>147</v>
      </c>
      <c r="F1854" s="195">
        <v>405</v>
      </c>
      <c r="G1854" s="175" t="s">
        <v>1954</v>
      </c>
      <c r="J1854" s="194">
        <v>29652</v>
      </c>
      <c r="K1854" s="199">
        <v>181512771</v>
      </c>
      <c r="L1854" s="174" t="s">
        <v>846</v>
      </c>
    </row>
    <row r="1855" spans="1:12">
      <c r="A1855" s="194">
        <v>20</v>
      </c>
      <c r="B1855" s="175" t="s">
        <v>166</v>
      </c>
      <c r="C1855" s="195">
        <v>86</v>
      </c>
      <c r="D1855" s="175" t="s">
        <v>147</v>
      </c>
      <c r="F1855" s="195">
        <v>406</v>
      </c>
      <c r="G1855" s="175" t="s">
        <v>1955</v>
      </c>
      <c r="J1855" s="194">
        <v>84451</v>
      </c>
      <c r="K1855" s="199">
        <v>181428320</v>
      </c>
      <c r="L1855" s="174" t="s">
        <v>846</v>
      </c>
    </row>
    <row r="1856" spans="1:12">
      <c r="A1856" s="194">
        <v>20</v>
      </c>
      <c r="B1856" s="175" t="s">
        <v>166</v>
      </c>
      <c r="C1856" s="195">
        <v>87</v>
      </c>
      <c r="D1856" s="175" t="s">
        <v>147</v>
      </c>
      <c r="F1856" s="195">
        <v>407</v>
      </c>
      <c r="G1856" s="175" t="s">
        <v>1956</v>
      </c>
      <c r="J1856" s="194">
        <v>261852</v>
      </c>
      <c r="K1856" s="199">
        <v>181166468</v>
      </c>
      <c r="L1856" s="174" t="s">
        <v>846</v>
      </c>
    </row>
    <row r="1857" spans="1:12">
      <c r="A1857" s="194">
        <v>20</v>
      </c>
      <c r="B1857" s="175" t="s">
        <v>166</v>
      </c>
      <c r="C1857" s="195">
        <v>88</v>
      </c>
      <c r="D1857" s="175" t="s">
        <v>147</v>
      </c>
      <c r="F1857" s="195">
        <v>396</v>
      </c>
      <c r="G1857" s="175" t="s">
        <v>1957</v>
      </c>
      <c r="J1857" s="194">
        <v>25000</v>
      </c>
      <c r="K1857" s="199">
        <v>181141468</v>
      </c>
      <c r="L1857" s="174" t="s">
        <v>846</v>
      </c>
    </row>
    <row r="1858" spans="1:12">
      <c r="A1858" s="194">
        <v>21</v>
      </c>
      <c r="B1858" s="175" t="s">
        <v>166</v>
      </c>
      <c r="C1858" s="195">
        <v>81</v>
      </c>
      <c r="D1858" s="175" t="s">
        <v>147</v>
      </c>
      <c r="F1858" s="195">
        <v>409</v>
      </c>
      <c r="G1858" s="175" t="s">
        <v>1958</v>
      </c>
      <c r="J1858" s="194">
        <v>6199900</v>
      </c>
      <c r="K1858" s="199">
        <v>174941568</v>
      </c>
      <c r="L1858" s="174" t="s">
        <v>846</v>
      </c>
    </row>
    <row r="1859" spans="1:12">
      <c r="A1859" s="194">
        <v>21</v>
      </c>
      <c r="B1859" s="175" t="s">
        <v>166</v>
      </c>
      <c r="C1859" s="195">
        <v>82</v>
      </c>
      <c r="D1859" s="175" t="s">
        <v>147</v>
      </c>
      <c r="F1859" s="195">
        <v>410</v>
      </c>
      <c r="G1859" s="175" t="s">
        <v>1959</v>
      </c>
      <c r="J1859" s="194">
        <v>69960</v>
      </c>
      <c r="K1859" s="199">
        <v>174871608</v>
      </c>
      <c r="L1859" s="174" t="s">
        <v>846</v>
      </c>
    </row>
    <row r="1860" spans="1:12">
      <c r="A1860" s="194">
        <v>22</v>
      </c>
      <c r="B1860" s="175" t="s">
        <v>166</v>
      </c>
      <c r="C1860" s="195">
        <v>89</v>
      </c>
      <c r="D1860" s="175" t="s">
        <v>147</v>
      </c>
      <c r="F1860" s="195">
        <v>411</v>
      </c>
      <c r="G1860" s="175" t="s">
        <v>1960</v>
      </c>
      <c r="J1860" s="194">
        <v>284410</v>
      </c>
      <c r="K1860" s="199">
        <v>174587198</v>
      </c>
      <c r="L1860" s="174" t="s">
        <v>846</v>
      </c>
    </row>
    <row r="1861" spans="1:12">
      <c r="A1861" s="194">
        <v>22</v>
      </c>
      <c r="B1861" s="175" t="s">
        <v>166</v>
      </c>
      <c r="C1861" s="195">
        <v>90</v>
      </c>
      <c r="D1861" s="175" t="s">
        <v>147</v>
      </c>
      <c r="F1861" s="195">
        <v>412</v>
      </c>
      <c r="G1861" s="175" t="s">
        <v>1961</v>
      </c>
      <c r="J1861" s="194">
        <v>900000</v>
      </c>
      <c r="K1861" s="199">
        <v>173687198</v>
      </c>
      <c r="L1861" s="174" t="s">
        <v>846</v>
      </c>
    </row>
    <row r="1862" spans="1:12">
      <c r="A1862" s="194">
        <v>23</v>
      </c>
      <c r="B1862" s="175" t="s">
        <v>166</v>
      </c>
      <c r="C1862" s="195">
        <v>96</v>
      </c>
      <c r="D1862" s="175" t="s">
        <v>147</v>
      </c>
      <c r="F1862" s="195">
        <v>404</v>
      </c>
      <c r="G1862" s="175" t="s">
        <v>1962</v>
      </c>
      <c r="J1862" s="194">
        <v>450000</v>
      </c>
      <c r="K1862" s="199">
        <v>173237198</v>
      </c>
      <c r="L1862" s="174" t="s">
        <v>846</v>
      </c>
    </row>
    <row r="1863" spans="1:12">
      <c r="A1863" s="194">
        <v>26</v>
      </c>
      <c r="B1863" s="175" t="s">
        <v>166</v>
      </c>
      <c r="C1863" s="195">
        <v>99</v>
      </c>
      <c r="D1863" s="175" t="s">
        <v>147</v>
      </c>
      <c r="F1863" s="195">
        <v>458</v>
      </c>
      <c r="G1863" s="175" t="s">
        <v>168</v>
      </c>
      <c r="J1863" s="194">
        <v>585357</v>
      </c>
      <c r="K1863" s="199">
        <v>172651841</v>
      </c>
      <c r="L1863" s="174" t="s">
        <v>846</v>
      </c>
    </row>
    <row r="1864" spans="1:12">
      <c r="A1864" s="194">
        <v>26</v>
      </c>
      <c r="B1864" s="175" t="s">
        <v>166</v>
      </c>
      <c r="C1864" s="195">
        <v>101</v>
      </c>
      <c r="D1864" s="175" t="s">
        <v>147</v>
      </c>
      <c r="F1864" s="195">
        <v>416</v>
      </c>
      <c r="G1864" s="175" t="s">
        <v>1963</v>
      </c>
      <c r="J1864" s="194">
        <v>3097426</v>
      </c>
      <c r="K1864" s="199">
        <v>169554415</v>
      </c>
      <c r="L1864" s="174" t="s">
        <v>846</v>
      </c>
    </row>
    <row r="1865" spans="1:12">
      <c r="A1865" s="194">
        <v>26</v>
      </c>
      <c r="B1865" s="175" t="s">
        <v>166</v>
      </c>
      <c r="C1865" s="195">
        <v>102</v>
      </c>
      <c r="D1865" s="175" t="s">
        <v>147</v>
      </c>
      <c r="F1865" s="195">
        <v>417</v>
      </c>
      <c r="G1865" s="175" t="s">
        <v>169</v>
      </c>
      <c r="J1865" s="194">
        <v>184450</v>
      </c>
      <c r="K1865" s="199">
        <v>169369965</v>
      </c>
      <c r="L1865" s="174" t="s">
        <v>846</v>
      </c>
    </row>
    <row r="1866" spans="1:12">
      <c r="A1866" s="194">
        <v>26</v>
      </c>
      <c r="B1866" s="175" t="s">
        <v>166</v>
      </c>
      <c r="C1866" s="195">
        <v>103</v>
      </c>
      <c r="D1866" s="175" t="s">
        <v>147</v>
      </c>
      <c r="F1866" s="195">
        <v>418</v>
      </c>
      <c r="G1866" s="175" t="s">
        <v>169</v>
      </c>
      <c r="J1866" s="194">
        <v>124557</v>
      </c>
      <c r="K1866" s="199">
        <v>169245408</v>
      </c>
      <c r="L1866" s="174" t="s">
        <v>846</v>
      </c>
    </row>
    <row r="1867" spans="1:12">
      <c r="A1867" s="194">
        <v>26</v>
      </c>
      <c r="B1867" s="175" t="s">
        <v>166</v>
      </c>
      <c r="C1867" s="195">
        <v>104</v>
      </c>
      <c r="D1867" s="175" t="s">
        <v>147</v>
      </c>
      <c r="F1867" s="195">
        <v>421</v>
      </c>
      <c r="G1867" s="175" t="s">
        <v>1964</v>
      </c>
      <c r="J1867" s="194">
        <v>79950</v>
      </c>
      <c r="K1867" s="199">
        <v>169165458</v>
      </c>
      <c r="L1867" s="174" t="s">
        <v>846</v>
      </c>
    </row>
    <row r="1868" spans="1:12">
      <c r="A1868" s="194">
        <v>27</v>
      </c>
      <c r="B1868" s="175" t="s">
        <v>166</v>
      </c>
      <c r="C1868" s="195">
        <v>106</v>
      </c>
      <c r="D1868" s="175" t="s">
        <v>147</v>
      </c>
      <c r="F1868" s="195">
        <v>422</v>
      </c>
      <c r="G1868" s="175" t="s">
        <v>170</v>
      </c>
      <c r="J1868" s="194">
        <v>720910</v>
      </c>
      <c r="K1868" s="199">
        <v>168444548</v>
      </c>
      <c r="L1868" s="174" t="s">
        <v>846</v>
      </c>
    </row>
    <row r="1869" spans="1:12">
      <c r="A1869" s="194">
        <v>27</v>
      </c>
      <c r="B1869" s="175" t="s">
        <v>166</v>
      </c>
      <c r="C1869" s="195">
        <v>107</v>
      </c>
      <c r="D1869" s="175" t="s">
        <v>147</v>
      </c>
      <c r="F1869" s="195">
        <v>423</v>
      </c>
      <c r="G1869" s="175" t="s">
        <v>1965</v>
      </c>
      <c r="J1869" s="194">
        <v>1083260</v>
      </c>
      <c r="K1869" s="199">
        <v>167361288</v>
      </c>
      <c r="L1869" s="174" t="s">
        <v>846</v>
      </c>
    </row>
    <row r="1870" spans="1:12">
      <c r="A1870" s="194">
        <v>27</v>
      </c>
      <c r="B1870" s="175" t="s">
        <v>166</v>
      </c>
      <c r="C1870" s="195">
        <v>108</v>
      </c>
      <c r="D1870" s="175" t="s">
        <v>147</v>
      </c>
      <c r="F1870" s="195">
        <v>424</v>
      </c>
      <c r="G1870" s="175" t="s">
        <v>171</v>
      </c>
      <c r="J1870" s="194">
        <v>1033124</v>
      </c>
      <c r="K1870" s="199">
        <v>166328164</v>
      </c>
      <c r="L1870" s="174" t="s">
        <v>846</v>
      </c>
    </row>
    <row r="1871" spans="1:12">
      <c r="A1871" s="194">
        <v>27</v>
      </c>
      <c r="B1871" s="175" t="s">
        <v>166</v>
      </c>
      <c r="C1871" s="195">
        <v>109</v>
      </c>
      <c r="D1871" s="175" t="s">
        <v>147</v>
      </c>
      <c r="F1871" s="195">
        <v>425</v>
      </c>
      <c r="G1871" s="175" t="s">
        <v>1966</v>
      </c>
      <c r="J1871" s="194">
        <v>527730</v>
      </c>
      <c r="K1871" s="199">
        <v>165800434</v>
      </c>
      <c r="L1871" s="174" t="s">
        <v>846</v>
      </c>
    </row>
    <row r="1872" spans="1:12">
      <c r="A1872" s="194">
        <v>27</v>
      </c>
      <c r="B1872" s="175" t="s">
        <v>166</v>
      </c>
      <c r="C1872" s="195">
        <v>110</v>
      </c>
      <c r="D1872" s="175" t="s">
        <v>147</v>
      </c>
      <c r="F1872" s="195">
        <v>426</v>
      </c>
      <c r="G1872" s="175" t="s">
        <v>1967</v>
      </c>
      <c r="J1872" s="194">
        <v>1061174</v>
      </c>
      <c r="K1872" s="199">
        <v>164739260</v>
      </c>
      <c r="L1872" s="174" t="s">
        <v>846</v>
      </c>
    </row>
    <row r="1873" spans="1:12">
      <c r="A1873" s="194">
        <v>27</v>
      </c>
      <c r="B1873" s="175" t="s">
        <v>166</v>
      </c>
      <c r="C1873" s="195">
        <v>111</v>
      </c>
      <c r="D1873" s="175" t="s">
        <v>147</v>
      </c>
      <c r="F1873" s="195">
        <v>427</v>
      </c>
      <c r="G1873" s="175" t="s">
        <v>1968</v>
      </c>
      <c r="J1873" s="194">
        <v>607226</v>
      </c>
      <c r="K1873" s="199">
        <v>164132034</v>
      </c>
      <c r="L1873" s="174" t="s">
        <v>846</v>
      </c>
    </row>
    <row r="1874" spans="1:12">
      <c r="A1874" s="194">
        <v>27</v>
      </c>
      <c r="B1874" s="175" t="s">
        <v>166</v>
      </c>
      <c r="C1874" s="195">
        <v>112</v>
      </c>
      <c r="D1874" s="175" t="s">
        <v>147</v>
      </c>
      <c r="F1874" s="195">
        <v>428</v>
      </c>
      <c r="G1874" s="175" t="s">
        <v>1969</v>
      </c>
      <c r="J1874" s="194">
        <v>966692</v>
      </c>
      <c r="K1874" s="199">
        <v>163165342</v>
      </c>
      <c r="L1874" s="174" t="s">
        <v>846</v>
      </c>
    </row>
    <row r="1875" spans="1:12">
      <c r="A1875" s="194">
        <v>27</v>
      </c>
      <c r="B1875" s="175" t="s">
        <v>166</v>
      </c>
      <c r="C1875" s="195">
        <v>113</v>
      </c>
      <c r="D1875" s="175" t="s">
        <v>147</v>
      </c>
      <c r="F1875" s="195">
        <v>429</v>
      </c>
      <c r="G1875" s="175" t="s">
        <v>1970</v>
      </c>
      <c r="J1875" s="194">
        <v>1452070</v>
      </c>
      <c r="K1875" s="199">
        <v>161713272</v>
      </c>
      <c r="L1875" s="174" t="s">
        <v>846</v>
      </c>
    </row>
    <row r="1876" spans="1:12">
      <c r="A1876" s="194">
        <v>27</v>
      </c>
      <c r="B1876" s="175" t="s">
        <v>166</v>
      </c>
      <c r="C1876" s="195">
        <v>114</v>
      </c>
      <c r="D1876" s="175" t="s">
        <v>147</v>
      </c>
      <c r="F1876" s="195">
        <v>430</v>
      </c>
      <c r="G1876" s="175" t="s">
        <v>1971</v>
      </c>
      <c r="J1876" s="194">
        <v>566855</v>
      </c>
      <c r="K1876" s="199">
        <v>161146417</v>
      </c>
      <c r="L1876" s="174" t="s">
        <v>846</v>
      </c>
    </row>
    <row r="1877" spans="1:12">
      <c r="A1877" s="194">
        <v>27</v>
      </c>
      <c r="B1877" s="175" t="s">
        <v>166</v>
      </c>
      <c r="C1877" s="195">
        <v>115</v>
      </c>
      <c r="D1877" s="175" t="s">
        <v>147</v>
      </c>
      <c r="F1877" s="195">
        <v>431</v>
      </c>
      <c r="G1877" s="175" t="s">
        <v>172</v>
      </c>
      <c r="J1877" s="194">
        <v>1503794</v>
      </c>
      <c r="K1877" s="199">
        <v>159642623</v>
      </c>
      <c r="L1877" s="174" t="s">
        <v>846</v>
      </c>
    </row>
    <row r="1878" spans="1:12">
      <c r="A1878" s="194">
        <v>27</v>
      </c>
      <c r="B1878" s="175" t="s">
        <v>166</v>
      </c>
      <c r="C1878" s="195">
        <v>116</v>
      </c>
      <c r="D1878" s="175" t="s">
        <v>147</v>
      </c>
      <c r="F1878" s="195">
        <v>432</v>
      </c>
      <c r="G1878" s="175" t="s">
        <v>1972</v>
      </c>
      <c r="J1878" s="194">
        <v>1508560</v>
      </c>
      <c r="K1878" s="199">
        <v>158134063</v>
      </c>
      <c r="L1878" s="174" t="s">
        <v>846</v>
      </c>
    </row>
    <row r="1879" spans="1:12">
      <c r="A1879" s="194">
        <v>27</v>
      </c>
      <c r="B1879" s="175" t="s">
        <v>166</v>
      </c>
      <c r="C1879" s="195">
        <v>117</v>
      </c>
      <c r="D1879" s="175" t="s">
        <v>147</v>
      </c>
      <c r="F1879" s="195">
        <v>433</v>
      </c>
      <c r="G1879" s="175" t="s">
        <v>1973</v>
      </c>
      <c r="J1879" s="194">
        <v>913763</v>
      </c>
      <c r="K1879" s="199">
        <v>157220300</v>
      </c>
      <c r="L1879" s="174" t="s">
        <v>846</v>
      </c>
    </row>
    <row r="1880" spans="1:12">
      <c r="A1880" s="194">
        <v>27</v>
      </c>
      <c r="B1880" s="175" t="s">
        <v>166</v>
      </c>
      <c r="C1880" s="195">
        <v>118</v>
      </c>
      <c r="D1880" s="175" t="s">
        <v>147</v>
      </c>
      <c r="F1880" s="195">
        <v>434</v>
      </c>
      <c r="G1880" s="175" t="s">
        <v>1974</v>
      </c>
      <c r="J1880" s="194">
        <v>600000</v>
      </c>
      <c r="K1880" s="199">
        <v>156620300</v>
      </c>
      <c r="L1880" s="174" t="s">
        <v>846</v>
      </c>
    </row>
    <row r="1881" spans="1:12">
      <c r="A1881" s="194">
        <v>27</v>
      </c>
      <c r="B1881" s="175" t="s">
        <v>166</v>
      </c>
      <c r="C1881" s="195">
        <v>119</v>
      </c>
      <c r="D1881" s="175" t="s">
        <v>147</v>
      </c>
      <c r="F1881" s="195">
        <v>435</v>
      </c>
      <c r="G1881" s="175" t="s">
        <v>1975</v>
      </c>
      <c r="J1881" s="194">
        <v>600000</v>
      </c>
      <c r="K1881" s="199">
        <v>156020300</v>
      </c>
      <c r="L1881" s="174" t="s">
        <v>846</v>
      </c>
    </row>
    <row r="1882" spans="1:12">
      <c r="A1882" s="194">
        <v>27</v>
      </c>
      <c r="B1882" s="175" t="s">
        <v>166</v>
      </c>
      <c r="C1882" s="195">
        <v>120</v>
      </c>
      <c r="D1882" s="175" t="s">
        <v>147</v>
      </c>
      <c r="F1882" s="195">
        <v>436</v>
      </c>
      <c r="G1882" s="175" t="s">
        <v>173</v>
      </c>
      <c r="J1882" s="194">
        <v>450000</v>
      </c>
      <c r="K1882" s="199">
        <v>155570300</v>
      </c>
      <c r="L1882" s="174" t="s">
        <v>846</v>
      </c>
    </row>
    <row r="1883" spans="1:12">
      <c r="A1883" s="194">
        <v>27</v>
      </c>
      <c r="B1883" s="175" t="s">
        <v>166</v>
      </c>
      <c r="C1883" s="195">
        <v>121</v>
      </c>
      <c r="D1883" s="175" t="s">
        <v>147</v>
      </c>
      <c r="F1883" s="195">
        <v>437</v>
      </c>
      <c r="G1883" s="175" t="s">
        <v>1976</v>
      </c>
      <c r="J1883" s="194">
        <v>800000</v>
      </c>
      <c r="K1883" s="199">
        <v>154770300</v>
      </c>
      <c r="L1883" s="174" t="s">
        <v>846</v>
      </c>
    </row>
    <row r="1884" spans="1:12">
      <c r="A1884" s="194">
        <v>27</v>
      </c>
      <c r="B1884" s="175" t="s">
        <v>166</v>
      </c>
      <c r="C1884" s="195">
        <v>122</v>
      </c>
      <c r="D1884" s="175" t="s">
        <v>147</v>
      </c>
      <c r="F1884" s="195">
        <v>438</v>
      </c>
      <c r="G1884" s="175" t="s">
        <v>174</v>
      </c>
      <c r="J1884" s="194">
        <v>300000</v>
      </c>
      <c r="K1884" s="199">
        <v>154470300</v>
      </c>
      <c r="L1884" s="174" t="s">
        <v>846</v>
      </c>
    </row>
    <row r="1885" spans="1:12">
      <c r="A1885" s="194">
        <v>27</v>
      </c>
      <c r="B1885" s="175" t="s">
        <v>166</v>
      </c>
      <c r="C1885" s="195">
        <v>123</v>
      </c>
      <c r="D1885" s="175" t="s">
        <v>147</v>
      </c>
      <c r="F1885" s="195">
        <v>439</v>
      </c>
      <c r="G1885" s="175" t="s">
        <v>175</v>
      </c>
      <c r="J1885" s="194">
        <v>2000000</v>
      </c>
      <c r="K1885" s="199">
        <v>152470300</v>
      </c>
      <c r="L1885" s="174" t="s">
        <v>846</v>
      </c>
    </row>
    <row r="1886" spans="1:12">
      <c r="A1886" s="194">
        <v>27</v>
      </c>
      <c r="B1886" s="175" t="s">
        <v>166</v>
      </c>
      <c r="C1886" s="195">
        <v>124</v>
      </c>
      <c r="D1886" s="175" t="s">
        <v>147</v>
      </c>
      <c r="F1886" s="195">
        <v>440</v>
      </c>
      <c r="G1886" s="175" t="s">
        <v>176</v>
      </c>
      <c r="J1886" s="194">
        <v>3399239</v>
      </c>
      <c r="K1886" s="199">
        <v>149071061</v>
      </c>
      <c r="L1886" s="174" t="s">
        <v>846</v>
      </c>
    </row>
    <row r="1887" spans="1:12">
      <c r="A1887" s="194">
        <v>27</v>
      </c>
      <c r="B1887" s="175" t="s">
        <v>166</v>
      </c>
      <c r="C1887" s="195">
        <v>125</v>
      </c>
      <c r="D1887" s="175" t="s">
        <v>147</v>
      </c>
      <c r="F1887" s="195">
        <v>441</v>
      </c>
      <c r="G1887" s="175" t="s">
        <v>1977</v>
      </c>
      <c r="J1887" s="194">
        <v>92603</v>
      </c>
      <c r="K1887" s="199">
        <v>148978458</v>
      </c>
      <c r="L1887" s="174" t="s">
        <v>846</v>
      </c>
    </row>
    <row r="1888" spans="1:12">
      <c r="A1888" s="194">
        <v>27</v>
      </c>
      <c r="B1888" s="175" t="s">
        <v>166</v>
      </c>
      <c r="C1888" s="195">
        <v>126</v>
      </c>
      <c r="D1888" s="175" t="s">
        <v>147</v>
      </c>
      <c r="F1888" s="195">
        <v>442</v>
      </c>
      <c r="G1888" s="175" t="s">
        <v>641</v>
      </c>
      <c r="J1888" s="194">
        <v>50000</v>
      </c>
      <c r="K1888" s="199">
        <v>148928458</v>
      </c>
      <c r="L1888" s="174" t="s">
        <v>846</v>
      </c>
    </row>
    <row r="1889" spans="1:12">
      <c r="A1889" s="194">
        <v>27</v>
      </c>
      <c r="B1889" s="175" t="s">
        <v>166</v>
      </c>
      <c r="C1889" s="195">
        <v>127</v>
      </c>
      <c r="D1889" s="175" t="s">
        <v>147</v>
      </c>
      <c r="F1889" s="195">
        <v>443</v>
      </c>
      <c r="G1889" s="175" t="s">
        <v>1978</v>
      </c>
      <c r="J1889" s="194">
        <v>2900000</v>
      </c>
      <c r="K1889" s="199">
        <v>146028458</v>
      </c>
      <c r="L1889" s="174" t="s">
        <v>846</v>
      </c>
    </row>
    <row r="1890" spans="1:12">
      <c r="A1890" s="194">
        <v>27</v>
      </c>
      <c r="B1890" s="175" t="s">
        <v>166</v>
      </c>
      <c r="C1890" s="195">
        <v>128</v>
      </c>
      <c r="D1890" s="175" t="s">
        <v>147</v>
      </c>
      <c r="F1890" s="195">
        <v>444</v>
      </c>
      <c r="G1890" s="175" t="s">
        <v>1979</v>
      </c>
      <c r="J1890" s="194">
        <v>3475000</v>
      </c>
      <c r="K1890" s="199">
        <v>142553458</v>
      </c>
      <c r="L1890" s="174" t="s">
        <v>846</v>
      </c>
    </row>
    <row r="1891" spans="1:12">
      <c r="A1891" s="194">
        <v>27</v>
      </c>
      <c r="B1891" s="175" t="s">
        <v>166</v>
      </c>
      <c r="C1891" s="195">
        <v>129</v>
      </c>
      <c r="D1891" s="175" t="s">
        <v>147</v>
      </c>
      <c r="F1891" s="195">
        <v>445</v>
      </c>
      <c r="G1891" s="175" t="s">
        <v>1980</v>
      </c>
      <c r="J1891" s="194">
        <v>90000000</v>
      </c>
      <c r="K1891" s="199">
        <v>52553458</v>
      </c>
      <c r="L1891" s="174" t="s">
        <v>846</v>
      </c>
    </row>
    <row r="1892" spans="1:12">
      <c r="A1892" s="194">
        <v>27</v>
      </c>
      <c r="B1892" s="175" t="s">
        <v>166</v>
      </c>
      <c r="C1892" s="195">
        <v>130</v>
      </c>
      <c r="D1892" s="175" t="s">
        <v>147</v>
      </c>
      <c r="F1892" s="195">
        <v>446</v>
      </c>
      <c r="G1892" s="175" t="s">
        <v>177</v>
      </c>
      <c r="J1892" s="194">
        <v>7000000</v>
      </c>
      <c r="K1892" s="199">
        <v>45553458</v>
      </c>
      <c r="L1892" s="174" t="s">
        <v>846</v>
      </c>
    </row>
    <row r="1893" spans="1:12">
      <c r="A1893" s="194">
        <v>27</v>
      </c>
      <c r="B1893" s="175" t="s">
        <v>166</v>
      </c>
      <c r="C1893" s="195">
        <v>132</v>
      </c>
      <c r="D1893" s="175" t="s">
        <v>147</v>
      </c>
      <c r="F1893" s="195">
        <v>447</v>
      </c>
      <c r="G1893" s="175" t="s">
        <v>168</v>
      </c>
      <c r="J1893" s="194">
        <v>200000</v>
      </c>
      <c r="K1893" s="199">
        <v>45353458</v>
      </c>
      <c r="L1893" s="174" t="s">
        <v>846</v>
      </c>
    </row>
    <row r="1894" spans="1:12">
      <c r="A1894" s="194">
        <v>28</v>
      </c>
      <c r="B1894" s="175" t="s">
        <v>166</v>
      </c>
      <c r="C1894" s="195">
        <v>133</v>
      </c>
      <c r="D1894" s="175" t="s">
        <v>147</v>
      </c>
      <c r="F1894" s="195">
        <v>448</v>
      </c>
      <c r="G1894" s="175" t="s">
        <v>1981</v>
      </c>
      <c r="J1894" s="194">
        <v>405000</v>
      </c>
      <c r="K1894" s="199">
        <v>44948458</v>
      </c>
      <c r="L1894" s="174" t="s">
        <v>846</v>
      </c>
    </row>
    <row r="1895" spans="1:12">
      <c r="A1895" s="194">
        <v>28</v>
      </c>
      <c r="B1895" s="175" t="s">
        <v>166</v>
      </c>
      <c r="C1895" s="195">
        <v>134</v>
      </c>
      <c r="D1895" s="175" t="s">
        <v>147</v>
      </c>
      <c r="F1895" s="195">
        <v>449</v>
      </c>
      <c r="G1895" s="175" t="s">
        <v>1982</v>
      </c>
      <c r="J1895" s="194">
        <v>1940000</v>
      </c>
      <c r="K1895" s="199">
        <v>43008458</v>
      </c>
      <c r="L1895" s="174" t="s">
        <v>846</v>
      </c>
    </row>
    <row r="1896" spans="1:12">
      <c r="A1896" s="194">
        <v>28</v>
      </c>
      <c r="B1896" s="175" t="s">
        <v>166</v>
      </c>
      <c r="C1896" s="195">
        <v>135</v>
      </c>
      <c r="D1896" s="175" t="s">
        <v>862</v>
      </c>
      <c r="F1896" s="195">
        <v>1</v>
      </c>
      <c r="G1896" s="175" t="s">
        <v>1983</v>
      </c>
      <c r="I1896" s="194">
        <v>13060</v>
      </c>
      <c r="K1896" s="199">
        <v>43021518</v>
      </c>
      <c r="L1896" s="174" t="s">
        <v>846</v>
      </c>
    </row>
    <row r="1897" spans="1:12">
      <c r="A1897" s="194">
        <v>28</v>
      </c>
      <c r="B1897" s="175" t="s">
        <v>166</v>
      </c>
      <c r="C1897" s="195">
        <v>136</v>
      </c>
      <c r="D1897" s="175" t="s">
        <v>147</v>
      </c>
      <c r="F1897" s="195">
        <v>450</v>
      </c>
      <c r="G1897" s="175" t="s">
        <v>178</v>
      </c>
      <c r="J1897" s="194">
        <v>9381405</v>
      </c>
      <c r="K1897" s="199">
        <v>33640113</v>
      </c>
      <c r="L1897" s="174" t="s">
        <v>846</v>
      </c>
    </row>
    <row r="1898" spans="1:12">
      <c r="A1898" s="194">
        <v>29</v>
      </c>
      <c r="B1898" s="175" t="s">
        <v>166</v>
      </c>
      <c r="C1898" s="195">
        <v>143</v>
      </c>
      <c r="D1898" s="175" t="s">
        <v>147</v>
      </c>
      <c r="F1898" s="195">
        <v>451</v>
      </c>
      <c r="G1898" s="175" t="s">
        <v>178</v>
      </c>
      <c r="J1898" s="194">
        <v>9381405</v>
      </c>
      <c r="K1898" s="199">
        <v>24258708</v>
      </c>
      <c r="L1898" s="174" t="s">
        <v>846</v>
      </c>
    </row>
    <row r="1899" spans="1:12">
      <c r="A1899" s="194">
        <v>29</v>
      </c>
      <c r="B1899" s="175" t="s">
        <v>166</v>
      </c>
      <c r="C1899" s="195">
        <v>144</v>
      </c>
      <c r="D1899" s="175" t="s">
        <v>147</v>
      </c>
      <c r="F1899" s="195">
        <v>453</v>
      </c>
      <c r="G1899" s="175" t="s">
        <v>179</v>
      </c>
      <c r="J1899" s="194">
        <v>3000000</v>
      </c>
      <c r="K1899" s="199">
        <v>21258708</v>
      </c>
      <c r="L1899" s="174" t="s">
        <v>846</v>
      </c>
    </row>
    <row r="1900" spans="1:12">
      <c r="A1900" s="194">
        <v>30</v>
      </c>
      <c r="B1900" s="175" t="s">
        <v>166</v>
      </c>
      <c r="C1900" s="195">
        <v>148</v>
      </c>
      <c r="D1900" s="175" t="s">
        <v>147</v>
      </c>
      <c r="F1900" s="195">
        <v>457</v>
      </c>
      <c r="G1900" s="175" t="s">
        <v>180</v>
      </c>
      <c r="J1900" s="194">
        <v>19000000</v>
      </c>
      <c r="K1900" s="199">
        <v>2258708</v>
      </c>
      <c r="L1900" s="174" t="s">
        <v>846</v>
      </c>
    </row>
    <row r="1901" spans="1:12">
      <c r="G1901" s="200" t="s">
        <v>1319</v>
      </c>
      <c r="I1901" s="201">
        <v>18559</v>
      </c>
      <c r="J1901" s="201">
        <v>236083319</v>
      </c>
      <c r="K1901" s="201">
        <v>-236064760</v>
      </c>
      <c r="L1901" s="202" t="s">
        <v>856</v>
      </c>
    </row>
    <row r="1902" spans="1:12">
      <c r="G1902" s="200" t="s">
        <v>848</v>
      </c>
      <c r="I1902" s="203">
        <v>807793426</v>
      </c>
      <c r="J1902" s="203">
        <v>805534718</v>
      </c>
      <c r="K1902" s="203">
        <v>2258708</v>
      </c>
      <c r="L1902" s="200" t="s">
        <v>849</v>
      </c>
    </row>
    <row r="1903" spans="1:12">
      <c r="A1903" s="190" t="s">
        <v>1984</v>
      </c>
      <c r="I1903" s="203">
        <v>807793426</v>
      </c>
      <c r="J1903" s="203">
        <v>805534718</v>
      </c>
      <c r="K1903" s="203">
        <v>2258708</v>
      </c>
      <c r="L1903" s="175" t="s">
        <v>849</v>
      </c>
    </row>
    <row r="1904" spans="1:12">
      <c r="A1904" s="196" t="s">
        <v>627</v>
      </c>
    </row>
    <row r="1905" spans="1:12">
      <c r="A1905" s="196" t="s">
        <v>599</v>
      </c>
      <c r="G1905" s="197" t="s">
        <v>843</v>
      </c>
      <c r="I1905" s="198">
        <v>0</v>
      </c>
      <c r="J1905" s="198">
        <v>0</v>
      </c>
      <c r="K1905" s="198">
        <v>0</v>
      </c>
    </row>
    <row r="1906" spans="1:12">
      <c r="A1906" s="174" t="s">
        <v>138</v>
      </c>
      <c r="B1906" s="174" t="s">
        <v>139</v>
      </c>
      <c r="C1906" s="176" t="s">
        <v>140</v>
      </c>
      <c r="D1906" s="174" t="s">
        <v>141</v>
      </c>
      <c r="E1906" s="174" t="s">
        <v>142</v>
      </c>
      <c r="F1906" s="176" t="s">
        <v>143</v>
      </c>
      <c r="G1906" s="174" t="s">
        <v>144</v>
      </c>
      <c r="I1906" s="176" t="s">
        <v>844</v>
      </c>
      <c r="J1906" s="176" t="s">
        <v>845</v>
      </c>
      <c r="K1906" s="176" t="s">
        <v>145</v>
      </c>
    </row>
    <row r="1907" spans="1:12">
      <c r="A1907" s="194">
        <v>30</v>
      </c>
      <c r="B1907" s="175" t="s">
        <v>599</v>
      </c>
      <c r="C1907" s="195">
        <v>71</v>
      </c>
      <c r="D1907" s="175" t="s">
        <v>862</v>
      </c>
      <c r="F1907" s="195">
        <v>0</v>
      </c>
      <c r="G1907" s="175" t="s">
        <v>1985</v>
      </c>
      <c r="I1907" s="194">
        <v>40000000</v>
      </c>
      <c r="K1907" s="199">
        <v>40000000</v>
      </c>
      <c r="L1907" s="174" t="s">
        <v>846</v>
      </c>
    </row>
    <row r="1908" spans="1:12">
      <c r="A1908" s="194">
        <v>30</v>
      </c>
      <c r="B1908" s="175" t="s">
        <v>599</v>
      </c>
      <c r="C1908" s="195">
        <v>72</v>
      </c>
      <c r="D1908" s="175" t="s">
        <v>147</v>
      </c>
      <c r="F1908" s="195">
        <v>3347751</v>
      </c>
      <c r="G1908" s="175" t="s">
        <v>1986</v>
      </c>
      <c r="J1908" s="194">
        <v>40000000</v>
      </c>
      <c r="K1908" s="199">
        <v>0</v>
      </c>
    </row>
    <row r="1909" spans="1:12">
      <c r="A1909" s="194">
        <v>30</v>
      </c>
      <c r="B1909" s="175" t="s">
        <v>599</v>
      </c>
      <c r="C1909" s="195">
        <v>73</v>
      </c>
      <c r="D1909" s="175" t="s">
        <v>862</v>
      </c>
      <c r="F1909" s="195">
        <v>0</v>
      </c>
      <c r="G1909" s="175" t="s">
        <v>1986</v>
      </c>
      <c r="I1909" s="194">
        <v>5544723</v>
      </c>
      <c r="K1909" s="199">
        <v>5544723</v>
      </c>
      <c r="L1909" s="174" t="s">
        <v>846</v>
      </c>
    </row>
    <row r="1910" spans="1:12">
      <c r="A1910" s="194">
        <v>30</v>
      </c>
      <c r="B1910" s="175" t="s">
        <v>599</v>
      </c>
      <c r="C1910" s="195">
        <v>74</v>
      </c>
      <c r="D1910" s="175" t="s">
        <v>147</v>
      </c>
      <c r="F1910" s="195">
        <v>3347753</v>
      </c>
      <c r="G1910" s="175" t="s">
        <v>1986</v>
      </c>
      <c r="J1910" s="194">
        <v>3814020</v>
      </c>
      <c r="K1910" s="199">
        <v>1730703</v>
      </c>
      <c r="L1910" s="174" t="s">
        <v>846</v>
      </c>
    </row>
    <row r="1911" spans="1:12">
      <c r="G1911" s="200" t="s">
        <v>1064</v>
      </c>
      <c r="I1911" s="201">
        <v>45544723</v>
      </c>
      <c r="J1911" s="201">
        <v>43814020</v>
      </c>
      <c r="K1911" s="201">
        <v>1730703</v>
      </c>
      <c r="L1911" s="202" t="s">
        <v>846</v>
      </c>
    </row>
    <row r="1912" spans="1:12">
      <c r="G1912" s="200" t="s">
        <v>848</v>
      </c>
      <c r="I1912" s="203">
        <v>45544723</v>
      </c>
      <c r="J1912" s="203">
        <v>43814020</v>
      </c>
      <c r="K1912" s="203">
        <v>1730703</v>
      </c>
      <c r="L1912" s="200" t="s">
        <v>849</v>
      </c>
    </row>
    <row r="1913" spans="1:12">
      <c r="A1913" s="196" t="s">
        <v>601</v>
      </c>
      <c r="G1913" s="197" t="s">
        <v>843</v>
      </c>
      <c r="I1913" s="198">
        <v>45544723</v>
      </c>
      <c r="J1913" s="198">
        <v>43814020</v>
      </c>
      <c r="K1913" s="198">
        <v>1730703</v>
      </c>
      <c r="L1913" s="175" t="s">
        <v>846</v>
      </c>
    </row>
    <row r="1914" spans="1:12">
      <c r="A1914" s="174" t="s">
        <v>138</v>
      </c>
      <c r="B1914" s="174" t="s">
        <v>139</v>
      </c>
      <c r="C1914" s="176" t="s">
        <v>140</v>
      </c>
      <c r="D1914" s="174" t="s">
        <v>141</v>
      </c>
      <c r="E1914" s="174" t="s">
        <v>142</v>
      </c>
      <c r="F1914" s="176" t="s">
        <v>143</v>
      </c>
      <c r="G1914" s="174" t="s">
        <v>144</v>
      </c>
      <c r="I1914" s="176" t="s">
        <v>844</v>
      </c>
      <c r="J1914" s="176" t="s">
        <v>845</v>
      </c>
      <c r="K1914" s="176" t="s">
        <v>145</v>
      </c>
    </row>
    <row r="1915" spans="1:12">
      <c r="A1915" s="194">
        <v>5</v>
      </c>
      <c r="B1915" s="175" t="s">
        <v>601</v>
      </c>
      <c r="C1915" s="195">
        <v>143</v>
      </c>
      <c r="D1915" s="175" t="s">
        <v>862</v>
      </c>
      <c r="F1915" s="195">
        <v>1</v>
      </c>
      <c r="G1915" s="175" t="s">
        <v>1987</v>
      </c>
      <c r="I1915" s="194">
        <v>708763902</v>
      </c>
      <c r="K1915" s="199">
        <v>710494605</v>
      </c>
      <c r="L1915" s="174" t="s">
        <v>846</v>
      </c>
    </row>
    <row r="1916" spans="1:12">
      <c r="A1916" s="194">
        <v>8</v>
      </c>
      <c r="B1916" s="175" t="s">
        <v>601</v>
      </c>
      <c r="C1916" s="195">
        <v>2</v>
      </c>
      <c r="D1916" s="175" t="s">
        <v>147</v>
      </c>
      <c r="F1916" s="195">
        <v>3347754</v>
      </c>
      <c r="G1916" s="175" t="s">
        <v>1988</v>
      </c>
      <c r="J1916" s="194">
        <v>50000000</v>
      </c>
      <c r="K1916" s="199">
        <v>660494605</v>
      </c>
      <c r="L1916" s="174" t="s">
        <v>846</v>
      </c>
    </row>
    <row r="1917" spans="1:12">
      <c r="A1917" s="194">
        <v>9</v>
      </c>
      <c r="B1917" s="175" t="s">
        <v>601</v>
      </c>
      <c r="C1917" s="195">
        <v>127</v>
      </c>
      <c r="D1917" s="175" t="s">
        <v>147</v>
      </c>
      <c r="E1917" s="175" t="s">
        <v>640</v>
      </c>
      <c r="F1917" s="195">
        <v>3347756</v>
      </c>
      <c r="G1917" s="175" t="s">
        <v>1989</v>
      </c>
      <c r="J1917" s="194">
        <v>85000000</v>
      </c>
      <c r="K1917" s="199">
        <v>575494605</v>
      </c>
      <c r="L1917" s="174" t="s">
        <v>846</v>
      </c>
    </row>
    <row r="1918" spans="1:12">
      <c r="A1918" s="194">
        <v>9</v>
      </c>
      <c r="B1918" s="175" t="s">
        <v>601</v>
      </c>
      <c r="C1918" s="195">
        <v>128</v>
      </c>
      <c r="D1918" s="175" t="s">
        <v>147</v>
      </c>
      <c r="E1918" s="175" t="s">
        <v>640</v>
      </c>
      <c r="F1918" s="195">
        <v>3347757</v>
      </c>
      <c r="G1918" s="175" t="s">
        <v>1990</v>
      </c>
      <c r="J1918" s="194">
        <v>291000000</v>
      </c>
      <c r="K1918" s="199">
        <v>284494605</v>
      </c>
      <c r="L1918" s="174" t="s">
        <v>846</v>
      </c>
    </row>
    <row r="1919" spans="1:12">
      <c r="A1919" s="194">
        <v>9</v>
      </c>
      <c r="B1919" s="175" t="s">
        <v>601</v>
      </c>
      <c r="C1919" s="195">
        <v>179</v>
      </c>
      <c r="D1919" s="175" t="s">
        <v>862</v>
      </c>
      <c r="E1919" s="175" t="s">
        <v>640</v>
      </c>
      <c r="F1919" s="195">
        <v>1</v>
      </c>
      <c r="G1919" s="175" t="s">
        <v>1991</v>
      </c>
      <c r="I1919" s="194">
        <v>2000000</v>
      </c>
      <c r="K1919" s="199">
        <v>286494605</v>
      </c>
      <c r="L1919" s="174" t="s">
        <v>846</v>
      </c>
    </row>
    <row r="1920" spans="1:12">
      <c r="A1920" s="194">
        <v>13</v>
      </c>
      <c r="B1920" s="175" t="s">
        <v>601</v>
      </c>
      <c r="C1920" s="195">
        <v>130</v>
      </c>
      <c r="D1920" s="175" t="s">
        <v>147</v>
      </c>
      <c r="E1920" s="175" t="s">
        <v>640</v>
      </c>
      <c r="F1920" s="195">
        <v>3347766</v>
      </c>
      <c r="G1920" s="175" t="s">
        <v>1992</v>
      </c>
      <c r="J1920" s="194">
        <v>14000000</v>
      </c>
      <c r="K1920" s="199">
        <v>272494605</v>
      </c>
      <c r="L1920" s="174" t="s">
        <v>846</v>
      </c>
    </row>
    <row r="1921" spans="1:12">
      <c r="A1921" s="194">
        <v>13</v>
      </c>
      <c r="B1921" s="175" t="s">
        <v>601</v>
      </c>
      <c r="C1921" s="195">
        <v>131</v>
      </c>
      <c r="D1921" s="175" t="s">
        <v>147</v>
      </c>
      <c r="E1921" s="175" t="s">
        <v>640</v>
      </c>
      <c r="F1921" s="195">
        <v>3347767</v>
      </c>
      <c r="G1921" s="175" t="s">
        <v>1993</v>
      </c>
      <c r="J1921" s="194">
        <v>16500000</v>
      </c>
      <c r="K1921" s="199">
        <v>255994605</v>
      </c>
      <c r="L1921" s="174" t="s">
        <v>846</v>
      </c>
    </row>
    <row r="1922" spans="1:12">
      <c r="A1922" s="194">
        <v>13</v>
      </c>
      <c r="B1922" s="175" t="s">
        <v>601</v>
      </c>
      <c r="C1922" s="195">
        <v>132</v>
      </c>
      <c r="D1922" s="175" t="s">
        <v>147</v>
      </c>
      <c r="E1922" s="175" t="s">
        <v>640</v>
      </c>
      <c r="F1922" s="195">
        <v>3347768</v>
      </c>
      <c r="G1922" s="175" t="s">
        <v>1994</v>
      </c>
      <c r="J1922" s="194">
        <v>19000000</v>
      </c>
      <c r="K1922" s="199">
        <v>236994605</v>
      </c>
      <c r="L1922" s="174" t="s">
        <v>846</v>
      </c>
    </row>
    <row r="1923" spans="1:12">
      <c r="A1923" s="194">
        <v>13</v>
      </c>
      <c r="B1923" s="175" t="s">
        <v>601</v>
      </c>
      <c r="C1923" s="195">
        <v>133</v>
      </c>
      <c r="D1923" s="175" t="s">
        <v>147</v>
      </c>
      <c r="E1923" s="175" t="s">
        <v>640</v>
      </c>
      <c r="F1923" s="195">
        <v>3347770</v>
      </c>
      <c r="G1923" s="175" t="s">
        <v>1995</v>
      </c>
      <c r="J1923" s="194">
        <v>21350000</v>
      </c>
      <c r="K1923" s="199">
        <v>215644605</v>
      </c>
      <c r="L1923" s="174" t="s">
        <v>846</v>
      </c>
    </row>
    <row r="1924" spans="1:12">
      <c r="A1924" s="194">
        <v>13</v>
      </c>
      <c r="B1924" s="175" t="s">
        <v>601</v>
      </c>
      <c r="C1924" s="195">
        <v>134</v>
      </c>
      <c r="D1924" s="175" t="s">
        <v>147</v>
      </c>
      <c r="E1924" s="175" t="s">
        <v>640</v>
      </c>
      <c r="F1924" s="195">
        <v>3347771</v>
      </c>
      <c r="G1924" s="175" t="s">
        <v>1996</v>
      </c>
      <c r="J1924" s="194">
        <v>22750000</v>
      </c>
      <c r="K1924" s="199">
        <v>192894605</v>
      </c>
      <c r="L1924" s="174" t="s">
        <v>846</v>
      </c>
    </row>
    <row r="1925" spans="1:12">
      <c r="A1925" s="194">
        <v>13</v>
      </c>
      <c r="B1925" s="175" t="s">
        <v>601</v>
      </c>
      <c r="C1925" s="195">
        <v>135</v>
      </c>
      <c r="D1925" s="175" t="s">
        <v>147</v>
      </c>
      <c r="E1925" s="175" t="s">
        <v>640</v>
      </c>
      <c r="F1925" s="195">
        <v>3347772</v>
      </c>
      <c r="G1925" s="175" t="s">
        <v>1997</v>
      </c>
      <c r="J1925" s="194">
        <v>25550000</v>
      </c>
      <c r="K1925" s="199">
        <v>167344605</v>
      </c>
      <c r="L1925" s="174" t="s">
        <v>846</v>
      </c>
    </row>
    <row r="1926" spans="1:12">
      <c r="A1926" s="194">
        <v>13</v>
      </c>
      <c r="B1926" s="175" t="s">
        <v>601</v>
      </c>
      <c r="C1926" s="195">
        <v>136</v>
      </c>
      <c r="D1926" s="175" t="s">
        <v>147</v>
      </c>
      <c r="E1926" s="175" t="s">
        <v>640</v>
      </c>
      <c r="F1926" s="195">
        <v>3347773</v>
      </c>
      <c r="G1926" s="175" t="s">
        <v>1998</v>
      </c>
      <c r="J1926" s="194">
        <v>29750000</v>
      </c>
      <c r="K1926" s="199">
        <v>137594605</v>
      </c>
      <c r="L1926" s="174" t="s">
        <v>846</v>
      </c>
    </row>
    <row r="1927" spans="1:12">
      <c r="A1927" s="194">
        <v>13</v>
      </c>
      <c r="B1927" s="175" t="s">
        <v>601</v>
      </c>
      <c r="C1927" s="195">
        <v>137</v>
      </c>
      <c r="D1927" s="175" t="s">
        <v>147</v>
      </c>
      <c r="E1927" s="175" t="s">
        <v>640</v>
      </c>
      <c r="F1927" s="195">
        <v>3347774</v>
      </c>
      <c r="G1927" s="175" t="s">
        <v>1999</v>
      </c>
      <c r="J1927" s="194">
        <v>40000000</v>
      </c>
      <c r="K1927" s="199">
        <v>97594605</v>
      </c>
      <c r="L1927" s="174" t="s">
        <v>846</v>
      </c>
    </row>
    <row r="1928" spans="1:12">
      <c r="A1928" s="194">
        <v>13</v>
      </c>
      <c r="B1928" s="175" t="s">
        <v>601</v>
      </c>
      <c r="C1928" s="195">
        <v>138</v>
      </c>
      <c r="D1928" s="175" t="s">
        <v>147</v>
      </c>
      <c r="E1928" s="175" t="s">
        <v>640</v>
      </c>
      <c r="F1928" s="195">
        <v>3347775</v>
      </c>
      <c r="G1928" s="175" t="s">
        <v>2000</v>
      </c>
      <c r="J1928" s="194">
        <v>46000000</v>
      </c>
      <c r="K1928" s="199">
        <v>51594605</v>
      </c>
      <c r="L1928" s="174" t="s">
        <v>846</v>
      </c>
    </row>
    <row r="1929" spans="1:12">
      <c r="A1929" s="194">
        <v>13</v>
      </c>
      <c r="B1929" s="175" t="s">
        <v>601</v>
      </c>
      <c r="C1929" s="195">
        <v>139</v>
      </c>
      <c r="D1929" s="175" t="s">
        <v>147</v>
      </c>
      <c r="E1929" s="175" t="s">
        <v>640</v>
      </c>
      <c r="F1929" s="195">
        <v>3347765</v>
      </c>
      <c r="G1929" s="175" t="s">
        <v>2001</v>
      </c>
      <c r="J1929" s="194">
        <v>14000000</v>
      </c>
      <c r="K1929" s="199">
        <v>37594605</v>
      </c>
      <c r="L1929" s="174" t="s">
        <v>846</v>
      </c>
    </row>
    <row r="1930" spans="1:12">
      <c r="A1930" s="194">
        <v>14</v>
      </c>
      <c r="B1930" s="175" t="s">
        <v>601</v>
      </c>
      <c r="C1930" s="195">
        <v>36</v>
      </c>
      <c r="D1930" s="175" t="s">
        <v>147</v>
      </c>
      <c r="F1930" s="195">
        <v>3347755</v>
      </c>
      <c r="G1930" s="175" t="s">
        <v>2002</v>
      </c>
      <c r="J1930" s="194">
        <v>17862667</v>
      </c>
      <c r="K1930" s="199">
        <v>19731938</v>
      </c>
      <c r="L1930" s="174" t="s">
        <v>846</v>
      </c>
    </row>
    <row r="1931" spans="1:12">
      <c r="G1931" s="200" t="s">
        <v>1168</v>
      </c>
      <c r="I1931" s="201">
        <v>710763902</v>
      </c>
      <c r="J1931" s="201">
        <v>692762667</v>
      </c>
      <c r="K1931" s="201">
        <v>18001235</v>
      </c>
      <c r="L1931" s="202" t="s">
        <v>846</v>
      </c>
    </row>
    <row r="1932" spans="1:12">
      <c r="G1932" s="200" t="s">
        <v>848</v>
      </c>
      <c r="I1932" s="203">
        <v>756308625</v>
      </c>
      <c r="J1932" s="203">
        <v>736576687</v>
      </c>
      <c r="K1932" s="203">
        <v>19731938</v>
      </c>
      <c r="L1932" s="200" t="s">
        <v>849</v>
      </c>
    </row>
    <row r="1933" spans="1:12">
      <c r="A1933" s="196" t="s">
        <v>146</v>
      </c>
      <c r="G1933" s="197" t="s">
        <v>843</v>
      </c>
      <c r="I1933" s="198">
        <v>756308625</v>
      </c>
      <c r="J1933" s="198">
        <v>736576687</v>
      </c>
      <c r="K1933" s="198">
        <v>19731938</v>
      </c>
      <c r="L1933" s="175" t="s">
        <v>846</v>
      </c>
    </row>
    <row r="1934" spans="1:12">
      <c r="A1934" s="174" t="s">
        <v>138</v>
      </c>
      <c r="B1934" s="174" t="s">
        <v>139</v>
      </c>
      <c r="C1934" s="176" t="s">
        <v>140</v>
      </c>
      <c r="D1934" s="174" t="s">
        <v>141</v>
      </c>
      <c r="E1934" s="174" t="s">
        <v>142</v>
      </c>
      <c r="F1934" s="176" t="s">
        <v>143</v>
      </c>
      <c r="G1934" s="174" t="s">
        <v>144</v>
      </c>
      <c r="I1934" s="176" t="s">
        <v>844</v>
      </c>
      <c r="J1934" s="176" t="s">
        <v>845</v>
      </c>
      <c r="K1934" s="176" t="s">
        <v>145</v>
      </c>
    </row>
    <row r="1935" spans="1:12">
      <c r="A1935" s="194">
        <v>18</v>
      </c>
      <c r="B1935" s="175" t="s">
        <v>146</v>
      </c>
      <c r="C1935" s="195">
        <v>51</v>
      </c>
      <c r="D1935" s="175" t="s">
        <v>147</v>
      </c>
      <c r="F1935" s="195">
        <v>1</v>
      </c>
      <c r="G1935" s="175" t="s">
        <v>2003</v>
      </c>
      <c r="I1935" s="194">
        <v>3500000</v>
      </c>
      <c r="K1935" s="199">
        <v>23231938</v>
      </c>
      <c r="L1935" s="174" t="s">
        <v>846</v>
      </c>
    </row>
    <row r="1936" spans="1:12">
      <c r="A1936" s="194">
        <v>30</v>
      </c>
      <c r="B1936" s="175" t="s">
        <v>146</v>
      </c>
      <c r="C1936" s="195">
        <v>108</v>
      </c>
      <c r="D1936" s="175" t="s">
        <v>147</v>
      </c>
      <c r="F1936" s="195">
        <v>4406545</v>
      </c>
      <c r="G1936" s="175" t="s">
        <v>2004</v>
      </c>
      <c r="J1936" s="194">
        <v>8931333</v>
      </c>
      <c r="K1936" s="199">
        <v>14300605</v>
      </c>
      <c r="L1936" s="174" t="s">
        <v>846</v>
      </c>
    </row>
    <row r="1937" spans="1:12">
      <c r="A1937" s="194">
        <v>31</v>
      </c>
      <c r="B1937" s="175" t="s">
        <v>146</v>
      </c>
      <c r="C1937" s="195">
        <v>122</v>
      </c>
      <c r="D1937" s="175" t="s">
        <v>147</v>
      </c>
      <c r="F1937" s="195">
        <v>4406540</v>
      </c>
      <c r="G1937" s="175" t="s">
        <v>2005</v>
      </c>
      <c r="J1937" s="194">
        <v>7098500</v>
      </c>
      <c r="K1937" s="199">
        <v>7202105</v>
      </c>
      <c r="L1937" s="174" t="s">
        <v>846</v>
      </c>
    </row>
    <row r="1938" spans="1:12">
      <c r="A1938" s="194">
        <v>31</v>
      </c>
      <c r="B1938" s="175" t="s">
        <v>146</v>
      </c>
      <c r="C1938" s="195">
        <v>122</v>
      </c>
      <c r="D1938" s="175" t="s">
        <v>147</v>
      </c>
      <c r="F1938" s="195">
        <v>4406540</v>
      </c>
      <c r="G1938" s="175" t="s">
        <v>2006</v>
      </c>
      <c r="J1938" s="194">
        <v>7098500</v>
      </c>
      <c r="K1938" s="199">
        <v>103605</v>
      </c>
      <c r="L1938" s="174" t="s">
        <v>846</v>
      </c>
    </row>
    <row r="1939" spans="1:12">
      <c r="A1939" s="194">
        <v>31</v>
      </c>
      <c r="B1939" s="175" t="s">
        <v>146</v>
      </c>
      <c r="C1939" s="195">
        <v>122</v>
      </c>
      <c r="D1939" s="175" t="s">
        <v>147</v>
      </c>
      <c r="F1939" s="195">
        <v>4406540</v>
      </c>
      <c r="G1939" s="175" t="s">
        <v>2006</v>
      </c>
      <c r="I1939" s="194">
        <v>7098500</v>
      </c>
      <c r="K1939" s="199">
        <v>7202105</v>
      </c>
      <c r="L1939" s="174" t="s">
        <v>846</v>
      </c>
    </row>
    <row r="1940" spans="1:12">
      <c r="A1940" s="194">
        <v>31</v>
      </c>
      <c r="B1940" s="175" t="s">
        <v>146</v>
      </c>
      <c r="C1940" s="195">
        <v>123</v>
      </c>
      <c r="D1940" s="175" t="s">
        <v>147</v>
      </c>
      <c r="E1940" s="175" t="s">
        <v>640</v>
      </c>
      <c r="F1940" s="195">
        <v>4406537</v>
      </c>
      <c r="G1940" s="175" t="s">
        <v>2007</v>
      </c>
      <c r="J1940" s="194">
        <v>6100000</v>
      </c>
      <c r="K1940" s="199">
        <v>1102105</v>
      </c>
      <c r="L1940" s="174" t="s">
        <v>846</v>
      </c>
    </row>
    <row r="1941" spans="1:12">
      <c r="A1941" s="194">
        <v>31</v>
      </c>
      <c r="B1941" s="175" t="s">
        <v>146</v>
      </c>
      <c r="C1941" s="195">
        <v>126</v>
      </c>
      <c r="D1941" s="175" t="s">
        <v>147</v>
      </c>
      <c r="E1941" s="175" t="s">
        <v>640</v>
      </c>
      <c r="F1941" s="195">
        <v>4406538</v>
      </c>
      <c r="G1941" s="175" t="s">
        <v>2008</v>
      </c>
      <c r="J1941" s="194">
        <v>5650000</v>
      </c>
      <c r="K1941" s="199">
        <v>-4547895</v>
      </c>
      <c r="L1941" s="174" t="s">
        <v>856</v>
      </c>
    </row>
    <row r="1942" spans="1:12">
      <c r="A1942" s="194">
        <v>31</v>
      </c>
      <c r="B1942" s="175" t="s">
        <v>146</v>
      </c>
      <c r="C1942" s="195">
        <v>127</v>
      </c>
      <c r="D1942" s="175" t="s">
        <v>862</v>
      </c>
      <c r="F1942" s="195">
        <v>2301964</v>
      </c>
      <c r="G1942" s="175" t="s">
        <v>1987</v>
      </c>
      <c r="I1942" s="194">
        <v>40017</v>
      </c>
      <c r="K1942" s="199">
        <v>-4507878</v>
      </c>
      <c r="L1942" s="174" t="s">
        <v>856</v>
      </c>
    </row>
    <row r="1943" spans="1:12">
      <c r="A1943" s="194">
        <v>31</v>
      </c>
      <c r="B1943" s="175" t="s">
        <v>146</v>
      </c>
      <c r="C1943" s="195">
        <v>128</v>
      </c>
      <c r="D1943" s="175" t="s">
        <v>862</v>
      </c>
      <c r="F1943" s="195">
        <v>2301964</v>
      </c>
      <c r="G1943" s="175" t="s">
        <v>1987</v>
      </c>
      <c r="I1943" s="194">
        <v>8343965</v>
      </c>
      <c r="K1943" s="199">
        <v>3836087</v>
      </c>
      <c r="L1943" s="174" t="s">
        <v>846</v>
      </c>
    </row>
    <row r="1944" spans="1:12">
      <c r="A1944" s="194">
        <v>31</v>
      </c>
      <c r="B1944" s="175" t="s">
        <v>146</v>
      </c>
      <c r="C1944" s="195">
        <v>130</v>
      </c>
      <c r="D1944" s="175" t="s">
        <v>147</v>
      </c>
      <c r="F1944" s="195">
        <v>0</v>
      </c>
      <c r="G1944" s="175" t="s">
        <v>2009</v>
      </c>
      <c r="I1944" s="194">
        <v>1000000</v>
      </c>
      <c r="K1944" s="199">
        <v>4836087</v>
      </c>
      <c r="L1944" s="174" t="s">
        <v>846</v>
      </c>
    </row>
    <row r="1945" spans="1:12">
      <c r="A1945" s="194">
        <v>31</v>
      </c>
      <c r="B1945" s="175" t="s">
        <v>146</v>
      </c>
      <c r="C1945" s="195">
        <v>132</v>
      </c>
      <c r="D1945" s="175" t="s">
        <v>147</v>
      </c>
      <c r="F1945" s="195">
        <v>4406543</v>
      </c>
      <c r="G1945" s="175" t="s">
        <v>2010</v>
      </c>
      <c r="J1945" s="194">
        <v>4700000</v>
      </c>
      <c r="K1945" s="199">
        <v>136087</v>
      </c>
      <c r="L1945" s="174" t="s">
        <v>846</v>
      </c>
    </row>
    <row r="1946" spans="1:12">
      <c r="A1946" s="194">
        <v>31</v>
      </c>
      <c r="B1946" s="175" t="s">
        <v>146</v>
      </c>
      <c r="C1946" s="195">
        <v>133</v>
      </c>
      <c r="D1946" s="175" t="s">
        <v>147</v>
      </c>
      <c r="E1946" s="175" t="s">
        <v>640</v>
      </c>
      <c r="F1946" s="195">
        <v>4406544</v>
      </c>
      <c r="G1946" s="175" t="s">
        <v>2011</v>
      </c>
      <c r="J1946" s="194">
        <v>85000</v>
      </c>
      <c r="K1946" s="199">
        <v>51087</v>
      </c>
      <c r="L1946" s="174" t="s">
        <v>846</v>
      </c>
    </row>
    <row r="1947" spans="1:12">
      <c r="G1947" s="200" t="s">
        <v>847</v>
      </c>
      <c r="I1947" s="201">
        <v>19982482</v>
      </c>
      <c r="J1947" s="201">
        <v>39663333</v>
      </c>
      <c r="K1947" s="201">
        <v>-19680851</v>
      </c>
      <c r="L1947" s="202" t="s">
        <v>856</v>
      </c>
    </row>
    <row r="1948" spans="1:12">
      <c r="G1948" s="200" t="s">
        <v>848</v>
      </c>
      <c r="I1948" s="203">
        <v>776291107</v>
      </c>
      <c r="J1948" s="203">
        <v>776240020</v>
      </c>
      <c r="K1948" s="203">
        <v>51087</v>
      </c>
      <c r="L1948" s="200" t="s">
        <v>849</v>
      </c>
    </row>
    <row r="1949" spans="1:12">
      <c r="A1949" s="190" t="s">
        <v>2012</v>
      </c>
      <c r="I1949" s="203">
        <v>776291107</v>
      </c>
      <c r="J1949" s="203">
        <v>776240020</v>
      </c>
      <c r="K1949" s="203">
        <v>51087</v>
      </c>
      <c r="L1949" s="175" t="s">
        <v>849</v>
      </c>
    </row>
    <row r="1950" spans="1:12">
      <c r="A1950" s="196" t="s">
        <v>628</v>
      </c>
    </row>
    <row r="1951" spans="1:12">
      <c r="A1951" s="196" t="s">
        <v>601</v>
      </c>
      <c r="G1951" s="197" t="s">
        <v>843</v>
      </c>
      <c r="I1951" s="198">
        <v>0</v>
      </c>
      <c r="J1951" s="198">
        <v>0</v>
      </c>
      <c r="K1951" s="198">
        <v>0</v>
      </c>
    </row>
    <row r="1952" spans="1:12">
      <c r="A1952" s="174" t="s">
        <v>138</v>
      </c>
      <c r="B1952" s="174" t="s">
        <v>139</v>
      </c>
      <c r="C1952" s="176" t="s">
        <v>140</v>
      </c>
      <c r="D1952" s="174" t="s">
        <v>141</v>
      </c>
      <c r="E1952" s="174" t="s">
        <v>142</v>
      </c>
      <c r="F1952" s="176" t="s">
        <v>143</v>
      </c>
      <c r="G1952" s="174" t="s">
        <v>144</v>
      </c>
      <c r="I1952" s="176" t="s">
        <v>844</v>
      </c>
      <c r="J1952" s="176" t="s">
        <v>845</v>
      </c>
      <c r="K1952" s="176" t="s">
        <v>145</v>
      </c>
    </row>
    <row r="1953" spans="1:12">
      <c r="A1953" s="194">
        <v>15</v>
      </c>
      <c r="B1953" s="175" t="s">
        <v>601</v>
      </c>
      <c r="C1953" s="195">
        <v>114</v>
      </c>
      <c r="D1953" s="175" t="s">
        <v>147</v>
      </c>
      <c r="E1953" s="175" t="s">
        <v>640</v>
      </c>
      <c r="F1953" s="195">
        <v>9019151</v>
      </c>
      <c r="G1953" s="175" t="s">
        <v>2013</v>
      </c>
      <c r="J1953" s="194">
        <v>6000000</v>
      </c>
      <c r="K1953" s="199">
        <v>-6000000</v>
      </c>
      <c r="L1953" s="174" t="s">
        <v>856</v>
      </c>
    </row>
    <row r="1954" spans="1:12">
      <c r="A1954" s="194">
        <v>15</v>
      </c>
      <c r="B1954" s="175" t="s">
        <v>601</v>
      </c>
      <c r="C1954" s="195">
        <v>115</v>
      </c>
      <c r="D1954" s="175" t="s">
        <v>147</v>
      </c>
      <c r="E1954" s="175" t="s">
        <v>640</v>
      </c>
      <c r="F1954" s="195">
        <v>9019152</v>
      </c>
      <c r="G1954" s="175" t="s">
        <v>2014</v>
      </c>
      <c r="J1954" s="194">
        <v>6000000</v>
      </c>
      <c r="K1954" s="199">
        <v>-12000000</v>
      </c>
      <c r="L1954" s="174" t="s">
        <v>856</v>
      </c>
    </row>
    <row r="1955" spans="1:12">
      <c r="A1955" s="194">
        <v>15</v>
      </c>
      <c r="B1955" s="175" t="s">
        <v>601</v>
      </c>
      <c r="C1955" s="195">
        <v>116</v>
      </c>
      <c r="D1955" s="175" t="s">
        <v>147</v>
      </c>
      <c r="E1955" s="175" t="s">
        <v>640</v>
      </c>
      <c r="F1955" s="195">
        <v>9019153</v>
      </c>
      <c r="G1955" s="175" t="s">
        <v>2015</v>
      </c>
      <c r="J1955" s="194">
        <v>6000000</v>
      </c>
      <c r="K1955" s="199">
        <v>-18000000</v>
      </c>
      <c r="L1955" s="174" t="s">
        <v>856</v>
      </c>
    </row>
    <row r="1956" spans="1:12">
      <c r="A1956" s="194">
        <v>15</v>
      </c>
      <c r="B1956" s="175" t="s">
        <v>601</v>
      </c>
      <c r="C1956" s="195">
        <v>117</v>
      </c>
      <c r="D1956" s="175" t="s">
        <v>147</v>
      </c>
      <c r="E1956" s="175" t="s">
        <v>640</v>
      </c>
      <c r="F1956" s="195">
        <v>9019154</v>
      </c>
      <c r="G1956" s="175" t="s">
        <v>2016</v>
      </c>
      <c r="J1956" s="194">
        <v>40000000</v>
      </c>
      <c r="K1956" s="199">
        <v>-58000000</v>
      </c>
      <c r="L1956" s="174" t="s">
        <v>856</v>
      </c>
    </row>
    <row r="1957" spans="1:12">
      <c r="A1957" s="194">
        <v>15</v>
      </c>
      <c r="B1957" s="175" t="s">
        <v>601</v>
      </c>
      <c r="C1957" s="195">
        <v>118</v>
      </c>
      <c r="D1957" s="175" t="s">
        <v>147</v>
      </c>
      <c r="E1957" s="175" t="s">
        <v>640</v>
      </c>
      <c r="F1957" s="195">
        <v>9019155</v>
      </c>
      <c r="G1957" s="175" t="s">
        <v>2017</v>
      </c>
      <c r="J1957" s="194">
        <v>9750000</v>
      </c>
      <c r="K1957" s="199">
        <v>-67750000</v>
      </c>
      <c r="L1957" s="174" t="s">
        <v>856</v>
      </c>
    </row>
    <row r="1958" spans="1:12">
      <c r="A1958" s="194">
        <v>15</v>
      </c>
      <c r="B1958" s="175" t="s">
        <v>601</v>
      </c>
      <c r="C1958" s="195">
        <v>119</v>
      </c>
      <c r="D1958" s="175" t="s">
        <v>147</v>
      </c>
      <c r="E1958" s="175" t="s">
        <v>640</v>
      </c>
      <c r="F1958" s="195">
        <v>9019156</v>
      </c>
      <c r="G1958" s="175" t="s">
        <v>2018</v>
      </c>
      <c r="J1958" s="194">
        <v>10000000</v>
      </c>
      <c r="K1958" s="199">
        <v>-77750000</v>
      </c>
      <c r="L1958" s="174" t="s">
        <v>856</v>
      </c>
    </row>
    <row r="1959" spans="1:12">
      <c r="A1959" s="194">
        <v>15</v>
      </c>
      <c r="B1959" s="175" t="s">
        <v>601</v>
      </c>
      <c r="C1959" s="195">
        <v>120</v>
      </c>
      <c r="D1959" s="175" t="s">
        <v>147</v>
      </c>
      <c r="E1959" s="175" t="s">
        <v>640</v>
      </c>
      <c r="F1959" s="195">
        <v>9019157</v>
      </c>
      <c r="G1959" s="175" t="s">
        <v>2019</v>
      </c>
      <c r="J1959" s="194">
        <v>13400000</v>
      </c>
      <c r="K1959" s="199">
        <v>-91150000</v>
      </c>
      <c r="L1959" s="174" t="s">
        <v>856</v>
      </c>
    </row>
    <row r="1960" spans="1:12">
      <c r="A1960" s="194">
        <v>15</v>
      </c>
      <c r="B1960" s="175" t="s">
        <v>601</v>
      </c>
      <c r="C1960" s="195">
        <v>121</v>
      </c>
      <c r="D1960" s="175" t="s">
        <v>147</v>
      </c>
      <c r="E1960" s="175" t="s">
        <v>640</v>
      </c>
      <c r="F1960" s="195">
        <v>9019158</v>
      </c>
      <c r="G1960" s="175" t="s">
        <v>2020</v>
      </c>
      <c r="J1960" s="194">
        <v>14000000</v>
      </c>
      <c r="K1960" s="199">
        <v>-105150000</v>
      </c>
      <c r="L1960" s="174" t="s">
        <v>856</v>
      </c>
    </row>
    <row r="1961" spans="1:12">
      <c r="A1961" s="194">
        <v>15</v>
      </c>
      <c r="B1961" s="175" t="s">
        <v>601</v>
      </c>
      <c r="C1961" s="195">
        <v>122</v>
      </c>
      <c r="D1961" s="175" t="s">
        <v>147</v>
      </c>
      <c r="E1961" s="175" t="s">
        <v>640</v>
      </c>
      <c r="F1961" s="195">
        <v>9019159</v>
      </c>
      <c r="G1961" s="175" t="s">
        <v>2021</v>
      </c>
      <c r="J1961" s="194">
        <v>6000000</v>
      </c>
      <c r="K1961" s="199">
        <v>-111150000</v>
      </c>
      <c r="L1961" s="174" t="s">
        <v>856</v>
      </c>
    </row>
    <row r="1962" spans="1:12">
      <c r="A1962" s="194">
        <v>15</v>
      </c>
      <c r="B1962" s="175" t="s">
        <v>601</v>
      </c>
      <c r="C1962" s="195">
        <v>123</v>
      </c>
      <c r="D1962" s="175" t="s">
        <v>147</v>
      </c>
      <c r="E1962" s="175" t="s">
        <v>640</v>
      </c>
      <c r="F1962" s="195">
        <v>9019160</v>
      </c>
      <c r="G1962" s="175" t="s">
        <v>2022</v>
      </c>
      <c r="J1962" s="194">
        <v>6000000</v>
      </c>
      <c r="K1962" s="199">
        <v>-117150000</v>
      </c>
      <c r="L1962" s="174" t="s">
        <v>856</v>
      </c>
    </row>
    <row r="1963" spans="1:12">
      <c r="A1963" s="194">
        <v>15</v>
      </c>
      <c r="B1963" s="175" t="s">
        <v>601</v>
      </c>
      <c r="C1963" s="195">
        <v>124</v>
      </c>
      <c r="D1963" s="175" t="s">
        <v>147</v>
      </c>
      <c r="E1963" s="175" t="s">
        <v>640</v>
      </c>
      <c r="F1963" s="195">
        <v>9019161</v>
      </c>
      <c r="G1963" s="175" t="s">
        <v>2023</v>
      </c>
      <c r="J1963" s="194">
        <v>6900000</v>
      </c>
      <c r="K1963" s="199">
        <v>-124050000</v>
      </c>
      <c r="L1963" s="174" t="s">
        <v>856</v>
      </c>
    </row>
    <row r="1964" spans="1:12">
      <c r="A1964" s="194">
        <v>15</v>
      </c>
      <c r="B1964" s="175" t="s">
        <v>601</v>
      </c>
      <c r="C1964" s="195">
        <v>125</v>
      </c>
      <c r="D1964" s="175" t="s">
        <v>147</v>
      </c>
      <c r="E1964" s="175" t="s">
        <v>640</v>
      </c>
      <c r="F1964" s="195">
        <v>9019162</v>
      </c>
      <c r="G1964" s="175" t="s">
        <v>2024</v>
      </c>
      <c r="J1964" s="194">
        <v>26700000</v>
      </c>
      <c r="K1964" s="199">
        <v>-150750000</v>
      </c>
      <c r="L1964" s="174" t="s">
        <v>856</v>
      </c>
    </row>
    <row r="1965" spans="1:12">
      <c r="A1965" s="194">
        <v>15</v>
      </c>
      <c r="B1965" s="175" t="s">
        <v>601</v>
      </c>
      <c r="C1965" s="195">
        <v>126</v>
      </c>
      <c r="D1965" s="175" t="s">
        <v>147</v>
      </c>
      <c r="E1965" s="175" t="s">
        <v>640</v>
      </c>
      <c r="F1965" s="195">
        <v>9019163</v>
      </c>
      <c r="G1965" s="175" t="s">
        <v>2025</v>
      </c>
      <c r="J1965" s="194">
        <v>2000000</v>
      </c>
      <c r="K1965" s="199">
        <v>-152750000</v>
      </c>
      <c r="L1965" s="174" t="s">
        <v>856</v>
      </c>
    </row>
    <row r="1966" spans="1:12">
      <c r="A1966" s="194">
        <v>15</v>
      </c>
      <c r="B1966" s="175" t="s">
        <v>601</v>
      </c>
      <c r="C1966" s="195">
        <v>145</v>
      </c>
      <c r="D1966" s="175" t="s">
        <v>862</v>
      </c>
      <c r="F1966" s="195">
        <v>1</v>
      </c>
      <c r="G1966" s="175" t="s">
        <v>1987</v>
      </c>
      <c r="I1966" s="194">
        <v>416104441</v>
      </c>
      <c r="K1966" s="199">
        <v>263354441</v>
      </c>
      <c r="L1966" s="174" t="s">
        <v>846</v>
      </c>
    </row>
    <row r="1967" spans="1:12">
      <c r="A1967" s="194">
        <v>23</v>
      </c>
      <c r="B1967" s="175" t="s">
        <v>601</v>
      </c>
      <c r="C1967" s="195">
        <v>178</v>
      </c>
      <c r="D1967" s="175" t="s">
        <v>147</v>
      </c>
      <c r="E1967" s="175" t="s">
        <v>640</v>
      </c>
      <c r="F1967" s="195">
        <v>9019165</v>
      </c>
      <c r="G1967" s="175" t="s">
        <v>2026</v>
      </c>
      <c r="J1967" s="194">
        <v>3000000</v>
      </c>
      <c r="K1967" s="199">
        <v>260354441</v>
      </c>
      <c r="L1967" s="174" t="s">
        <v>846</v>
      </c>
    </row>
    <row r="1968" spans="1:12">
      <c r="A1968" s="194">
        <v>28</v>
      </c>
      <c r="B1968" s="175" t="s">
        <v>601</v>
      </c>
      <c r="C1968" s="195">
        <v>39</v>
      </c>
      <c r="D1968" s="175" t="s">
        <v>147</v>
      </c>
      <c r="F1968" s="195">
        <v>9019164</v>
      </c>
      <c r="G1968" s="175" t="s">
        <v>2027</v>
      </c>
      <c r="J1968" s="194">
        <v>74818317</v>
      </c>
      <c r="K1968" s="199">
        <v>185536124</v>
      </c>
      <c r="L1968" s="174" t="s">
        <v>846</v>
      </c>
    </row>
    <row r="1969" spans="1:12">
      <c r="A1969" s="194">
        <v>30</v>
      </c>
      <c r="B1969" s="175" t="s">
        <v>601</v>
      </c>
      <c r="C1969" s="195">
        <v>176</v>
      </c>
      <c r="D1969" s="175" t="s">
        <v>862</v>
      </c>
      <c r="F1969" s="195">
        <v>2</v>
      </c>
      <c r="G1969" s="175" t="s">
        <v>2028</v>
      </c>
      <c r="I1969" s="194">
        <v>200000</v>
      </c>
      <c r="K1969" s="199">
        <v>185736124</v>
      </c>
      <c r="L1969" s="174" t="s">
        <v>846</v>
      </c>
    </row>
    <row r="1970" spans="1:12">
      <c r="A1970" s="194">
        <v>30</v>
      </c>
      <c r="B1970" s="175" t="s">
        <v>601</v>
      </c>
      <c r="C1970" s="195">
        <v>177</v>
      </c>
      <c r="D1970" s="175" t="s">
        <v>147</v>
      </c>
      <c r="E1970" s="175" t="s">
        <v>640</v>
      </c>
      <c r="F1970" s="195">
        <v>9019166</v>
      </c>
      <c r="G1970" s="175" t="s">
        <v>2029</v>
      </c>
      <c r="J1970" s="194">
        <v>22600000</v>
      </c>
      <c r="K1970" s="199">
        <v>163136124</v>
      </c>
      <c r="L1970" s="174" t="s">
        <v>846</v>
      </c>
    </row>
    <row r="1971" spans="1:12">
      <c r="A1971" s="194">
        <v>30</v>
      </c>
      <c r="B1971" s="175" t="s">
        <v>601</v>
      </c>
      <c r="C1971" s="195">
        <v>177</v>
      </c>
      <c r="D1971" s="175" t="s">
        <v>147</v>
      </c>
      <c r="E1971" s="175" t="s">
        <v>640</v>
      </c>
      <c r="F1971" s="195">
        <v>9019167</v>
      </c>
      <c r="G1971" s="175" t="s">
        <v>2029</v>
      </c>
      <c r="J1971" s="194">
        <v>13100000</v>
      </c>
      <c r="K1971" s="199">
        <v>150036124</v>
      </c>
      <c r="L1971" s="174" t="s">
        <v>846</v>
      </c>
    </row>
    <row r="1972" spans="1:12">
      <c r="A1972" s="194">
        <v>30</v>
      </c>
      <c r="B1972" s="175" t="s">
        <v>601</v>
      </c>
      <c r="C1972" s="195">
        <v>177</v>
      </c>
      <c r="D1972" s="175" t="s">
        <v>147</v>
      </c>
      <c r="E1972" s="175" t="s">
        <v>640</v>
      </c>
      <c r="F1972" s="195">
        <v>9019169</v>
      </c>
      <c r="G1972" s="175" t="s">
        <v>2029</v>
      </c>
      <c r="J1972" s="194">
        <v>9700000</v>
      </c>
      <c r="K1972" s="199">
        <v>140336124</v>
      </c>
      <c r="L1972" s="174" t="s">
        <v>846</v>
      </c>
    </row>
    <row r="1973" spans="1:12">
      <c r="A1973" s="194">
        <v>30</v>
      </c>
      <c r="B1973" s="175" t="s">
        <v>601</v>
      </c>
      <c r="C1973" s="195">
        <v>177</v>
      </c>
      <c r="D1973" s="175" t="s">
        <v>147</v>
      </c>
      <c r="E1973" s="175" t="s">
        <v>640</v>
      </c>
      <c r="F1973" s="195">
        <v>9019170</v>
      </c>
      <c r="G1973" s="175" t="s">
        <v>2029</v>
      </c>
      <c r="J1973" s="194">
        <v>3900000</v>
      </c>
      <c r="K1973" s="199">
        <v>136436124</v>
      </c>
      <c r="L1973" s="174" t="s">
        <v>846</v>
      </c>
    </row>
    <row r="1974" spans="1:12">
      <c r="A1974" s="194">
        <v>30</v>
      </c>
      <c r="B1974" s="175" t="s">
        <v>601</v>
      </c>
      <c r="C1974" s="195">
        <v>177</v>
      </c>
      <c r="D1974" s="175" t="s">
        <v>147</v>
      </c>
      <c r="E1974" s="175" t="s">
        <v>640</v>
      </c>
      <c r="F1974" s="195">
        <v>9019171</v>
      </c>
      <c r="G1974" s="175" t="s">
        <v>2029</v>
      </c>
      <c r="J1974" s="194">
        <v>50500000</v>
      </c>
      <c r="K1974" s="199">
        <v>85936124</v>
      </c>
      <c r="L1974" s="174" t="s">
        <v>846</v>
      </c>
    </row>
    <row r="1975" spans="1:12">
      <c r="G1975" s="200" t="s">
        <v>1168</v>
      </c>
      <c r="I1975" s="201">
        <v>416304441</v>
      </c>
      <c r="J1975" s="201">
        <v>330368317</v>
      </c>
      <c r="K1975" s="201">
        <v>85936124</v>
      </c>
      <c r="L1975" s="202" t="s">
        <v>846</v>
      </c>
    </row>
    <row r="1976" spans="1:12">
      <c r="G1976" s="200" t="s">
        <v>848</v>
      </c>
      <c r="I1976" s="203">
        <v>416304441</v>
      </c>
      <c r="J1976" s="203">
        <v>330368317</v>
      </c>
      <c r="K1976" s="203">
        <v>85936124</v>
      </c>
      <c r="L1976" s="200" t="s">
        <v>849</v>
      </c>
    </row>
    <row r="1977" spans="1:12">
      <c r="A1977" s="196" t="s">
        <v>146</v>
      </c>
      <c r="G1977" s="197" t="s">
        <v>843</v>
      </c>
      <c r="I1977" s="198">
        <v>416304441</v>
      </c>
      <c r="J1977" s="198">
        <v>330368317</v>
      </c>
      <c r="K1977" s="198">
        <v>85936124</v>
      </c>
      <c r="L1977" s="175" t="s">
        <v>846</v>
      </c>
    </row>
    <row r="1978" spans="1:12">
      <c r="A1978" s="174" t="s">
        <v>138</v>
      </c>
      <c r="B1978" s="174" t="s">
        <v>139</v>
      </c>
      <c r="C1978" s="176" t="s">
        <v>140</v>
      </c>
      <c r="D1978" s="174" t="s">
        <v>141</v>
      </c>
      <c r="E1978" s="174" t="s">
        <v>142</v>
      </c>
      <c r="F1978" s="176" t="s">
        <v>143</v>
      </c>
      <c r="G1978" s="174" t="s">
        <v>144</v>
      </c>
      <c r="I1978" s="176" t="s">
        <v>844</v>
      </c>
      <c r="J1978" s="176" t="s">
        <v>845</v>
      </c>
      <c r="K1978" s="176" t="s">
        <v>145</v>
      </c>
    </row>
    <row r="1979" spans="1:12">
      <c r="A1979" s="194">
        <v>31</v>
      </c>
      <c r="B1979" s="175" t="s">
        <v>146</v>
      </c>
      <c r="C1979" s="195">
        <v>121</v>
      </c>
      <c r="D1979" s="175" t="s">
        <v>147</v>
      </c>
      <c r="F1979" s="195">
        <v>9019174</v>
      </c>
      <c r="G1979" s="175" t="s">
        <v>2030</v>
      </c>
      <c r="J1979" s="194">
        <v>74818317</v>
      </c>
      <c r="K1979" s="199">
        <v>11117807</v>
      </c>
      <c r="L1979" s="174" t="s">
        <v>846</v>
      </c>
    </row>
    <row r="1980" spans="1:12">
      <c r="A1980" s="194">
        <v>31</v>
      </c>
      <c r="B1980" s="175" t="s">
        <v>146</v>
      </c>
      <c r="C1980" s="195">
        <v>124</v>
      </c>
      <c r="D1980" s="175" t="s">
        <v>147</v>
      </c>
      <c r="E1980" s="175" t="s">
        <v>640</v>
      </c>
      <c r="F1980" s="195">
        <v>9019173</v>
      </c>
      <c r="G1980" s="175" t="s">
        <v>2031</v>
      </c>
      <c r="J1980" s="194">
        <v>4750000</v>
      </c>
      <c r="K1980" s="199">
        <v>6367807</v>
      </c>
      <c r="L1980" s="174" t="s">
        <v>846</v>
      </c>
    </row>
    <row r="1981" spans="1:12">
      <c r="A1981" s="194">
        <v>31</v>
      </c>
      <c r="B1981" s="175" t="s">
        <v>146</v>
      </c>
      <c r="C1981" s="195">
        <v>125</v>
      </c>
      <c r="D1981" s="175" t="s">
        <v>147</v>
      </c>
      <c r="E1981" s="175" t="s">
        <v>640</v>
      </c>
      <c r="F1981" s="195">
        <v>9019172</v>
      </c>
      <c r="G1981" s="175" t="s">
        <v>2032</v>
      </c>
      <c r="J1981" s="194">
        <v>6000000</v>
      </c>
      <c r="K1981" s="199">
        <v>367807</v>
      </c>
      <c r="L1981" s="174" t="s">
        <v>846</v>
      </c>
    </row>
    <row r="1982" spans="1:12">
      <c r="A1982" s="194">
        <v>31</v>
      </c>
      <c r="B1982" s="175" t="s">
        <v>146</v>
      </c>
      <c r="C1982" s="195">
        <v>129</v>
      </c>
      <c r="D1982" s="175" t="s">
        <v>862</v>
      </c>
      <c r="F1982" s="195">
        <v>2301964</v>
      </c>
      <c r="G1982" s="175" t="s">
        <v>1987</v>
      </c>
      <c r="I1982" s="194">
        <v>1034</v>
      </c>
      <c r="K1982" s="199">
        <v>368841</v>
      </c>
      <c r="L1982" s="174" t="s">
        <v>846</v>
      </c>
    </row>
    <row r="1983" spans="1:12">
      <c r="A1983" s="194">
        <v>31</v>
      </c>
      <c r="B1983" s="175" t="s">
        <v>146</v>
      </c>
      <c r="C1983" s="195">
        <v>131</v>
      </c>
      <c r="D1983" s="175" t="s">
        <v>147</v>
      </c>
      <c r="F1983" s="195">
        <v>0</v>
      </c>
      <c r="G1983" s="175" t="s">
        <v>2033</v>
      </c>
      <c r="I1983" s="194">
        <v>150000</v>
      </c>
      <c r="K1983" s="199">
        <v>518841</v>
      </c>
      <c r="L1983" s="174" t="s">
        <v>846</v>
      </c>
    </row>
    <row r="1984" spans="1:12">
      <c r="A1984" s="194">
        <v>31</v>
      </c>
      <c r="B1984" s="175" t="s">
        <v>146</v>
      </c>
      <c r="C1984" s="195">
        <v>131</v>
      </c>
      <c r="D1984" s="175" t="s">
        <v>147</v>
      </c>
      <c r="F1984" s="195">
        <v>0</v>
      </c>
      <c r="G1984" s="175" t="s">
        <v>2034</v>
      </c>
      <c r="I1984" s="194">
        <v>150000</v>
      </c>
      <c r="K1984" s="199">
        <v>668841</v>
      </c>
      <c r="L1984" s="174" t="s">
        <v>846</v>
      </c>
    </row>
    <row r="1985" spans="1:12">
      <c r="A1985" s="194">
        <v>31</v>
      </c>
      <c r="B1985" s="175" t="s">
        <v>146</v>
      </c>
      <c r="C1985" s="195">
        <v>131</v>
      </c>
      <c r="D1985" s="175" t="s">
        <v>147</v>
      </c>
      <c r="F1985" s="195">
        <v>0</v>
      </c>
      <c r="G1985" s="175" t="s">
        <v>2035</v>
      </c>
      <c r="I1985" s="194">
        <v>150000</v>
      </c>
      <c r="K1985" s="199">
        <v>818841</v>
      </c>
      <c r="L1985" s="174" t="s">
        <v>846</v>
      </c>
    </row>
    <row r="1986" spans="1:12">
      <c r="A1986" s="194">
        <v>31</v>
      </c>
      <c r="B1986" s="175" t="s">
        <v>146</v>
      </c>
      <c r="C1986" s="195">
        <v>132</v>
      </c>
      <c r="D1986" s="175" t="s">
        <v>147</v>
      </c>
      <c r="E1986" s="175" t="s">
        <v>640</v>
      </c>
      <c r="F1986" s="195">
        <v>9019175</v>
      </c>
      <c r="G1986" s="175" t="s">
        <v>2010</v>
      </c>
      <c r="J1986" s="194">
        <v>500000</v>
      </c>
      <c r="K1986" s="199">
        <v>318841</v>
      </c>
      <c r="L1986" s="174" t="s">
        <v>846</v>
      </c>
    </row>
    <row r="1987" spans="1:12">
      <c r="A1987" s="194">
        <v>31</v>
      </c>
      <c r="B1987" s="175" t="s">
        <v>146</v>
      </c>
      <c r="C1987" s="195">
        <v>133</v>
      </c>
      <c r="D1987" s="175" t="s">
        <v>147</v>
      </c>
      <c r="E1987" s="175" t="s">
        <v>640</v>
      </c>
      <c r="F1987" s="195">
        <v>9019176</v>
      </c>
      <c r="G1987" s="175" t="s">
        <v>2011</v>
      </c>
      <c r="J1987" s="194">
        <v>315000</v>
      </c>
      <c r="K1987" s="199">
        <v>3841</v>
      </c>
      <c r="L1987" s="174" t="s">
        <v>846</v>
      </c>
    </row>
    <row r="1988" spans="1:12">
      <c r="G1988" s="200" t="s">
        <v>847</v>
      </c>
      <c r="I1988" s="201">
        <v>451034</v>
      </c>
      <c r="J1988" s="201">
        <v>86383317</v>
      </c>
      <c r="K1988" s="201">
        <v>-85932283</v>
      </c>
      <c r="L1988" s="202" t="s">
        <v>856</v>
      </c>
    </row>
    <row r="1989" spans="1:12">
      <c r="G1989" s="200" t="s">
        <v>848</v>
      </c>
      <c r="I1989" s="203">
        <v>416755475</v>
      </c>
      <c r="J1989" s="203">
        <v>416751634</v>
      </c>
      <c r="K1989" s="203">
        <v>3841</v>
      </c>
      <c r="L1989" s="200" t="s">
        <v>849</v>
      </c>
    </row>
    <row r="1990" spans="1:12">
      <c r="A1990" s="190" t="s">
        <v>2036</v>
      </c>
      <c r="I1990" s="203">
        <v>416755475</v>
      </c>
      <c r="J1990" s="203">
        <v>416751634</v>
      </c>
      <c r="K1990" s="203">
        <v>3841</v>
      </c>
      <c r="L1990" s="175" t="s">
        <v>849</v>
      </c>
    </row>
    <row r="1991" spans="1:12">
      <c r="A1991" s="196" t="s">
        <v>629</v>
      </c>
    </row>
    <row r="1992" spans="1:12">
      <c r="A1992" s="196" t="s">
        <v>240</v>
      </c>
      <c r="G1992" s="197" t="s">
        <v>843</v>
      </c>
      <c r="I1992" s="198">
        <v>0</v>
      </c>
      <c r="J1992" s="198">
        <v>0</v>
      </c>
      <c r="K1992" s="198">
        <v>0</v>
      </c>
    </row>
    <row r="1993" spans="1:12">
      <c r="A1993" s="174" t="s">
        <v>138</v>
      </c>
      <c r="B1993" s="174" t="s">
        <v>139</v>
      </c>
      <c r="C1993" s="176" t="s">
        <v>140</v>
      </c>
      <c r="D1993" s="174" t="s">
        <v>141</v>
      </c>
      <c r="E1993" s="174" t="s">
        <v>142</v>
      </c>
      <c r="F1993" s="176" t="s">
        <v>143</v>
      </c>
      <c r="G1993" s="174" t="s">
        <v>144</v>
      </c>
      <c r="I1993" s="176" t="s">
        <v>844</v>
      </c>
      <c r="J1993" s="176" t="s">
        <v>845</v>
      </c>
      <c r="K1993" s="176" t="s">
        <v>145</v>
      </c>
    </row>
    <row r="1994" spans="1:12">
      <c r="A1994" s="194">
        <v>1</v>
      </c>
      <c r="B1994" s="175" t="s">
        <v>240</v>
      </c>
      <c r="C1994" s="195">
        <v>1</v>
      </c>
      <c r="D1994" s="175" t="s">
        <v>234</v>
      </c>
      <c r="E1994" s="175" t="s">
        <v>640</v>
      </c>
      <c r="F1994" s="195">
        <v>0</v>
      </c>
      <c r="G1994" s="175" t="s">
        <v>2037</v>
      </c>
      <c r="I1994" s="194">
        <v>54579</v>
      </c>
      <c r="K1994" s="199">
        <v>54579</v>
      </c>
      <c r="L1994" s="174" t="s">
        <v>846</v>
      </c>
    </row>
    <row r="1995" spans="1:12">
      <c r="A1995" s="194">
        <v>5</v>
      </c>
      <c r="B1995" s="175" t="s">
        <v>240</v>
      </c>
      <c r="C1995" s="195">
        <v>10</v>
      </c>
      <c r="D1995" s="175" t="s">
        <v>862</v>
      </c>
      <c r="E1995" s="175" t="s">
        <v>640</v>
      </c>
      <c r="F1995" s="195">
        <v>201601</v>
      </c>
      <c r="G1995" s="175" t="s">
        <v>870</v>
      </c>
      <c r="J1995" s="194">
        <v>26300</v>
      </c>
      <c r="K1995" s="199">
        <v>28279</v>
      </c>
      <c r="L1995" s="174" t="s">
        <v>846</v>
      </c>
    </row>
    <row r="1996" spans="1:12">
      <c r="A1996" s="194">
        <v>11</v>
      </c>
      <c r="B1996" s="175" t="s">
        <v>240</v>
      </c>
      <c r="C1996" s="195">
        <v>26</v>
      </c>
      <c r="D1996" s="175" t="s">
        <v>147</v>
      </c>
      <c r="E1996" s="175" t="s">
        <v>640</v>
      </c>
      <c r="F1996" s="195">
        <v>201601</v>
      </c>
      <c r="G1996" s="175" t="s">
        <v>2038</v>
      </c>
      <c r="I1996" s="194">
        <v>204208</v>
      </c>
      <c r="K1996" s="199">
        <v>232487</v>
      </c>
      <c r="L1996" s="174" t="s">
        <v>846</v>
      </c>
    </row>
    <row r="1997" spans="1:12">
      <c r="A1997" s="194">
        <v>13</v>
      </c>
      <c r="B1997" s="175" t="s">
        <v>240</v>
      </c>
      <c r="C1997" s="195">
        <v>29</v>
      </c>
      <c r="D1997" s="175" t="s">
        <v>862</v>
      </c>
      <c r="E1997" s="175" t="s">
        <v>640</v>
      </c>
      <c r="F1997" s="195">
        <v>201502</v>
      </c>
      <c r="G1997" s="175" t="s">
        <v>662</v>
      </c>
      <c r="J1997" s="194">
        <v>3839</v>
      </c>
      <c r="K1997" s="199">
        <v>228648</v>
      </c>
      <c r="L1997" s="174" t="s">
        <v>846</v>
      </c>
    </row>
    <row r="1998" spans="1:12">
      <c r="A1998" s="194">
        <v>15</v>
      </c>
      <c r="B1998" s="175" t="s">
        <v>240</v>
      </c>
      <c r="C1998" s="195">
        <v>33</v>
      </c>
      <c r="D1998" s="175" t="s">
        <v>147</v>
      </c>
      <c r="E1998" s="175" t="s">
        <v>640</v>
      </c>
      <c r="F1998" s="195">
        <v>201602</v>
      </c>
      <c r="G1998" s="175" t="s">
        <v>887</v>
      </c>
      <c r="I1998" s="194">
        <v>200000</v>
      </c>
      <c r="K1998" s="199">
        <v>428648</v>
      </c>
      <c r="L1998" s="174" t="s">
        <v>846</v>
      </c>
    </row>
    <row r="1999" spans="1:12">
      <c r="A1999" s="194">
        <v>15</v>
      </c>
      <c r="B1999" s="175" t="s">
        <v>240</v>
      </c>
      <c r="C1999" s="195">
        <v>96</v>
      </c>
      <c r="D1999" s="175" t="s">
        <v>147</v>
      </c>
      <c r="E1999" s="175" t="s">
        <v>640</v>
      </c>
      <c r="F1999" s="195">
        <v>201602</v>
      </c>
      <c r="G1999" s="175" t="s">
        <v>2039</v>
      </c>
      <c r="J1999" s="194">
        <v>190796</v>
      </c>
      <c r="K1999" s="199">
        <v>237852</v>
      </c>
      <c r="L1999" s="174" t="s">
        <v>846</v>
      </c>
    </row>
    <row r="2000" spans="1:12">
      <c r="A2000" s="194">
        <v>18</v>
      </c>
      <c r="B2000" s="175" t="s">
        <v>240</v>
      </c>
      <c r="C2000" s="195">
        <v>34</v>
      </c>
      <c r="D2000" s="175" t="s">
        <v>862</v>
      </c>
      <c r="E2000" s="175" t="s">
        <v>640</v>
      </c>
      <c r="F2000" s="195">
        <v>2016031</v>
      </c>
      <c r="G2000" s="175" t="s">
        <v>888</v>
      </c>
      <c r="J2000" s="194">
        <v>550000</v>
      </c>
      <c r="K2000" s="199">
        <v>-312148</v>
      </c>
      <c r="L2000" s="174" t="s">
        <v>856</v>
      </c>
    </row>
    <row r="2001" spans="1:12">
      <c r="A2001" s="194">
        <v>18</v>
      </c>
      <c r="B2001" s="175" t="s">
        <v>240</v>
      </c>
      <c r="C2001" s="195">
        <v>35</v>
      </c>
      <c r="D2001" s="175" t="s">
        <v>147</v>
      </c>
      <c r="E2001" s="175" t="s">
        <v>640</v>
      </c>
      <c r="F2001" s="195">
        <v>2016031</v>
      </c>
      <c r="G2001" s="175" t="s">
        <v>888</v>
      </c>
      <c r="I2001" s="194">
        <v>550000</v>
      </c>
      <c r="K2001" s="199">
        <v>237852</v>
      </c>
      <c r="L2001" s="174" t="s">
        <v>846</v>
      </c>
    </row>
    <row r="2002" spans="1:12">
      <c r="A2002" s="194">
        <v>19</v>
      </c>
      <c r="B2002" s="175" t="s">
        <v>240</v>
      </c>
      <c r="C2002" s="195">
        <v>39</v>
      </c>
      <c r="D2002" s="175" t="s">
        <v>147</v>
      </c>
      <c r="E2002" s="175" t="s">
        <v>640</v>
      </c>
      <c r="F2002" s="195">
        <v>201603</v>
      </c>
      <c r="G2002" s="175" t="s">
        <v>892</v>
      </c>
      <c r="I2002" s="194">
        <v>550000</v>
      </c>
      <c r="K2002" s="199">
        <v>787852</v>
      </c>
      <c r="L2002" s="174" t="s">
        <v>846</v>
      </c>
    </row>
    <row r="2003" spans="1:12">
      <c r="A2003" s="194">
        <v>19</v>
      </c>
      <c r="B2003" s="175" t="s">
        <v>240</v>
      </c>
      <c r="C2003" s="195">
        <v>97</v>
      </c>
      <c r="D2003" s="175" t="s">
        <v>234</v>
      </c>
      <c r="E2003" s="175" t="s">
        <v>640</v>
      </c>
      <c r="F2003" s="195">
        <v>201603</v>
      </c>
      <c r="G2003" s="175" t="s">
        <v>2040</v>
      </c>
      <c r="J2003" s="194">
        <v>549788</v>
      </c>
      <c r="K2003" s="199">
        <v>238064</v>
      </c>
      <c r="L2003" s="174" t="s">
        <v>846</v>
      </c>
    </row>
    <row r="2004" spans="1:12">
      <c r="A2004" s="194">
        <v>20</v>
      </c>
      <c r="B2004" s="175" t="s">
        <v>240</v>
      </c>
      <c r="C2004" s="195">
        <v>42</v>
      </c>
      <c r="D2004" s="175" t="s">
        <v>862</v>
      </c>
      <c r="E2004" s="175" t="s">
        <v>640</v>
      </c>
      <c r="F2004" s="195">
        <v>201503</v>
      </c>
      <c r="G2004" s="175" t="s">
        <v>663</v>
      </c>
      <c r="J2004" s="194">
        <v>24440</v>
      </c>
      <c r="K2004" s="199">
        <v>213624</v>
      </c>
      <c r="L2004" s="174" t="s">
        <v>846</v>
      </c>
    </row>
    <row r="2005" spans="1:12">
      <c r="A2005" s="194">
        <v>25</v>
      </c>
      <c r="B2005" s="175" t="s">
        <v>240</v>
      </c>
      <c r="C2005" s="195">
        <v>57</v>
      </c>
      <c r="D2005" s="175" t="s">
        <v>147</v>
      </c>
      <c r="E2005" s="175" t="s">
        <v>640</v>
      </c>
      <c r="F2005" s="195">
        <v>201604</v>
      </c>
      <c r="G2005" s="175" t="s">
        <v>649</v>
      </c>
      <c r="I2005" s="194">
        <v>200000</v>
      </c>
      <c r="K2005" s="199">
        <v>413624</v>
      </c>
      <c r="L2005" s="174" t="s">
        <v>846</v>
      </c>
    </row>
    <row r="2006" spans="1:12">
      <c r="A2006" s="194">
        <v>25</v>
      </c>
      <c r="B2006" s="175" t="s">
        <v>240</v>
      </c>
      <c r="C2006" s="195">
        <v>98</v>
      </c>
      <c r="D2006" s="175" t="s">
        <v>147</v>
      </c>
      <c r="E2006" s="175" t="s">
        <v>640</v>
      </c>
      <c r="F2006" s="195">
        <v>201604</v>
      </c>
      <c r="G2006" s="175" t="s">
        <v>650</v>
      </c>
      <c r="J2006" s="194">
        <v>200020</v>
      </c>
      <c r="K2006" s="199">
        <v>213604</v>
      </c>
      <c r="L2006" s="174" t="s">
        <v>846</v>
      </c>
    </row>
    <row r="2007" spans="1:12">
      <c r="A2007" s="194">
        <v>25</v>
      </c>
      <c r="B2007" s="175" t="s">
        <v>240</v>
      </c>
      <c r="C2007" s="195">
        <v>99</v>
      </c>
      <c r="D2007" s="175" t="s">
        <v>147</v>
      </c>
      <c r="E2007" s="175" t="s">
        <v>640</v>
      </c>
      <c r="F2007" s="195">
        <v>201605</v>
      </c>
      <c r="G2007" s="175" t="s">
        <v>188</v>
      </c>
      <c r="J2007" s="194">
        <v>399300</v>
      </c>
      <c r="K2007" s="199">
        <v>-185696</v>
      </c>
      <c r="L2007" s="174" t="s">
        <v>856</v>
      </c>
    </row>
    <row r="2008" spans="1:12">
      <c r="A2008" s="194">
        <v>27</v>
      </c>
      <c r="B2008" s="175" t="s">
        <v>240</v>
      </c>
      <c r="C2008" s="195">
        <v>67</v>
      </c>
      <c r="D2008" s="175" t="s">
        <v>147</v>
      </c>
      <c r="E2008" s="175" t="s">
        <v>640</v>
      </c>
      <c r="F2008" s="195">
        <v>201605</v>
      </c>
      <c r="G2008" s="175" t="s">
        <v>645</v>
      </c>
      <c r="I2008" s="194">
        <v>400000</v>
      </c>
      <c r="K2008" s="199">
        <v>214304</v>
      </c>
      <c r="L2008" s="174" t="s">
        <v>846</v>
      </c>
    </row>
    <row r="2009" spans="1:12">
      <c r="A2009" s="194">
        <v>29</v>
      </c>
      <c r="B2009" s="175" t="s">
        <v>240</v>
      </c>
      <c r="C2009" s="195">
        <v>86</v>
      </c>
      <c r="D2009" s="175" t="s">
        <v>147</v>
      </c>
      <c r="E2009" s="175" t="s">
        <v>640</v>
      </c>
      <c r="F2009" s="195">
        <v>201606</v>
      </c>
      <c r="G2009" s="175" t="s">
        <v>928</v>
      </c>
      <c r="I2009" s="194">
        <v>650000</v>
      </c>
      <c r="K2009" s="199">
        <v>864304</v>
      </c>
      <c r="L2009" s="174" t="s">
        <v>846</v>
      </c>
    </row>
    <row r="2010" spans="1:12">
      <c r="A2010" s="194">
        <v>29</v>
      </c>
      <c r="B2010" s="175" t="s">
        <v>240</v>
      </c>
      <c r="C2010" s="195">
        <v>100</v>
      </c>
      <c r="D2010" s="175" t="s">
        <v>147</v>
      </c>
      <c r="E2010" s="175" t="s">
        <v>640</v>
      </c>
      <c r="F2010" s="195">
        <v>201606</v>
      </c>
      <c r="G2010" s="175" t="s">
        <v>2041</v>
      </c>
      <c r="J2010" s="194">
        <v>626271</v>
      </c>
      <c r="K2010" s="199">
        <v>238033</v>
      </c>
      <c r="L2010" s="174" t="s">
        <v>846</v>
      </c>
    </row>
    <row r="2011" spans="1:12">
      <c r="A2011" s="194">
        <v>31</v>
      </c>
      <c r="B2011" s="175" t="s">
        <v>240</v>
      </c>
      <c r="C2011" s="195">
        <v>90</v>
      </c>
      <c r="D2011" s="175" t="s">
        <v>234</v>
      </c>
      <c r="E2011" s="175" t="s">
        <v>640</v>
      </c>
      <c r="F2011" s="195">
        <v>201633</v>
      </c>
      <c r="G2011" s="175" t="s">
        <v>2042</v>
      </c>
      <c r="I2011" s="194">
        <v>138311</v>
      </c>
      <c r="K2011" s="199">
        <v>376344</v>
      </c>
      <c r="L2011" s="174" t="s">
        <v>846</v>
      </c>
    </row>
    <row r="2012" spans="1:12">
      <c r="A2012" s="194">
        <v>31</v>
      </c>
      <c r="B2012" s="175" t="s">
        <v>240</v>
      </c>
      <c r="C2012" s="195">
        <v>95</v>
      </c>
      <c r="D2012" s="175" t="s">
        <v>147</v>
      </c>
      <c r="E2012" s="175" t="s">
        <v>640</v>
      </c>
      <c r="F2012" s="195">
        <v>201608</v>
      </c>
      <c r="G2012" s="175" t="s">
        <v>1352</v>
      </c>
      <c r="I2012" s="194">
        <v>375101</v>
      </c>
      <c r="K2012" s="199">
        <v>751445</v>
      </c>
      <c r="L2012" s="174" t="s">
        <v>846</v>
      </c>
    </row>
    <row r="2013" spans="1:12">
      <c r="A2013" s="194">
        <v>31</v>
      </c>
      <c r="B2013" s="175" t="s">
        <v>240</v>
      </c>
      <c r="C2013" s="195">
        <v>95</v>
      </c>
      <c r="D2013" s="175" t="s">
        <v>147</v>
      </c>
      <c r="E2013" s="175" t="s">
        <v>640</v>
      </c>
      <c r="F2013" s="195">
        <v>201607</v>
      </c>
      <c r="G2013" s="175" t="s">
        <v>1353</v>
      </c>
      <c r="I2013" s="194">
        <v>3320340</v>
      </c>
      <c r="K2013" s="199">
        <v>4071785</v>
      </c>
      <c r="L2013" s="174" t="s">
        <v>846</v>
      </c>
    </row>
    <row r="2014" spans="1:12">
      <c r="A2014" s="194">
        <v>31</v>
      </c>
      <c r="B2014" s="175" t="s">
        <v>240</v>
      </c>
      <c r="C2014" s="195">
        <v>101</v>
      </c>
      <c r="D2014" s="175" t="s">
        <v>147</v>
      </c>
      <c r="E2014" s="175" t="s">
        <v>640</v>
      </c>
      <c r="F2014" s="195">
        <v>201601</v>
      </c>
      <c r="G2014" s="175" t="s">
        <v>2038</v>
      </c>
      <c r="J2014" s="194">
        <v>204208</v>
      </c>
      <c r="K2014" s="199">
        <v>3867577</v>
      </c>
      <c r="L2014" s="174" t="s">
        <v>846</v>
      </c>
    </row>
    <row r="2015" spans="1:12">
      <c r="A2015" s="194">
        <v>31</v>
      </c>
      <c r="B2015" s="175" t="s">
        <v>240</v>
      </c>
      <c r="C2015" s="195">
        <v>102</v>
      </c>
      <c r="D2015" s="175" t="s">
        <v>147</v>
      </c>
      <c r="E2015" s="175" t="s">
        <v>640</v>
      </c>
      <c r="F2015" s="195">
        <v>201608</v>
      </c>
      <c r="G2015" s="175" t="s">
        <v>1352</v>
      </c>
      <c r="J2015" s="194">
        <v>375101</v>
      </c>
      <c r="K2015" s="199">
        <v>3492476</v>
      </c>
      <c r="L2015" s="174" t="s">
        <v>846</v>
      </c>
    </row>
    <row r="2016" spans="1:12">
      <c r="G2016" s="200" t="s">
        <v>929</v>
      </c>
      <c r="I2016" s="201">
        <v>6642539</v>
      </c>
      <c r="J2016" s="201">
        <v>3150063</v>
      </c>
      <c r="K2016" s="201">
        <v>3492476</v>
      </c>
      <c r="L2016" s="202" t="s">
        <v>846</v>
      </c>
    </row>
    <row r="2017" spans="1:12">
      <c r="G2017" s="200" t="s">
        <v>848</v>
      </c>
      <c r="I2017" s="203">
        <v>6642539</v>
      </c>
      <c r="J2017" s="203">
        <v>3150063</v>
      </c>
      <c r="K2017" s="203">
        <v>3492476</v>
      </c>
      <c r="L2017" s="200" t="s">
        <v>849</v>
      </c>
    </row>
    <row r="2018" spans="1:12">
      <c r="A2018" s="196" t="s">
        <v>595</v>
      </c>
      <c r="G2018" s="197" t="s">
        <v>843</v>
      </c>
      <c r="I2018" s="198">
        <v>6642539</v>
      </c>
      <c r="J2018" s="198">
        <v>3150063</v>
      </c>
      <c r="K2018" s="198">
        <v>3492476</v>
      </c>
      <c r="L2018" s="175" t="s">
        <v>846</v>
      </c>
    </row>
    <row r="2019" spans="1:12">
      <c r="A2019" s="174" t="s">
        <v>138</v>
      </c>
      <c r="B2019" s="174" t="s">
        <v>139</v>
      </c>
      <c r="C2019" s="176" t="s">
        <v>140</v>
      </c>
      <c r="D2019" s="174" t="s">
        <v>141</v>
      </c>
      <c r="E2019" s="174" t="s">
        <v>142</v>
      </c>
      <c r="F2019" s="176" t="s">
        <v>143</v>
      </c>
      <c r="G2019" s="174" t="s">
        <v>144</v>
      </c>
      <c r="I2019" s="176" t="s">
        <v>844</v>
      </c>
      <c r="J2019" s="176" t="s">
        <v>845</v>
      </c>
      <c r="K2019" s="176" t="s">
        <v>145</v>
      </c>
    </row>
    <row r="2020" spans="1:12">
      <c r="A2020" s="194">
        <v>16</v>
      </c>
      <c r="B2020" s="175" t="s">
        <v>595</v>
      </c>
      <c r="C2020" s="195">
        <v>27</v>
      </c>
      <c r="D2020" s="175" t="s">
        <v>862</v>
      </c>
      <c r="E2020" s="175" t="s">
        <v>640</v>
      </c>
      <c r="F2020" s="195">
        <v>201606</v>
      </c>
      <c r="G2020" s="175" t="s">
        <v>928</v>
      </c>
      <c r="J2020" s="194">
        <v>23729</v>
      </c>
      <c r="K2020" s="199">
        <v>3468747</v>
      </c>
      <c r="L2020" s="174" t="s">
        <v>846</v>
      </c>
    </row>
    <row r="2021" spans="1:12">
      <c r="A2021" s="194">
        <v>29</v>
      </c>
      <c r="B2021" s="175" t="s">
        <v>595</v>
      </c>
      <c r="C2021" s="195">
        <v>62</v>
      </c>
      <c r="D2021" s="175" t="s">
        <v>147</v>
      </c>
      <c r="E2021" s="175" t="s">
        <v>640</v>
      </c>
      <c r="F2021" s="195">
        <v>201611</v>
      </c>
      <c r="G2021" s="175" t="s">
        <v>1366</v>
      </c>
      <c r="I2021" s="194">
        <v>164510</v>
      </c>
      <c r="K2021" s="199">
        <v>3633257</v>
      </c>
      <c r="L2021" s="174" t="s">
        <v>846</v>
      </c>
    </row>
    <row r="2022" spans="1:12">
      <c r="A2022" s="194">
        <v>29</v>
      </c>
      <c r="B2022" s="175" t="s">
        <v>595</v>
      </c>
      <c r="C2022" s="195">
        <v>63</v>
      </c>
      <c r="D2022" s="175" t="s">
        <v>147</v>
      </c>
      <c r="E2022" s="175" t="s">
        <v>640</v>
      </c>
      <c r="F2022" s="195">
        <v>201612</v>
      </c>
      <c r="G2022" s="175" t="s">
        <v>1378</v>
      </c>
      <c r="J2022" s="194">
        <v>1419460</v>
      </c>
      <c r="K2022" s="199">
        <v>2213797</v>
      </c>
      <c r="L2022" s="174" t="s">
        <v>846</v>
      </c>
    </row>
    <row r="2023" spans="1:12">
      <c r="A2023" s="194">
        <v>29</v>
      </c>
      <c r="B2023" s="175" t="s">
        <v>595</v>
      </c>
      <c r="C2023" s="195">
        <v>64</v>
      </c>
      <c r="D2023" s="175" t="s">
        <v>147</v>
      </c>
      <c r="E2023" s="175" t="s">
        <v>640</v>
      </c>
      <c r="F2023" s="195">
        <v>201611</v>
      </c>
      <c r="G2023" s="175" t="s">
        <v>1366</v>
      </c>
      <c r="J2023" s="194">
        <v>164510</v>
      </c>
      <c r="K2023" s="199">
        <v>2049287</v>
      </c>
      <c r="L2023" s="174" t="s">
        <v>846</v>
      </c>
    </row>
    <row r="2024" spans="1:12">
      <c r="A2024" s="194">
        <v>29</v>
      </c>
      <c r="B2024" s="175" t="s">
        <v>595</v>
      </c>
      <c r="C2024" s="195">
        <v>65</v>
      </c>
      <c r="D2024" s="175" t="s">
        <v>147</v>
      </c>
      <c r="E2024" s="175" t="s">
        <v>640</v>
      </c>
      <c r="F2024" s="195">
        <v>201609</v>
      </c>
      <c r="G2024" s="175" t="s">
        <v>962</v>
      </c>
      <c r="J2024" s="194">
        <v>583205</v>
      </c>
      <c r="K2024" s="199">
        <v>1466082</v>
      </c>
      <c r="L2024" s="174" t="s">
        <v>846</v>
      </c>
    </row>
    <row r="2025" spans="1:12">
      <c r="A2025" s="194">
        <v>29</v>
      </c>
      <c r="B2025" s="175" t="s">
        <v>595</v>
      </c>
      <c r="C2025" s="195">
        <v>66</v>
      </c>
      <c r="D2025" s="175" t="s">
        <v>147</v>
      </c>
      <c r="E2025" s="175" t="s">
        <v>640</v>
      </c>
      <c r="F2025" s="195">
        <v>201607</v>
      </c>
      <c r="G2025" s="175" t="s">
        <v>1353</v>
      </c>
      <c r="J2025" s="194">
        <v>3320417</v>
      </c>
      <c r="K2025" s="199">
        <v>-1854335</v>
      </c>
      <c r="L2025" s="174" t="s">
        <v>856</v>
      </c>
    </row>
    <row r="2026" spans="1:12">
      <c r="G2026" s="200" t="s">
        <v>853</v>
      </c>
      <c r="I2026" s="201">
        <v>164510</v>
      </c>
      <c r="J2026" s="201">
        <v>5511321</v>
      </c>
      <c r="K2026" s="201">
        <v>-5346811</v>
      </c>
      <c r="L2026" s="202" t="s">
        <v>856</v>
      </c>
    </row>
    <row r="2027" spans="1:12">
      <c r="G2027" s="200" t="s">
        <v>848</v>
      </c>
      <c r="I2027" s="203">
        <v>6807049</v>
      </c>
      <c r="J2027" s="203">
        <v>8661384</v>
      </c>
      <c r="K2027" s="203">
        <v>-1854335</v>
      </c>
      <c r="L2027" s="200" t="s">
        <v>860</v>
      </c>
    </row>
    <row r="2028" spans="1:12">
      <c r="A2028" s="196" t="s">
        <v>596</v>
      </c>
      <c r="G2028" s="197" t="s">
        <v>843</v>
      </c>
      <c r="I2028" s="198">
        <v>6807049</v>
      </c>
      <c r="J2028" s="198">
        <v>8661384</v>
      </c>
      <c r="K2028" s="198">
        <v>-1854335</v>
      </c>
      <c r="L2028" s="175" t="s">
        <v>856</v>
      </c>
    </row>
    <row r="2029" spans="1:12">
      <c r="A2029" s="174" t="s">
        <v>138</v>
      </c>
      <c r="B2029" s="174" t="s">
        <v>139</v>
      </c>
      <c r="C2029" s="176" t="s">
        <v>140</v>
      </c>
      <c r="D2029" s="174" t="s">
        <v>141</v>
      </c>
      <c r="E2029" s="174" t="s">
        <v>142</v>
      </c>
      <c r="F2029" s="176" t="s">
        <v>143</v>
      </c>
      <c r="G2029" s="174" t="s">
        <v>144</v>
      </c>
      <c r="I2029" s="176" t="s">
        <v>844</v>
      </c>
      <c r="J2029" s="176" t="s">
        <v>845</v>
      </c>
      <c r="K2029" s="176" t="s">
        <v>145</v>
      </c>
    </row>
    <row r="2030" spans="1:12">
      <c r="A2030" s="194">
        <v>8</v>
      </c>
      <c r="B2030" s="175" t="s">
        <v>596</v>
      </c>
      <c r="C2030" s="195">
        <v>19</v>
      </c>
      <c r="D2030" s="175" t="s">
        <v>862</v>
      </c>
      <c r="E2030" s="175" t="s">
        <v>640</v>
      </c>
      <c r="F2030" s="195">
        <v>201609</v>
      </c>
      <c r="G2030" s="175" t="s">
        <v>962</v>
      </c>
      <c r="J2030" s="194">
        <v>16800</v>
      </c>
      <c r="K2030" s="199">
        <v>-1871135</v>
      </c>
      <c r="L2030" s="174" t="s">
        <v>856</v>
      </c>
    </row>
    <row r="2031" spans="1:12">
      <c r="A2031" s="194">
        <v>17</v>
      </c>
      <c r="B2031" s="175" t="s">
        <v>596</v>
      </c>
      <c r="C2031" s="195">
        <v>39</v>
      </c>
      <c r="D2031" s="175" t="s">
        <v>862</v>
      </c>
      <c r="E2031" s="175" t="s">
        <v>640</v>
      </c>
      <c r="F2031" s="195">
        <v>201602</v>
      </c>
      <c r="G2031" s="175" t="s">
        <v>887</v>
      </c>
      <c r="J2031" s="194">
        <v>9204</v>
      </c>
      <c r="K2031" s="199">
        <v>-1880339</v>
      </c>
      <c r="L2031" s="174" t="s">
        <v>856</v>
      </c>
    </row>
    <row r="2032" spans="1:12">
      <c r="A2032" s="194">
        <v>30</v>
      </c>
      <c r="B2032" s="175" t="s">
        <v>596</v>
      </c>
      <c r="C2032" s="195">
        <v>73</v>
      </c>
      <c r="D2032" s="175" t="s">
        <v>147</v>
      </c>
      <c r="E2032" s="175" t="s">
        <v>640</v>
      </c>
      <c r="F2032" s="195">
        <v>201613</v>
      </c>
      <c r="G2032" s="175" t="s">
        <v>977</v>
      </c>
      <c r="I2032" s="194">
        <v>93138</v>
      </c>
      <c r="K2032" s="199">
        <v>-1787201</v>
      </c>
      <c r="L2032" s="174" t="s">
        <v>856</v>
      </c>
    </row>
    <row r="2033" spans="1:12">
      <c r="A2033" s="194">
        <v>30</v>
      </c>
      <c r="B2033" s="175" t="s">
        <v>596</v>
      </c>
      <c r="C2033" s="195">
        <v>95</v>
      </c>
      <c r="D2033" s="175" t="s">
        <v>147</v>
      </c>
      <c r="E2033" s="175" t="s">
        <v>640</v>
      </c>
      <c r="F2033" s="195">
        <v>201613</v>
      </c>
      <c r="G2033" s="175" t="s">
        <v>977</v>
      </c>
      <c r="J2033" s="194">
        <v>93138</v>
      </c>
      <c r="K2033" s="199">
        <v>-1880339</v>
      </c>
      <c r="L2033" s="174" t="s">
        <v>856</v>
      </c>
    </row>
    <row r="2034" spans="1:12">
      <c r="A2034" s="194">
        <v>31</v>
      </c>
      <c r="B2034" s="175" t="s">
        <v>596</v>
      </c>
      <c r="C2034" s="195">
        <v>91</v>
      </c>
      <c r="D2034" s="175" t="s">
        <v>147</v>
      </c>
      <c r="E2034" s="175" t="s">
        <v>640</v>
      </c>
      <c r="F2034" s="195">
        <v>201610</v>
      </c>
      <c r="G2034" s="175" t="s">
        <v>2043</v>
      </c>
      <c r="I2034" s="194">
        <v>131542</v>
      </c>
      <c r="K2034" s="199">
        <v>-1748797</v>
      </c>
      <c r="L2034" s="174" t="s">
        <v>856</v>
      </c>
    </row>
    <row r="2035" spans="1:12">
      <c r="A2035" s="194">
        <v>31</v>
      </c>
      <c r="B2035" s="175" t="s">
        <v>596</v>
      </c>
      <c r="C2035" s="195">
        <v>91</v>
      </c>
      <c r="D2035" s="175" t="s">
        <v>147</v>
      </c>
      <c r="E2035" s="175" t="s">
        <v>640</v>
      </c>
      <c r="F2035" s="195">
        <v>201609</v>
      </c>
      <c r="G2035" s="175" t="s">
        <v>962</v>
      </c>
      <c r="I2035" s="194">
        <v>600000</v>
      </c>
      <c r="K2035" s="199">
        <v>-1148797</v>
      </c>
      <c r="L2035" s="174" t="s">
        <v>856</v>
      </c>
    </row>
    <row r="2036" spans="1:12">
      <c r="A2036" s="194">
        <v>31</v>
      </c>
      <c r="B2036" s="175" t="s">
        <v>596</v>
      </c>
      <c r="C2036" s="195">
        <v>94</v>
      </c>
      <c r="D2036" s="175" t="s">
        <v>147</v>
      </c>
      <c r="E2036" s="175" t="s">
        <v>640</v>
      </c>
      <c r="F2036" s="195">
        <v>201612</v>
      </c>
      <c r="G2036" s="175" t="s">
        <v>1378</v>
      </c>
      <c r="I2036" s="194">
        <v>1419460</v>
      </c>
      <c r="K2036" s="199">
        <v>270663</v>
      </c>
      <c r="L2036" s="174" t="s">
        <v>846</v>
      </c>
    </row>
    <row r="2037" spans="1:12">
      <c r="A2037" s="194">
        <v>31</v>
      </c>
      <c r="B2037" s="175" t="s">
        <v>596</v>
      </c>
      <c r="C2037" s="195">
        <v>96</v>
      </c>
      <c r="D2037" s="175" t="s">
        <v>147</v>
      </c>
      <c r="E2037" s="175" t="s">
        <v>640</v>
      </c>
      <c r="F2037" s="195">
        <v>201610</v>
      </c>
      <c r="G2037" s="175" t="s">
        <v>2043</v>
      </c>
      <c r="J2037" s="194">
        <v>131542</v>
      </c>
      <c r="K2037" s="199">
        <v>139121</v>
      </c>
      <c r="L2037" s="174" t="s">
        <v>846</v>
      </c>
    </row>
    <row r="2038" spans="1:12">
      <c r="G2038" s="200" t="s">
        <v>985</v>
      </c>
      <c r="I2038" s="201">
        <v>2244140</v>
      </c>
      <c r="J2038" s="201">
        <v>250684</v>
      </c>
      <c r="K2038" s="201">
        <v>1993456</v>
      </c>
      <c r="L2038" s="202" t="s">
        <v>846</v>
      </c>
    </row>
    <row r="2039" spans="1:12">
      <c r="G2039" s="200" t="s">
        <v>848</v>
      </c>
      <c r="I2039" s="203">
        <v>9051189</v>
      </c>
      <c r="J2039" s="203">
        <v>8912068</v>
      </c>
      <c r="K2039" s="203">
        <v>139121</v>
      </c>
      <c r="L2039" s="200" t="s">
        <v>849</v>
      </c>
    </row>
    <row r="2040" spans="1:12">
      <c r="A2040" s="196" t="s">
        <v>597</v>
      </c>
      <c r="G2040" s="197" t="s">
        <v>843</v>
      </c>
      <c r="I2040" s="198">
        <v>9051189</v>
      </c>
      <c r="J2040" s="198">
        <v>8912068</v>
      </c>
      <c r="K2040" s="198">
        <v>139121</v>
      </c>
      <c r="L2040" s="175" t="s">
        <v>846</v>
      </c>
    </row>
    <row r="2041" spans="1:12">
      <c r="A2041" s="174" t="s">
        <v>138</v>
      </c>
      <c r="B2041" s="174" t="s">
        <v>139</v>
      </c>
      <c r="C2041" s="176" t="s">
        <v>140</v>
      </c>
      <c r="D2041" s="174" t="s">
        <v>141</v>
      </c>
      <c r="E2041" s="174" t="s">
        <v>142</v>
      </c>
      <c r="F2041" s="176" t="s">
        <v>143</v>
      </c>
      <c r="G2041" s="174" t="s">
        <v>144</v>
      </c>
      <c r="I2041" s="176" t="s">
        <v>844</v>
      </c>
      <c r="J2041" s="176" t="s">
        <v>845</v>
      </c>
      <c r="K2041" s="176" t="s">
        <v>145</v>
      </c>
    </row>
    <row r="2042" spans="1:12">
      <c r="A2042" s="194">
        <v>15</v>
      </c>
      <c r="B2042" s="175" t="s">
        <v>597</v>
      </c>
      <c r="C2042" s="195">
        <v>48</v>
      </c>
      <c r="D2042" s="175" t="s">
        <v>147</v>
      </c>
      <c r="E2042" s="175" t="s">
        <v>640</v>
      </c>
      <c r="F2042" s="195">
        <v>201626</v>
      </c>
      <c r="G2042" s="175" t="s">
        <v>1010</v>
      </c>
      <c r="I2042" s="194">
        <v>1367245</v>
      </c>
      <c r="K2042" s="199">
        <v>1506366</v>
      </c>
      <c r="L2042" s="174" t="s">
        <v>846</v>
      </c>
    </row>
    <row r="2043" spans="1:12">
      <c r="A2043" s="194">
        <v>19</v>
      </c>
      <c r="B2043" s="175" t="s">
        <v>597</v>
      </c>
      <c r="C2043" s="195">
        <v>49</v>
      </c>
      <c r="D2043" s="175" t="s">
        <v>147</v>
      </c>
      <c r="E2043" s="175" t="s">
        <v>640</v>
      </c>
      <c r="F2043" s="195">
        <v>201627</v>
      </c>
      <c r="G2043" s="175" t="s">
        <v>1011</v>
      </c>
      <c r="I2043" s="194">
        <v>95080</v>
      </c>
      <c r="K2043" s="199">
        <v>1601446</v>
      </c>
      <c r="L2043" s="174" t="s">
        <v>846</v>
      </c>
    </row>
    <row r="2044" spans="1:12">
      <c r="A2044" s="194">
        <v>19</v>
      </c>
      <c r="B2044" s="175" t="s">
        <v>597</v>
      </c>
      <c r="C2044" s="195">
        <v>51</v>
      </c>
      <c r="D2044" s="175" t="s">
        <v>147</v>
      </c>
      <c r="E2044" s="175" t="s">
        <v>640</v>
      </c>
      <c r="F2044" s="195">
        <v>201616</v>
      </c>
      <c r="G2044" s="175" t="s">
        <v>651</v>
      </c>
      <c r="I2044" s="194">
        <v>200000</v>
      </c>
      <c r="K2044" s="199">
        <v>1801446</v>
      </c>
      <c r="L2044" s="174" t="s">
        <v>846</v>
      </c>
    </row>
    <row r="2045" spans="1:12">
      <c r="A2045" s="194">
        <v>19</v>
      </c>
      <c r="B2045" s="175" t="s">
        <v>597</v>
      </c>
      <c r="C2045" s="195">
        <v>85</v>
      </c>
      <c r="D2045" s="175" t="s">
        <v>147</v>
      </c>
      <c r="E2045" s="175" t="s">
        <v>640</v>
      </c>
      <c r="F2045" s="195">
        <v>201616</v>
      </c>
      <c r="G2045" s="175" t="s">
        <v>652</v>
      </c>
      <c r="J2045" s="194">
        <v>185194</v>
      </c>
      <c r="K2045" s="199">
        <v>1616252</v>
      </c>
      <c r="L2045" s="174" t="s">
        <v>846</v>
      </c>
    </row>
    <row r="2046" spans="1:12">
      <c r="A2046" s="194">
        <v>30</v>
      </c>
      <c r="B2046" s="175" t="s">
        <v>597</v>
      </c>
      <c r="C2046" s="195">
        <v>83</v>
      </c>
      <c r="D2046" s="175" t="s">
        <v>147</v>
      </c>
      <c r="E2046" s="175" t="s">
        <v>640</v>
      </c>
      <c r="F2046" s="195">
        <v>201615</v>
      </c>
      <c r="G2046" s="175" t="s">
        <v>1398</v>
      </c>
      <c r="I2046" s="194">
        <v>2025616</v>
      </c>
      <c r="K2046" s="199">
        <v>3641868</v>
      </c>
      <c r="L2046" s="174" t="s">
        <v>846</v>
      </c>
    </row>
    <row r="2047" spans="1:12">
      <c r="A2047" s="194">
        <v>30</v>
      </c>
      <c r="B2047" s="175" t="s">
        <v>597</v>
      </c>
      <c r="C2047" s="195">
        <v>83</v>
      </c>
      <c r="D2047" s="175" t="s">
        <v>147</v>
      </c>
      <c r="E2047" s="175" t="s">
        <v>640</v>
      </c>
      <c r="F2047" s="195">
        <v>201614</v>
      </c>
      <c r="G2047" s="175" t="s">
        <v>1399</v>
      </c>
      <c r="I2047" s="194">
        <v>665057</v>
      </c>
      <c r="K2047" s="199">
        <v>4306925</v>
      </c>
      <c r="L2047" s="174" t="s">
        <v>846</v>
      </c>
    </row>
    <row r="2048" spans="1:12">
      <c r="A2048" s="194">
        <v>30</v>
      </c>
      <c r="B2048" s="175" t="s">
        <v>597</v>
      </c>
      <c r="C2048" s="195">
        <v>87</v>
      </c>
      <c r="D2048" s="175" t="s">
        <v>147</v>
      </c>
      <c r="E2048" s="175" t="s">
        <v>640</v>
      </c>
      <c r="F2048" s="195">
        <v>201626</v>
      </c>
      <c r="G2048" s="175" t="s">
        <v>1010</v>
      </c>
      <c r="J2048" s="194">
        <v>1367245</v>
      </c>
      <c r="K2048" s="199">
        <v>2939680</v>
      </c>
      <c r="L2048" s="174" t="s">
        <v>846</v>
      </c>
    </row>
    <row r="2049" spans="1:12">
      <c r="A2049" s="194">
        <v>30</v>
      </c>
      <c r="B2049" s="175" t="s">
        <v>597</v>
      </c>
      <c r="C2049" s="195">
        <v>88</v>
      </c>
      <c r="D2049" s="175" t="s">
        <v>147</v>
      </c>
      <c r="E2049" s="175" t="s">
        <v>640</v>
      </c>
      <c r="F2049" s="195">
        <v>201619</v>
      </c>
      <c r="G2049" s="175" t="s">
        <v>1416</v>
      </c>
      <c r="J2049" s="194">
        <v>737996</v>
      </c>
      <c r="K2049" s="199">
        <v>2201684</v>
      </c>
      <c r="L2049" s="174" t="s">
        <v>846</v>
      </c>
    </row>
    <row r="2050" spans="1:12">
      <c r="A2050" s="194">
        <v>30</v>
      </c>
      <c r="B2050" s="175" t="s">
        <v>597</v>
      </c>
      <c r="C2050" s="195">
        <v>89</v>
      </c>
      <c r="D2050" s="175" t="s">
        <v>147</v>
      </c>
      <c r="E2050" s="175" t="s">
        <v>640</v>
      </c>
      <c r="F2050" s="195">
        <v>201618</v>
      </c>
      <c r="G2050" s="175" t="s">
        <v>1692</v>
      </c>
      <c r="J2050" s="194">
        <v>437170</v>
      </c>
      <c r="K2050" s="199">
        <v>1764514</v>
      </c>
      <c r="L2050" s="174" t="s">
        <v>846</v>
      </c>
    </row>
    <row r="2051" spans="1:12">
      <c r="A2051" s="194">
        <v>30</v>
      </c>
      <c r="B2051" s="175" t="s">
        <v>597</v>
      </c>
      <c r="C2051" s="195">
        <v>90</v>
      </c>
      <c r="D2051" s="175" t="s">
        <v>147</v>
      </c>
      <c r="E2051" s="175" t="s">
        <v>640</v>
      </c>
      <c r="F2051" s="195">
        <v>201614</v>
      </c>
      <c r="G2051" s="175" t="s">
        <v>1399</v>
      </c>
      <c r="J2051" s="194">
        <v>665057</v>
      </c>
      <c r="K2051" s="199">
        <v>1099457</v>
      </c>
      <c r="L2051" s="174" t="s">
        <v>846</v>
      </c>
    </row>
    <row r="2052" spans="1:12">
      <c r="A2052" s="194">
        <v>30</v>
      </c>
      <c r="B2052" s="175" t="s">
        <v>597</v>
      </c>
      <c r="C2052" s="195">
        <v>91</v>
      </c>
      <c r="D2052" s="175" t="s">
        <v>147</v>
      </c>
      <c r="E2052" s="175" t="s">
        <v>640</v>
      </c>
      <c r="F2052" s="195">
        <v>201615</v>
      </c>
      <c r="G2052" s="175" t="s">
        <v>1398</v>
      </c>
      <c r="J2052" s="194">
        <v>2025616</v>
      </c>
      <c r="K2052" s="199">
        <v>-926159</v>
      </c>
      <c r="L2052" s="174" t="s">
        <v>856</v>
      </c>
    </row>
    <row r="2053" spans="1:12">
      <c r="G2053" s="200" t="s">
        <v>1021</v>
      </c>
      <c r="I2053" s="201">
        <v>4352998</v>
      </c>
      <c r="J2053" s="201">
        <v>5418278</v>
      </c>
      <c r="K2053" s="201">
        <v>-1065280</v>
      </c>
      <c r="L2053" s="202" t="s">
        <v>856</v>
      </c>
    </row>
    <row r="2054" spans="1:12">
      <c r="G2054" s="200" t="s">
        <v>848</v>
      </c>
      <c r="I2054" s="203">
        <v>13404187</v>
      </c>
      <c r="J2054" s="203">
        <v>14330346</v>
      </c>
      <c r="K2054" s="203">
        <v>-926159</v>
      </c>
      <c r="L2054" s="200" t="s">
        <v>860</v>
      </c>
    </row>
    <row r="2055" spans="1:12">
      <c r="A2055" s="196" t="s">
        <v>598</v>
      </c>
      <c r="G2055" s="197" t="s">
        <v>843</v>
      </c>
      <c r="I2055" s="198">
        <v>13404187</v>
      </c>
      <c r="J2055" s="198">
        <v>14330346</v>
      </c>
      <c r="K2055" s="198">
        <v>-926159</v>
      </c>
      <c r="L2055" s="175" t="s">
        <v>856</v>
      </c>
    </row>
    <row r="2056" spans="1:12">
      <c r="A2056" s="174" t="s">
        <v>138</v>
      </c>
      <c r="B2056" s="174" t="s">
        <v>139</v>
      </c>
      <c r="C2056" s="176" t="s">
        <v>140</v>
      </c>
      <c r="D2056" s="174" t="s">
        <v>141</v>
      </c>
      <c r="E2056" s="174" t="s">
        <v>142</v>
      </c>
      <c r="F2056" s="176" t="s">
        <v>143</v>
      </c>
      <c r="G2056" s="174" t="s">
        <v>144</v>
      </c>
      <c r="I2056" s="176" t="s">
        <v>844</v>
      </c>
      <c r="J2056" s="176" t="s">
        <v>845</v>
      </c>
      <c r="K2056" s="176" t="s">
        <v>145</v>
      </c>
    </row>
    <row r="2057" spans="1:12">
      <c r="A2057" s="194">
        <v>4</v>
      </c>
      <c r="B2057" s="175" t="s">
        <v>598</v>
      </c>
      <c r="C2057" s="195">
        <v>31</v>
      </c>
      <c r="D2057" s="175" t="s">
        <v>147</v>
      </c>
      <c r="E2057" s="175" t="s">
        <v>640</v>
      </c>
      <c r="F2057" s="195">
        <v>201623</v>
      </c>
      <c r="G2057" s="175" t="s">
        <v>1031</v>
      </c>
      <c r="I2057" s="194">
        <v>722000</v>
      </c>
      <c r="K2057" s="199">
        <v>-204159</v>
      </c>
      <c r="L2057" s="174" t="s">
        <v>856</v>
      </c>
    </row>
    <row r="2058" spans="1:12">
      <c r="A2058" s="194">
        <v>6</v>
      </c>
      <c r="B2058" s="175" t="s">
        <v>598</v>
      </c>
      <c r="C2058" s="195">
        <v>33</v>
      </c>
      <c r="D2058" s="175" t="s">
        <v>147</v>
      </c>
      <c r="E2058" s="175" t="s">
        <v>640</v>
      </c>
      <c r="F2058" s="195">
        <v>201617</v>
      </c>
      <c r="G2058" s="175" t="s">
        <v>1032</v>
      </c>
      <c r="I2058" s="194">
        <v>110000</v>
      </c>
      <c r="K2058" s="199">
        <v>-94159</v>
      </c>
      <c r="L2058" s="174" t="s">
        <v>856</v>
      </c>
    </row>
    <row r="2059" spans="1:12">
      <c r="A2059" s="194">
        <v>6</v>
      </c>
      <c r="B2059" s="175" t="s">
        <v>598</v>
      </c>
      <c r="C2059" s="195">
        <v>94</v>
      </c>
      <c r="D2059" s="175" t="s">
        <v>147</v>
      </c>
      <c r="E2059" s="175" t="s">
        <v>640</v>
      </c>
      <c r="F2059" s="195">
        <v>201617</v>
      </c>
      <c r="G2059" s="175" t="s">
        <v>2044</v>
      </c>
      <c r="J2059" s="194">
        <v>110000</v>
      </c>
      <c r="K2059" s="199">
        <v>-204159</v>
      </c>
      <c r="L2059" s="174" t="s">
        <v>856</v>
      </c>
    </row>
    <row r="2060" spans="1:12">
      <c r="A2060" s="194">
        <v>30</v>
      </c>
      <c r="B2060" s="175" t="s">
        <v>598</v>
      </c>
      <c r="C2060" s="195">
        <v>78</v>
      </c>
      <c r="D2060" s="175" t="s">
        <v>147</v>
      </c>
      <c r="E2060" s="175" t="s">
        <v>640</v>
      </c>
      <c r="F2060" s="195">
        <v>201621</v>
      </c>
      <c r="G2060" s="175" t="s">
        <v>1042</v>
      </c>
      <c r="I2060" s="194">
        <v>295285</v>
      </c>
      <c r="K2060" s="199">
        <v>91126</v>
      </c>
      <c r="L2060" s="174" t="s">
        <v>846</v>
      </c>
    </row>
    <row r="2061" spans="1:12">
      <c r="A2061" s="194">
        <v>30</v>
      </c>
      <c r="B2061" s="175" t="s">
        <v>598</v>
      </c>
      <c r="C2061" s="195">
        <v>79</v>
      </c>
      <c r="D2061" s="175" t="s">
        <v>147</v>
      </c>
      <c r="E2061" s="175" t="s">
        <v>640</v>
      </c>
      <c r="F2061" s="195">
        <v>201624</v>
      </c>
      <c r="G2061" s="175" t="s">
        <v>1043</v>
      </c>
      <c r="I2061" s="194">
        <v>200000</v>
      </c>
      <c r="K2061" s="199">
        <v>291126</v>
      </c>
      <c r="L2061" s="174" t="s">
        <v>846</v>
      </c>
    </row>
    <row r="2062" spans="1:12">
      <c r="A2062" s="194">
        <v>30</v>
      </c>
      <c r="B2062" s="175" t="s">
        <v>598</v>
      </c>
      <c r="C2062" s="195">
        <v>95</v>
      </c>
      <c r="D2062" s="175" t="s">
        <v>147</v>
      </c>
      <c r="E2062" s="175" t="s">
        <v>640</v>
      </c>
      <c r="F2062" s="195">
        <v>201621</v>
      </c>
      <c r="G2062" s="175" t="s">
        <v>2045</v>
      </c>
      <c r="J2062" s="194">
        <v>295285</v>
      </c>
      <c r="K2062" s="199">
        <v>-4159</v>
      </c>
      <c r="L2062" s="174" t="s">
        <v>856</v>
      </c>
    </row>
    <row r="2063" spans="1:12">
      <c r="A2063" s="194">
        <v>30</v>
      </c>
      <c r="B2063" s="175" t="s">
        <v>598</v>
      </c>
      <c r="C2063" s="195">
        <v>96</v>
      </c>
      <c r="D2063" s="175" t="s">
        <v>147</v>
      </c>
      <c r="E2063" s="175" t="s">
        <v>640</v>
      </c>
      <c r="F2063" s="195">
        <v>201627</v>
      </c>
      <c r="G2063" s="175" t="s">
        <v>1011</v>
      </c>
      <c r="J2063" s="194">
        <v>95080</v>
      </c>
      <c r="K2063" s="199">
        <v>-99239</v>
      </c>
      <c r="L2063" s="174" t="s">
        <v>856</v>
      </c>
    </row>
    <row r="2064" spans="1:12">
      <c r="A2064" s="194">
        <v>31</v>
      </c>
      <c r="B2064" s="175" t="s">
        <v>598</v>
      </c>
      <c r="C2064" s="195">
        <v>90</v>
      </c>
      <c r="D2064" s="175" t="s">
        <v>147</v>
      </c>
      <c r="E2064" s="175" t="s">
        <v>640</v>
      </c>
      <c r="F2064" s="195">
        <v>201618</v>
      </c>
      <c r="G2064" s="175" t="s">
        <v>1692</v>
      </c>
      <c r="I2064" s="194">
        <v>437170</v>
      </c>
      <c r="K2064" s="199">
        <v>337931</v>
      </c>
      <c r="L2064" s="174" t="s">
        <v>846</v>
      </c>
    </row>
    <row r="2065" spans="1:12">
      <c r="A2065" s="194">
        <v>31</v>
      </c>
      <c r="B2065" s="175" t="s">
        <v>598</v>
      </c>
      <c r="C2065" s="195">
        <v>92</v>
      </c>
      <c r="D2065" s="175" t="s">
        <v>147</v>
      </c>
      <c r="E2065" s="175" t="s">
        <v>640</v>
      </c>
      <c r="F2065" s="195">
        <v>201620</v>
      </c>
      <c r="G2065" s="175" t="s">
        <v>1415</v>
      </c>
      <c r="I2065" s="194">
        <v>305473</v>
      </c>
      <c r="K2065" s="199">
        <v>643404</v>
      </c>
      <c r="L2065" s="174" t="s">
        <v>846</v>
      </c>
    </row>
    <row r="2066" spans="1:12">
      <c r="A2066" s="194">
        <v>31</v>
      </c>
      <c r="B2066" s="175" t="s">
        <v>598</v>
      </c>
      <c r="C2066" s="195">
        <v>92</v>
      </c>
      <c r="D2066" s="175" t="s">
        <v>147</v>
      </c>
      <c r="E2066" s="175" t="s">
        <v>640</v>
      </c>
      <c r="F2066" s="195">
        <v>201619</v>
      </c>
      <c r="G2066" s="175" t="s">
        <v>1416</v>
      </c>
      <c r="I2066" s="194">
        <v>737996</v>
      </c>
      <c r="K2066" s="199">
        <v>1381400</v>
      </c>
      <c r="L2066" s="174" t="s">
        <v>846</v>
      </c>
    </row>
    <row r="2067" spans="1:12">
      <c r="A2067" s="194">
        <v>31</v>
      </c>
      <c r="B2067" s="175" t="s">
        <v>598</v>
      </c>
      <c r="C2067" s="195">
        <v>97</v>
      </c>
      <c r="D2067" s="175" t="s">
        <v>147</v>
      </c>
      <c r="E2067" s="175" t="s">
        <v>640</v>
      </c>
      <c r="F2067" s="195">
        <v>201623</v>
      </c>
      <c r="G2067" s="175" t="s">
        <v>1031</v>
      </c>
      <c r="J2067" s="194">
        <v>722000</v>
      </c>
      <c r="K2067" s="199">
        <v>659400</v>
      </c>
      <c r="L2067" s="174" t="s">
        <v>846</v>
      </c>
    </row>
    <row r="2068" spans="1:12">
      <c r="A2068" s="194">
        <v>31</v>
      </c>
      <c r="B2068" s="175" t="s">
        <v>598</v>
      </c>
      <c r="C2068" s="195">
        <v>98</v>
      </c>
      <c r="D2068" s="175" t="s">
        <v>147</v>
      </c>
      <c r="E2068" s="175" t="s">
        <v>640</v>
      </c>
      <c r="F2068" s="195">
        <v>201620</v>
      </c>
      <c r="G2068" s="175" t="s">
        <v>1415</v>
      </c>
      <c r="J2068" s="194">
        <v>305473</v>
      </c>
      <c r="K2068" s="199">
        <v>353927</v>
      </c>
      <c r="L2068" s="174" t="s">
        <v>846</v>
      </c>
    </row>
    <row r="2069" spans="1:12">
      <c r="G2069" s="200" t="s">
        <v>1045</v>
      </c>
      <c r="I2069" s="201">
        <v>2807924</v>
      </c>
      <c r="J2069" s="201">
        <v>1527838</v>
      </c>
      <c r="K2069" s="201">
        <v>1280086</v>
      </c>
      <c r="L2069" s="202" t="s">
        <v>846</v>
      </c>
    </row>
    <row r="2070" spans="1:12">
      <c r="G2070" s="200" t="s">
        <v>848</v>
      </c>
      <c r="I2070" s="203">
        <v>16212111</v>
      </c>
      <c r="J2070" s="203">
        <v>15858184</v>
      </c>
      <c r="K2070" s="203">
        <v>353927</v>
      </c>
      <c r="L2070" s="200" t="s">
        <v>849</v>
      </c>
    </row>
    <row r="2071" spans="1:12">
      <c r="A2071" s="196" t="s">
        <v>599</v>
      </c>
      <c r="G2071" s="197" t="s">
        <v>843</v>
      </c>
      <c r="I2071" s="198">
        <v>16212111</v>
      </c>
      <c r="J2071" s="198">
        <v>15858184</v>
      </c>
      <c r="K2071" s="198">
        <v>353927</v>
      </c>
      <c r="L2071" s="175" t="s">
        <v>846</v>
      </c>
    </row>
    <row r="2072" spans="1:12">
      <c r="A2072" s="174" t="s">
        <v>138</v>
      </c>
      <c r="B2072" s="174" t="s">
        <v>139</v>
      </c>
      <c r="C2072" s="176" t="s">
        <v>140</v>
      </c>
      <c r="D2072" s="174" t="s">
        <v>141</v>
      </c>
      <c r="E2072" s="174" t="s">
        <v>142</v>
      </c>
      <c r="F2072" s="176" t="s">
        <v>143</v>
      </c>
      <c r="G2072" s="174" t="s">
        <v>144</v>
      </c>
      <c r="I2072" s="176" t="s">
        <v>844</v>
      </c>
      <c r="J2072" s="176" t="s">
        <v>845</v>
      </c>
      <c r="K2072" s="176" t="s">
        <v>145</v>
      </c>
    </row>
    <row r="2073" spans="1:12">
      <c r="A2073" s="194">
        <v>10</v>
      </c>
      <c r="B2073" s="175" t="s">
        <v>599</v>
      </c>
      <c r="C2073" s="195">
        <v>25</v>
      </c>
      <c r="D2073" s="175" t="s">
        <v>147</v>
      </c>
      <c r="E2073" s="175" t="s">
        <v>640</v>
      </c>
      <c r="F2073" s="195">
        <v>201625</v>
      </c>
      <c r="G2073" s="175" t="s">
        <v>653</v>
      </c>
      <c r="I2073" s="194">
        <v>200000</v>
      </c>
      <c r="K2073" s="199">
        <v>553927</v>
      </c>
      <c r="L2073" s="174" t="s">
        <v>846</v>
      </c>
    </row>
    <row r="2074" spans="1:12">
      <c r="A2074" s="194">
        <v>30</v>
      </c>
      <c r="B2074" s="175" t="s">
        <v>599</v>
      </c>
      <c r="C2074" s="195">
        <v>64</v>
      </c>
      <c r="D2074" s="175" t="s">
        <v>147</v>
      </c>
      <c r="E2074" s="175" t="s">
        <v>640</v>
      </c>
      <c r="F2074" s="195">
        <v>201622</v>
      </c>
      <c r="G2074" s="175" t="s">
        <v>1428</v>
      </c>
      <c r="I2074" s="194">
        <v>909895</v>
      </c>
      <c r="K2074" s="199">
        <v>1463822</v>
      </c>
      <c r="L2074" s="174" t="s">
        <v>846</v>
      </c>
    </row>
    <row r="2075" spans="1:12">
      <c r="A2075" s="194">
        <v>30</v>
      </c>
      <c r="B2075" s="175" t="s">
        <v>599</v>
      </c>
      <c r="C2075" s="195">
        <v>66</v>
      </c>
      <c r="D2075" s="175" t="s">
        <v>147</v>
      </c>
      <c r="E2075" s="175" t="s">
        <v>640</v>
      </c>
      <c r="F2075" s="195">
        <v>201622</v>
      </c>
      <c r="G2075" s="175" t="s">
        <v>1428</v>
      </c>
      <c r="J2075" s="194">
        <v>909895</v>
      </c>
      <c r="K2075" s="199">
        <v>553927</v>
      </c>
      <c r="L2075" s="174" t="s">
        <v>846</v>
      </c>
    </row>
    <row r="2076" spans="1:12">
      <c r="A2076" s="194">
        <v>30</v>
      </c>
      <c r="B2076" s="175" t="s">
        <v>599</v>
      </c>
      <c r="C2076" s="195">
        <v>70</v>
      </c>
      <c r="D2076" s="175" t="s">
        <v>234</v>
      </c>
      <c r="E2076" s="175" t="s">
        <v>640</v>
      </c>
      <c r="F2076" s="195">
        <v>201607</v>
      </c>
      <c r="G2076" s="175" t="s">
        <v>1353</v>
      </c>
      <c r="I2076" s="194">
        <v>77</v>
      </c>
      <c r="K2076" s="199">
        <v>554004</v>
      </c>
      <c r="L2076" s="174" t="s">
        <v>846</v>
      </c>
    </row>
    <row r="2077" spans="1:12">
      <c r="A2077" s="194">
        <v>30</v>
      </c>
      <c r="B2077" s="175" t="s">
        <v>599</v>
      </c>
      <c r="C2077" s="195">
        <v>70</v>
      </c>
      <c r="D2077" s="175" t="s">
        <v>234</v>
      </c>
      <c r="E2077" s="175" t="s">
        <v>640</v>
      </c>
      <c r="F2077" s="195">
        <v>201609</v>
      </c>
      <c r="G2077" s="175" t="s">
        <v>962</v>
      </c>
      <c r="I2077" s="194">
        <v>5</v>
      </c>
      <c r="K2077" s="199">
        <v>554009</v>
      </c>
      <c r="L2077" s="174" t="s">
        <v>846</v>
      </c>
    </row>
    <row r="2078" spans="1:12">
      <c r="A2078" s="194">
        <v>30</v>
      </c>
      <c r="B2078" s="175" t="s">
        <v>599</v>
      </c>
      <c r="C2078" s="195">
        <v>72</v>
      </c>
      <c r="D2078" s="175" t="s">
        <v>147</v>
      </c>
      <c r="E2078" s="175" t="s">
        <v>640</v>
      </c>
      <c r="F2078" s="195">
        <v>1</v>
      </c>
      <c r="G2078" s="175" t="s">
        <v>1986</v>
      </c>
      <c r="I2078" s="194">
        <v>40000000</v>
      </c>
      <c r="K2078" s="199">
        <v>40554009</v>
      </c>
      <c r="L2078" s="174" t="s">
        <v>846</v>
      </c>
    </row>
    <row r="2079" spans="1:12">
      <c r="A2079" s="194">
        <v>30</v>
      </c>
      <c r="B2079" s="175" t="s">
        <v>599</v>
      </c>
      <c r="C2079" s="195">
        <v>73</v>
      </c>
      <c r="D2079" s="175" t="s">
        <v>862</v>
      </c>
      <c r="E2079" s="175" t="s">
        <v>640</v>
      </c>
      <c r="F2079" s="195">
        <v>1</v>
      </c>
      <c r="G2079" s="175" t="s">
        <v>1986</v>
      </c>
      <c r="J2079" s="194">
        <v>5544723</v>
      </c>
      <c r="K2079" s="199">
        <v>35009286</v>
      </c>
      <c r="L2079" s="174" t="s">
        <v>846</v>
      </c>
    </row>
    <row r="2080" spans="1:12">
      <c r="A2080" s="194">
        <v>30</v>
      </c>
      <c r="B2080" s="175" t="s">
        <v>599</v>
      </c>
      <c r="C2080" s="195">
        <v>74</v>
      </c>
      <c r="D2080" s="175" t="s">
        <v>147</v>
      </c>
      <c r="E2080" s="175" t="s">
        <v>640</v>
      </c>
      <c r="F2080" s="195">
        <v>1</v>
      </c>
      <c r="G2080" s="175" t="s">
        <v>1986</v>
      </c>
      <c r="I2080" s="194">
        <v>3814020</v>
      </c>
      <c r="K2080" s="199">
        <v>38823306</v>
      </c>
      <c r="L2080" s="174" t="s">
        <v>846</v>
      </c>
    </row>
    <row r="2081" spans="1:12">
      <c r="A2081" s="194">
        <v>30</v>
      </c>
      <c r="B2081" s="175" t="s">
        <v>599</v>
      </c>
      <c r="C2081" s="195">
        <v>75</v>
      </c>
      <c r="D2081" s="175" t="s">
        <v>147</v>
      </c>
      <c r="E2081" s="175" t="s">
        <v>640</v>
      </c>
      <c r="F2081" s="195">
        <v>1</v>
      </c>
      <c r="G2081" s="175" t="s">
        <v>1986</v>
      </c>
      <c r="J2081" s="194">
        <v>38269297</v>
      </c>
      <c r="K2081" s="199">
        <v>554009</v>
      </c>
      <c r="L2081" s="174" t="s">
        <v>846</v>
      </c>
    </row>
    <row r="2082" spans="1:12">
      <c r="G2082" s="200" t="s">
        <v>1064</v>
      </c>
      <c r="I2082" s="201">
        <v>44923997</v>
      </c>
      <c r="J2082" s="201">
        <v>44723915</v>
      </c>
      <c r="K2082" s="201">
        <v>200082</v>
      </c>
      <c r="L2082" s="202" t="s">
        <v>846</v>
      </c>
    </row>
    <row r="2083" spans="1:12">
      <c r="G2083" s="200" t="s">
        <v>848</v>
      </c>
      <c r="I2083" s="203">
        <v>61136108</v>
      </c>
      <c r="J2083" s="203">
        <v>60582099</v>
      </c>
      <c r="K2083" s="203">
        <v>554009</v>
      </c>
      <c r="L2083" s="200" t="s">
        <v>849</v>
      </c>
    </row>
    <row r="2084" spans="1:12">
      <c r="A2084" s="196" t="s">
        <v>244</v>
      </c>
      <c r="G2084" s="197" t="s">
        <v>843</v>
      </c>
      <c r="I2084" s="198">
        <v>61136108</v>
      </c>
      <c r="J2084" s="198">
        <v>60582099</v>
      </c>
      <c r="K2084" s="198">
        <v>554009</v>
      </c>
      <c r="L2084" s="175" t="s">
        <v>846</v>
      </c>
    </row>
    <row r="2085" spans="1:12">
      <c r="A2085" s="174" t="s">
        <v>138</v>
      </c>
      <c r="B2085" s="174" t="s">
        <v>139</v>
      </c>
      <c r="C2085" s="176" t="s">
        <v>140</v>
      </c>
      <c r="D2085" s="174" t="s">
        <v>141</v>
      </c>
      <c r="E2085" s="174" t="s">
        <v>142</v>
      </c>
      <c r="F2085" s="176" t="s">
        <v>143</v>
      </c>
      <c r="G2085" s="174" t="s">
        <v>144</v>
      </c>
      <c r="I2085" s="176" t="s">
        <v>844</v>
      </c>
      <c r="J2085" s="176" t="s">
        <v>845</v>
      </c>
      <c r="K2085" s="176" t="s">
        <v>145</v>
      </c>
    </row>
    <row r="2086" spans="1:12">
      <c r="A2086" s="194">
        <v>29</v>
      </c>
      <c r="B2086" s="175" t="s">
        <v>244</v>
      </c>
      <c r="C2086" s="195">
        <v>108</v>
      </c>
      <c r="D2086" s="175" t="s">
        <v>147</v>
      </c>
      <c r="E2086" s="175" t="s">
        <v>640</v>
      </c>
      <c r="F2086" s="195">
        <v>201628</v>
      </c>
      <c r="G2086" s="175" t="s">
        <v>1430</v>
      </c>
      <c r="J2086" s="194">
        <v>674576</v>
      </c>
      <c r="K2086" s="199">
        <v>-120567</v>
      </c>
      <c r="L2086" s="174" t="s">
        <v>856</v>
      </c>
    </row>
    <row r="2087" spans="1:12">
      <c r="A2087" s="194">
        <v>29</v>
      </c>
      <c r="B2087" s="175" t="s">
        <v>244</v>
      </c>
      <c r="C2087" s="195">
        <v>109</v>
      </c>
      <c r="D2087" s="175" t="s">
        <v>147</v>
      </c>
      <c r="E2087" s="175" t="s">
        <v>640</v>
      </c>
      <c r="F2087" s="195">
        <v>201628</v>
      </c>
      <c r="G2087" s="175" t="s">
        <v>1430</v>
      </c>
      <c r="I2087" s="194">
        <v>674576</v>
      </c>
      <c r="K2087" s="199">
        <v>554009</v>
      </c>
      <c r="L2087" s="174" t="s">
        <v>846</v>
      </c>
    </row>
    <row r="2088" spans="1:12">
      <c r="G2088" s="200" t="s">
        <v>855</v>
      </c>
      <c r="I2088" s="201">
        <v>674576</v>
      </c>
      <c r="J2088" s="201">
        <v>674576</v>
      </c>
      <c r="K2088" s="201">
        <v>0</v>
      </c>
    </row>
    <row r="2089" spans="1:12">
      <c r="G2089" s="200" t="s">
        <v>848</v>
      </c>
      <c r="I2089" s="203">
        <v>61810684</v>
      </c>
      <c r="J2089" s="203">
        <v>61256675</v>
      </c>
      <c r="K2089" s="203">
        <v>554009</v>
      </c>
      <c r="L2089" s="200" t="s">
        <v>849</v>
      </c>
    </row>
    <row r="2090" spans="1:12">
      <c r="A2090" s="196" t="s">
        <v>600</v>
      </c>
      <c r="G2090" s="197" t="s">
        <v>843</v>
      </c>
      <c r="I2090" s="198">
        <v>61810684</v>
      </c>
      <c r="J2090" s="198">
        <v>61256675</v>
      </c>
      <c r="K2090" s="198">
        <v>554009</v>
      </c>
      <c r="L2090" s="175" t="s">
        <v>846</v>
      </c>
    </row>
    <row r="2091" spans="1:12">
      <c r="A2091" s="174" t="s">
        <v>138</v>
      </c>
      <c r="B2091" s="174" t="s">
        <v>139</v>
      </c>
      <c r="C2091" s="176" t="s">
        <v>140</v>
      </c>
      <c r="D2091" s="174" t="s">
        <v>141</v>
      </c>
      <c r="E2091" s="174" t="s">
        <v>142</v>
      </c>
      <c r="F2091" s="176" t="s">
        <v>143</v>
      </c>
      <c r="G2091" s="174" t="s">
        <v>144</v>
      </c>
      <c r="I2091" s="176" t="s">
        <v>844</v>
      </c>
      <c r="J2091" s="176" t="s">
        <v>845</v>
      </c>
      <c r="K2091" s="176" t="s">
        <v>145</v>
      </c>
    </row>
    <row r="2092" spans="1:12">
      <c r="A2092" s="194">
        <v>4</v>
      </c>
      <c r="B2092" s="175" t="s">
        <v>600</v>
      </c>
      <c r="C2092" s="195">
        <v>18</v>
      </c>
      <c r="D2092" s="175" t="s">
        <v>147</v>
      </c>
      <c r="E2092" s="175" t="s">
        <v>640</v>
      </c>
      <c r="F2092" s="195">
        <v>201630</v>
      </c>
      <c r="G2092" s="175" t="s">
        <v>2046</v>
      </c>
      <c r="J2092" s="194">
        <v>1503051</v>
      </c>
      <c r="K2092" s="199">
        <v>-949042</v>
      </c>
      <c r="L2092" s="174" t="s">
        <v>856</v>
      </c>
    </row>
    <row r="2093" spans="1:12">
      <c r="A2093" s="194">
        <v>5</v>
      </c>
      <c r="B2093" s="175" t="s">
        <v>600</v>
      </c>
      <c r="C2093" s="195">
        <v>5</v>
      </c>
      <c r="D2093" s="175" t="s">
        <v>147</v>
      </c>
      <c r="E2093" s="175" t="s">
        <v>640</v>
      </c>
      <c r="F2093" s="195">
        <v>201629</v>
      </c>
      <c r="G2093" s="175" t="s">
        <v>2047</v>
      </c>
      <c r="I2093" s="194">
        <v>200000</v>
      </c>
      <c r="K2093" s="199">
        <v>-749042</v>
      </c>
      <c r="L2093" s="174" t="s">
        <v>856</v>
      </c>
    </row>
    <row r="2094" spans="1:12">
      <c r="A2094" s="194">
        <v>18</v>
      </c>
      <c r="B2094" s="175" t="s">
        <v>600</v>
      </c>
      <c r="C2094" s="195">
        <v>17</v>
      </c>
      <c r="D2094" s="175" t="s">
        <v>147</v>
      </c>
      <c r="E2094" s="175" t="s">
        <v>640</v>
      </c>
      <c r="F2094" s="195">
        <v>201631</v>
      </c>
      <c r="G2094" s="175" t="s">
        <v>1749</v>
      </c>
      <c r="I2094" s="194">
        <v>1880493</v>
      </c>
      <c r="K2094" s="199">
        <v>1131451</v>
      </c>
      <c r="L2094" s="174" t="s">
        <v>846</v>
      </c>
    </row>
    <row r="2095" spans="1:12">
      <c r="A2095" s="194">
        <v>31</v>
      </c>
      <c r="B2095" s="175" t="s">
        <v>600</v>
      </c>
      <c r="C2095" s="195">
        <v>73</v>
      </c>
      <c r="D2095" s="175" t="s">
        <v>147</v>
      </c>
      <c r="E2095" s="175" t="s">
        <v>640</v>
      </c>
      <c r="F2095" s="195">
        <v>201630</v>
      </c>
      <c r="G2095" s="175" t="s">
        <v>2046</v>
      </c>
      <c r="I2095" s="194">
        <v>1503051</v>
      </c>
      <c r="K2095" s="199">
        <v>2634502</v>
      </c>
      <c r="L2095" s="174" t="s">
        <v>846</v>
      </c>
    </row>
    <row r="2096" spans="1:12">
      <c r="A2096" s="194">
        <v>31</v>
      </c>
      <c r="B2096" s="175" t="s">
        <v>600</v>
      </c>
      <c r="C2096" s="195">
        <v>74</v>
      </c>
      <c r="D2096" s="175" t="s">
        <v>147</v>
      </c>
      <c r="E2096" s="175" t="s">
        <v>640</v>
      </c>
      <c r="F2096" s="195">
        <v>201632</v>
      </c>
      <c r="G2096" s="175" t="s">
        <v>2048</v>
      </c>
      <c r="I2096" s="194">
        <v>169385</v>
      </c>
      <c r="K2096" s="199">
        <v>2803887</v>
      </c>
      <c r="L2096" s="174" t="s">
        <v>846</v>
      </c>
    </row>
    <row r="2097" spans="1:12">
      <c r="A2097" s="194">
        <v>31</v>
      </c>
      <c r="B2097" s="175" t="s">
        <v>600</v>
      </c>
      <c r="C2097" s="195">
        <v>75</v>
      </c>
      <c r="D2097" s="175" t="s">
        <v>147</v>
      </c>
      <c r="E2097" s="175" t="s">
        <v>640</v>
      </c>
      <c r="F2097" s="195">
        <v>201632</v>
      </c>
      <c r="G2097" s="175" t="s">
        <v>2048</v>
      </c>
      <c r="J2097" s="194">
        <v>169385</v>
      </c>
      <c r="K2097" s="199">
        <v>2634502</v>
      </c>
      <c r="L2097" s="174" t="s">
        <v>846</v>
      </c>
    </row>
    <row r="2098" spans="1:12">
      <c r="A2098" s="194">
        <v>31</v>
      </c>
      <c r="B2098" s="175" t="s">
        <v>600</v>
      </c>
      <c r="C2098" s="195">
        <v>98</v>
      </c>
      <c r="D2098" s="175" t="s">
        <v>147</v>
      </c>
      <c r="E2098" s="175" t="s">
        <v>640</v>
      </c>
      <c r="F2098" s="195">
        <v>201631</v>
      </c>
      <c r="G2098" s="175" t="s">
        <v>1749</v>
      </c>
      <c r="J2098" s="194">
        <v>1880493</v>
      </c>
      <c r="K2098" s="199">
        <v>754009</v>
      </c>
      <c r="L2098" s="174" t="s">
        <v>846</v>
      </c>
    </row>
    <row r="2099" spans="1:12">
      <c r="A2099" s="194">
        <v>31</v>
      </c>
      <c r="B2099" s="175" t="s">
        <v>600</v>
      </c>
      <c r="C2099" s="195">
        <v>99</v>
      </c>
      <c r="D2099" s="175" t="s">
        <v>147</v>
      </c>
      <c r="E2099" s="175" t="s">
        <v>640</v>
      </c>
      <c r="F2099" s="195">
        <v>201629</v>
      </c>
      <c r="G2099" s="175" t="s">
        <v>2047</v>
      </c>
      <c r="J2099" s="194">
        <v>200000</v>
      </c>
      <c r="K2099" s="199">
        <v>554009</v>
      </c>
      <c r="L2099" s="174" t="s">
        <v>846</v>
      </c>
    </row>
    <row r="2100" spans="1:12">
      <c r="A2100" s="194">
        <v>31</v>
      </c>
      <c r="B2100" s="175" t="s">
        <v>600</v>
      </c>
      <c r="C2100" s="195">
        <v>102</v>
      </c>
      <c r="D2100" s="175" t="s">
        <v>147</v>
      </c>
      <c r="E2100" s="175" t="s">
        <v>640</v>
      </c>
      <c r="F2100" s="195">
        <v>201633</v>
      </c>
      <c r="G2100" s="175" t="s">
        <v>2049</v>
      </c>
      <c r="J2100" s="194">
        <v>138588</v>
      </c>
      <c r="K2100" s="199">
        <v>415421</v>
      </c>
      <c r="L2100" s="174" t="s">
        <v>846</v>
      </c>
    </row>
    <row r="2101" spans="1:12">
      <c r="A2101" s="194">
        <v>31</v>
      </c>
      <c r="B2101" s="175" t="s">
        <v>600</v>
      </c>
      <c r="C2101" s="195">
        <v>111</v>
      </c>
      <c r="D2101" s="175" t="s">
        <v>147</v>
      </c>
      <c r="E2101" s="175" t="s">
        <v>640</v>
      </c>
      <c r="F2101" s="195">
        <v>201603</v>
      </c>
      <c r="G2101" s="175" t="s">
        <v>646</v>
      </c>
      <c r="J2101" s="194">
        <v>212</v>
      </c>
      <c r="K2101" s="199">
        <v>415209</v>
      </c>
      <c r="L2101" s="174" t="s">
        <v>846</v>
      </c>
    </row>
    <row r="2102" spans="1:12">
      <c r="A2102" s="194">
        <v>31</v>
      </c>
      <c r="B2102" s="175" t="s">
        <v>600</v>
      </c>
      <c r="C2102" s="195">
        <v>111</v>
      </c>
      <c r="D2102" s="175" t="s">
        <v>147</v>
      </c>
      <c r="E2102" s="175" t="s">
        <v>640</v>
      </c>
      <c r="F2102" s="195">
        <v>201605</v>
      </c>
      <c r="G2102" s="175" t="s">
        <v>646</v>
      </c>
      <c r="J2102" s="194">
        <v>65</v>
      </c>
      <c r="K2102" s="199">
        <v>415144</v>
      </c>
      <c r="L2102" s="174" t="s">
        <v>846</v>
      </c>
    </row>
    <row r="2103" spans="1:12">
      <c r="A2103" s="194">
        <v>31</v>
      </c>
      <c r="B2103" s="175" t="s">
        <v>600</v>
      </c>
      <c r="C2103" s="195">
        <v>111</v>
      </c>
      <c r="D2103" s="175" t="s">
        <v>147</v>
      </c>
      <c r="E2103" s="175" t="s">
        <v>640</v>
      </c>
      <c r="F2103" s="195">
        <v>201633</v>
      </c>
      <c r="G2103" s="175" t="s">
        <v>646</v>
      </c>
      <c r="I2103" s="194">
        <v>277</v>
      </c>
      <c r="K2103" s="199">
        <v>415421</v>
      </c>
      <c r="L2103" s="174" t="s">
        <v>846</v>
      </c>
    </row>
    <row r="2104" spans="1:12">
      <c r="G2104" s="200" t="s">
        <v>1119</v>
      </c>
      <c r="I2104" s="201">
        <v>3753206</v>
      </c>
      <c r="J2104" s="201">
        <v>3891794</v>
      </c>
      <c r="K2104" s="201">
        <v>-138588</v>
      </c>
      <c r="L2104" s="202" t="s">
        <v>856</v>
      </c>
    </row>
    <row r="2105" spans="1:12">
      <c r="G2105" s="200" t="s">
        <v>848</v>
      </c>
      <c r="I2105" s="203">
        <v>65563890</v>
      </c>
      <c r="J2105" s="203">
        <v>65148469</v>
      </c>
      <c r="K2105" s="203">
        <v>415421</v>
      </c>
      <c r="L2105" s="200" t="s">
        <v>849</v>
      </c>
    </row>
    <row r="2106" spans="1:12">
      <c r="A2106" s="196" t="s">
        <v>601</v>
      </c>
      <c r="G2106" s="197" t="s">
        <v>843</v>
      </c>
      <c r="I2106" s="198">
        <v>65563890</v>
      </c>
      <c r="J2106" s="198">
        <v>65148469</v>
      </c>
      <c r="K2106" s="198">
        <v>415421</v>
      </c>
      <c r="L2106" s="175" t="s">
        <v>846</v>
      </c>
    </row>
    <row r="2107" spans="1:12">
      <c r="A2107" s="174" t="s">
        <v>138</v>
      </c>
      <c r="B2107" s="174" t="s">
        <v>139</v>
      </c>
      <c r="C2107" s="176" t="s">
        <v>140</v>
      </c>
      <c r="D2107" s="174" t="s">
        <v>141</v>
      </c>
      <c r="E2107" s="174" t="s">
        <v>142</v>
      </c>
      <c r="F2107" s="176" t="s">
        <v>143</v>
      </c>
      <c r="G2107" s="174" t="s">
        <v>144</v>
      </c>
      <c r="I2107" s="176" t="s">
        <v>844</v>
      </c>
      <c r="J2107" s="176" t="s">
        <v>845</v>
      </c>
      <c r="K2107" s="176" t="s">
        <v>145</v>
      </c>
    </row>
    <row r="2108" spans="1:12">
      <c r="A2108" s="194">
        <v>3</v>
      </c>
      <c r="B2108" s="175" t="s">
        <v>601</v>
      </c>
      <c r="C2108" s="195">
        <v>101</v>
      </c>
      <c r="D2108" s="175" t="s">
        <v>147</v>
      </c>
      <c r="E2108" s="175" t="s">
        <v>640</v>
      </c>
      <c r="F2108" s="195">
        <v>2160902</v>
      </c>
      <c r="G2108" s="175" t="s">
        <v>658</v>
      </c>
      <c r="J2108" s="194">
        <v>197340</v>
      </c>
      <c r="K2108" s="199">
        <v>218081</v>
      </c>
      <c r="L2108" s="174" t="s">
        <v>846</v>
      </c>
    </row>
    <row r="2109" spans="1:12">
      <c r="A2109" s="194">
        <v>29</v>
      </c>
      <c r="B2109" s="175" t="s">
        <v>601</v>
      </c>
      <c r="C2109" s="195">
        <v>95</v>
      </c>
      <c r="D2109" s="175" t="s">
        <v>147</v>
      </c>
      <c r="E2109" s="175" t="s">
        <v>640</v>
      </c>
      <c r="F2109" s="195">
        <v>201634</v>
      </c>
      <c r="G2109" s="175" t="s">
        <v>1806</v>
      </c>
      <c r="I2109" s="194">
        <v>200000</v>
      </c>
      <c r="K2109" s="199">
        <v>418081</v>
      </c>
      <c r="L2109" s="174" t="s">
        <v>846</v>
      </c>
    </row>
    <row r="2110" spans="1:12">
      <c r="A2110" s="194">
        <v>30</v>
      </c>
      <c r="B2110" s="175" t="s">
        <v>601</v>
      </c>
      <c r="C2110" s="195">
        <v>96</v>
      </c>
      <c r="D2110" s="175" t="s">
        <v>147</v>
      </c>
      <c r="E2110" s="175" t="s">
        <v>640</v>
      </c>
      <c r="F2110" s="195">
        <v>201624</v>
      </c>
      <c r="G2110" s="175" t="s">
        <v>2050</v>
      </c>
      <c r="J2110" s="194">
        <v>200000</v>
      </c>
      <c r="K2110" s="199">
        <v>218081</v>
      </c>
      <c r="L2110" s="174" t="s">
        <v>846</v>
      </c>
    </row>
    <row r="2111" spans="1:12">
      <c r="A2111" s="194">
        <v>30</v>
      </c>
      <c r="B2111" s="175" t="s">
        <v>601</v>
      </c>
      <c r="C2111" s="195">
        <v>97</v>
      </c>
      <c r="D2111" s="175" t="s">
        <v>147</v>
      </c>
      <c r="E2111" s="175" t="s">
        <v>640</v>
      </c>
      <c r="F2111" s="195">
        <v>32</v>
      </c>
      <c r="G2111" s="175" t="s">
        <v>1455</v>
      </c>
      <c r="I2111" s="194">
        <v>355155</v>
      </c>
      <c r="K2111" s="199">
        <v>573236</v>
      </c>
      <c r="L2111" s="174" t="s">
        <v>846</v>
      </c>
    </row>
    <row r="2112" spans="1:12">
      <c r="A2112" s="194">
        <v>30</v>
      </c>
      <c r="B2112" s="175" t="s">
        <v>601</v>
      </c>
      <c r="C2112" s="195">
        <v>98</v>
      </c>
      <c r="D2112" s="175" t="s">
        <v>147</v>
      </c>
      <c r="E2112" s="175" t="s">
        <v>640</v>
      </c>
      <c r="F2112" s="195">
        <v>32</v>
      </c>
      <c r="G2112" s="175" t="s">
        <v>2051</v>
      </c>
      <c r="J2112" s="194">
        <v>355155</v>
      </c>
      <c r="K2112" s="199">
        <v>218081</v>
      </c>
      <c r="L2112" s="174" t="s">
        <v>846</v>
      </c>
    </row>
    <row r="2113" spans="1:12">
      <c r="A2113" s="194">
        <v>30</v>
      </c>
      <c r="B2113" s="175" t="s">
        <v>601</v>
      </c>
      <c r="C2113" s="195">
        <v>100</v>
      </c>
      <c r="D2113" s="175" t="s">
        <v>147</v>
      </c>
      <c r="E2113" s="175" t="s">
        <v>640</v>
      </c>
      <c r="F2113" s="195">
        <v>2160902</v>
      </c>
      <c r="G2113" s="175" t="s">
        <v>658</v>
      </c>
      <c r="I2113" s="194">
        <v>200000</v>
      </c>
      <c r="K2113" s="199">
        <v>418081</v>
      </c>
      <c r="L2113" s="174" t="s">
        <v>846</v>
      </c>
    </row>
    <row r="2114" spans="1:12">
      <c r="A2114" s="194">
        <v>30</v>
      </c>
      <c r="B2114" s="175" t="s">
        <v>601</v>
      </c>
      <c r="C2114" s="195">
        <v>103</v>
      </c>
      <c r="D2114" s="175" t="s">
        <v>147</v>
      </c>
      <c r="E2114" s="175" t="s">
        <v>640</v>
      </c>
      <c r="F2114" s="195">
        <v>201634</v>
      </c>
      <c r="G2114" s="175" t="s">
        <v>1806</v>
      </c>
      <c r="J2114" s="194">
        <v>191960</v>
      </c>
      <c r="K2114" s="199">
        <v>226121</v>
      </c>
      <c r="L2114" s="174" t="s">
        <v>846</v>
      </c>
    </row>
    <row r="2115" spans="1:12">
      <c r="A2115" s="194">
        <v>30</v>
      </c>
      <c r="B2115" s="175" t="s">
        <v>601</v>
      </c>
      <c r="C2115" s="195">
        <v>111</v>
      </c>
      <c r="D2115" s="175" t="s">
        <v>147</v>
      </c>
      <c r="E2115" s="175" t="s">
        <v>640</v>
      </c>
      <c r="F2115" s="195">
        <v>201635</v>
      </c>
      <c r="G2115" s="175" t="s">
        <v>2052</v>
      </c>
      <c r="I2115" s="194">
        <v>500000</v>
      </c>
      <c r="K2115" s="199">
        <v>726121</v>
      </c>
      <c r="L2115" s="174" t="s">
        <v>846</v>
      </c>
    </row>
    <row r="2116" spans="1:12">
      <c r="G2116" s="200" t="s">
        <v>1168</v>
      </c>
      <c r="I2116" s="201">
        <v>1255155</v>
      </c>
      <c r="J2116" s="201">
        <v>944455</v>
      </c>
      <c r="K2116" s="201">
        <v>310700</v>
      </c>
      <c r="L2116" s="202" t="s">
        <v>846</v>
      </c>
    </row>
    <row r="2117" spans="1:12">
      <c r="G2117" s="200" t="s">
        <v>848</v>
      </c>
      <c r="I2117" s="203">
        <v>66819045</v>
      </c>
      <c r="J2117" s="203">
        <v>66092924</v>
      </c>
      <c r="K2117" s="203">
        <v>726121</v>
      </c>
      <c r="L2117" s="200" t="s">
        <v>849</v>
      </c>
    </row>
    <row r="2118" spans="1:12">
      <c r="A2118" s="196" t="s">
        <v>146</v>
      </c>
      <c r="G2118" s="197" t="s">
        <v>843</v>
      </c>
      <c r="I2118" s="198">
        <v>66819045</v>
      </c>
      <c r="J2118" s="198">
        <v>66092924</v>
      </c>
      <c r="K2118" s="198">
        <v>726121</v>
      </c>
      <c r="L2118" s="175" t="s">
        <v>846</v>
      </c>
    </row>
    <row r="2119" spans="1:12">
      <c r="A2119" s="174" t="s">
        <v>138</v>
      </c>
      <c r="B2119" s="174" t="s">
        <v>139</v>
      </c>
      <c r="C2119" s="176" t="s">
        <v>140</v>
      </c>
      <c r="D2119" s="174" t="s">
        <v>141</v>
      </c>
      <c r="E2119" s="174" t="s">
        <v>142</v>
      </c>
      <c r="F2119" s="176" t="s">
        <v>143</v>
      </c>
      <c r="G2119" s="174" t="s">
        <v>144</v>
      </c>
      <c r="I2119" s="176" t="s">
        <v>844</v>
      </c>
      <c r="J2119" s="176" t="s">
        <v>845</v>
      </c>
      <c r="K2119" s="176" t="s">
        <v>145</v>
      </c>
    </row>
    <row r="2120" spans="1:12">
      <c r="A2120" s="194">
        <v>2</v>
      </c>
      <c r="B2120" s="175" t="s">
        <v>146</v>
      </c>
      <c r="C2120" s="195">
        <v>24</v>
      </c>
      <c r="D2120" s="175" t="s">
        <v>147</v>
      </c>
      <c r="E2120" s="175" t="s">
        <v>640</v>
      </c>
      <c r="F2120" s="195">
        <v>201650</v>
      </c>
      <c r="G2120" s="175" t="s">
        <v>2053</v>
      </c>
      <c r="I2120" s="194">
        <v>2789203</v>
      </c>
      <c r="K2120" s="199">
        <v>3515324</v>
      </c>
      <c r="L2120" s="174" t="s">
        <v>846</v>
      </c>
    </row>
    <row r="2121" spans="1:12">
      <c r="A2121" s="194">
        <v>3</v>
      </c>
      <c r="B2121" s="175" t="s">
        <v>146</v>
      </c>
      <c r="C2121" s="195">
        <v>25</v>
      </c>
      <c r="D2121" s="175" t="s">
        <v>147</v>
      </c>
      <c r="E2121" s="175" t="s">
        <v>640</v>
      </c>
      <c r="F2121" s="195">
        <v>201651</v>
      </c>
      <c r="G2121" s="175" t="s">
        <v>2054</v>
      </c>
      <c r="I2121" s="194">
        <v>2689203</v>
      </c>
      <c r="K2121" s="199">
        <v>6204527</v>
      </c>
      <c r="L2121" s="174" t="s">
        <v>846</v>
      </c>
    </row>
    <row r="2122" spans="1:12">
      <c r="A2122" s="194">
        <v>3</v>
      </c>
      <c r="B2122" s="175" t="s">
        <v>146</v>
      </c>
      <c r="C2122" s="195">
        <v>25</v>
      </c>
      <c r="D2122" s="175" t="s">
        <v>147</v>
      </c>
      <c r="E2122" s="175" t="s">
        <v>640</v>
      </c>
      <c r="F2122" s="195">
        <v>201650</v>
      </c>
      <c r="G2122" s="175" t="s">
        <v>2053</v>
      </c>
      <c r="J2122" s="194">
        <v>2789203</v>
      </c>
      <c r="K2122" s="199">
        <v>3415324</v>
      </c>
      <c r="L2122" s="174" t="s">
        <v>846</v>
      </c>
    </row>
    <row r="2123" spans="1:12">
      <c r="A2123" s="194">
        <v>12</v>
      </c>
      <c r="B2123" s="175" t="s">
        <v>146</v>
      </c>
      <c r="C2123" s="195">
        <v>27</v>
      </c>
      <c r="D2123" s="175" t="s">
        <v>147</v>
      </c>
      <c r="E2123" s="175" t="s">
        <v>640</v>
      </c>
      <c r="F2123" s="195">
        <v>201641</v>
      </c>
      <c r="G2123" s="175" t="s">
        <v>1481</v>
      </c>
      <c r="I2123" s="194">
        <v>562610</v>
      </c>
      <c r="K2123" s="199">
        <v>3977934</v>
      </c>
      <c r="L2123" s="174" t="s">
        <v>846</v>
      </c>
    </row>
    <row r="2124" spans="1:12">
      <c r="A2124" s="194">
        <v>12</v>
      </c>
      <c r="B2124" s="175" t="s">
        <v>146</v>
      </c>
      <c r="C2124" s="195">
        <v>28</v>
      </c>
      <c r="D2124" s="175" t="s">
        <v>147</v>
      </c>
      <c r="E2124" s="175" t="s">
        <v>640</v>
      </c>
      <c r="F2124" s="195">
        <v>201641</v>
      </c>
      <c r="G2124" s="175" t="s">
        <v>2055</v>
      </c>
      <c r="J2124" s="194">
        <v>562610</v>
      </c>
      <c r="K2124" s="199">
        <v>3415324</v>
      </c>
      <c r="L2124" s="174" t="s">
        <v>846</v>
      </c>
    </row>
    <row r="2125" spans="1:12">
      <c r="A2125" s="194">
        <v>19</v>
      </c>
      <c r="B2125" s="175" t="s">
        <v>146</v>
      </c>
      <c r="C2125" s="195">
        <v>52</v>
      </c>
      <c r="D2125" s="175" t="s">
        <v>147</v>
      </c>
      <c r="E2125" s="175" t="s">
        <v>640</v>
      </c>
      <c r="F2125" s="195">
        <v>201643</v>
      </c>
      <c r="G2125" s="175" t="s">
        <v>655</v>
      </c>
      <c r="I2125" s="194">
        <v>200000</v>
      </c>
      <c r="K2125" s="199">
        <v>3615324</v>
      </c>
      <c r="L2125" s="174" t="s">
        <v>846</v>
      </c>
    </row>
    <row r="2126" spans="1:12">
      <c r="A2126" s="194">
        <v>24</v>
      </c>
      <c r="B2126" s="175" t="s">
        <v>146</v>
      </c>
      <c r="C2126" s="195">
        <v>68</v>
      </c>
      <c r="D2126" s="175" t="s">
        <v>147</v>
      </c>
      <c r="E2126" s="175" t="s">
        <v>640</v>
      </c>
      <c r="F2126" s="195">
        <v>201644</v>
      </c>
      <c r="G2126" s="175" t="s">
        <v>1864</v>
      </c>
      <c r="I2126" s="194">
        <v>135524</v>
      </c>
      <c r="K2126" s="199">
        <v>3750848</v>
      </c>
      <c r="L2126" s="174" t="s">
        <v>846</v>
      </c>
    </row>
    <row r="2127" spans="1:12">
      <c r="A2127" s="194">
        <v>24</v>
      </c>
      <c r="B2127" s="175" t="s">
        <v>146</v>
      </c>
      <c r="C2127" s="195">
        <v>69</v>
      </c>
      <c r="D2127" s="175" t="s">
        <v>147</v>
      </c>
      <c r="E2127" s="175" t="s">
        <v>640</v>
      </c>
      <c r="F2127" s="195">
        <v>201644</v>
      </c>
      <c r="G2127" s="175" t="s">
        <v>2056</v>
      </c>
      <c r="J2127" s="194">
        <v>135524</v>
      </c>
      <c r="K2127" s="199">
        <v>3615324</v>
      </c>
      <c r="L2127" s="174" t="s">
        <v>846</v>
      </c>
    </row>
    <row r="2128" spans="1:12">
      <c r="A2128" s="194">
        <v>24</v>
      </c>
      <c r="B2128" s="175" t="s">
        <v>146</v>
      </c>
      <c r="C2128" s="195">
        <v>75</v>
      </c>
      <c r="D2128" s="175" t="s">
        <v>147</v>
      </c>
      <c r="E2128" s="175" t="s">
        <v>640</v>
      </c>
      <c r="F2128" s="195">
        <v>201645</v>
      </c>
      <c r="G2128" s="175" t="s">
        <v>2057</v>
      </c>
      <c r="I2128" s="194">
        <v>250000</v>
      </c>
      <c r="K2128" s="199">
        <v>3865324</v>
      </c>
      <c r="L2128" s="174" t="s">
        <v>846</v>
      </c>
    </row>
    <row r="2129" spans="1:12">
      <c r="A2129" s="194">
        <v>24</v>
      </c>
      <c r="B2129" s="175" t="s">
        <v>146</v>
      </c>
      <c r="C2129" s="195">
        <v>76</v>
      </c>
      <c r="D2129" s="175" t="s">
        <v>147</v>
      </c>
      <c r="E2129" s="175" t="s">
        <v>640</v>
      </c>
      <c r="F2129" s="195">
        <v>201645</v>
      </c>
      <c r="G2129" s="175" t="s">
        <v>2057</v>
      </c>
      <c r="J2129" s="194">
        <v>163820</v>
      </c>
      <c r="K2129" s="199">
        <v>3701504</v>
      </c>
      <c r="L2129" s="174" t="s">
        <v>846</v>
      </c>
    </row>
    <row r="2130" spans="1:12">
      <c r="A2130" s="194">
        <v>31</v>
      </c>
      <c r="B2130" s="175" t="s">
        <v>146</v>
      </c>
      <c r="C2130" s="195">
        <v>117</v>
      </c>
      <c r="D2130" s="175" t="s">
        <v>147</v>
      </c>
      <c r="E2130" s="175" t="s">
        <v>640</v>
      </c>
      <c r="F2130" s="195">
        <v>201643</v>
      </c>
      <c r="G2130" s="175" t="s">
        <v>655</v>
      </c>
      <c r="J2130" s="194">
        <v>182565</v>
      </c>
      <c r="K2130" s="199">
        <v>3518939</v>
      </c>
      <c r="L2130" s="174" t="s">
        <v>846</v>
      </c>
    </row>
    <row r="2131" spans="1:12">
      <c r="A2131" s="194">
        <v>31</v>
      </c>
      <c r="B2131" s="175" t="s">
        <v>146</v>
      </c>
      <c r="C2131" s="195">
        <v>138</v>
      </c>
      <c r="D2131" s="175" t="s">
        <v>147</v>
      </c>
      <c r="E2131" s="175" t="s">
        <v>640</v>
      </c>
      <c r="F2131" s="195">
        <v>201651</v>
      </c>
      <c r="G2131" s="175" t="s">
        <v>2054</v>
      </c>
      <c r="J2131" s="194">
        <v>289512</v>
      </c>
      <c r="K2131" s="199">
        <v>3229427</v>
      </c>
      <c r="L2131" s="174" t="s">
        <v>846</v>
      </c>
    </row>
    <row r="2132" spans="1:12">
      <c r="A2132" s="194">
        <v>31</v>
      </c>
      <c r="B2132" s="175" t="s">
        <v>146</v>
      </c>
      <c r="C2132" s="195">
        <v>139</v>
      </c>
      <c r="D2132" s="175" t="s">
        <v>147</v>
      </c>
      <c r="E2132" s="175" t="s">
        <v>640</v>
      </c>
      <c r="F2132" s="195">
        <v>201651</v>
      </c>
      <c r="G2132" s="175" t="s">
        <v>2054</v>
      </c>
      <c r="J2132" s="194">
        <v>1535156</v>
      </c>
      <c r="K2132" s="199">
        <v>1694271</v>
      </c>
      <c r="L2132" s="174" t="s">
        <v>846</v>
      </c>
    </row>
    <row r="2133" spans="1:12">
      <c r="A2133" s="194">
        <v>31</v>
      </c>
      <c r="B2133" s="175" t="s">
        <v>146</v>
      </c>
      <c r="C2133" s="195">
        <v>140</v>
      </c>
      <c r="D2133" s="175" t="s">
        <v>147</v>
      </c>
      <c r="E2133" s="175" t="s">
        <v>640</v>
      </c>
      <c r="F2133" s="195">
        <v>201651</v>
      </c>
      <c r="G2133" s="175" t="s">
        <v>2054</v>
      </c>
      <c r="J2133" s="194">
        <v>799680</v>
      </c>
      <c r="K2133" s="199">
        <v>894591</v>
      </c>
      <c r="L2133" s="174" t="s">
        <v>846</v>
      </c>
    </row>
    <row r="2134" spans="1:12">
      <c r="A2134" s="194">
        <v>31</v>
      </c>
      <c r="B2134" s="175" t="s">
        <v>146</v>
      </c>
      <c r="C2134" s="195">
        <v>142</v>
      </c>
      <c r="D2134" s="175" t="s">
        <v>234</v>
      </c>
      <c r="E2134" s="175" t="s">
        <v>640</v>
      </c>
      <c r="F2134" s="195">
        <v>201651</v>
      </c>
      <c r="G2134" s="175" t="s">
        <v>2054</v>
      </c>
      <c r="J2134" s="194">
        <v>64855</v>
      </c>
      <c r="K2134" s="199">
        <v>829736</v>
      </c>
      <c r="L2134" s="174" t="s">
        <v>846</v>
      </c>
    </row>
    <row r="2135" spans="1:12">
      <c r="G2135" s="200" t="s">
        <v>847</v>
      </c>
      <c r="I2135" s="201">
        <v>6626540</v>
      </c>
      <c r="J2135" s="201">
        <v>6522925</v>
      </c>
      <c r="K2135" s="201">
        <v>103615</v>
      </c>
      <c r="L2135" s="202" t="s">
        <v>846</v>
      </c>
    </row>
    <row r="2136" spans="1:12">
      <c r="G2136" s="200" t="s">
        <v>848</v>
      </c>
      <c r="I2136" s="203">
        <v>73445585</v>
      </c>
      <c r="J2136" s="203">
        <v>72615849</v>
      </c>
      <c r="K2136" s="203">
        <v>829736</v>
      </c>
      <c r="L2136" s="200" t="s">
        <v>849</v>
      </c>
    </row>
    <row r="2137" spans="1:12">
      <c r="A2137" s="196" t="s">
        <v>164</v>
      </c>
      <c r="G2137" s="197" t="s">
        <v>843</v>
      </c>
      <c r="I2137" s="198">
        <v>73445585</v>
      </c>
      <c r="J2137" s="198">
        <v>72615849</v>
      </c>
      <c r="K2137" s="198">
        <v>829736</v>
      </c>
      <c r="L2137" s="175" t="s">
        <v>846</v>
      </c>
    </row>
    <row r="2138" spans="1:12">
      <c r="A2138" s="174" t="s">
        <v>138</v>
      </c>
      <c r="B2138" s="174" t="s">
        <v>139</v>
      </c>
      <c r="C2138" s="176" t="s">
        <v>140</v>
      </c>
      <c r="D2138" s="174" t="s">
        <v>141</v>
      </c>
      <c r="E2138" s="174" t="s">
        <v>142</v>
      </c>
      <c r="F2138" s="176" t="s">
        <v>143</v>
      </c>
      <c r="G2138" s="174" t="s">
        <v>144</v>
      </c>
      <c r="I2138" s="176" t="s">
        <v>844</v>
      </c>
      <c r="J2138" s="176" t="s">
        <v>845</v>
      </c>
      <c r="K2138" s="176" t="s">
        <v>145</v>
      </c>
    </row>
    <row r="2139" spans="1:12">
      <c r="A2139" s="194">
        <v>3</v>
      </c>
      <c r="B2139" s="175" t="s">
        <v>164</v>
      </c>
      <c r="C2139" s="195">
        <v>13</v>
      </c>
      <c r="D2139" s="175" t="s">
        <v>862</v>
      </c>
      <c r="E2139" s="175" t="s">
        <v>640</v>
      </c>
      <c r="F2139" s="195">
        <v>201646</v>
      </c>
      <c r="G2139" s="175" t="s">
        <v>1880</v>
      </c>
      <c r="I2139" s="194">
        <v>454890</v>
      </c>
      <c r="K2139" s="199">
        <v>1284626</v>
      </c>
      <c r="L2139" s="174" t="s">
        <v>846</v>
      </c>
    </row>
    <row r="2140" spans="1:12">
      <c r="A2140" s="194">
        <v>3</v>
      </c>
      <c r="B2140" s="175" t="s">
        <v>164</v>
      </c>
      <c r="C2140" s="195">
        <v>14</v>
      </c>
      <c r="D2140" s="175" t="s">
        <v>862</v>
      </c>
      <c r="E2140" s="175" t="s">
        <v>640</v>
      </c>
      <c r="F2140" s="195">
        <v>201646</v>
      </c>
      <c r="G2140" s="175" t="s">
        <v>1880</v>
      </c>
      <c r="J2140" s="194">
        <v>454890</v>
      </c>
      <c r="K2140" s="199">
        <v>829736</v>
      </c>
      <c r="L2140" s="174" t="s">
        <v>846</v>
      </c>
    </row>
    <row r="2141" spans="1:12">
      <c r="A2141" s="194">
        <v>3</v>
      </c>
      <c r="B2141" s="175" t="s">
        <v>164</v>
      </c>
      <c r="C2141" s="195">
        <v>15</v>
      </c>
      <c r="D2141" s="175" t="s">
        <v>862</v>
      </c>
      <c r="E2141" s="175" t="s">
        <v>640</v>
      </c>
      <c r="F2141" s="195">
        <v>201647</v>
      </c>
      <c r="G2141" s="175" t="s">
        <v>1881</v>
      </c>
      <c r="I2141" s="194">
        <v>145284</v>
      </c>
      <c r="K2141" s="199">
        <v>975020</v>
      </c>
      <c r="L2141" s="174" t="s">
        <v>846</v>
      </c>
    </row>
    <row r="2142" spans="1:12">
      <c r="A2142" s="194">
        <v>3</v>
      </c>
      <c r="B2142" s="175" t="s">
        <v>164</v>
      </c>
      <c r="C2142" s="195">
        <v>16</v>
      </c>
      <c r="D2142" s="175" t="s">
        <v>862</v>
      </c>
      <c r="E2142" s="175" t="s">
        <v>640</v>
      </c>
      <c r="F2142" s="195">
        <v>201647</v>
      </c>
      <c r="G2142" s="175" t="s">
        <v>1881</v>
      </c>
      <c r="J2142" s="194">
        <v>145284</v>
      </c>
      <c r="K2142" s="199">
        <v>829736</v>
      </c>
      <c r="L2142" s="174" t="s">
        <v>846</v>
      </c>
    </row>
    <row r="2143" spans="1:12">
      <c r="A2143" s="194">
        <v>3</v>
      </c>
      <c r="B2143" s="175" t="s">
        <v>164</v>
      </c>
      <c r="C2143" s="195">
        <v>17</v>
      </c>
      <c r="D2143" s="175" t="s">
        <v>862</v>
      </c>
      <c r="E2143" s="175" t="s">
        <v>640</v>
      </c>
      <c r="F2143" s="195">
        <v>201648</v>
      </c>
      <c r="G2143" s="175" t="s">
        <v>1882</v>
      </c>
      <c r="I2143" s="194">
        <v>789576</v>
      </c>
      <c r="K2143" s="199">
        <v>1619312</v>
      </c>
      <c r="L2143" s="174" t="s">
        <v>846</v>
      </c>
    </row>
    <row r="2144" spans="1:12">
      <c r="A2144" s="194">
        <v>3</v>
      </c>
      <c r="B2144" s="175" t="s">
        <v>164</v>
      </c>
      <c r="C2144" s="195">
        <v>18</v>
      </c>
      <c r="D2144" s="175" t="s">
        <v>862</v>
      </c>
      <c r="E2144" s="175" t="s">
        <v>640</v>
      </c>
      <c r="F2144" s="195">
        <v>201648</v>
      </c>
      <c r="G2144" s="175" t="s">
        <v>1882</v>
      </c>
      <c r="J2144" s="194">
        <v>789576</v>
      </c>
      <c r="K2144" s="199">
        <v>829736</v>
      </c>
      <c r="L2144" s="174" t="s">
        <v>846</v>
      </c>
    </row>
    <row r="2145" spans="1:12">
      <c r="A2145" s="194">
        <v>15</v>
      </c>
      <c r="B2145" s="175" t="s">
        <v>164</v>
      </c>
      <c r="C2145" s="195">
        <v>53</v>
      </c>
      <c r="D2145" s="175" t="s">
        <v>147</v>
      </c>
      <c r="E2145" s="175" t="s">
        <v>640</v>
      </c>
      <c r="F2145" s="195">
        <v>201649</v>
      </c>
      <c r="G2145" s="175" t="s">
        <v>1899</v>
      </c>
      <c r="I2145" s="194">
        <v>200000</v>
      </c>
      <c r="K2145" s="199">
        <v>1029736</v>
      </c>
      <c r="L2145" s="174" t="s">
        <v>846</v>
      </c>
    </row>
    <row r="2146" spans="1:12">
      <c r="A2146" s="194">
        <v>16</v>
      </c>
      <c r="B2146" s="175" t="s">
        <v>164</v>
      </c>
      <c r="C2146" s="195">
        <v>58</v>
      </c>
      <c r="D2146" s="175" t="s">
        <v>147</v>
      </c>
      <c r="E2146" s="175" t="s">
        <v>640</v>
      </c>
      <c r="F2146" s="195">
        <v>201650</v>
      </c>
      <c r="G2146" s="175" t="s">
        <v>1496</v>
      </c>
      <c r="I2146" s="194">
        <v>692260</v>
      </c>
      <c r="K2146" s="199">
        <v>1721996</v>
      </c>
      <c r="L2146" s="174" t="s">
        <v>846</v>
      </c>
    </row>
    <row r="2147" spans="1:12">
      <c r="A2147" s="194">
        <v>16</v>
      </c>
      <c r="B2147" s="175" t="s">
        <v>164</v>
      </c>
      <c r="C2147" s="195">
        <v>59</v>
      </c>
      <c r="D2147" s="175" t="s">
        <v>147</v>
      </c>
      <c r="E2147" s="175" t="s">
        <v>640</v>
      </c>
      <c r="F2147" s="195">
        <v>201650</v>
      </c>
      <c r="G2147" s="175" t="s">
        <v>2058</v>
      </c>
      <c r="J2147" s="194">
        <v>692260</v>
      </c>
      <c r="K2147" s="199">
        <v>1029736</v>
      </c>
      <c r="L2147" s="174" t="s">
        <v>846</v>
      </c>
    </row>
    <row r="2148" spans="1:12">
      <c r="A2148" s="194">
        <v>22</v>
      </c>
      <c r="B2148" s="175" t="s">
        <v>164</v>
      </c>
      <c r="C2148" s="195">
        <v>78</v>
      </c>
      <c r="D2148" s="175" t="s">
        <v>147</v>
      </c>
      <c r="E2148" s="175" t="s">
        <v>640</v>
      </c>
      <c r="F2148" s="195">
        <v>201643</v>
      </c>
      <c r="G2148" s="175" t="s">
        <v>655</v>
      </c>
      <c r="J2148" s="194">
        <v>16755</v>
      </c>
      <c r="K2148" s="199">
        <v>1012981</v>
      </c>
      <c r="L2148" s="174" t="s">
        <v>846</v>
      </c>
    </row>
    <row r="2149" spans="1:12">
      <c r="A2149" s="194">
        <v>22</v>
      </c>
      <c r="B2149" s="175" t="s">
        <v>164</v>
      </c>
      <c r="C2149" s="195">
        <v>78</v>
      </c>
      <c r="D2149" s="175" t="s">
        <v>147</v>
      </c>
      <c r="E2149" s="175" t="s">
        <v>640</v>
      </c>
      <c r="F2149" s="195">
        <v>201643</v>
      </c>
      <c r="G2149" s="175" t="s">
        <v>655</v>
      </c>
      <c r="J2149" s="194">
        <v>200000</v>
      </c>
      <c r="K2149" s="199">
        <v>812981</v>
      </c>
      <c r="L2149" s="174" t="s">
        <v>846</v>
      </c>
    </row>
    <row r="2150" spans="1:12">
      <c r="G2150" s="200" t="s">
        <v>858</v>
      </c>
      <c r="I2150" s="201">
        <v>2282010</v>
      </c>
      <c r="J2150" s="201">
        <v>2298765</v>
      </c>
      <c r="K2150" s="201">
        <v>-16755</v>
      </c>
      <c r="L2150" s="202" t="s">
        <v>856</v>
      </c>
    </row>
    <row r="2151" spans="1:12">
      <c r="G2151" s="200" t="s">
        <v>848</v>
      </c>
      <c r="I2151" s="203">
        <v>75727595</v>
      </c>
      <c r="J2151" s="203">
        <v>74914614</v>
      </c>
      <c r="K2151" s="203">
        <v>812981</v>
      </c>
      <c r="L2151" s="200" t="s">
        <v>849</v>
      </c>
    </row>
    <row r="2152" spans="1:12">
      <c r="A2152" s="196" t="s">
        <v>166</v>
      </c>
      <c r="G2152" s="197" t="s">
        <v>843</v>
      </c>
      <c r="I2152" s="198">
        <v>75727595</v>
      </c>
      <c r="J2152" s="198">
        <v>74914614</v>
      </c>
      <c r="K2152" s="198">
        <v>812981</v>
      </c>
      <c r="L2152" s="175" t="s">
        <v>846</v>
      </c>
    </row>
    <row r="2153" spans="1:12">
      <c r="A2153" s="174" t="s">
        <v>138</v>
      </c>
      <c r="B2153" s="174" t="s">
        <v>139</v>
      </c>
      <c r="C2153" s="176" t="s">
        <v>140</v>
      </c>
      <c r="D2153" s="174" t="s">
        <v>141</v>
      </c>
      <c r="E2153" s="174" t="s">
        <v>142</v>
      </c>
      <c r="F2153" s="176" t="s">
        <v>143</v>
      </c>
      <c r="G2153" s="174" t="s">
        <v>144</v>
      </c>
      <c r="I2153" s="176" t="s">
        <v>844</v>
      </c>
      <c r="J2153" s="176" t="s">
        <v>845</v>
      </c>
      <c r="K2153" s="176" t="s">
        <v>145</v>
      </c>
    </row>
    <row r="2154" spans="1:12">
      <c r="A2154" s="194">
        <v>5</v>
      </c>
      <c r="B2154" s="175" t="s">
        <v>166</v>
      </c>
      <c r="C2154" s="195">
        <v>7</v>
      </c>
      <c r="D2154" s="175" t="s">
        <v>147</v>
      </c>
      <c r="E2154" s="175" t="s">
        <v>640</v>
      </c>
      <c r="F2154" s="195">
        <v>201651</v>
      </c>
      <c r="G2154" s="175" t="s">
        <v>1918</v>
      </c>
      <c r="I2154" s="194">
        <v>158400</v>
      </c>
      <c r="K2154" s="199">
        <v>971381</v>
      </c>
      <c r="L2154" s="174" t="s">
        <v>846</v>
      </c>
    </row>
    <row r="2155" spans="1:12">
      <c r="A2155" s="194">
        <v>5</v>
      </c>
      <c r="B2155" s="175" t="s">
        <v>166</v>
      </c>
      <c r="C2155" s="195">
        <v>8</v>
      </c>
      <c r="D2155" s="175" t="s">
        <v>147</v>
      </c>
      <c r="E2155" s="175" t="s">
        <v>640</v>
      </c>
      <c r="F2155" s="195">
        <v>201651</v>
      </c>
      <c r="G2155" s="175" t="s">
        <v>766</v>
      </c>
      <c r="J2155" s="194">
        <v>158400</v>
      </c>
      <c r="K2155" s="199">
        <v>812981</v>
      </c>
      <c r="L2155" s="174" t="s">
        <v>846</v>
      </c>
    </row>
    <row r="2156" spans="1:12">
      <c r="A2156" s="194">
        <v>5</v>
      </c>
      <c r="B2156" s="175" t="s">
        <v>166</v>
      </c>
      <c r="C2156" s="195">
        <v>14</v>
      </c>
      <c r="D2156" s="175" t="s">
        <v>147</v>
      </c>
      <c r="E2156" s="175" t="s">
        <v>640</v>
      </c>
      <c r="F2156" s="195">
        <v>201652</v>
      </c>
      <c r="G2156" s="175" t="s">
        <v>1923</v>
      </c>
      <c r="I2156" s="194">
        <v>55720</v>
      </c>
      <c r="K2156" s="199">
        <v>868701</v>
      </c>
      <c r="L2156" s="174" t="s">
        <v>846</v>
      </c>
    </row>
    <row r="2157" spans="1:12">
      <c r="A2157" s="194">
        <v>5</v>
      </c>
      <c r="B2157" s="175" t="s">
        <v>166</v>
      </c>
      <c r="C2157" s="195">
        <v>15</v>
      </c>
      <c r="D2157" s="175" t="s">
        <v>147</v>
      </c>
      <c r="E2157" s="175" t="s">
        <v>640</v>
      </c>
      <c r="F2157" s="195">
        <v>201652</v>
      </c>
      <c r="G2157" s="175" t="s">
        <v>2059</v>
      </c>
      <c r="J2157" s="194">
        <v>55720</v>
      </c>
      <c r="K2157" s="199">
        <v>812981</v>
      </c>
      <c r="L2157" s="174" t="s">
        <v>846</v>
      </c>
    </row>
    <row r="2158" spans="1:12">
      <c r="A2158" s="194">
        <v>5</v>
      </c>
      <c r="B2158" s="175" t="s">
        <v>166</v>
      </c>
      <c r="C2158" s="195">
        <v>16</v>
      </c>
      <c r="D2158" s="175" t="s">
        <v>147</v>
      </c>
      <c r="E2158" s="175" t="s">
        <v>640</v>
      </c>
      <c r="F2158" s="195">
        <v>201653</v>
      </c>
      <c r="G2158" s="175" t="s">
        <v>2060</v>
      </c>
      <c r="I2158" s="194">
        <v>166400</v>
      </c>
      <c r="K2158" s="199">
        <v>979381</v>
      </c>
      <c r="L2158" s="174" t="s">
        <v>846</v>
      </c>
    </row>
    <row r="2159" spans="1:12">
      <c r="A2159" s="194">
        <v>5</v>
      </c>
      <c r="B2159" s="175" t="s">
        <v>166</v>
      </c>
      <c r="C2159" s="195">
        <v>17</v>
      </c>
      <c r="D2159" s="175" t="s">
        <v>147</v>
      </c>
      <c r="E2159" s="175" t="s">
        <v>640</v>
      </c>
      <c r="F2159" s="195">
        <v>201653</v>
      </c>
      <c r="G2159" s="175" t="s">
        <v>2061</v>
      </c>
      <c r="J2159" s="194">
        <v>166400</v>
      </c>
      <c r="K2159" s="199">
        <v>812981</v>
      </c>
      <c r="L2159" s="174" t="s">
        <v>846</v>
      </c>
    </row>
    <row r="2160" spans="1:12">
      <c r="A2160" s="194">
        <v>6</v>
      </c>
      <c r="B2160" s="175" t="s">
        <v>166</v>
      </c>
      <c r="C2160" s="195">
        <v>29</v>
      </c>
      <c r="D2160" s="175" t="s">
        <v>147</v>
      </c>
      <c r="E2160" s="175" t="s">
        <v>640</v>
      </c>
      <c r="F2160" s="195">
        <v>201654</v>
      </c>
      <c r="G2160" s="175" t="s">
        <v>1926</v>
      </c>
      <c r="I2160" s="194">
        <v>54620</v>
      </c>
      <c r="K2160" s="199">
        <v>867601</v>
      </c>
      <c r="L2160" s="174" t="s">
        <v>846</v>
      </c>
    </row>
    <row r="2161" spans="1:12">
      <c r="A2161" s="194">
        <v>6</v>
      </c>
      <c r="B2161" s="175" t="s">
        <v>166</v>
      </c>
      <c r="C2161" s="195">
        <v>30</v>
      </c>
      <c r="D2161" s="175" t="s">
        <v>147</v>
      </c>
      <c r="E2161" s="175" t="s">
        <v>640</v>
      </c>
      <c r="F2161" s="195">
        <v>201654</v>
      </c>
      <c r="G2161" s="175" t="s">
        <v>2062</v>
      </c>
      <c r="J2161" s="194">
        <v>54620</v>
      </c>
      <c r="K2161" s="199">
        <v>812981</v>
      </c>
      <c r="L2161" s="174" t="s">
        <v>846</v>
      </c>
    </row>
    <row r="2162" spans="1:12">
      <c r="A2162" s="194">
        <v>9</v>
      </c>
      <c r="B2162" s="175" t="s">
        <v>166</v>
      </c>
      <c r="C2162" s="195">
        <v>40</v>
      </c>
      <c r="D2162" s="175" t="s">
        <v>147</v>
      </c>
      <c r="E2162" s="175" t="s">
        <v>640</v>
      </c>
      <c r="F2162" s="195">
        <v>20161255</v>
      </c>
      <c r="G2162" s="175" t="s">
        <v>1930</v>
      </c>
      <c r="I2162" s="194">
        <v>3051227</v>
      </c>
      <c r="K2162" s="199">
        <v>3864208</v>
      </c>
      <c r="L2162" s="174" t="s">
        <v>846</v>
      </c>
    </row>
    <row r="2163" spans="1:12">
      <c r="A2163" s="194">
        <v>9</v>
      </c>
      <c r="B2163" s="175" t="s">
        <v>166</v>
      </c>
      <c r="C2163" s="195">
        <v>41</v>
      </c>
      <c r="D2163" s="175" t="s">
        <v>147</v>
      </c>
      <c r="E2163" s="175" t="s">
        <v>640</v>
      </c>
      <c r="F2163" s="195">
        <v>20161255</v>
      </c>
      <c r="G2163" s="175" t="s">
        <v>2063</v>
      </c>
      <c r="J2163" s="194">
        <v>3051227</v>
      </c>
      <c r="K2163" s="199">
        <v>812981</v>
      </c>
      <c r="L2163" s="174" t="s">
        <v>846</v>
      </c>
    </row>
    <row r="2164" spans="1:12">
      <c r="A2164" s="194">
        <v>12</v>
      </c>
      <c r="B2164" s="175" t="s">
        <v>166</v>
      </c>
      <c r="C2164" s="195">
        <v>47</v>
      </c>
      <c r="D2164" s="175" t="s">
        <v>147</v>
      </c>
      <c r="E2164" s="175" t="s">
        <v>640</v>
      </c>
      <c r="F2164" s="195">
        <v>201656</v>
      </c>
      <c r="G2164" s="175" t="s">
        <v>1505</v>
      </c>
      <c r="I2164" s="194">
        <v>416336</v>
      </c>
      <c r="K2164" s="199">
        <v>1229317</v>
      </c>
      <c r="L2164" s="174" t="s">
        <v>846</v>
      </c>
    </row>
    <row r="2165" spans="1:12">
      <c r="A2165" s="194">
        <v>12</v>
      </c>
      <c r="B2165" s="175" t="s">
        <v>166</v>
      </c>
      <c r="C2165" s="195">
        <v>48</v>
      </c>
      <c r="D2165" s="175" t="s">
        <v>147</v>
      </c>
      <c r="E2165" s="175" t="s">
        <v>640</v>
      </c>
      <c r="F2165" s="195">
        <v>201656</v>
      </c>
      <c r="G2165" s="175" t="s">
        <v>2064</v>
      </c>
      <c r="J2165" s="194">
        <v>416336</v>
      </c>
      <c r="K2165" s="199">
        <v>812981</v>
      </c>
      <c r="L2165" s="174" t="s">
        <v>846</v>
      </c>
    </row>
    <row r="2166" spans="1:12">
      <c r="A2166" s="194">
        <v>13</v>
      </c>
      <c r="B2166" s="175" t="s">
        <v>166</v>
      </c>
      <c r="C2166" s="195">
        <v>51</v>
      </c>
      <c r="D2166" s="175" t="s">
        <v>147</v>
      </c>
      <c r="E2166" s="175" t="s">
        <v>640</v>
      </c>
      <c r="F2166" s="195">
        <v>201649</v>
      </c>
      <c r="G2166" s="175" t="s">
        <v>1899</v>
      </c>
      <c r="J2166" s="194">
        <v>3835</v>
      </c>
      <c r="K2166" s="199">
        <v>809146</v>
      </c>
      <c r="L2166" s="174" t="s">
        <v>846</v>
      </c>
    </row>
    <row r="2167" spans="1:12">
      <c r="A2167" s="194">
        <v>13</v>
      </c>
      <c r="B2167" s="175" t="s">
        <v>166</v>
      </c>
      <c r="C2167" s="195">
        <v>51</v>
      </c>
      <c r="D2167" s="175" t="s">
        <v>147</v>
      </c>
      <c r="E2167" s="175" t="s">
        <v>640</v>
      </c>
      <c r="F2167" s="195">
        <v>201645</v>
      </c>
      <c r="G2167" s="175" t="s">
        <v>2057</v>
      </c>
      <c r="J2167" s="194">
        <v>1664</v>
      </c>
      <c r="K2167" s="199">
        <v>807482</v>
      </c>
      <c r="L2167" s="174" t="s">
        <v>846</v>
      </c>
    </row>
    <row r="2168" spans="1:12">
      <c r="A2168" s="194">
        <v>14</v>
      </c>
      <c r="B2168" s="175" t="s">
        <v>166</v>
      </c>
      <c r="C2168" s="195">
        <v>67</v>
      </c>
      <c r="D2168" s="175" t="s">
        <v>147</v>
      </c>
      <c r="E2168" s="175" t="s">
        <v>640</v>
      </c>
      <c r="F2168" s="195">
        <v>201657</v>
      </c>
      <c r="G2168" s="175" t="s">
        <v>1948</v>
      </c>
      <c r="I2168" s="194">
        <v>200000</v>
      </c>
      <c r="K2168" s="199">
        <v>1007482</v>
      </c>
      <c r="L2168" s="174" t="s">
        <v>846</v>
      </c>
    </row>
    <row r="2169" spans="1:12">
      <c r="A2169" s="194">
        <v>14</v>
      </c>
      <c r="B2169" s="175" t="s">
        <v>166</v>
      </c>
      <c r="C2169" s="195">
        <v>68</v>
      </c>
      <c r="D2169" s="175" t="s">
        <v>147</v>
      </c>
      <c r="E2169" s="175" t="s">
        <v>640</v>
      </c>
      <c r="F2169" s="195">
        <v>201657</v>
      </c>
      <c r="G2169" s="175" t="s">
        <v>1948</v>
      </c>
      <c r="J2169" s="194">
        <v>200000</v>
      </c>
      <c r="K2169" s="199">
        <v>807482</v>
      </c>
      <c r="L2169" s="174" t="s">
        <v>846</v>
      </c>
    </row>
    <row r="2170" spans="1:12">
      <c r="A2170" s="194">
        <v>14</v>
      </c>
      <c r="B2170" s="175" t="s">
        <v>166</v>
      </c>
      <c r="C2170" s="195">
        <v>68</v>
      </c>
      <c r="D2170" s="175" t="s">
        <v>147</v>
      </c>
      <c r="E2170" s="175" t="s">
        <v>640</v>
      </c>
      <c r="F2170" s="195">
        <v>20160902</v>
      </c>
      <c r="G2170" s="175" t="s">
        <v>659</v>
      </c>
      <c r="J2170" s="194">
        <v>2660</v>
      </c>
      <c r="K2170" s="199">
        <v>804822</v>
      </c>
      <c r="L2170" s="174" t="s">
        <v>846</v>
      </c>
    </row>
    <row r="2171" spans="1:12">
      <c r="A2171" s="194">
        <v>14</v>
      </c>
      <c r="B2171" s="175" t="s">
        <v>166</v>
      </c>
      <c r="C2171" s="195">
        <v>68</v>
      </c>
      <c r="D2171" s="175" t="s">
        <v>147</v>
      </c>
      <c r="E2171" s="175" t="s">
        <v>640</v>
      </c>
      <c r="F2171" s="195">
        <v>201634</v>
      </c>
      <c r="G2171" s="175" t="s">
        <v>1806</v>
      </c>
      <c r="J2171" s="194">
        <v>8040</v>
      </c>
      <c r="K2171" s="199">
        <v>796782</v>
      </c>
      <c r="L2171" s="174" t="s">
        <v>846</v>
      </c>
    </row>
    <row r="2172" spans="1:12">
      <c r="A2172" s="194">
        <v>14</v>
      </c>
      <c r="B2172" s="175" t="s">
        <v>166</v>
      </c>
      <c r="C2172" s="195">
        <v>68</v>
      </c>
      <c r="D2172" s="175" t="s">
        <v>147</v>
      </c>
      <c r="E2172" s="175" t="s">
        <v>640</v>
      </c>
      <c r="F2172" s="195">
        <v>201625</v>
      </c>
      <c r="G2172" s="175" t="s">
        <v>654</v>
      </c>
      <c r="J2172" s="194">
        <v>17435</v>
      </c>
      <c r="K2172" s="199">
        <v>779347</v>
      </c>
      <c r="L2172" s="174" t="s">
        <v>846</v>
      </c>
    </row>
    <row r="2173" spans="1:12">
      <c r="A2173" s="194">
        <v>14</v>
      </c>
      <c r="B2173" s="175" t="s">
        <v>166</v>
      </c>
      <c r="C2173" s="195">
        <v>68</v>
      </c>
      <c r="D2173" s="175" t="s">
        <v>147</v>
      </c>
      <c r="E2173" s="175" t="s">
        <v>640</v>
      </c>
      <c r="F2173" s="195">
        <v>201625</v>
      </c>
      <c r="G2173" s="175" t="s">
        <v>654</v>
      </c>
      <c r="I2173" s="194">
        <v>16755</v>
      </c>
      <c r="K2173" s="199">
        <v>796102</v>
      </c>
      <c r="L2173" s="174" t="s">
        <v>846</v>
      </c>
    </row>
    <row r="2174" spans="1:12">
      <c r="A2174" s="194">
        <v>14</v>
      </c>
      <c r="B2174" s="175" t="s">
        <v>166</v>
      </c>
      <c r="C2174" s="195">
        <v>68</v>
      </c>
      <c r="D2174" s="175" t="s">
        <v>147</v>
      </c>
      <c r="E2174" s="175" t="s">
        <v>640</v>
      </c>
      <c r="F2174" s="195">
        <v>201649</v>
      </c>
      <c r="G2174" s="175" t="s">
        <v>1899</v>
      </c>
      <c r="I2174" s="194">
        <v>3835</v>
      </c>
      <c r="K2174" s="199">
        <v>799937</v>
      </c>
      <c r="L2174" s="174" t="s">
        <v>846</v>
      </c>
    </row>
    <row r="2175" spans="1:12">
      <c r="A2175" s="194">
        <v>21</v>
      </c>
      <c r="B2175" s="175" t="s">
        <v>166</v>
      </c>
      <c r="C2175" s="195">
        <v>82</v>
      </c>
      <c r="D2175" s="175" t="s">
        <v>147</v>
      </c>
      <c r="E2175" s="175" t="s">
        <v>640</v>
      </c>
      <c r="F2175" s="195">
        <v>201658</v>
      </c>
      <c r="G2175" s="175" t="s">
        <v>1959</v>
      </c>
      <c r="I2175" s="194">
        <v>69960</v>
      </c>
      <c r="K2175" s="199">
        <v>869897</v>
      </c>
      <c r="L2175" s="174" t="s">
        <v>846</v>
      </c>
    </row>
    <row r="2176" spans="1:12">
      <c r="A2176" s="194">
        <v>26</v>
      </c>
      <c r="B2176" s="175" t="s">
        <v>166</v>
      </c>
      <c r="C2176" s="195">
        <v>104</v>
      </c>
      <c r="D2176" s="175" t="s">
        <v>147</v>
      </c>
      <c r="E2176" s="175" t="s">
        <v>640</v>
      </c>
      <c r="F2176" s="195">
        <v>201659</v>
      </c>
      <c r="G2176" s="175" t="s">
        <v>1964</v>
      </c>
      <c r="I2176" s="194">
        <v>79950</v>
      </c>
      <c r="K2176" s="199">
        <v>949847</v>
      </c>
      <c r="L2176" s="174" t="s">
        <v>846</v>
      </c>
    </row>
    <row r="2177" spans="1:12">
      <c r="A2177" s="194">
        <v>27</v>
      </c>
      <c r="B2177" s="175" t="s">
        <v>166</v>
      </c>
      <c r="C2177" s="195">
        <v>105</v>
      </c>
      <c r="D2177" s="175" t="s">
        <v>147</v>
      </c>
      <c r="E2177" s="175" t="s">
        <v>640</v>
      </c>
      <c r="F2177" s="195">
        <v>201659</v>
      </c>
      <c r="G2177" s="175" t="s">
        <v>2065</v>
      </c>
      <c r="J2177" s="194">
        <v>79950</v>
      </c>
      <c r="K2177" s="199">
        <v>869897</v>
      </c>
      <c r="L2177" s="174" t="s">
        <v>846</v>
      </c>
    </row>
    <row r="2178" spans="1:12">
      <c r="A2178" s="194">
        <v>27</v>
      </c>
      <c r="B2178" s="175" t="s">
        <v>166</v>
      </c>
      <c r="C2178" s="195">
        <v>126</v>
      </c>
      <c r="D2178" s="175" t="s">
        <v>147</v>
      </c>
      <c r="E2178" s="175" t="s">
        <v>640</v>
      </c>
      <c r="F2178" s="195">
        <v>201660</v>
      </c>
      <c r="G2178" s="175" t="s">
        <v>641</v>
      </c>
      <c r="I2178" s="194">
        <v>50000</v>
      </c>
      <c r="K2178" s="199">
        <v>919897</v>
      </c>
      <c r="L2178" s="174" t="s">
        <v>846</v>
      </c>
    </row>
    <row r="2179" spans="1:12">
      <c r="A2179" s="194">
        <v>27</v>
      </c>
      <c r="B2179" s="175" t="s">
        <v>166</v>
      </c>
      <c r="C2179" s="195">
        <v>131</v>
      </c>
      <c r="D2179" s="175" t="s">
        <v>147</v>
      </c>
      <c r="E2179" s="175" t="s">
        <v>640</v>
      </c>
      <c r="F2179" s="195">
        <v>201661</v>
      </c>
      <c r="G2179" s="175" t="s">
        <v>1519</v>
      </c>
      <c r="I2179" s="194">
        <v>737281</v>
      </c>
      <c r="K2179" s="199">
        <v>1657178</v>
      </c>
      <c r="L2179" s="174" t="s">
        <v>846</v>
      </c>
    </row>
    <row r="2180" spans="1:12">
      <c r="A2180" s="194">
        <v>27</v>
      </c>
      <c r="B2180" s="175" t="s">
        <v>166</v>
      </c>
      <c r="C2180" s="195">
        <v>132</v>
      </c>
      <c r="D2180" s="175" t="s">
        <v>147</v>
      </c>
      <c r="E2180" s="175" t="s">
        <v>640</v>
      </c>
      <c r="F2180" s="195">
        <v>201662</v>
      </c>
      <c r="G2180" s="175" t="s">
        <v>168</v>
      </c>
      <c r="I2180" s="194">
        <v>200000</v>
      </c>
      <c r="K2180" s="199">
        <v>1857178</v>
      </c>
      <c r="L2180" s="174" t="s">
        <v>846</v>
      </c>
    </row>
    <row r="2181" spans="1:12">
      <c r="A2181" s="194">
        <v>28</v>
      </c>
      <c r="B2181" s="175" t="s">
        <v>166</v>
      </c>
      <c r="C2181" s="195">
        <v>135</v>
      </c>
      <c r="D2181" s="175" t="s">
        <v>862</v>
      </c>
      <c r="E2181" s="175" t="s">
        <v>640</v>
      </c>
      <c r="F2181" s="195">
        <v>201662</v>
      </c>
      <c r="G2181" s="175" t="s">
        <v>168</v>
      </c>
      <c r="J2181" s="194">
        <v>13060</v>
      </c>
      <c r="K2181" s="199">
        <v>1844118</v>
      </c>
      <c r="L2181" s="174" t="s">
        <v>846</v>
      </c>
    </row>
    <row r="2182" spans="1:12">
      <c r="A2182" s="194">
        <v>30</v>
      </c>
      <c r="B2182" s="175" t="s">
        <v>166</v>
      </c>
      <c r="C2182" s="195">
        <v>146</v>
      </c>
      <c r="D2182" s="175" t="s">
        <v>147</v>
      </c>
      <c r="E2182" s="175" t="s">
        <v>640</v>
      </c>
      <c r="F2182" s="195">
        <v>201662</v>
      </c>
      <c r="G2182" s="175" t="s">
        <v>168</v>
      </c>
      <c r="J2182" s="194">
        <v>186940</v>
      </c>
      <c r="K2182" s="199">
        <v>1657178</v>
      </c>
      <c r="L2182" s="174" t="s">
        <v>846</v>
      </c>
    </row>
    <row r="2183" spans="1:12">
      <c r="A2183" s="194">
        <v>30</v>
      </c>
      <c r="B2183" s="175" t="s">
        <v>166</v>
      </c>
      <c r="C2183" s="195">
        <v>149</v>
      </c>
      <c r="D2183" s="175" t="s">
        <v>147</v>
      </c>
      <c r="E2183" s="175" t="s">
        <v>640</v>
      </c>
      <c r="F2183" s="195">
        <v>201658</v>
      </c>
      <c r="G2183" s="175" t="s">
        <v>1959</v>
      </c>
      <c r="J2183" s="194">
        <v>69960</v>
      </c>
      <c r="K2183" s="199">
        <v>1587218</v>
      </c>
      <c r="L2183" s="174" t="s">
        <v>846</v>
      </c>
    </row>
    <row r="2184" spans="1:12">
      <c r="A2184" s="194">
        <v>30</v>
      </c>
      <c r="B2184" s="175" t="s">
        <v>166</v>
      </c>
      <c r="C2184" s="195">
        <v>150</v>
      </c>
      <c r="D2184" s="175" t="s">
        <v>147</v>
      </c>
      <c r="E2184" s="175" t="s">
        <v>640</v>
      </c>
      <c r="F2184" s="195">
        <v>201661</v>
      </c>
      <c r="G2184" s="175" t="s">
        <v>1519</v>
      </c>
      <c r="J2184" s="194">
        <v>737281</v>
      </c>
      <c r="K2184" s="199">
        <v>849937</v>
      </c>
      <c r="L2184" s="174" t="s">
        <v>846</v>
      </c>
    </row>
    <row r="2185" spans="1:12">
      <c r="A2185" s="194">
        <v>30</v>
      </c>
      <c r="B2185" s="175" t="s">
        <v>166</v>
      </c>
      <c r="C2185" s="195">
        <v>151</v>
      </c>
      <c r="D2185" s="175" t="s">
        <v>147</v>
      </c>
      <c r="E2185" s="175" t="s">
        <v>640</v>
      </c>
      <c r="F2185" s="195">
        <v>201660</v>
      </c>
      <c r="G2185" s="175" t="s">
        <v>642</v>
      </c>
      <c r="I2185" s="194">
        <v>1300</v>
      </c>
      <c r="K2185" s="199">
        <v>851237</v>
      </c>
      <c r="L2185" s="174" t="s">
        <v>846</v>
      </c>
    </row>
    <row r="2186" spans="1:12">
      <c r="A2186" s="194">
        <v>30</v>
      </c>
      <c r="B2186" s="175" t="s">
        <v>166</v>
      </c>
      <c r="C2186" s="195">
        <v>151</v>
      </c>
      <c r="D2186" s="175" t="s">
        <v>147</v>
      </c>
      <c r="E2186" s="175" t="s">
        <v>640</v>
      </c>
      <c r="F2186" s="195">
        <v>201660</v>
      </c>
      <c r="G2186" s="175" t="s">
        <v>642</v>
      </c>
      <c r="J2186" s="194">
        <v>50000</v>
      </c>
      <c r="K2186" s="199">
        <v>801237</v>
      </c>
      <c r="L2186" s="174" t="s">
        <v>846</v>
      </c>
    </row>
    <row r="2187" spans="1:12">
      <c r="A2187" s="194">
        <v>30</v>
      </c>
      <c r="B2187" s="175" t="s">
        <v>166</v>
      </c>
      <c r="C2187" s="195">
        <v>152</v>
      </c>
      <c r="D2187" s="175" t="s">
        <v>147</v>
      </c>
      <c r="E2187" s="175" t="s">
        <v>640</v>
      </c>
      <c r="F2187" s="195">
        <v>201635</v>
      </c>
      <c r="G2187" s="175" t="s">
        <v>2052</v>
      </c>
      <c r="J2187" s="194">
        <v>500000</v>
      </c>
      <c r="K2187" s="199">
        <v>301237</v>
      </c>
      <c r="L2187" s="174" t="s">
        <v>846</v>
      </c>
    </row>
    <row r="2188" spans="1:12">
      <c r="A2188" s="194">
        <v>30</v>
      </c>
      <c r="B2188" s="175" t="s">
        <v>166</v>
      </c>
      <c r="C2188" s="195">
        <v>152</v>
      </c>
      <c r="D2188" s="175" t="s">
        <v>147</v>
      </c>
      <c r="E2188" s="175" t="s">
        <v>640</v>
      </c>
      <c r="F2188" s="195">
        <v>201645</v>
      </c>
      <c r="G2188" s="175" t="s">
        <v>2057</v>
      </c>
      <c r="J2188" s="194">
        <v>86180</v>
      </c>
      <c r="K2188" s="199">
        <v>215057</v>
      </c>
      <c r="L2188" s="174" t="s">
        <v>846</v>
      </c>
    </row>
    <row r="2189" spans="1:12">
      <c r="A2189" s="194">
        <v>30</v>
      </c>
      <c r="B2189" s="175" t="s">
        <v>166</v>
      </c>
      <c r="C2189" s="195">
        <v>152</v>
      </c>
      <c r="D2189" s="175" t="s">
        <v>147</v>
      </c>
      <c r="E2189" s="175" t="s">
        <v>640</v>
      </c>
      <c r="F2189" s="195">
        <v>201645</v>
      </c>
      <c r="G2189" s="175" t="s">
        <v>2057</v>
      </c>
      <c r="I2189" s="194">
        <v>1664</v>
      </c>
      <c r="K2189" s="199">
        <v>216721</v>
      </c>
      <c r="L2189" s="174" t="s">
        <v>846</v>
      </c>
    </row>
    <row r="2190" spans="1:12">
      <c r="A2190" s="194">
        <v>31</v>
      </c>
      <c r="B2190" s="175" t="s">
        <v>166</v>
      </c>
      <c r="C2190" s="195">
        <v>159</v>
      </c>
      <c r="D2190" s="175" t="s">
        <v>234</v>
      </c>
      <c r="E2190" s="175" t="s">
        <v>640</v>
      </c>
      <c r="F2190" s="195">
        <v>201662</v>
      </c>
      <c r="G2190" s="175" t="s">
        <v>657</v>
      </c>
      <c r="I2190" s="194">
        <v>200000</v>
      </c>
      <c r="K2190" s="199">
        <v>416721</v>
      </c>
      <c r="L2190" s="174" t="s">
        <v>846</v>
      </c>
    </row>
    <row r="2191" spans="1:12">
      <c r="A2191" s="194">
        <v>31</v>
      </c>
      <c r="B2191" s="175" t="s">
        <v>166</v>
      </c>
      <c r="C2191" s="195">
        <v>159</v>
      </c>
      <c r="D2191" s="175" t="s">
        <v>234</v>
      </c>
      <c r="E2191" s="175" t="s">
        <v>640</v>
      </c>
      <c r="F2191" s="195">
        <v>201649</v>
      </c>
      <c r="G2191" s="175" t="s">
        <v>657</v>
      </c>
      <c r="J2191" s="194">
        <v>200000</v>
      </c>
      <c r="K2191" s="199">
        <v>216721</v>
      </c>
      <c r="L2191" s="174" t="s">
        <v>846</v>
      </c>
    </row>
    <row r="2192" spans="1:12">
      <c r="G2192" s="200" t="s">
        <v>1319</v>
      </c>
      <c r="I2192" s="201">
        <v>5463448</v>
      </c>
      <c r="J2192" s="201">
        <v>6059708</v>
      </c>
      <c r="K2192" s="201">
        <v>-596260</v>
      </c>
      <c r="L2192" s="202" t="s">
        <v>856</v>
      </c>
    </row>
    <row r="2193" spans="1:12">
      <c r="G2193" s="200" t="s">
        <v>848</v>
      </c>
      <c r="I2193" s="203">
        <v>81191043</v>
      </c>
      <c r="J2193" s="203">
        <v>80974322</v>
      </c>
      <c r="K2193" s="203">
        <v>216721</v>
      </c>
      <c r="L2193" s="200" t="s">
        <v>849</v>
      </c>
    </row>
    <row r="2194" spans="1:12">
      <c r="A2194" s="190" t="s">
        <v>2066</v>
      </c>
      <c r="I2194" s="203">
        <v>81191043</v>
      </c>
      <c r="J2194" s="203">
        <v>80974322</v>
      </c>
      <c r="K2194" s="203">
        <v>216721</v>
      </c>
      <c r="L2194" s="175" t="s">
        <v>849</v>
      </c>
    </row>
    <row r="2195" spans="1:12">
      <c r="A2195" s="196" t="s">
        <v>2067</v>
      </c>
    </row>
    <row r="2196" spans="1:12">
      <c r="A2196" s="196" t="s">
        <v>240</v>
      </c>
      <c r="G2196" s="197" t="s">
        <v>843</v>
      </c>
      <c r="I2196" s="198">
        <v>0</v>
      </c>
      <c r="J2196" s="198">
        <v>0</v>
      </c>
      <c r="K2196" s="198">
        <v>0</v>
      </c>
    </row>
    <row r="2197" spans="1:12">
      <c r="A2197" s="174" t="s">
        <v>138</v>
      </c>
      <c r="B2197" s="174" t="s">
        <v>139</v>
      </c>
      <c r="C2197" s="176" t="s">
        <v>140</v>
      </c>
      <c r="D2197" s="174" t="s">
        <v>141</v>
      </c>
      <c r="E2197" s="174" t="s">
        <v>142</v>
      </c>
      <c r="F2197" s="176" t="s">
        <v>143</v>
      </c>
      <c r="G2197" s="174" t="s">
        <v>144</v>
      </c>
      <c r="I2197" s="176" t="s">
        <v>844</v>
      </c>
      <c r="J2197" s="176" t="s">
        <v>845</v>
      </c>
      <c r="K2197" s="176" t="s">
        <v>145</v>
      </c>
    </row>
    <row r="2198" spans="1:12">
      <c r="A2198" s="194">
        <v>15</v>
      </c>
      <c r="B2198" s="175" t="s">
        <v>240</v>
      </c>
      <c r="C2198" s="195">
        <v>96</v>
      </c>
      <c r="D2198" s="175" t="s">
        <v>147</v>
      </c>
      <c r="F2198" s="195">
        <v>0</v>
      </c>
      <c r="G2198" s="175" t="s">
        <v>2068</v>
      </c>
      <c r="I2198" s="194">
        <v>10000</v>
      </c>
      <c r="K2198" s="199">
        <v>10000</v>
      </c>
      <c r="L2198" s="174" t="s">
        <v>846</v>
      </c>
    </row>
    <row r="2199" spans="1:12">
      <c r="A2199" s="194">
        <v>19</v>
      </c>
      <c r="B2199" s="175" t="s">
        <v>240</v>
      </c>
      <c r="C2199" s="195">
        <v>97</v>
      </c>
      <c r="D2199" s="175" t="s">
        <v>234</v>
      </c>
      <c r="F2199" s="195">
        <v>0</v>
      </c>
      <c r="G2199" s="175" t="s">
        <v>2069</v>
      </c>
      <c r="I2199" s="194">
        <v>5000</v>
      </c>
      <c r="K2199" s="199">
        <v>15000</v>
      </c>
      <c r="L2199" s="174" t="s">
        <v>846</v>
      </c>
    </row>
    <row r="2200" spans="1:12">
      <c r="A2200" s="194">
        <v>19</v>
      </c>
      <c r="B2200" s="175" t="s">
        <v>240</v>
      </c>
      <c r="C2200" s="195">
        <v>97</v>
      </c>
      <c r="D2200" s="175" t="s">
        <v>234</v>
      </c>
      <c r="F2200" s="195">
        <v>0</v>
      </c>
      <c r="G2200" s="175" t="s">
        <v>2070</v>
      </c>
      <c r="I2200" s="194">
        <v>18000</v>
      </c>
      <c r="K2200" s="199">
        <v>33000</v>
      </c>
      <c r="L2200" s="174" t="s">
        <v>846</v>
      </c>
    </row>
    <row r="2201" spans="1:12">
      <c r="A2201" s="194">
        <v>19</v>
      </c>
      <c r="B2201" s="175" t="s">
        <v>240</v>
      </c>
      <c r="C2201" s="195">
        <v>97</v>
      </c>
      <c r="D2201" s="175" t="s">
        <v>234</v>
      </c>
      <c r="F2201" s="195">
        <v>0</v>
      </c>
      <c r="G2201" s="175" t="s">
        <v>2071</v>
      </c>
      <c r="I2201" s="194">
        <v>18700</v>
      </c>
      <c r="K2201" s="199">
        <v>51700</v>
      </c>
      <c r="L2201" s="174" t="s">
        <v>846</v>
      </c>
    </row>
    <row r="2202" spans="1:12">
      <c r="A2202" s="194">
        <v>19</v>
      </c>
      <c r="B2202" s="175" t="s">
        <v>240</v>
      </c>
      <c r="C2202" s="195">
        <v>97</v>
      </c>
      <c r="D2202" s="175" t="s">
        <v>234</v>
      </c>
      <c r="F2202" s="195">
        <v>0</v>
      </c>
      <c r="G2202" s="175" t="s">
        <v>2072</v>
      </c>
      <c r="I2202" s="194">
        <v>19000</v>
      </c>
      <c r="K2202" s="199">
        <v>70700</v>
      </c>
      <c r="L2202" s="174" t="s">
        <v>846</v>
      </c>
    </row>
    <row r="2203" spans="1:12">
      <c r="A2203" s="194">
        <v>19</v>
      </c>
      <c r="B2203" s="175" t="s">
        <v>240</v>
      </c>
      <c r="C2203" s="195">
        <v>97</v>
      </c>
      <c r="D2203" s="175" t="s">
        <v>234</v>
      </c>
      <c r="F2203" s="195">
        <v>0</v>
      </c>
      <c r="G2203" s="175" t="s">
        <v>2073</v>
      </c>
      <c r="I2203" s="194">
        <v>20000</v>
      </c>
      <c r="K2203" s="199">
        <v>90700</v>
      </c>
      <c r="L2203" s="174" t="s">
        <v>846</v>
      </c>
    </row>
    <row r="2204" spans="1:12">
      <c r="A2204" s="194">
        <v>19</v>
      </c>
      <c r="B2204" s="175" t="s">
        <v>240</v>
      </c>
      <c r="C2204" s="195">
        <v>97</v>
      </c>
      <c r="D2204" s="175" t="s">
        <v>234</v>
      </c>
      <c r="F2204" s="195">
        <v>0</v>
      </c>
      <c r="G2204" s="175" t="s">
        <v>2074</v>
      </c>
      <c r="I2204" s="194">
        <v>19000</v>
      </c>
      <c r="K2204" s="199">
        <v>109700</v>
      </c>
      <c r="L2204" s="174" t="s">
        <v>846</v>
      </c>
    </row>
    <row r="2205" spans="1:12">
      <c r="A2205" s="194">
        <v>19</v>
      </c>
      <c r="B2205" s="175" t="s">
        <v>240</v>
      </c>
      <c r="C2205" s="195">
        <v>97</v>
      </c>
      <c r="D2205" s="175" t="s">
        <v>234</v>
      </c>
      <c r="F2205" s="195">
        <v>0</v>
      </c>
      <c r="G2205" s="175" t="s">
        <v>2075</v>
      </c>
      <c r="I2205" s="194">
        <v>19000</v>
      </c>
      <c r="K2205" s="199">
        <v>128700</v>
      </c>
      <c r="L2205" s="174" t="s">
        <v>846</v>
      </c>
    </row>
    <row r="2206" spans="1:12">
      <c r="A2206" s="194">
        <v>19</v>
      </c>
      <c r="B2206" s="175" t="s">
        <v>240</v>
      </c>
      <c r="C2206" s="195">
        <v>97</v>
      </c>
      <c r="D2206" s="175" t="s">
        <v>234</v>
      </c>
      <c r="F2206" s="195">
        <v>0</v>
      </c>
      <c r="G2206" s="175" t="s">
        <v>2076</v>
      </c>
      <c r="I2206" s="194">
        <v>4600</v>
      </c>
      <c r="K2206" s="199">
        <v>133300</v>
      </c>
      <c r="L2206" s="174" t="s">
        <v>846</v>
      </c>
    </row>
    <row r="2207" spans="1:12">
      <c r="A2207" s="194">
        <v>25</v>
      </c>
      <c r="B2207" s="175" t="s">
        <v>240</v>
      </c>
      <c r="C2207" s="195">
        <v>98</v>
      </c>
      <c r="D2207" s="175" t="s">
        <v>147</v>
      </c>
      <c r="F2207" s="195">
        <v>0</v>
      </c>
      <c r="G2207" s="175" t="s">
        <v>2077</v>
      </c>
      <c r="I2207" s="194">
        <v>17000</v>
      </c>
      <c r="K2207" s="199">
        <v>150300</v>
      </c>
      <c r="L2207" s="174" t="s">
        <v>846</v>
      </c>
    </row>
    <row r="2208" spans="1:12">
      <c r="A2208" s="194">
        <v>25</v>
      </c>
      <c r="B2208" s="175" t="s">
        <v>240</v>
      </c>
      <c r="C2208" s="195">
        <v>98</v>
      </c>
      <c r="D2208" s="175" t="s">
        <v>147</v>
      </c>
      <c r="F2208" s="195">
        <v>0</v>
      </c>
      <c r="G2208" s="175" t="s">
        <v>2078</v>
      </c>
      <c r="I2208" s="194">
        <v>30000</v>
      </c>
      <c r="K2208" s="199">
        <v>180300</v>
      </c>
      <c r="L2208" s="174" t="s">
        <v>846</v>
      </c>
    </row>
    <row r="2209" spans="1:12">
      <c r="A2209" s="194">
        <v>25</v>
      </c>
      <c r="B2209" s="175" t="s">
        <v>240</v>
      </c>
      <c r="C2209" s="195">
        <v>99</v>
      </c>
      <c r="D2209" s="175" t="s">
        <v>147</v>
      </c>
      <c r="F2209" s="195">
        <v>0</v>
      </c>
      <c r="G2209" s="175" t="s">
        <v>2079</v>
      </c>
      <c r="I2209" s="194">
        <v>11200</v>
      </c>
      <c r="K2209" s="199">
        <v>191500</v>
      </c>
      <c r="L2209" s="174" t="s">
        <v>846</v>
      </c>
    </row>
    <row r="2210" spans="1:12">
      <c r="A2210" s="194">
        <v>25</v>
      </c>
      <c r="B2210" s="175" t="s">
        <v>240</v>
      </c>
      <c r="C2210" s="195">
        <v>99</v>
      </c>
      <c r="D2210" s="175" t="s">
        <v>147</v>
      </c>
      <c r="F2210" s="195">
        <v>0</v>
      </c>
      <c r="G2210" s="175" t="s">
        <v>2080</v>
      </c>
      <c r="I2210" s="194">
        <v>18000</v>
      </c>
      <c r="K2210" s="199">
        <v>209500</v>
      </c>
      <c r="L2210" s="174" t="s">
        <v>846</v>
      </c>
    </row>
    <row r="2211" spans="1:12">
      <c r="A2211" s="194">
        <v>25</v>
      </c>
      <c r="B2211" s="175" t="s">
        <v>240</v>
      </c>
      <c r="C2211" s="195">
        <v>99</v>
      </c>
      <c r="D2211" s="175" t="s">
        <v>147</v>
      </c>
      <c r="F2211" s="195">
        <v>0</v>
      </c>
      <c r="G2211" s="175" t="s">
        <v>2081</v>
      </c>
      <c r="I2211" s="194">
        <v>21000</v>
      </c>
      <c r="K2211" s="199">
        <v>230500</v>
      </c>
      <c r="L2211" s="174" t="s">
        <v>846</v>
      </c>
    </row>
    <row r="2212" spans="1:12">
      <c r="A2212" s="194">
        <v>25</v>
      </c>
      <c r="B2212" s="175" t="s">
        <v>240</v>
      </c>
      <c r="C2212" s="195">
        <v>99</v>
      </c>
      <c r="D2212" s="175" t="s">
        <v>147</v>
      </c>
      <c r="F2212" s="195">
        <v>0</v>
      </c>
      <c r="G2212" s="175" t="s">
        <v>2082</v>
      </c>
      <c r="I2212" s="194">
        <v>21000</v>
      </c>
      <c r="K2212" s="199">
        <v>251500</v>
      </c>
      <c r="L2212" s="174" t="s">
        <v>846</v>
      </c>
    </row>
    <row r="2213" spans="1:12">
      <c r="A2213" s="194">
        <v>25</v>
      </c>
      <c r="B2213" s="175" t="s">
        <v>240</v>
      </c>
      <c r="C2213" s="195">
        <v>99</v>
      </c>
      <c r="D2213" s="175" t="s">
        <v>147</v>
      </c>
      <c r="F2213" s="195">
        <v>0</v>
      </c>
      <c r="G2213" s="175" t="s">
        <v>2083</v>
      </c>
      <c r="I2213" s="194">
        <v>16900</v>
      </c>
      <c r="K2213" s="199">
        <v>268400</v>
      </c>
      <c r="L2213" s="174" t="s">
        <v>846</v>
      </c>
    </row>
    <row r="2214" spans="1:12">
      <c r="A2214" s="194">
        <v>25</v>
      </c>
      <c r="B2214" s="175" t="s">
        <v>240</v>
      </c>
      <c r="C2214" s="195">
        <v>99</v>
      </c>
      <c r="D2214" s="175" t="s">
        <v>147</v>
      </c>
      <c r="F2214" s="195">
        <v>0</v>
      </c>
      <c r="G2214" s="175" t="s">
        <v>2084</v>
      </c>
      <c r="I2214" s="194">
        <v>21500</v>
      </c>
      <c r="K2214" s="199">
        <v>289900</v>
      </c>
      <c r="L2214" s="174" t="s">
        <v>846</v>
      </c>
    </row>
    <row r="2215" spans="1:12">
      <c r="A2215" s="194">
        <v>25</v>
      </c>
      <c r="B2215" s="175" t="s">
        <v>240</v>
      </c>
      <c r="C2215" s="195">
        <v>99</v>
      </c>
      <c r="D2215" s="175" t="s">
        <v>147</v>
      </c>
      <c r="F2215" s="195">
        <v>0</v>
      </c>
      <c r="G2215" s="175" t="s">
        <v>2085</v>
      </c>
      <c r="I2215" s="194">
        <v>22000</v>
      </c>
      <c r="K2215" s="199">
        <v>311900</v>
      </c>
      <c r="L2215" s="174" t="s">
        <v>846</v>
      </c>
    </row>
    <row r="2216" spans="1:12">
      <c r="A2216" s="194">
        <v>25</v>
      </c>
      <c r="B2216" s="175" t="s">
        <v>240</v>
      </c>
      <c r="C2216" s="195">
        <v>99</v>
      </c>
      <c r="D2216" s="175" t="s">
        <v>147</v>
      </c>
      <c r="F2216" s="195">
        <v>0</v>
      </c>
      <c r="G2216" s="175" t="s">
        <v>2086</v>
      </c>
      <c r="I2216" s="194">
        <v>11500</v>
      </c>
      <c r="K2216" s="199">
        <v>323400</v>
      </c>
      <c r="L2216" s="174" t="s">
        <v>846</v>
      </c>
    </row>
    <row r="2217" spans="1:12">
      <c r="A2217" s="194">
        <v>25</v>
      </c>
      <c r="B2217" s="175" t="s">
        <v>240</v>
      </c>
      <c r="C2217" s="195">
        <v>99</v>
      </c>
      <c r="D2217" s="175" t="s">
        <v>147</v>
      </c>
      <c r="F2217" s="195">
        <v>0</v>
      </c>
      <c r="G2217" s="175" t="s">
        <v>2087</v>
      </c>
      <c r="I2217" s="194">
        <v>20000</v>
      </c>
      <c r="K2217" s="199">
        <v>343400</v>
      </c>
      <c r="L2217" s="174" t="s">
        <v>846</v>
      </c>
    </row>
    <row r="2218" spans="1:12">
      <c r="A2218" s="194">
        <v>25</v>
      </c>
      <c r="B2218" s="175" t="s">
        <v>240</v>
      </c>
      <c r="C2218" s="195">
        <v>99</v>
      </c>
      <c r="D2218" s="175" t="s">
        <v>147</v>
      </c>
      <c r="F2218" s="195">
        <v>0</v>
      </c>
      <c r="G2218" s="175" t="s">
        <v>2088</v>
      </c>
      <c r="I2218" s="194">
        <v>23000</v>
      </c>
      <c r="K2218" s="199">
        <v>366400</v>
      </c>
      <c r="L2218" s="174" t="s">
        <v>846</v>
      </c>
    </row>
    <row r="2219" spans="1:12">
      <c r="A2219" s="194">
        <v>25</v>
      </c>
      <c r="B2219" s="175" t="s">
        <v>240</v>
      </c>
      <c r="C2219" s="195">
        <v>99</v>
      </c>
      <c r="D2219" s="175" t="s">
        <v>147</v>
      </c>
      <c r="F2219" s="195">
        <v>0</v>
      </c>
      <c r="G2219" s="175" t="s">
        <v>2089</v>
      </c>
      <c r="I2219" s="194">
        <v>28000</v>
      </c>
      <c r="K2219" s="199">
        <v>394400</v>
      </c>
      <c r="L2219" s="174" t="s">
        <v>846</v>
      </c>
    </row>
    <row r="2220" spans="1:12">
      <c r="A2220" s="194">
        <v>25</v>
      </c>
      <c r="B2220" s="175" t="s">
        <v>240</v>
      </c>
      <c r="C2220" s="195">
        <v>99</v>
      </c>
      <c r="D2220" s="175" t="s">
        <v>147</v>
      </c>
      <c r="F2220" s="195">
        <v>0</v>
      </c>
      <c r="G2220" s="175" t="s">
        <v>2090</v>
      </c>
      <c r="I2220" s="194">
        <v>17000</v>
      </c>
      <c r="K2220" s="199">
        <v>411400</v>
      </c>
      <c r="L2220" s="174" t="s">
        <v>846</v>
      </c>
    </row>
    <row r="2221" spans="1:12">
      <c r="A2221" s="194">
        <v>25</v>
      </c>
      <c r="B2221" s="175" t="s">
        <v>240</v>
      </c>
      <c r="C2221" s="195">
        <v>99</v>
      </c>
      <c r="D2221" s="175" t="s">
        <v>147</v>
      </c>
      <c r="F2221" s="195">
        <v>0</v>
      </c>
      <c r="G2221" s="175" t="s">
        <v>2091</v>
      </c>
      <c r="I2221" s="194">
        <v>8200</v>
      </c>
      <c r="K2221" s="199">
        <v>419600</v>
      </c>
      <c r="L2221" s="174" t="s">
        <v>846</v>
      </c>
    </row>
    <row r="2222" spans="1:12">
      <c r="A2222" s="194">
        <v>31</v>
      </c>
      <c r="B2222" s="175" t="s">
        <v>240</v>
      </c>
      <c r="C2222" s="195">
        <v>102</v>
      </c>
      <c r="D2222" s="175" t="s">
        <v>147</v>
      </c>
      <c r="F2222" s="195">
        <v>0</v>
      </c>
      <c r="G2222" s="175" t="s">
        <v>2092</v>
      </c>
      <c r="I2222" s="194">
        <v>30000</v>
      </c>
      <c r="K2222" s="199">
        <v>449600</v>
      </c>
      <c r="L2222" s="174" t="s">
        <v>846</v>
      </c>
    </row>
    <row r="2223" spans="1:12">
      <c r="G2223" s="200" t="s">
        <v>929</v>
      </c>
      <c r="I2223" s="201">
        <v>449600</v>
      </c>
      <c r="J2223" s="201">
        <v>0</v>
      </c>
      <c r="K2223" s="201">
        <v>449600</v>
      </c>
      <c r="L2223" s="202" t="s">
        <v>846</v>
      </c>
    </row>
    <row r="2224" spans="1:12">
      <c r="G2224" s="200" t="s">
        <v>848</v>
      </c>
      <c r="I2224" s="203">
        <v>449600</v>
      </c>
      <c r="J2224" s="203">
        <v>0</v>
      </c>
      <c r="K2224" s="203">
        <v>449600</v>
      </c>
      <c r="L2224" s="200" t="s">
        <v>849</v>
      </c>
    </row>
    <row r="2225" spans="1:12">
      <c r="A2225" s="196" t="s">
        <v>595</v>
      </c>
      <c r="G2225" s="197" t="s">
        <v>843</v>
      </c>
      <c r="I2225" s="198">
        <v>449600</v>
      </c>
      <c r="J2225" s="198">
        <v>0</v>
      </c>
      <c r="K2225" s="198">
        <v>449600</v>
      </c>
      <c r="L2225" s="175" t="s">
        <v>846</v>
      </c>
    </row>
    <row r="2226" spans="1:12">
      <c r="A2226" s="174" t="s">
        <v>138</v>
      </c>
      <c r="B2226" s="174" t="s">
        <v>139</v>
      </c>
      <c r="C2226" s="176" t="s">
        <v>140</v>
      </c>
      <c r="D2226" s="174" t="s">
        <v>141</v>
      </c>
      <c r="E2226" s="174" t="s">
        <v>142</v>
      </c>
      <c r="F2226" s="176" t="s">
        <v>143</v>
      </c>
      <c r="G2226" s="174" t="s">
        <v>144</v>
      </c>
      <c r="I2226" s="176" t="s">
        <v>844</v>
      </c>
      <c r="J2226" s="176" t="s">
        <v>845</v>
      </c>
      <c r="K2226" s="176" t="s">
        <v>145</v>
      </c>
    </row>
    <row r="2227" spans="1:12">
      <c r="A2227" s="194">
        <v>29</v>
      </c>
      <c r="B2227" s="175" t="s">
        <v>595</v>
      </c>
      <c r="C2227" s="195">
        <v>65</v>
      </c>
      <c r="D2227" s="175" t="s">
        <v>147</v>
      </c>
      <c r="F2227" s="195">
        <v>0</v>
      </c>
      <c r="G2227" s="175" t="s">
        <v>2093</v>
      </c>
      <c r="I2227" s="194">
        <v>25000</v>
      </c>
      <c r="K2227" s="199">
        <v>474600</v>
      </c>
      <c r="L2227" s="174" t="s">
        <v>846</v>
      </c>
    </row>
    <row r="2228" spans="1:12">
      <c r="G2228" s="200" t="s">
        <v>853</v>
      </c>
      <c r="I2228" s="201">
        <v>25000</v>
      </c>
      <c r="J2228" s="201">
        <v>0</v>
      </c>
      <c r="K2228" s="201">
        <v>25000</v>
      </c>
      <c r="L2228" s="202" t="s">
        <v>846</v>
      </c>
    </row>
    <row r="2229" spans="1:12">
      <c r="G2229" s="200" t="s">
        <v>848</v>
      </c>
      <c r="I2229" s="203">
        <v>474600</v>
      </c>
      <c r="J2229" s="203">
        <v>0</v>
      </c>
      <c r="K2229" s="203">
        <v>474600</v>
      </c>
      <c r="L2229" s="200" t="s">
        <v>849</v>
      </c>
    </row>
    <row r="2230" spans="1:12">
      <c r="A2230" s="196" t="s">
        <v>596</v>
      </c>
      <c r="G2230" s="197" t="s">
        <v>843</v>
      </c>
      <c r="I2230" s="198">
        <v>474600</v>
      </c>
      <c r="J2230" s="198">
        <v>0</v>
      </c>
      <c r="K2230" s="198">
        <v>474600</v>
      </c>
      <c r="L2230" s="175" t="s">
        <v>846</v>
      </c>
    </row>
    <row r="2231" spans="1:12">
      <c r="A2231" s="174" t="s">
        <v>138</v>
      </c>
      <c r="B2231" s="174" t="s">
        <v>139</v>
      </c>
      <c r="C2231" s="176" t="s">
        <v>140</v>
      </c>
      <c r="D2231" s="174" t="s">
        <v>141</v>
      </c>
      <c r="E2231" s="174" t="s">
        <v>142</v>
      </c>
      <c r="F2231" s="176" t="s">
        <v>143</v>
      </c>
      <c r="G2231" s="174" t="s">
        <v>144</v>
      </c>
      <c r="I2231" s="176" t="s">
        <v>844</v>
      </c>
      <c r="J2231" s="176" t="s">
        <v>845</v>
      </c>
      <c r="K2231" s="176" t="s">
        <v>145</v>
      </c>
    </row>
    <row r="2232" spans="1:12">
      <c r="A2232" s="194">
        <v>15</v>
      </c>
      <c r="B2232" s="175" t="s">
        <v>596</v>
      </c>
      <c r="C2232" s="195">
        <v>36</v>
      </c>
      <c r="D2232" s="175" t="s">
        <v>147</v>
      </c>
      <c r="F2232" s="195">
        <v>0</v>
      </c>
      <c r="G2232" s="175" t="s">
        <v>967</v>
      </c>
      <c r="I2232" s="194">
        <v>140000</v>
      </c>
      <c r="K2232" s="199">
        <v>614600</v>
      </c>
      <c r="L2232" s="174" t="s">
        <v>846</v>
      </c>
    </row>
    <row r="2233" spans="1:12">
      <c r="A2233" s="194">
        <v>30</v>
      </c>
      <c r="B2233" s="175" t="s">
        <v>596</v>
      </c>
      <c r="C2233" s="195">
        <v>95</v>
      </c>
      <c r="D2233" s="175" t="s">
        <v>147</v>
      </c>
      <c r="F2233" s="195">
        <v>0</v>
      </c>
      <c r="G2233" s="175" t="s">
        <v>2094</v>
      </c>
      <c r="I2233" s="194">
        <v>8000</v>
      </c>
      <c r="K2233" s="199">
        <v>622600</v>
      </c>
      <c r="L2233" s="174" t="s">
        <v>846</v>
      </c>
    </row>
    <row r="2234" spans="1:12">
      <c r="A2234" s="194">
        <v>30</v>
      </c>
      <c r="B2234" s="175" t="s">
        <v>596</v>
      </c>
      <c r="C2234" s="195">
        <v>95</v>
      </c>
      <c r="D2234" s="175" t="s">
        <v>147</v>
      </c>
      <c r="F2234" s="195">
        <v>0</v>
      </c>
      <c r="G2234" s="175" t="s">
        <v>2095</v>
      </c>
      <c r="I2234" s="194">
        <v>1280</v>
      </c>
      <c r="K2234" s="199">
        <v>623880</v>
      </c>
      <c r="L2234" s="174" t="s">
        <v>846</v>
      </c>
    </row>
    <row r="2235" spans="1:12">
      <c r="A2235" s="194">
        <v>30</v>
      </c>
      <c r="B2235" s="175" t="s">
        <v>596</v>
      </c>
      <c r="C2235" s="195">
        <v>95</v>
      </c>
      <c r="D2235" s="175" t="s">
        <v>147</v>
      </c>
      <c r="F2235" s="195">
        <v>0</v>
      </c>
      <c r="G2235" s="175" t="s">
        <v>2096</v>
      </c>
      <c r="I2235" s="194">
        <v>1280</v>
      </c>
      <c r="K2235" s="199">
        <v>625160</v>
      </c>
      <c r="L2235" s="174" t="s">
        <v>846</v>
      </c>
    </row>
    <row r="2236" spans="1:12">
      <c r="A2236" s="194">
        <v>30</v>
      </c>
      <c r="B2236" s="175" t="s">
        <v>596</v>
      </c>
      <c r="C2236" s="195">
        <v>95</v>
      </c>
      <c r="D2236" s="175" t="s">
        <v>147</v>
      </c>
      <c r="F2236" s="195">
        <v>0</v>
      </c>
      <c r="G2236" s="175" t="s">
        <v>2095</v>
      </c>
      <c r="I2236" s="194">
        <v>1240</v>
      </c>
      <c r="K2236" s="199">
        <v>626400</v>
      </c>
      <c r="L2236" s="174" t="s">
        <v>846</v>
      </c>
    </row>
    <row r="2237" spans="1:12">
      <c r="A2237" s="194">
        <v>30</v>
      </c>
      <c r="B2237" s="175" t="s">
        <v>596</v>
      </c>
      <c r="C2237" s="195">
        <v>95</v>
      </c>
      <c r="D2237" s="175" t="s">
        <v>147</v>
      </c>
      <c r="F2237" s="195">
        <v>0</v>
      </c>
      <c r="G2237" s="175" t="s">
        <v>2095</v>
      </c>
      <c r="I2237" s="194">
        <v>1280</v>
      </c>
      <c r="K2237" s="199">
        <v>627680</v>
      </c>
      <c r="L2237" s="174" t="s">
        <v>846</v>
      </c>
    </row>
    <row r="2238" spans="1:12">
      <c r="A2238" s="194">
        <v>30</v>
      </c>
      <c r="B2238" s="175" t="s">
        <v>596</v>
      </c>
      <c r="C2238" s="195">
        <v>95</v>
      </c>
      <c r="D2238" s="175" t="s">
        <v>147</v>
      </c>
      <c r="F2238" s="195">
        <v>0</v>
      </c>
      <c r="G2238" s="175" t="s">
        <v>2096</v>
      </c>
      <c r="I2238" s="194">
        <v>1280</v>
      </c>
      <c r="K2238" s="199">
        <v>628960</v>
      </c>
      <c r="L2238" s="174" t="s">
        <v>846</v>
      </c>
    </row>
    <row r="2239" spans="1:12">
      <c r="A2239" s="194">
        <v>30</v>
      </c>
      <c r="B2239" s="175" t="s">
        <v>596</v>
      </c>
      <c r="C2239" s="195">
        <v>95</v>
      </c>
      <c r="D2239" s="175" t="s">
        <v>147</v>
      </c>
      <c r="F2239" s="195">
        <v>0</v>
      </c>
      <c r="G2239" s="175" t="s">
        <v>2096</v>
      </c>
      <c r="I2239" s="194">
        <v>1280</v>
      </c>
      <c r="K2239" s="199">
        <v>630240</v>
      </c>
      <c r="L2239" s="174" t="s">
        <v>846</v>
      </c>
    </row>
    <row r="2240" spans="1:12">
      <c r="G2240" s="200" t="s">
        <v>985</v>
      </c>
      <c r="I2240" s="201">
        <v>155640</v>
      </c>
      <c r="J2240" s="201">
        <v>0</v>
      </c>
      <c r="K2240" s="201">
        <v>155640</v>
      </c>
      <c r="L2240" s="202" t="s">
        <v>846</v>
      </c>
    </row>
    <row r="2241" spans="1:12">
      <c r="G2241" s="200" t="s">
        <v>848</v>
      </c>
      <c r="I2241" s="203">
        <v>630240</v>
      </c>
      <c r="J2241" s="203">
        <v>0</v>
      </c>
      <c r="K2241" s="203">
        <v>630240</v>
      </c>
      <c r="L2241" s="200" t="s">
        <v>849</v>
      </c>
    </row>
    <row r="2242" spans="1:12">
      <c r="A2242" s="196" t="s">
        <v>597</v>
      </c>
      <c r="G2242" s="197" t="s">
        <v>843</v>
      </c>
      <c r="I2242" s="198">
        <v>630240</v>
      </c>
      <c r="J2242" s="198">
        <v>0</v>
      </c>
      <c r="K2242" s="198">
        <v>630240</v>
      </c>
      <c r="L2242" s="175" t="s">
        <v>846</v>
      </c>
    </row>
    <row r="2243" spans="1:12">
      <c r="A2243" s="174" t="s">
        <v>138</v>
      </c>
      <c r="B2243" s="174" t="s">
        <v>139</v>
      </c>
      <c r="C2243" s="176" t="s">
        <v>140</v>
      </c>
      <c r="D2243" s="174" t="s">
        <v>141</v>
      </c>
      <c r="E2243" s="174" t="s">
        <v>142</v>
      </c>
      <c r="F2243" s="176" t="s">
        <v>143</v>
      </c>
      <c r="G2243" s="174" t="s">
        <v>144</v>
      </c>
      <c r="I2243" s="176" t="s">
        <v>844</v>
      </c>
      <c r="J2243" s="176" t="s">
        <v>845</v>
      </c>
      <c r="K2243" s="176" t="s">
        <v>145</v>
      </c>
    </row>
    <row r="2244" spans="1:12">
      <c r="A2244" s="194">
        <v>19</v>
      </c>
      <c r="B2244" s="175" t="s">
        <v>597</v>
      </c>
      <c r="C2244" s="195">
        <v>85</v>
      </c>
      <c r="D2244" s="175" t="s">
        <v>147</v>
      </c>
      <c r="F2244" s="195">
        <v>0</v>
      </c>
      <c r="G2244" s="175" t="s">
        <v>2097</v>
      </c>
      <c r="I2244" s="194">
        <v>75000</v>
      </c>
      <c r="K2244" s="199">
        <v>705240</v>
      </c>
      <c r="L2244" s="174" t="s">
        <v>846</v>
      </c>
    </row>
    <row r="2245" spans="1:12">
      <c r="A2245" s="194">
        <v>19</v>
      </c>
      <c r="B2245" s="175" t="s">
        <v>597</v>
      </c>
      <c r="C2245" s="195">
        <v>85</v>
      </c>
      <c r="D2245" s="175" t="s">
        <v>147</v>
      </c>
      <c r="F2245" s="195">
        <v>0</v>
      </c>
      <c r="G2245" s="175" t="s">
        <v>2098</v>
      </c>
      <c r="I2245" s="194">
        <v>3000</v>
      </c>
      <c r="K2245" s="199">
        <v>708240</v>
      </c>
      <c r="L2245" s="174" t="s">
        <v>846</v>
      </c>
    </row>
    <row r="2246" spans="1:12">
      <c r="A2246" s="194">
        <v>19</v>
      </c>
      <c r="B2246" s="175" t="s">
        <v>597</v>
      </c>
      <c r="C2246" s="195">
        <v>85</v>
      </c>
      <c r="D2246" s="175" t="s">
        <v>147</v>
      </c>
      <c r="F2246" s="195">
        <v>0</v>
      </c>
      <c r="G2246" s="175" t="s">
        <v>2096</v>
      </c>
      <c r="I2246" s="194">
        <v>1980</v>
      </c>
      <c r="K2246" s="199">
        <v>710220</v>
      </c>
      <c r="L2246" s="174" t="s">
        <v>846</v>
      </c>
    </row>
    <row r="2247" spans="1:12">
      <c r="A2247" s="194">
        <v>19</v>
      </c>
      <c r="B2247" s="175" t="s">
        <v>597</v>
      </c>
      <c r="C2247" s="195">
        <v>85</v>
      </c>
      <c r="D2247" s="175" t="s">
        <v>147</v>
      </c>
      <c r="F2247" s="195">
        <v>0</v>
      </c>
      <c r="G2247" s="175" t="s">
        <v>2096</v>
      </c>
      <c r="I2247" s="194">
        <v>1320</v>
      </c>
      <c r="K2247" s="199">
        <v>711540</v>
      </c>
      <c r="L2247" s="174" t="s">
        <v>846</v>
      </c>
    </row>
    <row r="2248" spans="1:12">
      <c r="G2248" s="200" t="s">
        <v>1021</v>
      </c>
      <c r="I2248" s="201">
        <v>81300</v>
      </c>
      <c r="J2248" s="201">
        <v>0</v>
      </c>
      <c r="K2248" s="201">
        <v>81300</v>
      </c>
      <c r="L2248" s="202" t="s">
        <v>846</v>
      </c>
    </row>
    <row r="2249" spans="1:12">
      <c r="G2249" s="200" t="s">
        <v>848</v>
      </c>
      <c r="I2249" s="203">
        <v>711540</v>
      </c>
      <c r="J2249" s="203">
        <v>0</v>
      </c>
      <c r="K2249" s="203">
        <v>711540</v>
      </c>
      <c r="L2249" s="200" t="s">
        <v>849</v>
      </c>
    </row>
    <row r="2250" spans="1:12">
      <c r="A2250" s="196" t="s">
        <v>598</v>
      </c>
      <c r="G2250" s="197" t="s">
        <v>843</v>
      </c>
      <c r="I2250" s="198">
        <v>711540</v>
      </c>
      <c r="J2250" s="198">
        <v>0</v>
      </c>
      <c r="K2250" s="198">
        <v>711540</v>
      </c>
      <c r="L2250" s="175" t="s">
        <v>846</v>
      </c>
    </row>
    <row r="2251" spans="1:12">
      <c r="A2251" s="174" t="s">
        <v>138</v>
      </c>
      <c r="B2251" s="174" t="s">
        <v>139</v>
      </c>
      <c r="C2251" s="176" t="s">
        <v>140</v>
      </c>
      <c r="D2251" s="174" t="s">
        <v>141</v>
      </c>
      <c r="E2251" s="174" t="s">
        <v>142</v>
      </c>
      <c r="F2251" s="176" t="s">
        <v>143</v>
      </c>
      <c r="G2251" s="174" t="s">
        <v>144</v>
      </c>
      <c r="I2251" s="176" t="s">
        <v>844</v>
      </c>
      <c r="J2251" s="176" t="s">
        <v>845</v>
      </c>
      <c r="K2251" s="176" t="s">
        <v>145</v>
      </c>
    </row>
    <row r="2252" spans="1:12">
      <c r="A2252" s="194">
        <v>6</v>
      </c>
      <c r="B2252" s="175" t="s">
        <v>598</v>
      </c>
      <c r="C2252" s="195">
        <v>94</v>
      </c>
      <c r="D2252" s="175" t="s">
        <v>147</v>
      </c>
      <c r="F2252" s="195">
        <v>0</v>
      </c>
      <c r="G2252" s="175" t="s">
        <v>2099</v>
      </c>
      <c r="I2252" s="194">
        <v>4125</v>
      </c>
      <c r="K2252" s="199">
        <v>715665</v>
      </c>
      <c r="L2252" s="174" t="s">
        <v>846</v>
      </c>
    </row>
    <row r="2253" spans="1:12">
      <c r="G2253" s="200" t="s">
        <v>1045</v>
      </c>
      <c r="I2253" s="201">
        <v>4125</v>
      </c>
      <c r="J2253" s="201">
        <v>0</v>
      </c>
      <c r="K2253" s="201">
        <v>4125</v>
      </c>
      <c r="L2253" s="202" t="s">
        <v>846</v>
      </c>
    </row>
    <row r="2254" spans="1:12">
      <c r="G2254" s="200" t="s">
        <v>848</v>
      </c>
      <c r="I2254" s="203">
        <v>715665</v>
      </c>
      <c r="J2254" s="203">
        <v>0</v>
      </c>
      <c r="K2254" s="203">
        <v>715665</v>
      </c>
      <c r="L2254" s="200" t="s">
        <v>849</v>
      </c>
    </row>
    <row r="2255" spans="1:12">
      <c r="A2255" s="196" t="s">
        <v>599</v>
      </c>
      <c r="G2255" s="197" t="s">
        <v>843</v>
      </c>
      <c r="I2255" s="198">
        <v>715665</v>
      </c>
      <c r="J2255" s="198">
        <v>0</v>
      </c>
      <c r="K2255" s="198">
        <v>715665</v>
      </c>
      <c r="L2255" s="175" t="s">
        <v>846</v>
      </c>
    </row>
    <row r="2256" spans="1:12">
      <c r="A2256" s="174" t="s">
        <v>138</v>
      </c>
      <c r="B2256" s="174" t="s">
        <v>139</v>
      </c>
      <c r="C2256" s="176" t="s">
        <v>140</v>
      </c>
      <c r="D2256" s="174" t="s">
        <v>141</v>
      </c>
      <c r="E2256" s="174" t="s">
        <v>142</v>
      </c>
      <c r="F2256" s="176" t="s">
        <v>143</v>
      </c>
      <c r="G2256" s="174" t="s">
        <v>144</v>
      </c>
      <c r="I2256" s="176" t="s">
        <v>844</v>
      </c>
      <c r="J2256" s="176" t="s">
        <v>845</v>
      </c>
      <c r="K2256" s="176" t="s">
        <v>145</v>
      </c>
    </row>
    <row r="2257" spans="1:12">
      <c r="A2257" s="194">
        <v>28</v>
      </c>
      <c r="B2257" s="175" t="s">
        <v>599</v>
      </c>
      <c r="C2257" s="195">
        <v>59</v>
      </c>
      <c r="D2257" s="175" t="s">
        <v>147</v>
      </c>
      <c r="F2257" s="195">
        <v>0</v>
      </c>
      <c r="G2257" s="175" t="s">
        <v>1062</v>
      </c>
      <c r="I2257" s="194">
        <v>70000</v>
      </c>
      <c r="K2257" s="199">
        <v>785665</v>
      </c>
      <c r="L2257" s="174" t="s">
        <v>846</v>
      </c>
    </row>
    <row r="2258" spans="1:12">
      <c r="A2258" s="194">
        <v>30</v>
      </c>
      <c r="B2258" s="175" t="s">
        <v>599</v>
      </c>
      <c r="C2258" s="195">
        <v>66</v>
      </c>
      <c r="D2258" s="175" t="s">
        <v>147</v>
      </c>
      <c r="F2258" s="195">
        <v>0</v>
      </c>
      <c r="G2258" s="175" t="s">
        <v>2100</v>
      </c>
      <c r="I2258" s="194">
        <v>500</v>
      </c>
      <c r="K2258" s="199">
        <v>786165</v>
      </c>
      <c r="L2258" s="174" t="s">
        <v>846</v>
      </c>
    </row>
    <row r="2259" spans="1:12">
      <c r="A2259" s="194">
        <v>30</v>
      </c>
      <c r="B2259" s="175" t="s">
        <v>599</v>
      </c>
      <c r="C2259" s="195">
        <v>70</v>
      </c>
      <c r="D2259" s="175" t="s">
        <v>234</v>
      </c>
      <c r="F2259" s="195">
        <v>0</v>
      </c>
      <c r="G2259" s="175" t="s">
        <v>2101</v>
      </c>
      <c r="J2259" s="194">
        <v>82</v>
      </c>
      <c r="K2259" s="199">
        <v>786083</v>
      </c>
      <c r="L2259" s="174" t="s">
        <v>846</v>
      </c>
    </row>
    <row r="2260" spans="1:12">
      <c r="G2260" s="200" t="s">
        <v>1064</v>
      </c>
      <c r="I2260" s="201">
        <v>70500</v>
      </c>
      <c r="J2260" s="201">
        <v>82</v>
      </c>
      <c r="K2260" s="201">
        <v>70418</v>
      </c>
      <c r="L2260" s="202" t="s">
        <v>846</v>
      </c>
    </row>
    <row r="2261" spans="1:12">
      <c r="G2261" s="200" t="s">
        <v>848</v>
      </c>
      <c r="I2261" s="203">
        <v>786165</v>
      </c>
      <c r="J2261" s="203">
        <v>82</v>
      </c>
      <c r="K2261" s="203">
        <v>786083</v>
      </c>
      <c r="L2261" s="200" t="s">
        <v>849</v>
      </c>
    </row>
    <row r="2262" spans="1:12">
      <c r="A2262" s="196" t="s">
        <v>600</v>
      </c>
      <c r="G2262" s="197" t="s">
        <v>843</v>
      </c>
      <c r="I2262" s="198">
        <v>786165</v>
      </c>
      <c r="J2262" s="198">
        <v>82</v>
      </c>
      <c r="K2262" s="198">
        <v>786083</v>
      </c>
      <c r="L2262" s="175" t="s">
        <v>846</v>
      </c>
    </row>
    <row r="2263" spans="1:12">
      <c r="A2263" s="174" t="s">
        <v>138</v>
      </c>
      <c r="B2263" s="174" t="s">
        <v>139</v>
      </c>
      <c r="C2263" s="176" t="s">
        <v>140</v>
      </c>
      <c r="D2263" s="174" t="s">
        <v>141</v>
      </c>
      <c r="E2263" s="174" t="s">
        <v>142</v>
      </c>
      <c r="F2263" s="176" t="s">
        <v>143</v>
      </c>
      <c r="G2263" s="174" t="s">
        <v>144</v>
      </c>
      <c r="I2263" s="176" t="s">
        <v>844</v>
      </c>
      <c r="J2263" s="176" t="s">
        <v>845</v>
      </c>
      <c r="K2263" s="176" t="s">
        <v>145</v>
      </c>
    </row>
    <row r="2264" spans="1:12">
      <c r="A2264" s="194">
        <v>31</v>
      </c>
      <c r="B2264" s="175" t="s">
        <v>600</v>
      </c>
      <c r="C2264" s="195">
        <v>99</v>
      </c>
      <c r="D2264" s="175" t="s">
        <v>147</v>
      </c>
      <c r="F2264" s="195">
        <v>0</v>
      </c>
      <c r="G2264" s="175" t="s">
        <v>2102</v>
      </c>
      <c r="I2264" s="194">
        <v>11880</v>
      </c>
      <c r="K2264" s="199">
        <v>797963</v>
      </c>
      <c r="L2264" s="174" t="s">
        <v>846</v>
      </c>
    </row>
    <row r="2265" spans="1:12">
      <c r="A2265" s="194">
        <v>31</v>
      </c>
      <c r="B2265" s="175" t="s">
        <v>600</v>
      </c>
      <c r="C2265" s="195">
        <v>99</v>
      </c>
      <c r="D2265" s="175" t="s">
        <v>147</v>
      </c>
      <c r="F2265" s="195">
        <v>0</v>
      </c>
      <c r="G2265" s="175" t="s">
        <v>2103</v>
      </c>
      <c r="I2265" s="194">
        <v>15000</v>
      </c>
      <c r="K2265" s="199">
        <v>812963</v>
      </c>
      <c r="L2265" s="174" t="s">
        <v>846</v>
      </c>
    </row>
    <row r="2266" spans="1:12">
      <c r="A2266" s="194">
        <v>31</v>
      </c>
      <c r="B2266" s="175" t="s">
        <v>600</v>
      </c>
      <c r="C2266" s="195">
        <v>102</v>
      </c>
      <c r="D2266" s="175" t="s">
        <v>147</v>
      </c>
      <c r="F2266" s="195">
        <v>0</v>
      </c>
      <c r="G2266" s="175" t="s">
        <v>2104</v>
      </c>
      <c r="I2266" s="194">
        <v>3340</v>
      </c>
      <c r="K2266" s="199">
        <v>816303</v>
      </c>
      <c r="L2266" s="174" t="s">
        <v>846</v>
      </c>
    </row>
    <row r="2267" spans="1:12">
      <c r="G2267" s="200" t="s">
        <v>1119</v>
      </c>
      <c r="I2267" s="201">
        <v>30220</v>
      </c>
      <c r="J2267" s="201">
        <v>0</v>
      </c>
      <c r="K2267" s="201">
        <v>30220</v>
      </c>
      <c r="L2267" s="202" t="s">
        <v>846</v>
      </c>
    </row>
    <row r="2268" spans="1:12">
      <c r="G2268" s="200" t="s">
        <v>848</v>
      </c>
      <c r="I2268" s="203">
        <v>816385</v>
      </c>
      <c r="J2268" s="203">
        <v>82</v>
      </c>
      <c r="K2268" s="203">
        <v>816303</v>
      </c>
      <c r="L2268" s="200" t="s">
        <v>849</v>
      </c>
    </row>
    <row r="2269" spans="1:12">
      <c r="A2269" s="196" t="s">
        <v>601</v>
      </c>
      <c r="G2269" s="197" t="s">
        <v>843</v>
      </c>
      <c r="I2269" s="198">
        <v>816385</v>
      </c>
      <c r="J2269" s="198">
        <v>82</v>
      </c>
      <c r="K2269" s="198">
        <v>816303</v>
      </c>
      <c r="L2269" s="175" t="s">
        <v>846</v>
      </c>
    </row>
    <row r="2270" spans="1:12">
      <c r="A2270" s="174" t="s">
        <v>138</v>
      </c>
      <c r="B2270" s="174" t="s">
        <v>139</v>
      </c>
      <c r="C2270" s="176" t="s">
        <v>140</v>
      </c>
      <c r="D2270" s="174" t="s">
        <v>141</v>
      </c>
      <c r="E2270" s="174" t="s">
        <v>142</v>
      </c>
      <c r="F2270" s="176" t="s">
        <v>143</v>
      </c>
      <c r="G2270" s="174" t="s">
        <v>144</v>
      </c>
      <c r="I2270" s="176" t="s">
        <v>844</v>
      </c>
      <c r="J2270" s="176" t="s">
        <v>845</v>
      </c>
      <c r="K2270" s="176" t="s">
        <v>145</v>
      </c>
    </row>
    <row r="2271" spans="1:12">
      <c r="A2271" s="194">
        <v>30</v>
      </c>
      <c r="B2271" s="175" t="s">
        <v>601</v>
      </c>
      <c r="C2271" s="195">
        <v>96</v>
      </c>
      <c r="D2271" s="175" t="s">
        <v>147</v>
      </c>
      <c r="F2271" s="195">
        <v>0</v>
      </c>
      <c r="G2271" s="175" t="s">
        <v>2050</v>
      </c>
      <c r="I2271" s="194">
        <v>1480</v>
      </c>
      <c r="K2271" s="199">
        <v>817783</v>
      </c>
      <c r="L2271" s="174" t="s">
        <v>846</v>
      </c>
    </row>
    <row r="2272" spans="1:12">
      <c r="A2272" s="194">
        <v>30</v>
      </c>
      <c r="B2272" s="175" t="s">
        <v>601</v>
      </c>
      <c r="C2272" s="195">
        <v>168</v>
      </c>
      <c r="D2272" s="175" t="s">
        <v>147</v>
      </c>
      <c r="F2272" s="195">
        <v>0</v>
      </c>
      <c r="G2272" s="175" t="s">
        <v>2105</v>
      </c>
      <c r="J2272" s="194">
        <v>10000</v>
      </c>
      <c r="K2272" s="199">
        <v>807783</v>
      </c>
      <c r="L2272" s="174" t="s">
        <v>846</v>
      </c>
    </row>
    <row r="2273" spans="1:12">
      <c r="A2273" s="194">
        <v>30</v>
      </c>
      <c r="B2273" s="175" t="s">
        <v>601</v>
      </c>
      <c r="C2273" s="195">
        <v>168</v>
      </c>
      <c r="D2273" s="175" t="s">
        <v>147</v>
      </c>
      <c r="F2273" s="195">
        <v>0</v>
      </c>
      <c r="G2273" s="175" t="s">
        <v>2106</v>
      </c>
      <c r="J2273" s="194">
        <v>17000</v>
      </c>
      <c r="K2273" s="199">
        <v>790783</v>
      </c>
      <c r="L2273" s="174" t="s">
        <v>846</v>
      </c>
    </row>
    <row r="2274" spans="1:12">
      <c r="A2274" s="194">
        <v>30</v>
      </c>
      <c r="B2274" s="175" t="s">
        <v>601</v>
      </c>
      <c r="C2274" s="195">
        <v>168</v>
      </c>
      <c r="D2274" s="175" t="s">
        <v>147</v>
      </c>
      <c r="F2274" s="195">
        <v>0</v>
      </c>
      <c r="G2274" s="175" t="s">
        <v>2107</v>
      </c>
      <c r="J2274" s="194">
        <v>30000</v>
      </c>
      <c r="K2274" s="199">
        <v>760783</v>
      </c>
      <c r="L2274" s="174" t="s">
        <v>846</v>
      </c>
    </row>
    <row r="2275" spans="1:12">
      <c r="A2275" s="194">
        <v>30</v>
      </c>
      <c r="B2275" s="175" t="s">
        <v>601</v>
      </c>
      <c r="C2275" s="195">
        <v>168</v>
      </c>
      <c r="D2275" s="175" t="s">
        <v>147</v>
      </c>
      <c r="F2275" s="195">
        <v>0</v>
      </c>
      <c r="G2275" s="175" t="s">
        <v>2108</v>
      </c>
      <c r="J2275" s="194">
        <v>75000</v>
      </c>
      <c r="K2275" s="199">
        <v>685783</v>
      </c>
      <c r="L2275" s="174" t="s">
        <v>846</v>
      </c>
    </row>
    <row r="2276" spans="1:12">
      <c r="G2276" s="200" t="s">
        <v>1168</v>
      </c>
      <c r="I2276" s="201">
        <v>1480</v>
      </c>
      <c r="J2276" s="201">
        <v>132000</v>
      </c>
      <c r="K2276" s="201">
        <v>-130520</v>
      </c>
      <c r="L2276" s="202" t="s">
        <v>856</v>
      </c>
    </row>
    <row r="2277" spans="1:12">
      <c r="G2277" s="200" t="s">
        <v>848</v>
      </c>
      <c r="I2277" s="203">
        <v>817865</v>
      </c>
      <c r="J2277" s="203">
        <v>132082</v>
      </c>
      <c r="K2277" s="203">
        <v>685783</v>
      </c>
      <c r="L2277" s="200" t="s">
        <v>849</v>
      </c>
    </row>
    <row r="2278" spans="1:12">
      <c r="A2278" s="196" t="s">
        <v>164</v>
      </c>
      <c r="G2278" s="197" t="s">
        <v>843</v>
      </c>
      <c r="I2278" s="198">
        <v>817865</v>
      </c>
      <c r="J2278" s="198">
        <v>132082</v>
      </c>
      <c r="K2278" s="198">
        <v>685783</v>
      </c>
      <c r="L2278" s="175" t="s">
        <v>846</v>
      </c>
    </row>
    <row r="2279" spans="1:12">
      <c r="A2279" s="174" t="s">
        <v>138</v>
      </c>
      <c r="B2279" s="174" t="s">
        <v>139</v>
      </c>
      <c r="C2279" s="176" t="s">
        <v>140</v>
      </c>
      <c r="D2279" s="174" t="s">
        <v>141</v>
      </c>
      <c r="E2279" s="174" t="s">
        <v>142</v>
      </c>
      <c r="F2279" s="176" t="s">
        <v>143</v>
      </c>
      <c r="G2279" s="174" t="s">
        <v>144</v>
      </c>
      <c r="I2279" s="176" t="s">
        <v>844</v>
      </c>
      <c r="J2279" s="176" t="s">
        <v>845</v>
      </c>
      <c r="K2279" s="176" t="s">
        <v>145</v>
      </c>
    </row>
    <row r="2280" spans="1:12">
      <c r="A2280" s="194">
        <v>30</v>
      </c>
      <c r="B2280" s="175" t="s">
        <v>164</v>
      </c>
      <c r="C2280" s="195">
        <v>140</v>
      </c>
      <c r="D2280" s="175" t="s">
        <v>234</v>
      </c>
      <c r="F2280" s="195">
        <v>0</v>
      </c>
      <c r="G2280" s="175" t="s">
        <v>2109</v>
      </c>
      <c r="J2280" s="194">
        <v>140000</v>
      </c>
      <c r="K2280" s="199">
        <v>545783</v>
      </c>
      <c r="L2280" s="174" t="s">
        <v>846</v>
      </c>
    </row>
    <row r="2281" spans="1:12">
      <c r="G2281" s="200" t="s">
        <v>858</v>
      </c>
      <c r="I2281" s="201">
        <v>0</v>
      </c>
      <c r="J2281" s="201">
        <v>140000</v>
      </c>
      <c r="K2281" s="201">
        <v>-140000</v>
      </c>
      <c r="L2281" s="202" t="s">
        <v>856</v>
      </c>
    </row>
    <row r="2282" spans="1:12">
      <c r="G2282" s="200" t="s">
        <v>848</v>
      </c>
      <c r="I2282" s="203">
        <v>817865</v>
      </c>
      <c r="J2282" s="203">
        <v>272082</v>
      </c>
      <c r="K2282" s="203">
        <v>545783</v>
      </c>
      <c r="L2282" s="200" t="s">
        <v>849</v>
      </c>
    </row>
    <row r="2283" spans="1:12">
      <c r="A2283" s="196" t="s">
        <v>166</v>
      </c>
      <c r="G2283" s="197" t="s">
        <v>843</v>
      </c>
      <c r="I2283" s="198">
        <v>817865</v>
      </c>
      <c r="J2283" s="198">
        <v>272082</v>
      </c>
      <c r="K2283" s="198">
        <v>545783</v>
      </c>
      <c r="L2283" s="175" t="s">
        <v>846</v>
      </c>
    </row>
    <row r="2284" spans="1:12">
      <c r="A2284" s="174" t="s">
        <v>138</v>
      </c>
      <c r="B2284" s="174" t="s">
        <v>139</v>
      </c>
      <c r="C2284" s="176" t="s">
        <v>140</v>
      </c>
      <c r="D2284" s="174" t="s">
        <v>141</v>
      </c>
      <c r="E2284" s="174" t="s">
        <v>142</v>
      </c>
      <c r="F2284" s="176" t="s">
        <v>143</v>
      </c>
      <c r="G2284" s="174" t="s">
        <v>144</v>
      </c>
      <c r="I2284" s="176" t="s">
        <v>844</v>
      </c>
      <c r="J2284" s="176" t="s">
        <v>845</v>
      </c>
      <c r="K2284" s="176" t="s">
        <v>145</v>
      </c>
    </row>
    <row r="2285" spans="1:12">
      <c r="A2285" s="194">
        <v>13</v>
      </c>
      <c r="B2285" s="175" t="s">
        <v>166</v>
      </c>
      <c r="C2285" s="195">
        <v>63</v>
      </c>
      <c r="D2285" s="175" t="s">
        <v>234</v>
      </c>
      <c r="F2285" s="195">
        <v>0</v>
      </c>
      <c r="G2285" s="175" t="s">
        <v>2110</v>
      </c>
      <c r="J2285" s="194">
        <v>15000</v>
      </c>
      <c r="K2285" s="199">
        <v>530783</v>
      </c>
      <c r="L2285" s="174" t="s">
        <v>846</v>
      </c>
    </row>
    <row r="2286" spans="1:12">
      <c r="A2286" s="194">
        <v>31</v>
      </c>
      <c r="B2286" s="175" t="s">
        <v>166</v>
      </c>
      <c r="C2286" s="195">
        <v>165</v>
      </c>
      <c r="D2286" s="175" t="s">
        <v>234</v>
      </c>
      <c r="F2286" s="195">
        <v>0</v>
      </c>
      <c r="G2286" s="175" t="s">
        <v>2069</v>
      </c>
      <c r="J2286" s="194">
        <v>5000</v>
      </c>
      <c r="K2286" s="199">
        <v>525783</v>
      </c>
      <c r="L2286" s="174" t="s">
        <v>846</v>
      </c>
    </row>
    <row r="2287" spans="1:12">
      <c r="A2287" s="194">
        <v>31</v>
      </c>
      <c r="B2287" s="175" t="s">
        <v>166</v>
      </c>
      <c r="C2287" s="195">
        <v>165</v>
      </c>
      <c r="D2287" s="175" t="s">
        <v>234</v>
      </c>
      <c r="F2287" s="195">
        <v>0</v>
      </c>
      <c r="G2287" s="175" t="s">
        <v>2070</v>
      </c>
      <c r="J2287" s="194">
        <v>18000</v>
      </c>
      <c r="K2287" s="199">
        <v>507783</v>
      </c>
      <c r="L2287" s="174" t="s">
        <v>846</v>
      </c>
    </row>
    <row r="2288" spans="1:12">
      <c r="A2288" s="194">
        <v>31</v>
      </c>
      <c r="B2288" s="175" t="s">
        <v>166</v>
      </c>
      <c r="C2288" s="195">
        <v>165</v>
      </c>
      <c r="D2288" s="175" t="s">
        <v>234</v>
      </c>
      <c r="F2288" s="195">
        <v>0</v>
      </c>
      <c r="G2288" s="175" t="s">
        <v>2071</v>
      </c>
      <c r="J2288" s="194">
        <v>18700</v>
      </c>
      <c r="K2288" s="199">
        <v>489083</v>
      </c>
      <c r="L2288" s="174" t="s">
        <v>846</v>
      </c>
    </row>
    <row r="2289" spans="1:12">
      <c r="A2289" s="194">
        <v>31</v>
      </c>
      <c r="B2289" s="175" t="s">
        <v>166</v>
      </c>
      <c r="C2289" s="195">
        <v>165</v>
      </c>
      <c r="D2289" s="175" t="s">
        <v>234</v>
      </c>
      <c r="F2289" s="195">
        <v>0</v>
      </c>
      <c r="G2289" s="175" t="s">
        <v>2072</v>
      </c>
      <c r="J2289" s="194">
        <v>19000</v>
      </c>
      <c r="K2289" s="199">
        <v>470083</v>
      </c>
      <c r="L2289" s="174" t="s">
        <v>846</v>
      </c>
    </row>
    <row r="2290" spans="1:12">
      <c r="A2290" s="194">
        <v>31</v>
      </c>
      <c r="B2290" s="175" t="s">
        <v>166</v>
      </c>
      <c r="C2290" s="195">
        <v>165</v>
      </c>
      <c r="D2290" s="175" t="s">
        <v>234</v>
      </c>
      <c r="F2290" s="195">
        <v>0</v>
      </c>
      <c r="G2290" s="175" t="s">
        <v>2073</v>
      </c>
      <c r="J2290" s="194">
        <v>20000</v>
      </c>
      <c r="K2290" s="199">
        <v>450083</v>
      </c>
      <c r="L2290" s="174" t="s">
        <v>846</v>
      </c>
    </row>
    <row r="2291" spans="1:12">
      <c r="A2291" s="194">
        <v>31</v>
      </c>
      <c r="B2291" s="175" t="s">
        <v>166</v>
      </c>
      <c r="C2291" s="195">
        <v>165</v>
      </c>
      <c r="D2291" s="175" t="s">
        <v>234</v>
      </c>
      <c r="F2291" s="195">
        <v>0</v>
      </c>
      <c r="G2291" s="175" t="s">
        <v>2074</v>
      </c>
      <c r="J2291" s="194">
        <v>19000</v>
      </c>
      <c r="K2291" s="199">
        <v>431083</v>
      </c>
      <c r="L2291" s="174" t="s">
        <v>846</v>
      </c>
    </row>
    <row r="2292" spans="1:12">
      <c r="A2292" s="194">
        <v>31</v>
      </c>
      <c r="B2292" s="175" t="s">
        <v>166</v>
      </c>
      <c r="C2292" s="195">
        <v>165</v>
      </c>
      <c r="D2292" s="175" t="s">
        <v>234</v>
      </c>
      <c r="F2292" s="195">
        <v>0</v>
      </c>
      <c r="G2292" s="175" t="s">
        <v>2075</v>
      </c>
      <c r="J2292" s="194">
        <v>19000</v>
      </c>
      <c r="K2292" s="199">
        <v>412083</v>
      </c>
      <c r="L2292" s="174" t="s">
        <v>846</v>
      </c>
    </row>
    <row r="2293" spans="1:12">
      <c r="A2293" s="194">
        <v>31</v>
      </c>
      <c r="B2293" s="175" t="s">
        <v>166</v>
      </c>
      <c r="C2293" s="195">
        <v>165</v>
      </c>
      <c r="D2293" s="175" t="s">
        <v>234</v>
      </c>
      <c r="F2293" s="195">
        <v>0</v>
      </c>
      <c r="G2293" s="175" t="s">
        <v>2076</v>
      </c>
      <c r="J2293" s="194">
        <v>4600</v>
      </c>
      <c r="K2293" s="199">
        <v>407483</v>
      </c>
      <c r="L2293" s="174" t="s">
        <v>846</v>
      </c>
    </row>
    <row r="2294" spans="1:12">
      <c r="A2294" s="194">
        <v>31</v>
      </c>
      <c r="B2294" s="175" t="s">
        <v>166</v>
      </c>
      <c r="C2294" s="195">
        <v>165</v>
      </c>
      <c r="D2294" s="175" t="s">
        <v>234</v>
      </c>
      <c r="F2294" s="195">
        <v>0</v>
      </c>
      <c r="G2294" s="175" t="s">
        <v>2079</v>
      </c>
      <c r="J2294" s="194">
        <v>11200</v>
      </c>
      <c r="K2294" s="199">
        <v>396283</v>
      </c>
      <c r="L2294" s="174" t="s">
        <v>846</v>
      </c>
    </row>
    <row r="2295" spans="1:12">
      <c r="A2295" s="194">
        <v>31</v>
      </c>
      <c r="B2295" s="175" t="s">
        <v>166</v>
      </c>
      <c r="C2295" s="195">
        <v>165</v>
      </c>
      <c r="D2295" s="175" t="s">
        <v>234</v>
      </c>
      <c r="F2295" s="195">
        <v>0</v>
      </c>
      <c r="G2295" s="175" t="s">
        <v>2080</v>
      </c>
      <c r="J2295" s="194">
        <v>18000</v>
      </c>
      <c r="K2295" s="199">
        <v>378283</v>
      </c>
      <c r="L2295" s="174" t="s">
        <v>846</v>
      </c>
    </row>
    <row r="2296" spans="1:12">
      <c r="A2296" s="194">
        <v>31</v>
      </c>
      <c r="B2296" s="175" t="s">
        <v>166</v>
      </c>
      <c r="C2296" s="195">
        <v>165</v>
      </c>
      <c r="D2296" s="175" t="s">
        <v>234</v>
      </c>
      <c r="F2296" s="195">
        <v>0</v>
      </c>
      <c r="G2296" s="175" t="s">
        <v>2081</v>
      </c>
      <c r="J2296" s="194">
        <v>21000</v>
      </c>
      <c r="K2296" s="199">
        <v>357283</v>
      </c>
      <c r="L2296" s="174" t="s">
        <v>846</v>
      </c>
    </row>
    <row r="2297" spans="1:12">
      <c r="A2297" s="194">
        <v>31</v>
      </c>
      <c r="B2297" s="175" t="s">
        <v>166</v>
      </c>
      <c r="C2297" s="195">
        <v>165</v>
      </c>
      <c r="D2297" s="175" t="s">
        <v>234</v>
      </c>
      <c r="F2297" s="195">
        <v>0</v>
      </c>
      <c r="G2297" s="175" t="s">
        <v>2082</v>
      </c>
      <c r="J2297" s="194">
        <v>21000</v>
      </c>
      <c r="K2297" s="199">
        <v>336283</v>
      </c>
      <c r="L2297" s="174" t="s">
        <v>846</v>
      </c>
    </row>
    <row r="2298" spans="1:12">
      <c r="A2298" s="194">
        <v>31</v>
      </c>
      <c r="B2298" s="175" t="s">
        <v>166</v>
      </c>
      <c r="C2298" s="195">
        <v>165</v>
      </c>
      <c r="D2298" s="175" t="s">
        <v>234</v>
      </c>
      <c r="F2298" s="195">
        <v>0</v>
      </c>
      <c r="G2298" s="175" t="s">
        <v>2083</v>
      </c>
      <c r="J2298" s="194">
        <v>16900</v>
      </c>
      <c r="K2298" s="199">
        <v>319383</v>
      </c>
      <c r="L2298" s="174" t="s">
        <v>846</v>
      </c>
    </row>
    <row r="2299" spans="1:12">
      <c r="A2299" s="194">
        <v>31</v>
      </c>
      <c r="B2299" s="175" t="s">
        <v>166</v>
      </c>
      <c r="C2299" s="195">
        <v>165</v>
      </c>
      <c r="D2299" s="175" t="s">
        <v>234</v>
      </c>
      <c r="F2299" s="195">
        <v>0</v>
      </c>
      <c r="G2299" s="175" t="s">
        <v>2084</v>
      </c>
      <c r="J2299" s="194">
        <v>21500</v>
      </c>
      <c r="K2299" s="199">
        <v>297883</v>
      </c>
      <c r="L2299" s="174" t="s">
        <v>846</v>
      </c>
    </row>
    <row r="2300" spans="1:12">
      <c r="A2300" s="194">
        <v>31</v>
      </c>
      <c r="B2300" s="175" t="s">
        <v>166</v>
      </c>
      <c r="C2300" s="195">
        <v>165</v>
      </c>
      <c r="D2300" s="175" t="s">
        <v>234</v>
      </c>
      <c r="F2300" s="195">
        <v>0</v>
      </c>
      <c r="G2300" s="175" t="s">
        <v>2085</v>
      </c>
      <c r="J2300" s="194">
        <v>22000</v>
      </c>
      <c r="K2300" s="199">
        <v>275883</v>
      </c>
      <c r="L2300" s="174" t="s">
        <v>846</v>
      </c>
    </row>
    <row r="2301" spans="1:12">
      <c r="A2301" s="194">
        <v>31</v>
      </c>
      <c r="B2301" s="175" t="s">
        <v>166</v>
      </c>
      <c r="C2301" s="195">
        <v>165</v>
      </c>
      <c r="D2301" s="175" t="s">
        <v>234</v>
      </c>
      <c r="F2301" s="195">
        <v>0</v>
      </c>
      <c r="G2301" s="175" t="s">
        <v>2086</v>
      </c>
      <c r="J2301" s="194">
        <v>11500</v>
      </c>
      <c r="K2301" s="199">
        <v>264383</v>
      </c>
      <c r="L2301" s="174" t="s">
        <v>846</v>
      </c>
    </row>
    <row r="2302" spans="1:12">
      <c r="A2302" s="194">
        <v>31</v>
      </c>
      <c r="B2302" s="175" t="s">
        <v>166</v>
      </c>
      <c r="C2302" s="195">
        <v>165</v>
      </c>
      <c r="D2302" s="175" t="s">
        <v>234</v>
      </c>
      <c r="F2302" s="195">
        <v>0</v>
      </c>
      <c r="G2302" s="175" t="s">
        <v>2087</v>
      </c>
      <c r="J2302" s="194">
        <v>20000</v>
      </c>
      <c r="K2302" s="199">
        <v>244383</v>
      </c>
      <c r="L2302" s="174" t="s">
        <v>846</v>
      </c>
    </row>
    <row r="2303" spans="1:12">
      <c r="A2303" s="194">
        <v>31</v>
      </c>
      <c r="B2303" s="175" t="s">
        <v>166</v>
      </c>
      <c r="C2303" s="195">
        <v>165</v>
      </c>
      <c r="D2303" s="175" t="s">
        <v>234</v>
      </c>
      <c r="F2303" s="195">
        <v>0</v>
      </c>
      <c r="G2303" s="175" t="s">
        <v>2088</v>
      </c>
      <c r="J2303" s="194">
        <v>23000</v>
      </c>
      <c r="K2303" s="199">
        <v>221383</v>
      </c>
      <c r="L2303" s="174" t="s">
        <v>846</v>
      </c>
    </row>
    <row r="2304" spans="1:12">
      <c r="A2304" s="194">
        <v>31</v>
      </c>
      <c r="B2304" s="175" t="s">
        <v>166</v>
      </c>
      <c r="C2304" s="195">
        <v>165</v>
      </c>
      <c r="D2304" s="175" t="s">
        <v>234</v>
      </c>
      <c r="F2304" s="195">
        <v>0</v>
      </c>
      <c r="G2304" s="175" t="s">
        <v>2089</v>
      </c>
      <c r="J2304" s="194">
        <v>28000</v>
      </c>
      <c r="K2304" s="199">
        <v>193383</v>
      </c>
      <c r="L2304" s="174" t="s">
        <v>846</v>
      </c>
    </row>
    <row r="2305" spans="1:12">
      <c r="A2305" s="194">
        <v>31</v>
      </c>
      <c r="B2305" s="175" t="s">
        <v>166</v>
      </c>
      <c r="C2305" s="195">
        <v>165</v>
      </c>
      <c r="D2305" s="175" t="s">
        <v>234</v>
      </c>
      <c r="F2305" s="195">
        <v>0</v>
      </c>
      <c r="G2305" s="175" t="s">
        <v>2090</v>
      </c>
      <c r="J2305" s="194">
        <v>17000</v>
      </c>
      <c r="K2305" s="199">
        <v>176383</v>
      </c>
      <c r="L2305" s="174" t="s">
        <v>846</v>
      </c>
    </row>
    <row r="2306" spans="1:12">
      <c r="A2306" s="194">
        <v>31</v>
      </c>
      <c r="B2306" s="175" t="s">
        <v>166</v>
      </c>
      <c r="C2306" s="195">
        <v>165</v>
      </c>
      <c r="D2306" s="175" t="s">
        <v>234</v>
      </c>
      <c r="F2306" s="195">
        <v>0</v>
      </c>
      <c r="G2306" s="175" t="s">
        <v>2091</v>
      </c>
      <c r="J2306" s="194">
        <v>8200</v>
      </c>
      <c r="K2306" s="199">
        <v>168183</v>
      </c>
      <c r="L2306" s="174" t="s">
        <v>846</v>
      </c>
    </row>
    <row r="2307" spans="1:12">
      <c r="A2307" s="194">
        <v>31</v>
      </c>
      <c r="B2307" s="175" t="s">
        <v>166</v>
      </c>
      <c r="C2307" s="195">
        <v>165</v>
      </c>
      <c r="D2307" s="175" t="s">
        <v>234</v>
      </c>
      <c r="F2307" s="195">
        <v>0</v>
      </c>
      <c r="G2307" s="175" t="s">
        <v>2092</v>
      </c>
      <c r="J2307" s="194">
        <v>30000</v>
      </c>
      <c r="K2307" s="199">
        <v>138183</v>
      </c>
      <c r="L2307" s="174" t="s">
        <v>846</v>
      </c>
    </row>
    <row r="2308" spans="1:12">
      <c r="A2308" s="194">
        <v>31</v>
      </c>
      <c r="B2308" s="175" t="s">
        <v>166</v>
      </c>
      <c r="C2308" s="195">
        <v>165</v>
      </c>
      <c r="D2308" s="175" t="s">
        <v>234</v>
      </c>
      <c r="F2308" s="195">
        <v>0</v>
      </c>
      <c r="G2308" s="175" t="s">
        <v>2093</v>
      </c>
      <c r="J2308" s="194">
        <v>25000</v>
      </c>
      <c r="K2308" s="199">
        <v>113183</v>
      </c>
      <c r="L2308" s="174" t="s">
        <v>846</v>
      </c>
    </row>
    <row r="2309" spans="1:12">
      <c r="A2309" s="194">
        <v>31</v>
      </c>
      <c r="B2309" s="175" t="s">
        <v>166</v>
      </c>
      <c r="C2309" s="195">
        <v>165</v>
      </c>
      <c r="D2309" s="175" t="s">
        <v>234</v>
      </c>
      <c r="F2309" s="195">
        <v>0</v>
      </c>
      <c r="G2309" s="175" t="s">
        <v>2094</v>
      </c>
      <c r="J2309" s="194">
        <v>8000</v>
      </c>
      <c r="K2309" s="199">
        <v>105183</v>
      </c>
      <c r="L2309" s="174" t="s">
        <v>846</v>
      </c>
    </row>
    <row r="2310" spans="1:12">
      <c r="A2310" s="194">
        <v>31</v>
      </c>
      <c r="B2310" s="175" t="s">
        <v>166</v>
      </c>
      <c r="C2310" s="195">
        <v>165</v>
      </c>
      <c r="D2310" s="175" t="s">
        <v>234</v>
      </c>
      <c r="F2310" s="195">
        <v>0</v>
      </c>
      <c r="G2310" s="175" t="s">
        <v>2095</v>
      </c>
      <c r="J2310" s="194">
        <v>1280</v>
      </c>
      <c r="K2310" s="199">
        <v>103903</v>
      </c>
      <c r="L2310" s="174" t="s">
        <v>846</v>
      </c>
    </row>
    <row r="2311" spans="1:12">
      <c r="A2311" s="194">
        <v>31</v>
      </c>
      <c r="B2311" s="175" t="s">
        <v>166</v>
      </c>
      <c r="C2311" s="195">
        <v>165</v>
      </c>
      <c r="D2311" s="175" t="s">
        <v>234</v>
      </c>
      <c r="F2311" s="195">
        <v>0</v>
      </c>
      <c r="G2311" s="175" t="s">
        <v>2096</v>
      </c>
      <c r="J2311" s="194">
        <v>1280</v>
      </c>
      <c r="K2311" s="199">
        <v>102623</v>
      </c>
      <c r="L2311" s="174" t="s">
        <v>846</v>
      </c>
    </row>
    <row r="2312" spans="1:12">
      <c r="A2312" s="194">
        <v>31</v>
      </c>
      <c r="B2312" s="175" t="s">
        <v>166</v>
      </c>
      <c r="C2312" s="195">
        <v>165</v>
      </c>
      <c r="D2312" s="175" t="s">
        <v>234</v>
      </c>
      <c r="F2312" s="195">
        <v>0</v>
      </c>
      <c r="G2312" s="175" t="s">
        <v>2095</v>
      </c>
      <c r="J2312" s="194">
        <v>1240</v>
      </c>
      <c r="K2312" s="199">
        <v>101383</v>
      </c>
      <c r="L2312" s="174" t="s">
        <v>846</v>
      </c>
    </row>
    <row r="2313" spans="1:12">
      <c r="A2313" s="194">
        <v>31</v>
      </c>
      <c r="B2313" s="175" t="s">
        <v>166</v>
      </c>
      <c r="C2313" s="195">
        <v>165</v>
      </c>
      <c r="D2313" s="175" t="s">
        <v>234</v>
      </c>
      <c r="F2313" s="195">
        <v>0</v>
      </c>
      <c r="G2313" s="175" t="s">
        <v>2095</v>
      </c>
      <c r="J2313" s="194">
        <v>1280</v>
      </c>
      <c r="K2313" s="199">
        <v>100103</v>
      </c>
      <c r="L2313" s="174" t="s">
        <v>846</v>
      </c>
    </row>
    <row r="2314" spans="1:12">
      <c r="A2314" s="194">
        <v>31</v>
      </c>
      <c r="B2314" s="175" t="s">
        <v>166</v>
      </c>
      <c r="C2314" s="195">
        <v>165</v>
      </c>
      <c r="D2314" s="175" t="s">
        <v>234</v>
      </c>
      <c r="F2314" s="195">
        <v>0</v>
      </c>
      <c r="G2314" s="175" t="s">
        <v>2096</v>
      </c>
      <c r="J2314" s="194">
        <v>1280</v>
      </c>
      <c r="K2314" s="199">
        <v>98823</v>
      </c>
      <c r="L2314" s="174" t="s">
        <v>846</v>
      </c>
    </row>
    <row r="2315" spans="1:12">
      <c r="A2315" s="194">
        <v>31</v>
      </c>
      <c r="B2315" s="175" t="s">
        <v>166</v>
      </c>
      <c r="C2315" s="195">
        <v>165</v>
      </c>
      <c r="D2315" s="175" t="s">
        <v>234</v>
      </c>
      <c r="F2315" s="195">
        <v>0</v>
      </c>
      <c r="G2315" s="175" t="s">
        <v>2096</v>
      </c>
      <c r="J2315" s="194">
        <v>1280</v>
      </c>
      <c r="K2315" s="199">
        <v>97543</v>
      </c>
      <c r="L2315" s="174" t="s">
        <v>846</v>
      </c>
    </row>
    <row r="2316" spans="1:12">
      <c r="A2316" s="194">
        <v>31</v>
      </c>
      <c r="B2316" s="175" t="s">
        <v>166</v>
      </c>
      <c r="C2316" s="195">
        <v>165</v>
      </c>
      <c r="D2316" s="175" t="s">
        <v>234</v>
      </c>
      <c r="F2316" s="195">
        <v>0</v>
      </c>
      <c r="G2316" s="175" t="s">
        <v>2098</v>
      </c>
      <c r="J2316" s="194">
        <v>3000</v>
      </c>
      <c r="K2316" s="199">
        <v>94543</v>
      </c>
      <c r="L2316" s="174" t="s">
        <v>846</v>
      </c>
    </row>
    <row r="2317" spans="1:12">
      <c r="A2317" s="194">
        <v>31</v>
      </c>
      <c r="B2317" s="175" t="s">
        <v>166</v>
      </c>
      <c r="C2317" s="195">
        <v>165</v>
      </c>
      <c r="D2317" s="175" t="s">
        <v>234</v>
      </c>
      <c r="F2317" s="195">
        <v>0</v>
      </c>
      <c r="G2317" s="175" t="s">
        <v>2096</v>
      </c>
      <c r="J2317" s="194">
        <v>1980</v>
      </c>
      <c r="K2317" s="199">
        <v>92563</v>
      </c>
      <c r="L2317" s="174" t="s">
        <v>846</v>
      </c>
    </row>
    <row r="2318" spans="1:12">
      <c r="A2318" s="194">
        <v>31</v>
      </c>
      <c r="B2318" s="175" t="s">
        <v>166</v>
      </c>
      <c r="C2318" s="195">
        <v>165</v>
      </c>
      <c r="D2318" s="175" t="s">
        <v>234</v>
      </c>
      <c r="F2318" s="195">
        <v>0</v>
      </c>
      <c r="G2318" s="175" t="s">
        <v>2096</v>
      </c>
      <c r="J2318" s="194">
        <v>1320</v>
      </c>
      <c r="K2318" s="199">
        <v>91243</v>
      </c>
      <c r="L2318" s="174" t="s">
        <v>846</v>
      </c>
    </row>
    <row r="2319" spans="1:12">
      <c r="A2319" s="194">
        <v>31</v>
      </c>
      <c r="B2319" s="175" t="s">
        <v>166</v>
      </c>
      <c r="C2319" s="195">
        <v>165</v>
      </c>
      <c r="D2319" s="175" t="s">
        <v>234</v>
      </c>
      <c r="F2319" s="195">
        <v>0</v>
      </c>
      <c r="G2319" s="175" t="s">
        <v>2099</v>
      </c>
      <c r="J2319" s="194">
        <v>4125</v>
      </c>
      <c r="K2319" s="199">
        <v>87118</v>
      </c>
      <c r="L2319" s="174" t="s">
        <v>846</v>
      </c>
    </row>
    <row r="2320" spans="1:12">
      <c r="A2320" s="194">
        <v>31</v>
      </c>
      <c r="B2320" s="175" t="s">
        <v>166</v>
      </c>
      <c r="C2320" s="195">
        <v>165</v>
      </c>
      <c r="D2320" s="175" t="s">
        <v>234</v>
      </c>
      <c r="F2320" s="195">
        <v>0</v>
      </c>
      <c r="G2320" s="175" t="s">
        <v>1062</v>
      </c>
      <c r="J2320" s="194">
        <v>70000</v>
      </c>
      <c r="K2320" s="199">
        <v>17118</v>
      </c>
      <c r="L2320" s="174" t="s">
        <v>846</v>
      </c>
    </row>
    <row r="2321" spans="1:12">
      <c r="A2321" s="194">
        <v>31</v>
      </c>
      <c r="B2321" s="175" t="s">
        <v>166</v>
      </c>
      <c r="C2321" s="195">
        <v>165</v>
      </c>
      <c r="D2321" s="175" t="s">
        <v>234</v>
      </c>
      <c r="F2321" s="195">
        <v>0</v>
      </c>
      <c r="G2321" s="175" t="s">
        <v>2100</v>
      </c>
      <c r="J2321" s="194">
        <v>500</v>
      </c>
      <c r="K2321" s="199">
        <v>16618</v>
      </c>
      <c r="L2321" s="174" t="s">
        <v>846</v>
      </c>
    </row>
    <row r="2322" spans="1:12">
      <c r="A2322" s="194">
        <v>31</v>
      </c>
      <c r="B2322" s="175" t="s">
        <v>166</v>
      </c>
      <c r="C2322" s="195">
        <v>165</v>
      </c>
      <c r="D2322" s="175" t="s">
        <v>234</v>
      </c>
      <c r="F2322" s="195">
        <v>0</v>
      </c>
      <c r="G2322" s="175" t="s">
        <v>2101</v>
      </c>
      <c r="I2322" s="194">
        <v>82</v>
      </c>
      <c r="K2322" s="199">
        <v>16700</v>
      </c>
      <c r="L2322" s="174" t="s">
        <v>846</v>
      </c>
    </row>
    <row r="2323" spans="1:12">
      <c r="A2323" s="194">
        <v>31</v>
      </c>
      <c r="B2323" s="175" t="s">
        <v>166</v>
      </c>
      <c r="C2323" s="195">
        <v>165</v>
      </c>
      <c r="D2323" s="175" t="s">
        <v>234</v>
      </c>
      <c r="F2323" s="195">
        <v>0</v>
      </c>
      <c r="G2323" s="175" t="s">
        <v>2102</v>
      </c>
      <c r="J2323" s="194">
        <v>11880</v>
      </c>
      <c r="K2323" s="199">
        <v>4820</v>
      </c>
      <c r="L2323" s="174" t="s">
        <v>846</v>
      </c>
    </row>
    <row r="2324" spans="1:12">
      <c r="A2324" s="194">
        <v>31</v>
      </c>
      <c r="B2324" s="175" t="s">
        <v>166</v>
      </c>
      <c r="C2324" s="195">
        <v>165</v>
      </c>
      <c r="D2324" s="175" t="s">
        <v>234</v>
      </c>
      <c r="F2324" s="195">
        <v>0</v>
      </c>
      <c r="G2324" s="175" t="s">
        <v>2104</v>
      </c>
      <c r="J2324" s="194">
        <v>3340</v>
      </c>
      <c r="K2324" s="199">
        <v>1480</v>
      </c>
      <c r="L2324" s="174" t="s">
        <v>846</v>
      </c>
    </row>
    <row r="2325" spans="1:12">
      <c r="A2325" s="194">
        <v>31</v>
      </c>
      <c r="B2325" s="175" t="s">
        <v>166</v>
      </c>
      <c r="C2325" s="195">
        <v>165</v>
      </c>
      <c r="D2325" s="175" t="s">
        <v>234</v>
      </c>
      <c r="F2325" s="195">
        <v>0</v>
      </c>
      <c r="G2325" s="175" t="s">
        <v>2050</v>
      </c>
      <c r="J2325" s="194">
        <v>1480</v>
      </c>
      <c r="K2325" s="199">
        <v>0</v>
      </c>
    </row>
    <row r="2326" spans="1:12">
      <c r="G2326" s="200" t="s">
        <v>1319</v>
      </c>
      <c r="I2326" s="201">
        <v>82</v>
      </c>
      <c r="J2326" s="201">
        <v>545865</v>
      </c>
      <c r="K2326" s="201">
        <v>-545783</v>
      </c>
      <c r="L2326" s="202" t="s">
        <v>856</v>
      </c>
    </row>
    <row r="2327" spans="1:12">
      <c r="G2327" s="200" t="s">
        <v>848</v>
      </c>
      <c r="I2327" s="203">
        <v>817947</v>
      </c>
      <c r="J2327" s="203">
        <v>817947</v>
      </c>
      <c r="K2327" s="203">
        <v>0</v>
      </c>
    </row>
    <row r="2328" spans="1:12">
      <c r="A2328" s="190" t="s">
        <v>2111</v>
      </c>
      <c r="I2328" s="203">
        <v>817947</v>
      </c>
      <c r="J2328" s="203">
        <v>817947</v>
      </c>
      <c r="K2328" s="203">
        <v>0</v>
      </c>
      <c r="L2328" s="175" t="s">
        <v>860</v>
      </c>
    </row>
    <row r="2329" spans="1:12">
      <c r="A2329" s="196" t="s">
        <v>665</v>
      </c>
    </row>
    <row r="2330" spans="1:12">
      <c r="A2330" s="196" t="s">
        <v>240</v>
      </c>
      <c r="G2330" s="197" t="s">
        <v>843</v>
      </c>
      <c r="I2330" s="198">
        <v>0</v>
      </c>
      <c r="J2330" s="198">
        <v>0</v>
      </c>
      <c r="K2330" s="198">
        <v>0</v>
      </c>
    </row>
    <row r="2331" spans="1:12">
      <c r="A2331" s="174" t="s">
        <v>138</v>
      </c>
      <c r="B2331" s="174" t="s">
        <v>139</v>
      </c>
      <c r="C2331" s="176" t="s">
        <v>140</v>
      </c>
      <c r="D2331" s="174" t="s">
        <v>141</v>
      </c>
      <c r="E2331" s="174" t="s">
        <v>142</v>
      </c>
      <c r="F2331" s="176" t="s">
        <v>143</v>
      </c>
      <c r="G2331" s="174" t="s">
        <v>144</v>
      </c>
      <c r="I2331" s="176" t="s">
        <v>844</v>
      </c>
      <c r="J2331" s="176" t="s">
        <v>845</v>
      </c>
      <c r="K2331" s="176" t="s">
        <v>145</v>
      </c>
    </row>
    <row r="2332" spans="1:12">
      <c r="A2332" s="194">
        <v>1</v>
      </c>
      <c r="B2332" s="175" t="s">
        <v>240</v>
      </c>
      <c r="C2332" s="195">
        <v>1</v>
      </c>
      <c r="D2332" s="175" t="s">
        <v>234</v>
      </c>
      <c r="F2332" s="195">
        <v>0</v>
      </c>
      <c r="G2332" s="175" t="s">
        <v>2112</v>
      </c>
      <c r="I2332" s="194">
        <v>150000000</v>
      </c>
      <c r="K2332" s="199">
        <v>150000000</v>
      </c>
      <c r="L2332" s="174" t="s">
        <v>846</v>
      </c>
    </row>
    <row r="2333" spans="1:12">
      <c r="G2333" s="200" t="s">
        <v>929</v>
      </c>
      <c r="I2333" s="201">
        <v>150000000</v>
      </c>
      <c r="J2333" s="201">
        <v>0</v>
      </c>
      <c r="K2333" s="201">
        <v>150000000</v>
      </c>
      <c r="L2333" s="202" t="s">
        <v>846</v>
      </c>
    </row>
    <row r="2334" spans="1:12">
      <c r="G2334" s="200" t="s">
        <v>848</v>
      </c>
      <c r="I2334" s="203">
        <v>150000000</v>
      </c>
      <c r="J2334" s="203">
        <v>0</v>
      </c>
      <c r="K2334" s="203">
        <v>150000000</v>
      </c>
      <c r="L2334" s="200" t="s">
        <v>849</v>
      </c>
    </row>
    <row r="2335" spans="1:12">
      <c r="A2335" s="196" t="s">
        <v>597</v>
      </c>
      <c r="G2335" s="197" t="s">
        <v>843</v>
      </c>
      <c r="I2335" s="198">
        <v>150000000</v>
      </c>
      <c r="J2335" s="198">
        <v>0</v>
      </c>
      <c r="K2335" s="198">
        <v>150000000</v>
      </c>
      <c r="L2335" s="175" t="s">
        <v>846</v>
      </c>
    </row>
    <row r="2336" spans="1:12">
      <c r="A2336" s="174" t="s">
        <v>138</v>
      </c>
      <c r="B2336" s="174" t="s">
        <v>139</v>
      </c>
      <c r="C2336" s="176" t="s">
        <v>140</v>
      </c>
      <c r="D2336" s="174" t="s">
        <v>141</v>
      </c>
      <c r="E2336" s="174" t="s">
        <v>142</v>
      </c>
      <c r="F2336" s="176" t="s">
        <v>143</v>
      </c>
      <c r="G2336" s="174" t="s">
        <v>144</v>
      </c>
      <c r="I2336" s="176" t="s">
        <v>844</v>
      </c>
      <c r="J2336" s="176" t="s">
        <v>845</v>
      </c>
      <c r="K2336" s="176" t="s">
        <v>145</v>
      </c>
    </row>
    <row r="2337" spans="1:12">
      <c r="A2337" s="194">
        <v>21</v>
      </c>
      <c r="B2337" s="175" t="s">
        <v>597</v>
      </c>
      <c r="C2337" s="195">
        <v>58</v>
      </c>
      <c r="D2337" s="175" t="s">
        <v>862</v>
      </c>
      <c r="F2337" s="195">
        <v>0</v>
      </c>
      <c r="G2337" s="175" t="s">
        <v>1014</v>
      </c>
      <c r="J2337" s="194">
        <v>50000000</v>
      </c>
      <c r="K2337" s="199">
        <v>100000000</v>
      </c>
      <c r="L2337" s="174" t="s">
        <v>846</v>
      </c>
    </row>
    <row r="2338" spans="1:12">
      <c r="G2338" s="200" t="s">
        <v>1021</v>
      </c>
      <c r="I2338" s="201">
        <v>0</v>
      </c>
      <c r="J2338" s="201">
        <v>50000000</v>
      </c>
      <c r="K2338" s="201">
        <v>-50000000</v>
      </c>
      <c r="L2338" s="202" t="s">
        <v>856</v>
      </c>
    </row>
    <row r="2339" spans="1:12">
      <c r="G2339" s="200" t="s">
        <v>848</v>
      </c>
      <c r="I2339" s="203">
        <v>150000000</v>
      </c>
      <c r="J2339" s="203">
        <v>50000000</v>
      </c>
      <c r="K2339" s="203">
        <v>100000000</v>
      </c>
      <c r="L2339" s="200" t="s">
        <v>849</v>
      </c>
    </row>
    <row r="2340" spans="1:12">
      <c r="A2340" s="196" t="s">
        <v>599</v>
      </c>
      <c r="G2340" s="197" t="s">
        <v>843</v>
      </c>
      <c r="I2340" s="198">
        <v>150000000</v>
      </c>
      <c r="J2340" s="198">
        <v>50000000</v>
      </c>
      <c r="K2340" s="198">
        <v>100000000</v>
      </c>
      <c r="L2340" s="175" t="s">
        <v>846</v>
      </c>
    </row>
    <row r="2341" spans="1:12">
      <c r="A2341" s="174" t="s">
        <v>138</v>
      </c>
      <c r="B2341" s="174" t="s">
        <v>139</v>
      </c>
      <c r="C2341" s="176" t="s">
        <v>140</v>
      </c>
      <c r="D2341" s="174" t="s">
        <v>141</v>
      </c>
      <c r="E2341" s="174" t="s">
        <v>142</v>
      </c>
      <c r="F2341" s="176" t="s">
        <v>143</v>
      </c>
      <c r="G2341" s="174" t="s">
        <v>144</v>
      </c>
      <c r="I2341" s="176" t="s">
        <v>844</v>
      </c>
      <c r="J2341" s="176" t="s">
        <v>845</v>
      </c>
      <c r="K2341" s="176" t="s">
        <v>145</v>
      </c>
    </row>
    <row r="2342" spans="1:12">
      <c r="A2342" s="194">
        <v>9</v>
      </c>
      <c r="B2342" s="175" t="s">
        <v>599</v>
      </c>
      <c r="C2342" s="195">
        <v>23</v>
      </c>
      <c r="D2342" s="175" t="s">
        <v>862</v>
      </c>
      <c r="F2342" s="195">
        <v>0</v>
      </c>
      <c r="G2342" s="175" t="s">
        <v>1050</v>
      </c>
      <c r="J2342" s="194">
        <v>50000000</v>
      </c>
      <c r="K2342" s="199">
        <v>50000000</v>
      </c>
      <c r="L2342" s="174" t="s">
        <v>846</v>
      </c>
    </row>
    <row r="2343" spans="1:12">
      <c r="A2343" s="194">
        <v>10</v>
      </c>
      <c r="B2343" s="175" t="s">
        <v>599</v>
      </c>
      <c r="C2343" s="195">
        <v>24</v>
      </c>
      <c r="D2343" s="175" t="s">
        <v>147</v>
      </c>
      <c r="F2343" s="195">
        <v>0</v>
      </c>
      <c r="G2343" s="175" t="s">
        <v>1051</v>
      </c>
      <c r="I2343" s="194">
        <v>40000000</v>
      </c>
      <c r="K2343" s="199">
        <v>90000000</v>
      </c>
      <c r="L2343" s="174" t="s">
        <v>846</v>
      </c>
    </row>
    <row r="2344" spans="1:12">
      <c r="A2344" s="194">
        <v>30</v>
      </c>
      <c r="B2344" s="175" t="s">
        <v>599</v>
      </c>
      <c r="C2344" s="195">
        <v>71</v>
      </c>
      <c r="D2344" s="175" t="s">
        <v>862</v>
      </c>
      <c r="F2344" s="195">
        <v>0</v>
      </c>
      <c r="G2344" s="175" t="s">
        <v>1985</v>
      </c>
      <c r="J2344" s="194">
        <v>40000000</v>
      </c>
      <c r="K2344" s="199">
        <v>50000000</v>
      </c>
      <c r="L2344" s="174" t="s">
        <v>846</v>
      </c>
    </row>
    <row r="2345" spans="1:12">
      <c r="G2345" s="200" t="s">
        <v>1064</v>
      </c>
      <c r="I2345" s="201">
        <v>40000000</v>
      </c>
      <c r="J2345" s="201">
        <v>90000000</v>
      </c>
      <c r="K2345" s="201">
        <v>-50000000</v>
      </c>
      <c r="L2345" s="202" t="s">
        <v>856</v>
      </c>
    </row>
    <row r="2346" spans="1:12">
      <c r="G2346" s="200" t="s">
        <v>848</v>
      </c>
      <c r="I2346" s="203">
        <v>190000000</v>
      </c>
      <c r="J2346" s="203">
        <v>140000000</v>
      </c>
      <c r="K2346" s="203">
        <v>50000000</v>
      </c>
      <c r="L2346" s="200" t="s">
        <v>849</v>
      </c>
    </row>
    <row r="2347" spans="1:12">
      <c r="A2347" s="190" t="s">
        <v>2113</v>
      </c>
      <c r="I2347" s="203">
        <v>190000000</v>
      </c>
      <c r="J2347" s="203">
        <v>140000000</v>
      </c>
      <c r="K2347" s="203">
        <v>50000000</v>
      </c>
      <c r="L2347" s="175" t="s">
        <v>849</v>
      </c>
    </row>
    <row r="2348" spans="1:12">
      <c r="A2348" s="196" t="s">
        <v>666</v>
      </c>
    </row>
    <row r="2349" spans="1:12">
      <c r="A2349" s="196" t="s">
        <v>599</v>
      </c>
      <c r="G2349" s="197" t="s">
        <v>843</v>
      </c>
      <c r="I2349" s="198">
        <v>0</v>
      </c>
      <c r="J2349" s="198">
        <v>0</v>
      </c>
      <c r="K2349" s="198">
        <v>0</v>
      </c>
    </row>
    <row r="2350" spans="1:12">
      <c r="A2350" s="174" t="s">
        <v>138</v>
      </c>
      <c r="B2350" s="174" t="s">
        <v>139</v>
      </c>
      <c r="C2350" s="176" t="s">
        <v>140</v>
      </c>
      <c r="D2350" s="174" t="s">
        <v>141</v>
      </c>
      <c r="E2350" s="174" t="s">
        <v>142</v>
      </c>
      <c r="F2350" s="176" t="s">
        <v>143</v>
      </c>
      <c r="G2350" s="174" t="s">
        <v>144</v>
      </c>
      <c r="I2350" s="176" t="s">
        <v>844</v>
      </c>
      <c r="J2350" s="176" t="s">
        <v>845</v>
      </c>
      <c r="K2350" s="176" t="s">
        <v>145</v>
      </c>
    </row>
    <row r="2351" spans="1:12">
      <c r="A2351" s="194">
        <v>30</v>
      </c>
      <c r="B2351" s="175" t="s">
        <v>599</v>
      </c>
      <c r="C2351" s="195">
        <v>64</v>
      </c>
      <c r="D2351" s="175" t="s">
        <v>147</v>
      </c>
      <c r="E2351" s="175" t="s">
        <v>640</v>
      </c>
      <c r="F2351" s="195">
        <v>0</v>
      </c>
      <c r="G2351" s="175" t="s">
        <v>672</v>
      </c>
      <c r="I2351" s="194">
        <v>9070</v>
      </c>
      <c r="K2351" s="199">
        <v>9070</v>
      </c>
      <c r="L2351" s="174" t="s">
        <v>846</v>
      </c>
    </row>
    <row r="2352" spans="1:12">
      <c r="A2352" s="194">
        <v>30</v>
      </c>
      <c r="B2352" s="175" t="s">
        <v>599</v>
      </c>
      <c r="C2352" s="195">
        <v>64</v>
      </c>
      <c r="D2352" s="175" t="s">
        <v>147</v>
      </c>
      <c r="E2352" s="175" t="s">
        <v>640</v>
      </c>
      <c r="F2352" s="195">
        <v>0</v>
      </c>
      <c r="G2352" s="175" t="s">
        <v>671</v>
      </c>
      <c r="I2352" s="194">
        <v>1723</v>
      </c>
      <c r="K2352" s="199">
        <v>10793</v>
      </c>
      <c r="L2352" s="174" t="s">
        <v>846</v>
      </c>
    </row>
    <row r="2353" spans="1:12">
      <c r="G2353" s="200" t="s">
        <v>1064</v>
      </c>
      <c r="I2353" s="201">
        <v>10793</v>
      </c>
      <c r="J2353" s="201">
        <v>0</v>
      </c>
      <c r="K2353" s="201">
        <v>10793</v>
      </c>
      <c r="L2353" s="202" t="s">
        <v>846</v>
      </c>
    </row>
    <row r="2354" spans="1:12">
      <c r="G2354" s="200" t="s">
        <v>848</v>
      </c>
      <c r="I2354" s="203">
        <v>10793</v>
      </c>
      <c r="J2354" s="203">
        <v>0</v>
      </c>
      <c r="K2354" s="203">
        <v>10793</v>
      </c>
      <c r="L2354" s="200" t="s">
        <v>849</v>
      </c>
    </row>
    <row r="2355" spans="1:12">
      <c r="A2355" s="196" t="s">
        <v>244</v>
      </c>
      <c r="G2355" s="197" t="s">
        <v>843</v>
      </c>
      <c r="I2355" s="198">
        <v>10793</v>
      </c>
      <c r="J2355" s="198">
        <v>0</v>
      </c>
      <c r="K2355" s="198">
        <v>10793</v>
      </c>
      <c r="L2355" s="175" t="s">
        <v>846</v>
      </c>
    </row>
    <row r="2356" spans="1:12">
      <c r="A2356" s="174" t="s">
        <v>138</v>
      </c>
      <c r="B2356" s="174" t="s">
        <v>139</v>
      </c>
      <c r="C2356" s="176" t="s">
        <v>140</v>
      </c>
      <c r="D2356" s="174" t="s">
        <v>141</v>
      </c>
      <c r="E2356" s="174" t="s">
        <v>142</v>
      </c>
      <c r="F2356" s="176" t="s">
        <v>143</v>
      </c>
      <c r="G2356" s="174" t="s">
        <v>144</v>
      </c>
      <c r="I2356" s="176" t="s">
        <v>844</v>
      </c>
      <c r="J2356" s="176" t="s">
        <v>845</v>
      </c>
      <c r="K2356" s="176" t="s">
        <v>145</v>
      </c>
    </row>
    <row r="2357" spans="1:12">
      <c r="A2357" s="194">
        <v>29</v>
      </c>
      <c r="B2357" s="175" t="s">
        <v>244</v>
      </c>
      <c r="C2357" s="195">
        <v>50</v>
      </c>
      <c r="D2357" s="175" t="s">
        <v>147</v>
      </c>
      <c r="E2357" s="175" t="s">
        <v>667</v>
      </c>
      <c r="F2357" s="195">
        <v>7</v>
      </c>
      <c r="G2357" s="175" t="s">
        <v>197</v>
      </c>
      <c r="I2357" s="194">
        <v>306</v>
      </c>
      <c r="K2357" s="199">
        <v>11099</v>
      </c>
      <c r="L2357" s="174" t="s">
        <v>846</v>
      </c>
    </row>
    <row r="2358" spans="1:12">
      <c r="A2358" s="194">
        <v>31</v>
      </c>
      <c r="B2358" s="175" t="s">
        <v>244</v>
      </c>
      <c r="C2358" s="195">
        <v>71</v>
      </c>
      <c r="D2358" s="175" t="s">
        <v>147</v>
      </c>
      <c r="E2358" s="175" t="s">
        <v>668</v>
      </c>
      <c r="F2358" s="195">
        <v>22</v>
      </c>
      <c r="G2358" s="175" t="s">
        <v>201</v>
      </c>
      <c r="I2358" s="194">
        <v>5298</v>
      </c>
      <c r="K2358" s="199">
        <v>16397</v>
      </c>
      <c r="L2358" s="174" t="s">
        <v>846</v>
      </c>
    </row>
    <row r="2359" spans="1:12">
      <c r="A2359" s="194">
        <v>31</v>
      </c>
      <c r="B2359" s="175" t="s">
        <v>244</v>
      </c>
      <c r="C2359" s="195">
        <v>114</v>
      </c>
      <c r="D2359" s="175" t="s">
        <v>147</v>
      </c>
      <c r="E2359" s="175" t="s">
        <v>640</v>
      </c>
      <c r="F2359" s="195">
        <v>1</v>
      </c>
      <c r="G2359" s="175" t="s">
        <v>1102</v>
      </c>
      <c r="I2359" s="194">
        <v>46420</v>
      </c>
      <c r="K2359" s="199">
        <v>62817</v>
      </c>
      <c r="L2359" s="174" t="s">
        <v>846</v>
      </c>
    </row>
    <row r="2360" spans="1:12">
      <c r="A2360" s="194">
        <v>31</v>
      </c>
      <c r="B2360" s="175" t="s">
        <v>244</v>
      </c>
      <c r="C2360" s="195">
        <v>116</v>
      </c>
      <c r="D2360" s="175" t="s">
        <v>147</v>
      </c>
      <c r="E2360" s="175" t="s">
        <v>640</v>
      </c>
      <c r="F2360" s="195">
        <v>4</v>
      </c>
      <c r="G2360" s="175" t="s">
        <v>673</v>
      </c>
      <c r="I2360" s="194">
        <v>5420</v>
      </c>
      <c r="K2360" s="199">
        <v>68237</v>
      </c>
      <c r="L2360" s="174" t="s">
        <v>846</v>
      </c>
    </row>
    <row r="2361" spans="1:12">
      <c r="G2361" s="200" t="s">
        <v>855</v>
      </c>
      <c r="I2361" s="201">
        <v>57444</v>
      </c>
      <c r="J2361" s="201">
        <v>0</v>
      </c>
      <c r="K2361" s="201">
        <v>57444</v>
      </c>
      <c r="L2361" s="202" t="s">
        <v>846</v>
      </c>
    </row>
    <row r="2362" spans="1:12">
      <c r="G2362" s="200" t="s">
        <v>848</v>
      </c>
      <c r="I2362" s="203">
        <v>68237</v>
      </c>
      <c r="J2362" s="203">
        <v>0</v>
      </c>
      <c r="K2362" s="203">
        <v>68237</v>
      </c>
      <c r="L2362" s="200" t="s">
        <v>849</v>
      </c>
    </row>
    <row r="2363" spans="1:12">
      <c r="A2363" s="196" t="s">
        <v>600</v>
      </c>
      <c r="G2363" s="197" t="s">
        <v>843</v>
      </c>
      <c r="I2363" s="198">
        <v>68237</v>
      </c>
      <c r="J2363" s="198">
        <v>0</v>
      </c>
      <c r="K2363" s="198">
        <v>68237</v>
      </c>
      <c r="L2363" s="175" t="s">
        <v>846</v>
      </c>
    </row>
    <row r="2364" spans="1:12">
      <c r="A2364" s="174" t="s">
        <v>138</v>
      </c>
      <c r="B2364" s="174" t="s">
        <v>139</v>
      </c>
      <c r="C2364" s="176" t="s">
        <v>140</v>
      </c>
      <c r="D2364" s="174" t="s">
        <v>141</v>
      </c>
      <c r="E2364" s="174" t="s">
        <v>142</v>
      </c>
      <c r="F2364" s="176" t="s">
        <v>143</v>
      </c>
      <c r="G2364" s="174" t="s">
        <v>144</v>
      </c>
      <c r="I2364" s="176" t="s">
        <v>844</v>
      </c>
      <c r="J2364" s="176" t="s">
        <v>845</v>
      </c>
      <c r="K2364" s="176" t="s">
        <v>145</v>
      </c>
    </row>
    <row r="2365" spans="1:12">
      <c r="A2365" s="194">
        <v>1</v>
      </c>
      <c r="B2365" s="175" t="s">
        <v>600</v>
      </c>
      <c r="C2365" s="195">
        <v>11</v>
      </c>
      <c r="D2365" s="175" t="s">
        <v>147</v>
      </c>
      <c r="E2365" s="175" t="s">
        <v>668</v>
      </c>
      <c r="F2365" s="195">
        <v>15927256</v>
      </c>
      <c r="G2365" s="175" t="s">
        <v>2114</v>
      </c>
      <c r="I2365" s="194">
        <v>277660</v>
      </c>
      <c r="K2365" s="199">
        <v>345897</v>
      </c>
      <c r="L2365" s="174" t="s">
        <v>846</v>
      </c>
    </row>
    <row r="2366" spans="1:12">
      <c r="A2366" s="194">
        <v>1</v>
      </c>
      <c r="B2366" s="175" t="s">
        <v>600</v>
      </c>
      <c r="C2366" s="195">
        <v>12</v>
      </c>
      <c r="D2366" s="175" t="s">
        <v>147</v>
      </c>
      <c r="E2366" s="175" t="s">
        <v>668</v>
      </c>
      <c r="F2366" s="195">
        <v>6315909</v>
      </c>
      <c r="G2366" s="175" t="s">
        <v>2115</v>
      </c>
      <c r="I2366" s="194">
        <v>75267</v>
      </c>
      <c r="K2366" s="199">
        <v>421164</v>
      </c>
      <c r="L2366" s="174" t="s">
        <v>846</v>
      </c>
    </row>
    <row r="2367" spans="1:12">
      <c r="A2367" s="194">
        <v>31</v>
      </c>
      <c r="B2367" s="175" t="s">
        <v>600</v>
      </c>
      <c r="C2367" s="195">
        <v>87</v>
      </c>
      <c r="D2367" s="175" t="s">
        <v>147</v>
      </c>
      <c r="E2367" s="175" t="s">
        <v>640</v>
      </c>
      <c r="F2367" s="195">
        <v>816</v>
      </c>
      <c r="G2367" s="175" t="s">
        <v>674</v>
      </c>
      <c r="I2367" s="194">
        <v>17065</v>
      </c>
      <c r="K2367" s="199">
        <v>438229</v>
      </c>
      <c r="L2367" s="174" t="s">
        <v>846</v>
      </c>
    </row>
    <row r="2368" spans="1:12">
      <c r="A2368" s="194">
        <v>31</v>
      </c>
      <c r="B2368" s="175" t="s">
        <v>600</v>
      </c>
      <c r="C2368" s="195">
        <v>109</v>
      </c>
      <c r="D2368" s="175" t="s">
        <v>147</v>
      </c>
      <c r="E2368" s="175" t="s">
        <v>668</v>
      </c>
      <c r="F2368" s="195">
        <v>24</v>
      </c>
      <c r="G2368" s="175" t="s">
        <v>1770</v>
      </c>
      <c r="I2368" s="194">
        <v>38000000</v>
      </c>
      <c r="K2368" s="199">
        <v>38438229</v>
      </c>
      <c r="L2368" s="174" t="s">
        <v>846</v>
      </c>
    </row>
    <row r="2369" spans="1:12">
      <c r="G2369" s="200" t="s">
        <v>1119</v>
      </c>
      <c r="I2369" s="201">
        <v>38369992</v>
      </c>
      <c r="J2369" s="201">
        <v>0</v>
      </c>
      <c r="K2369" s="201">
        <v>38369992</v>
      </c>
      <c r="L2369" s="202" t="s">
        <v>846</v>
      </c>
    </row>
    <row r="2370" spans="1:12">
      <c r="G2370" s="200" t="s">
        <v>848</v>
      </c>
      <c r="I2370" s="203">
        <v>38438229</v>
      </c>
      <c r="J2370" s="203">
        <v>0</v>
      </c>
      <c r="K2370" s="203">
        <v>38438229</v>
      </c>
      <c r="L2370" s="200" t="s">
        <v>849</v>
      </c>
    </row>
    <row r="2371" spans="1:12">
      <c r="A2371" s="196" t="s">
        <v>601</v>
      </c>
      <c r="G2371" s="197" t="s">
        <v>843</v>
      </c>
      <c r="I2371" s="198">
        <v>38438229</v>
      </c>
      <c r="J2371" s="198">
        <v>0</v>
      </c>
      <c r="K2371" s="198">
        <v>38438229</v>
      </c>
      <c r="L2371" s="175" t="s">
        <v>846</v>
      </c>
    </row>
    <row r="2372" spans="1:12">
      <c r="A2372" s="174" t="s">
        <v>138</v>
      </c>
      <c r="B2372" s="174" t="s">
        <v>139</v>
      </c>
      <c r="C2372" s="176" t="s">
        <v>140</v>
      </c>
      <c r="D2372" s="174" t="s">
        <v>141</v>
      </c>
      <c r="E2372" s="174" t="s">
        <v>142</v>
      </c>
      <c r="F2372" s="176" t="s">
        <v>143</v>
      </c>
      <c r="G2372" s="174" t="s">
        <v>144</v>
      </c>
      <c r="I2372" s="176" t="s">
        <v>844</v>
      </c>
      <c r="J2372" s="176" t="s">
        <v>845</v>
      </c>
      <c r="K2372" s="176" t="s">
        <v>145</v>
      </c>
    </row>
    <row r="2373" spans="1:12">
      <c r="A2373" s="194">
        <v>12</v>
      </c>
      <c r="B2373" s="175" t="s">
        <v>601</v>
      </c>
      <c r="C2373" s="195">
        <v>14</v>
      </c>
      <c r="D2373" s="175" t="s">
        <v>147</v>
      </c>
      <c r="E2373" s="175" t="s">
        <v>668</v>
      </c>
      <c r="F2373" s="195">
        <v>6406692</v>
      </c>
      <c r="G2373" s="175" t="s">
        <v>2116</v>
      </c>
      <c r="I2373" s="194">
        <v>58611</v>
      </c>
      <c r="K2373" s="199">
        <v>38496840</v>
      </c>
      <c r="L2373" s="174" t="s">
        <v>846</v>
      </c>
    </row>
    <row r="2374" spans="1:12">
      <c r="A2374" s="194">
        <v>12</v>
      </c>
      <c r="B2374" s="175" t="s">
        <v>601</v>
      </c>
      <c r="C2374" s="195">
        <v>15</v>
      </c>
      <c r="D2374" s="175" t="s">
        <v>147</v>
      </c>
      <c r="E2374" s="175" t="s">
        <v>668</v>
      </c>
      <c r="F2374" s="195">
        <v>15962803</v>
      </c>
      <c r="G2374" s="175" t="s">
        <v>2117</v>
      </c>
      <c r="I2374" s="194">
        <v>258487</v>
      </c>
      <c r="K2374" s="199">
        <v>38755327</v>
      </c>
      <c r="L2374" s="174" t="s">
        <v>846</v>
      </c>
    </row>
    <row r="2375" spans="1:12">
      <c r="A2375" s="194">
        <v>12</v>
      </c>
      <c r="B2375" s="175" t="s">
        <v>601</v>
      </c>
      <c r="C2375" s="195">
        <v>16</v>
      </c>
      <c r="D2375" s="175" t="s">
        <v>147</v>
      </c>
      <c r="E2375" s="175" t="s">
        <v>668</v>
      </c>
      <c r="F2375" s="195">
        <v>6315937</v>
      </c>
      <c r="G2375" s="175" t="s">
        <v>2118</v>
      </c>
      <c r="I2375" s="194">
        <v>31099</v>
      </c>
      <c r="K2375" s="199">
        <v>38786426</v>
      </c>
      <c r="L2375" s="174" t="s">
        <v>846</v>
      </c>
    </row>
    <row r="2376" spans="1:12">
      <c r="A2376" s="194">
        <v>12</v>
      </c>
      <c r="B2376" s="175" t="s">
        <v>601</v>
      </c>
      <c r="C2376" s="195">
        <v>16</v>
      </c>
      <c r="D2376" s="175" t="s">
        <v>147</v>
      </c>
      <c r="E2376" s="175" t="s">
        <v>668</v>
      </c>
      <c r="F2376" s="195">
        <v>6406719</v>
      </c>
      <c r="G2376" s="175" t="s">
        <v>2119</v>
      </c>
      <c r="I2376" s="194">
        <v>64789</v>
      </c>
      <c r="K2376" s="199">
        <v>38851215</v>
      </c>
      <c r="L2376" s="174" t="s">
        <v>846</v>
      </c>
    </row>
    <row r="2377" spans="1:12">
      <c r="A2377" s="194">
        <v>30</v>
      </c>
      <c r="B2377" s="175" t="s">
        <v>601</v>
      </c>
      <c r="C2377" s="195">
        <v>86</v>
      </c>
      <c r="D2377" s="175" t="s">
        <v>147</v>
      </c>
      <c r="E2377" s="175" t="s">
        <v>667</v>
      </c>
      <c r="F2377" s="195">
        <v>77</v>
      </c>
      <c r="G2377" s="175" t="s">
        <v>1822</v>
      </c>
      <c r="I2377" s="194">
        <v>2000000</v>
      </c>
      <c r="K2377" s="199">
        <v>40851215</v>
      </c>
      <c r="L2377" s="174" t="s">
        <v>846</v>
      </c>
    </row>
    <row r="2378" spans="1:12">
      <c r="A2378" s="194">
        <v>30</v>
      </c>
      <c r="B2378" s="175" t="s">
        <v>601</v>
      </c>
      <c r="C2378" s="195">
        <v>104</v>
      </c>
      <c r="D2378" s="175" t="s">
        <v>147</v>
      </c>
      <c r="E2378" s="175" t="s">
        <v>640</v>
      </c>
      <c r="F2378" s="195">
        <v>1</v>
      </c>
      <c r="G2378" s="175" t="s">
        <v>1831</v>
      </c>
      <c r="I2378" s="194">
        <v>12000000</v>
      </c>
      <c r="K2378" s="199">
        <v>52851215</v>
      </c>
      <c r="L2378" s="174" t="s">
        <v>846</v>
      </c>
    </row>
    <row r="2379" spans="1:12">
      <c r="A2379" s="194">
        <v>30</v>
      </c>
      <c r="B2379" s="175" t="s">
        <v>601</v>
      </c>
      <c r="C2379" s="195">
        <v>169</v>
      </c>
      <c r="D2379" s="175" t="s">
        <v>147</v>
      </c>
      <c r="E2379" s="175" t="s">
        <v>668</v>
      </c>
      <c r="F2379" s="195">
        <v>24</v>
      </c>
      <c r="G2379" s="175" t="s">
        <v>1770</v>
      </c>
      <c r="J2379" s="194">
        <v>38000000</v>
      </c>
      <c r="K2379" s="199">
        <v>14851215</v>
      </c>
      <c r="L2379" s="174" t="s">
        <v>846</v>
      </c>
    </row>
    <row r="2380" spans="1:12">
      <c r="A2380" s="194">
        <v>30</v>
      </c>
      <c r="B2380" s="175" t="s">
        <v>601</v>
      </c>
      <c r="C2380" s="195">
        <v>170</v>
      </c>
      <c r="D2380" s="175" t="s">
        <v>147</v>
      </c>
      <c r="F2380" s="195">
        <v>0</v>
      </c>
      <c r="G2380" s="175" t="s">
        <v>2120</v>
      </c>
      <c r="J2380" s="194">
        <v>10793</v>
      </c>
      <c r="K2380" s="199">
        <v>14840422</v>
      </c>
      <c r="L2380" s="174" t="s">
        <v>846</v>
      </c>
    </row>
    <row r="2381" spans="1:12">
      <c r="A2381" s="194">
        <v>30</v>
      </c>
      <c r="B2381" s="175" t="s">
        <v>601</v>
      </c>
      <c r="C2381" s="195">
        <v>171</v>
      </c>
      <c r="D2381" s="175" t="s">
        <v>147</v>
      </c>
      <c r="F2381" s="195">
        <v>0</v>
      </c>
      <c r="G2381" s="175" t="s">
        <v>2121</v>
      </c>
      <c r="J2381" s="194">
        <v>5420</v>
      </c>
      <c r="K2381" s="199">
        <v>14835002</v>
      </c>
      <c r="L2381" s="174" t="s">
        <v>846</v>
      </c>
    </row>
    <row r="2382" spans="1:12">
      <c r="A2382" s="194">
        <v>30</v>
      </c>
      <c r="B2382" s="175" t="s">
        <v>601</v>
      </c>
      <c r="C2382" s="195">
        <v>172</v>
      </c>
      <c r="D2382" s="175" t="s">
        <v>147</v>
      </c>
      <c r="F2382" s="195">
        <v>0</v>
      </c>
      <c r="G2382" s="175" t="s">
        <v>2122</v>
      </c>
      <c r="J2382" s="194">
        <v>17065</v>
      </c>
      <c r="K2382" s="199">
        <v>14817937</v>
      </c>
      <c r="L2382" s="174" t="s">
        <v>846</v>
      </c>
    </row>
    <row r="2383" spans="1:12">
      <c r="A2383" s="194">
        <v>30</v>
      </c>
      <c r="B2383" s="175" t="s">
        <v>601</v>
      </c>
      <c r="C2383" s="195">
        <v>174</v>
      </c>
      <c r="D2383" s="175" t="s">
        <v>862</v>
      </c>
      <c r="E2383" s="175" t="s">
        <v>668</v>
      </c>
      <c r="F2383" s="195">
        <v>1</v>
      </c>
      <c r="G2383" s="175" t="s">
        <v>2123</v>
      </c>
      <c r="I2383" s="194">
        <v>20888</v>
      </c>
      <c r="K2383" s="199">
        <v>14838825</v>
      </c>
      <c r="L2383" s="174" t="s">
        <v>846</v>
      </c>
    </row>
    <row r="2384" spans="1:12">
      <c r="G2384" s="200" t="s">
        <v>1168</v>
      </c>
      <c r="I2384" s="201">
        <v>14433874</v>
      </c>
      <c r="J2384" s="201">
        <v>38033278</v>
      </c>
      <c r="K2384" s="201">
        <v>-23599404</v>
      </c>
      <c r="L2384" s="202" t="s">
        <v>856</v>
      </c>
    </row>
    <row r="2385" spans="1:12">
      <c r="G2385" s="200" t="s">
        <v>848</v>
      </c>
      <c r="I2385" s="203">
        <v>52872103</v>
      </c>
      <c r="J2385" s="203">
        <v>38033278</v>
      </c>
      <c r="K2385" s="203">
        <v>14838825</v>
      </c>
      <c r="L2385" s="200" t="s">
        <v>849</v>
      </c>
    </row>
    <row r="2386" spans="1:12">
      <c r="A2386" s="196" t="s">
        <v>146</v>
      </c>
      <c r="G2386" s="197" t="s">
        <v>843</v>
      </c>
      <c r="I2386" s="198">
        <v>52872103</v>
      </c>
      <c r="J2386" s="198">
        <v>38033278</v>
      </c>
      <c r="K2386" s="198">
        <v>14838825</v>
      </c>
      <c r="L2386" s="175" t="s">
        <v>846</v>
      </c>
    </row>
    <row r="2387" spans="1:12">
      <c r="A2387" s="174" t="s">
        <v>138</v>
      </c>
      <c r="B2387" s="174" t="s">
        <v>139</v>
      </c>
      <c r="C2387" s="176" t="s">
        <v>140</v>
      </c>
      <c r="D2387" s="174" t="s">
        <v>141</v>
      </c>
      <c r="E2387" s="174" t="s">
        <v>142</v>
      </c>
      <c r="F2387" s="176" t="s">
        <v>143</v>
      </c>
      <c r="G2387" s="174" t="s">
        <v>144</v>
      </c>
      <c r="I2387" s="176" t="s">
        <v>844</v>
      </c>
      <c r="J2387" s="176" t="s">
        <v>845</v>
      </c>
      <c r="K2387" s="176" t="s">
        <v>145</v>
      </c>
    </row>
    <row r="2388" spans="1:12">
      <c r="A2388" s="194">
        <v>3</v>
      </c>
      <c r="B2388" s="175" t="s">
        <v>146</v>
      </c>
      <c r="C2388" s="195">
        <v>25</v>
      </c>
      <c r="D2388" s="175" t="s">
        <v>147</v>
      </c>
      <c r="E2388" s="175" t="s">
        <v>668</v>
      </c>
      <c r="F2388" s="195">
        <v>6458499</v>
      </c>
      <c r="G2388" s="175" t="s">
        <v>207</v>
      </c>
      <c r="I2388" s="194">
        <v>100000</v>
      </c>
      <c r="K2388" s="199">
        <v>14938825</v>
      </c>
      <c r="L2388" s="174" t="s">
        <v>846</v>
      </c>
    </row>
    <row r="2389" spans="1:12">
      <c r="A2389" s="194">
        <v>12</v>
      </c>
      <c r="B2389" s="175" t="s">
        <v>146</v>
      </c>
      <c r="C2389" s="195">
        <v>23</v>
      </c>
      <c r="D2389" s="175" t="s">
        <v>147</v>
      </c>
      <c r="E2389" s="175" t="s">
        <v>640</v>
      </c>
      <c r="F2389" s="195">
        <v>1</v>
      </c>
      <c r="G2389" s="175" t="s">
        <v>1480</v>
      </c>
      <c r="I2389" s="194">
        <v>16384</v>
      </c>
      <c r="K2389" s="199">
        <v>14955209</v>
      </c>
      <c r="L2389" s="174" t="s">
        <v>846</v>
      </c>
    </row>
    <row r="2390" spans="1:12">
      <c r="A2390" s="194">
        <v>12</v>
      </c>
      <c r="B2390" s="175" t="s">
        <v>146</v>
      </c>
      <c r="C2390" s="195">
        <v>34</v>
      </c>
      <c r="D2390" s="175" t="s">
        <v>147</v>
      </c>
      <c r="E2390" s="175" t="s">
        <v>640</v>
      </c>
      <c r="F2390" s="195">
        <v>1</v>
      </c>
      <c r="G2390" s="175" t="s">
        <v>1845</v>
      </c>
      <c r="I2390" s="194">
        <v>171639</v>
      </c>
      <c r="K2390" s="199">
        <v>15126848</v>
      </c>
      <c r="L2390" s="174" t="s">
        <v>846</v>
      </c>
    </row>
    <row r="2391" spans="1:12">
      <c r="A2391" s="194">
        <v>14</v>
      </c>
      <c r="B2391" s="175" t="s">
        <v>146</v>
      </c>
      <c r="C2391" s="195">
        <v>40</v>
      </c>
      <c r="D2391" s="175" t="s">
        <v>147</v>
      </c>
      <c r="E2391" s="175" t="s">
        <v>668</v>
      </c>
      <c r="F2391" s="195">
        <v>1</v>
      </c>
      <c r="G2391" s="175" t="s">
        <v>669</v>
      </c>
      <c r="I2391" s="194">
        <v>278753</v>
      </c>
      <c r="K2391" s="199">
        <v>15405601</v>
      </c>
      <c r="L2391" s="174" t="s">
        <v>846</v>
      </c>
    </row>
    <row r="2392" spans="1:12">
      <c r="A2392" s="194">
        <v>14</v>
      </c>
      <c r="B2392" s="175" t="s">
        <v>146</v>
      </c>
      <c r="C2392" s="195">
        <v>41</v>
      </c>
      <c r="D2392" s="175" t="s">
        <v>147</v>
      </c>
      <c r="E2392" s="175" t="s">
        <v>668</v>
      </c>
      <c r="F2392" s="195">
        <v>1</v>
      </c>
      <c r="G2392" s="175" t="s">
        <v>669</v>
      </c>
      <c r="I2392" s="194">
        <v>148904</v>
      </c>
      <c r="K2392" s="199">
        <v>15554505</v>
      </c>
      <c r="L2392" s="174" t="s">
        <v>846</v>
      </c>
    </row>
    <row r="2393" spans="1:12">
      <c r="A2393" s="194">
        <v>17</v>
      </c>
      <c r="B2393" s="175" t="s">
        <v>146</v>
      </c>
      <c r="C2393" s="195">
        <v>43</v>
      </c>
      <c r="D2393" s="175" t="s">
        <v>147</v>
      </c>
      <c r="E2393" s="175" t="s">
        <v>668</v>
      </c>
      <c r="F2393" s="195">
        <v>1</v>
      </c>
      <c r="G2393" s="175" t="s">
        <v>669</v>
      </c>
      <c r="I2393" s="194">
        <v>220196</v>
      </c>
      <c r="K2393" s="199">
        <v>15774701</v>
      </c>
      <c r="L2393" s="174" t="s">
        <v>846</v>
      </c>
    </row>
    <row r="2394" spans="1:12">
      <c r="A2394" s="194">
        <v>18</v>
      </c>
      <c r="B2394" s="175" t="s">
        <v>146</v>
      </c>
      <c r="C2394" s="195">
        <v>50</v>
      </c>
      <c r="D2394" s="175" t="s">
        <v>147</v>
      </c>
      <c r="E2394" s="175" t="s">
        <v>667</v>
      </c>
      <c r="F2394" s="195">
        <v>77</v>
      </c>
      <c r="G2394" s="175" t="s">
        <v>1822</v>
      </c>
      <c r="J2394" s="194">
        <v>2000000</v>
      </c>
      <c r="K2394" s="199">
        <v>13774701</v>
      </c>
      <c r="L2394" s="174" t="s">
        <v>846</v>
      </c>
    </row>
    <row r="2395" spans="1:12">
      <c r="A2395" s="194">
        <v>21</v>
      </c>
      <c r="B2395" s="175" t="s">
        <v>146</v>
      </c>
      <c r="C2395" s="195">
        <v>55</v>
      </c>
      <c r="D2395" s="175" t="s">
        <v>147</v>
      </c>
      <c r="E2395" s="175" t="s">
        <v>640</v>
      </c>
      <c r="F2395" s="195">
        <v>1</v>
      </c>
      <c r="G2395" s="175" t="s">
        <v>1845</v>
      </c>
      <c r="I2395" s="194">
        <v>62000</v>
      </c>
      <c r="K2395" s="199">
        <v>13836701</v>
      </c>
      <c r="L2395" s="174" t="s">
        <v>846</v>
      </c>
    </row>
    <row r="2396" spans="1:12">
      <c r="A2396" s="194">
        <v>24</v>
      </c>
      <c r="B2396" s="175" t="s">
        <v>146</v>
      </c>
      <c r="C2396" s="195">
        <v>64</v>
      </c>
      <c r="D2396" s="175" t="s">
        <v>147</v>
      </c>
      <c r="E2396" s="175" t="s">
        <v>640</v>
      </c>
      <c r="F2396" s="195">
        <v>1</v>
      </c>
      <c r="G2396" s="175" t="s">
        <v>1860</v>
      </c>
      <c r="I2396" s="194">
        <v>96342</v>
      </c>
      <c r="K2396" s="199">
        <v>13933043</v>
      </c>
      <c r="L2396" s="174" t="s">
        <v>846</v>
      </c>
    </row>
    <row r="2397" spans="1:12">
      <c r="A2397" s="194">
        <v>26</v>
      </c>
      <c r="B2397" s="175" t="s">
        <v>146</v>
      </c>
      <c r="C2397" s="195">
        <v>85</v>
      </c>
      <c r="D2397" s="175" t="s">
        <v>147</v>
      </c>
      <c r="E2397" s="175" t="s">
        <v>668</v>
      </c>
      <c r="F2397" s="195">
        <v>201677</v>
      </c>
      <c r="G2397" s="175" t="s">
        <v>2124</v>
      </c>
      <c r="I2397" s="194">
        <v>8986190</v>
      </c>
      <c r="K2397" s="199">
        <v>22919233</v>
      </c>
      <c r="L2397" s="174" t="s">
        <v>846</v>
      </c>
    </row>
    <row r="2398" spans="1:12">
      <c r="A2398" s="194">
        <v>26</v>
      </c>
      <c r="B2398" s="175" t="s">
        <v>146</v>
      </c>
      <c r="C2398" s="195">
        <v>86</v>
      </c>
      <c r="D2398" s="175" t="s">
        <v>147</v>
      </c>
      <c r="E2398" s="175" t="s">
        <v>668</v>
      </c>
      <c r="F2398" s="195">
        <v>201678</v>
      </c>
      <c r="G2398" s="175" t="s">
        <v>2125</v>
      </c>
      <c r="I2398" s="194">
        <v>3000000</v>
      </c>
      <c r="K2398" s="199">
        <v>25919233</v>
      </c>
      <c r="L2398" s="174" t="s">
        <v>846</v>
      </c>
    </row>
    <row r="2399" spans="1:12">
      <c r="A2399" s="194">
        <v>31</v>
      </c>
      <c r="B2399" s="175" t="s">
        <v>146</v>
      </c>
      <c r="C2399" s="195">
        <v>118</v>
      </c>
      <c r="D2399" s="175" t="s">
        <v>147</v>
      </c>
      <c r="E2399" s="175" t="s">
        <v>640</v>
      </c>
      <c r="F2399" s="195">
        <v>1</v>
      </c>
      <c r="G2399" s="175" t="s">
        <v>1831</v>
      </c>
      <c r="J2399" s="194">
        <v>12000000</v>
      </c>
      <c r="K2399" s="199">
        <v>13919233</v>
      </c>
      <c r="L2399" s="174" t="s">
        <v>846</v>
      </c>
    </row>
    <row r="2400" spans="1:12">
      <c r="A2400" s="194">
        <v>31</v>
      </c>
      <c r="B2400" s="175" t="s">
        <v>146</v>
      </c>
      <c r="C2400" s="195">
        <v>119</v>
      </c>
      <c r="D2400" s="175" t="s">
        <v>147</v>
      </c>
      <c r="E2400" s="175" t="s">
        <v>668</v>
      </c>
      <c r="F2400" s="195">
        <v>1</v>
      </c>
      <c r="G2400" s="175" t="s">
        <v>2123</v>
      </c>
      <c r="J2400" s="194">
        <v>20888</v>
      </c>
      <c r="K2400" s="199">
        <v>13898345</v>
      </c>
      <c r="L2400" s="174" t="s">
        <v>846</v>
      </c>
    </row>
    <row r="2401" spans="1:12">
      <c r="A2401" s="194">
        <v>31</v>
      </c>
      <c r="B2401" s="175" t="s">
        <v>146</v>
      </c>
      <c r="C2401" s="195">
        <v>120</v>
      </c>
      <c r="D2401" s="175" t="s">
        <v>147</v>
      </c>
      <c r="E2401" s="175" t="s">
        <v>640</v>
      </c>
      <c r="F2401" s="195">
        <v>1</v>
      </c>
      <c r="G2401" s="175" t="s">
        <v>2126</v>
      </c>
      <c r="J2401" s="194">
        <v>16384</v>
      </c>
      <c r="K2401" s="199">
        <v>13881961</v>
      </c>
      <c r="L2401" s="174" t="s">
        <v>846</v>
      </c>
    </row>
    <row r="2402" spans="1:12">
      <c r="A2402" s="194">
        <v>31</v>
      </c>
      <c r="B2402" s="175" t="s">
        <v>146</v>
      </c>
      <c r="C2402" s="195">
        <v>134</v>
      </c>
      <c r="D2402" s="175" t="s">
        <v>234</v>
      </c>
      <c r="E2402" s="175" t="s">
        <v>640</v>
      </c>
      <c r="F2402" s="195">
        <v>1</v>
      </c>
      <c r="G2402" s="175" t="s">
        <v>1102</v>
      </c>
      <c r="J2402" s="194">
        <v>46420</v>
      </c>
      <c r="K2402" s="199">
        <v>13835541</v>
      </c>
      <c r="L2402" s="174" t="s">
        <v>846</v>
      </c>
    </row>
    <row r="2403" spans="1:12">
      <c r="A2403" s="194">
        <v>31</v>
      </c>
      <c r="B2403" s="175" t="s">
        <v>146</v>
      </c>
      <c r="C2403" s="195">
        <v>137</v>
      </c>
      <c r="D2403" s="175" t="s">
        <v>234</v>
      </c>
      <c r="E2403" s="175" t="s">
        <v>668</v>
      </c>
      <c r="F2403" s="195">
        <v>15927256</v>
      </c>
      <c r="G2403" s="175" t="s">
        <v>2114</v>
      </c>
      <c r="J2403" s="194">
        <v>277660</v>
      </c>
      <c r="K2403" s="199">
        <v>13557881</v>
      </c>
      <c r="L2403" s="174" t="s">
        <v>846</v>
      </c>
    </row>
    <row r="2404" spans="1:12">
      <c r="A2404" s="194">
        <v>31</v>
      </c>
      <c r="B2404" s="175" t="s">
        <v>146</v>
      </c>
      <c r="C2404" s="195">
        <v>137</v>
      </c>
      <c r="D2404" s="175" t="s">
        <v>234</v>
      </c>
      <c r="E2404" s="175" t="s">
        <v>668</v>
      </c>
      <c r="F2404" s="195">
        <v>6315909</v>
      </c>
      <c r="G2404" s="175" t="s">
        <v>2115</v>
      </c>
      <c r="J2404" s="194">
        <v>75267</v>
      </c>
      <c r="K2404" s="199">
        <v>13482614</v>
      </c>
      <c r="L2404" s="174" t="s">
        <v>846</v>
      </c>
    </row>
    <row r="2405" spans="1:12">
      <c r="A2405" s="194">
        <v>31</v>
      </c>
      <c r="B2405" s="175" t="s">
        <v>146</v>
      </c>
      <c r="C2405" s="195">
        <v>137</v>
      </c>
      <c r="D2405" s="175" t="s">
        <v>234</v>
      </c>
      <c r="E2405" s="175" t="s">
        <v>668</v>
      </c>
      <c r="F2405" s="195">
        <v>6406692</v>
      </c>
      <c r="G2405" s="175" t="s">
        <v>2116</v>
      </c>
      <c r="J2405" s="194">
        <v>58611</v>
      </c>
      <c r="K2405" s="199">
        <v>13424003</v>
      </c>
      <c r="L2405" s="174" t="s">
        <v>846</v>
      </c>
    </row>
    <row r="2406" spans="1:12">
      <c r="A2406" s="194">
        <v>31</v>
      </c>
      <c r="B2406" s="175" t="s">
        <v>146</v>
      </c>
      <c r="C2406" s="195">
        <v>137</v>
      </c>
      <c r="D2406" s="175" t="s">
        <v>234</v>
      </c>
      <c r="E2406" s="175" t="s">
        <v>668</v>
      </c>
      <c r="F2406" s="195">
        <v>15962803</v>
      </c>
      <c r="G2406" s="175" t="s">
        <v>2117</v>
      </c>
      <c r="J2406" s="194">
        <v>258487</v>
      </c>
      <c r="K2406" s="199">
        <v>13165516</v>
      </c>
      <c r="L2406" s="174" t="s">
        <v>846</v>
      </c>
    </row>
    <row r="2407" spans="1:12">
      <c r="A2407" s="194">
        <v>31</v>
      </c>
      <c r="B2407" s="175" t="s">
        <v>146</v>
      </c>
      <c r="C2407" s="195">
        <v>137</v>
      </c>
      <c r="D2407" s="175" t="s">
        <v>234</v>
      </c>
      <c r="E2407" s="175" t="s">
        <v>668</v>
      </c>
      <c r="F2407" s="195">
        <v>6315937</v>
      </c>
      <c r="G2407" s="175" t="s">
        <v>2118</v>
      </c>
      <c r="J2407" s="194">
        <v>31099</v>
      </c>
      <c r="K2407" s="199">
        <v>13134417</v>
      </c>
      <c r="L2407" s="174" t="s">
        <v>846</v>
      </c>
    </row>
    <row r="2408" spans="1:12">
      <c r="A2408" s="194">
        <v>31</v>
      </c>
      <c r="B2408" s="175" t="s">
        <v>146</v>
      </c>
      <c r="C2408" s="195">
        <v>137</v>
      </c>
      <c r="D2408" s="175" t="s">
        <v>234</v>
      </c>
      <c r="E2408" s="175" t="s">
        <v>668</v>
      </c>
      <c r="F2408" s="195">
        <v>6406719</v>
      </c>
      <c r="G2408" s="175" t="s">
        <v>2119</v>
      </c>
      <c r="J2408" s="194">
        <v>64789</v>
      </c>
      <c r="K2408" s="199">
        <v>13069628</v>
      </c>
      <c r="L2408" s="174" t="s">
        <v>846</v>
      </c>
    </row>
    <row r="2409" spans="1:12">
      <c r="A2409" s="194">
        <v>31</v>
      </c>
      <c r="B2409" s="175" t="s">
        <v>146</v>
      </c>
      <c r="C2409" s="195">
        <v>137</v>
      </c>
      <c r="D2409" s="175" t="s">
        <v>234</v>
      </c>
      <c r="E2409" s="175" t="s">
        <v>640</v>
      </c>
      <c r="F2409" s="195">
        <v>1</v>
      </c>
      <c r="G2409" s="175" t="s">
        <v>2127</v>
      </c>
      <c r="J2409" s="194">
        <v>96342</v>
      </c>
      <c r="K2409" s="199">
        <v>12973286</v>
      </c>
      <c r="L2409" s="174" t="s">
        <v>846</v>
      </c>
    </row>
    <row r="2410" spans="1:12">
      <c r="A2410" s="194">
        <v>31</v>
      </c>
      <c r="B2410" s="175" t="s">
        <v>146</v>
      </c>
      <c r="C2410" s="195">
        <v>139</v>
      </c>
      <c r="D2410" s="175" t="s">
        <v>147</v>
      </c>
      <c r="E2410" s="175" t="s">
        <v>668</v>
      </c>
      <c r="F2410" s="195">
        <v>2</v>
      </c>
      <c r="G2410" s="175" t="s">
        <v>2128</v>
      </c>
      <c r="I2410" s="194">
        <v>18904</v>
      </c>
      <c r="K2410" s="199">
        <v>12992190</v>
      </c>
      <c r="L2410" s="174" t="s">
        <v>846</v>
      </c>
    </row>
    <row r="2411" spans="1:12">
      <c r="A2411" s="194">
        <v>31</v>
      </c>
      <c r="B2411" s="175" t="s">
        <v>146</v>
      </c>
      <c r="C2411" s="195">
        <v>140</v>
      </c>
      <c r="D2411" s="175" t="s">
        <v>147</v>
      </c>
      <c r="E2411" s="175" t="s">
        <v>668</v>
      </c>
      <c r="F2411" s="195">
        <v>1</v>
      </c>
      <c r="G2411" s="175" t="s">
        <v>2129</v>
      </c>
      <c r="I2411" s="194">
        <v>799680</v>
      </c>
      <c r="K2411" s="199">
        <v>13791870</v>
      </c>
      <c r="L2411" s="174" t="s">
        <v>846</v>
      </c>
    </row>
    <row r="2412" spans="1:12">
      <c r="A2412" s="194">
        <v>31</v>
      </c>
      <c r="B2412" s="175" t="s">
        <v>146</v>
      </c>
      <c r="C2412" s="195">
        <v>141</v>
      </c>
      <c r="D2412" s="175" t="s">
        <v>234</v>
      </c>
      <c r="E2412" s="175" t="s">
        <v>2130</v>
      </c>
      <c r="F2412" s="195">
        <v>3557468</v>
      </c>
      <c r="G2412" s="175" t="s">
        <v>2131</v>
      </c>
      <c r="J2412" s="194">
        <v>239100</v>
      </c>
      <c r="K2412" s="199">
        <v>13552770</v>
      </c>
      <c r="L2412" s="174" t="s">
        <v>846</v>
      </c>
    </row>
    <row r="2413" spans="1:12">
      <c r="A2413" s="194">
        <v>31</v>
      </c>
      <c r="B2413" s="175" t="s">
        <v>146</v>
      </c>
      <c r="C2413" s="195">
        <v>141</v>
      </c>
      <c r="D2413" s="175" t="s">
        <v>234</v>
      </c>
      <c r="E2413" s="175" t="s">
        <v>640</v>
      </c>
      <c r="F2413" s="195">
        <v>1</v>
      </c>
      <c r="G2413" s="175" t="s">
        <v>1845</v>
      </c>
      <c r="J2413" s="194">
        <v>233639</v>
      </c>
      <c r="K2413" s="199">
        <v>13319131</v>
      </c>
      <c r="L2413" s="174" t="s">
        <v>846</v>
      </c>
    </row>
    <row r="2414" spans="1:12">
      <c r="A2414" s="194">
        <v>31</v>
      </c>
      <c r="B2414" s="175" t="s">
        <v>146</v>
      </c>
      <c r="C2414" s="195">
        <v>141</v>
      </c>
      <c r="D2414" s="175" t="s">
        <v>234</v>
      </c>
      <c r="E2414" s="175" t="s">
        <v>668</v>
      </c>
      <c r="F2414" s="195">
        <v>1</v>
      </c>
      <c r="G2414" s="175" t="s">
        <v>669</v>
      </c>
      <c r="J2414" s="194">
        <v>647853</v>
      </c>
      <c r="K2414" s="199">
        <v>12671278</v>
      </c>
      <c r="L2414" s="174" t="s">
        <v>846</v>
      </c>
    </row>
    <row r="2415" spans="1:12">
      <c r="A2415" s="194">
        <v>31</v>
      </c>
      <c r="B2415" s="175" t="s">
        <v>146</v>
      </c>
      <c r="C2415" s="195">
        <v>141</v>
      </c>
      <c r="D2415" s="175" t="s">
        <v>234</v>
      </c>
      <c r="E2415" s="175" t="s">
        <v>668</v>
      </c>
      <c r="F2415" s="195">
        <v>1</v>
      </c>
      <c r="G2415" s="175" t="s">
        <v>205</v>
      </c>
      <c r="J2415" s="194">
        <v>20738</v>
      </c>
      <c r="K2415" s="199">
        <v>12650540</v>
      </c>
      <c r="L2415" s="174" t="s">
        <v>846</v>
      </c>
    </row>
    <row r="2416" spans="1:12">
      <c r="A2416" s="194">
        <v>31</v>
      </c>
      <c r="B2416" s="175" t="s">
        <v>146</v>
      </c>
      <c r="C2416" s="195">
        <v>141</v>
      </c>
      <c r="D2416" s="175" t="s">
        <v>234</v>
      </c>
      <c r="E2416" s="175" t="s">
        <v>668</v>
      </c>
      <c r="F2416" s="195">
        <v>2</v>
      </c>
      <c r="G2416" s="175" t="s">
        <v>2132</v>
      </c>
      <c r="J2416" s="194">
        <v>18904</v>
      </c>
      <c r="K2416" s="199">
        <v>12631636</v>
      </c>
      <c r="L2416" s="174" t="s">
        <v>846</v>
      </c>
    </row>
    <row r="2417" spans="1:12">
      <c r="A2417" s="194">
        <v>31</v>
      </c>
      <c r="B2417" s="175" t="s">
        <v>146</v>
      </c>
      <c r="C2417" s="195">
        <v>142</v>
      </c>
      <c r="D2417" s="175" t="s">
        <v>234</v>
      </c>
      <c r="E2417" s="175" t="s">
        <v>668</v>
      </c>
      <c r="F2417" s="195">
        <v>3</v>
      </c>
      <c r="G2417" s="175" t="s">
        <v>206</v>
      </c>
      <c r="I2417" s="194">
        <v>64855</v>
      </c>
      <c r="K2417" s="199">
        <v>12696491</v>
      </c>
      <c r="L2417" s="174" t="s">
        <v>846</v>
      </c>
    </row>
    <row r="2418" spans="1:12">
      <c r="G2418" s="200" t="s">
        <v>847</v>
      </c>
      <c r="I2418" s="201">
        <v>13963847</v>
      </c>
      <c r="J2418" s="201">
        <v>16106181</v>
      </c>
      <c r="K2418" s="201">
        <v>-2142334</v>
      </c>
      <c r="L2418" s="202" t="s">
        <v>856</v>
      </c>
    </row>
    <row r="2419" spans="1:12">
      <c r="G2419" s="200" t="s">
        <v>848</v>
      </c>
      <c r="I2419" s="203">
        <v>66835950</v>
      </c>
      <c r="J2419" s="203">
        <v>54139459</v>
      </c>
      <c r="K2419" s="203">
        <v>12696491</v>
      </c>
      <c r="L2419" s="200" t="s">
        <v>849</v>
      </c>
    </row>
    <row r="2420" spans="1:12">
      <c r="A2420" s="196" t="s">
        <v>164</v>
      </c>
      <c r="G2420" s="197" t="s">
        <v>843</v>
      </c>
      <c r="I2420" s="198">
        <v>66835950</v>
      </c>
      <c r="J2420" s="198">
        <v>54139459</v>
      </c>
      <c r="K2420" s="198">
        <v>12696491</v>
      </c>
      <c r="L2420" s="175" t="s">
        <v>846</v>
      </c>
    </row>
    <row r="2421" spans="1:12">
      <c r="A2421" s="174" t="s">
        <v>138</v>
      </c>
      <c r="B2421" s="174" t="s">
        <v>139</v>
      </c>
      <c r="C2421" s="176" t="s">
        <v>140</v>
      </c>
      <c r="D2421" s="174" t="s">
        <v>141</v>
      </c>
      <c r="E2421" s="174" t="s">
        <v>142</v>
      </c>
      <c r="F2421" s="176" t="s">
        <v>143</v>
      </c>
      <c r="G2421" s="174" t="s">
        <v>144</v>
      </c>
      <c r="I2421" s="176" t="s">
        <v>844</v>
      </c>
      <c r="J2421" s="176" t="s">
        <v>845</v>
      </c>
      <c r="K2421" s="176" t="s">
        <v>145</v>
      </c>
    </row>
    <row r="2422" spans="1:12">
      <c r="A2422" s="194">
        <v>15</v>
      </c>
      <c r="B2422" s="175" t="s">
        <v>164</v>
      </c>
      <c r="C2422" s="195">
        <v>49</v>
      </c>
      <c r="D2422" s="175" t="s">
        <v>147</v>
      </c>
      <c r="E2422" s="175" t="s">
        <v>668</v>
      </c>
      <c r="F2422" s="195">
        <v>15997956</v>
      </c>
      <c r="G2422" s="175" t="s">
        <v>2133</v>
      </c>
      <c r="I2422" s="194">
        <v>21509</v>
      </c>
      <c r="K2422" s="199">
        <v>12718000</v>
      </c>
      <c r="L2422" s="174" t="s">
        <v>846</v>
      </c>
    </row>
    <row r="2423" spans="1:12">
      <c r="A2423" s="194">
        <v>15</v>
      </c>
      <c r="B2423" s="175" t="s">
        <v>164</v>
      </c>
      <c r="C2423" s="195">
        <v>52</v>
      </c>
      <c r="D2423" s="175" t="s">
        <v>147</v>
      </c>
      <c r="E2423" s="175" t="s">
        <v>668</v>
      </c>
      <c r="F2423" s="195">
        <v>6474569</v>
      </c>
      <c r="G2423" s="175" t="s">
        <v>2134</v>
      </c>
      <c r="I2423" s="194">
        <v>140885</v>
      </c>
      <c r="K2423" s="199">
        <v>12858885</v>
      </c>
      <c r="L2423" s="174" t="s">
        <v>846</v>
      </c>
    </row>
    <row r="2424" spans="1:12">
      <c r="A2424" s="194">
        <v>30</v>
      </c>
      <c r="B2424" s="175" t="s">
        <v>164</v>
      </c>
      <c r="C2424" s="195">
        <v>138</v>
      </c>
      <c r="D2424" s="175" t="s">
        <v>234</v>
      </c>
      <c r="E2424" s="175" t="s">
        <v>2130</v>
      </c>
      <c r="F2424" s="195">
        <v>3557468</v>
      </c>
      <c r="G2424" s="175" t="s">
        <v>2131</v>
      </c>
      <c r="I2424" s="194">
        <v>239100</v>
      </c>
      <c r="K2424" s="199">
        <v>13097985</v>
      </c>
      <c r="L2424" s="174" t="s">
        <v>846</v>
      </c>
    </row>
    <row r="2425" spans="1:12">
      <c r="A2425" s="194">
        <v>30</v>
      </c>
      <c r="B2425" s="175" t="s">
        <v>164</v>
      </c>
      <c r="C2425" s="195">
        <v>138</v>
      </c>
      <c r="D2425" s="175" t="s">
        <v>234</v>
      </c>
      <c r="E2425" s="175" t="s">
        <v>668</v>
      </c>
      <c r="F2425" s="195">
        <v>201678</v>
      </c>
      <c r="G2425" s="175" t="s">
        <v>2125</v>
      </c>
      <c r="J2425" s="194">
        <v>3000000</v>
      </c>
      <c r="K2425" s="199">
        <v>10097985</v>
      </c>
      <c r="L2425" s="174" t="s">
        <v>846</v>
      </c>
    </row>
    <row r="2426" spans="1:12">
      <c r="A2426" s="194">
        <v>30</v>
      </c>
      <c r="B2426" s="175" t="s">
        <v>164</v>
      </c>
      <c r="C2426" s="195">
        <v>138</v>
      </c>
      <c r="D2426" s="175" t="s">
        <v>234</v>
      </c>
      <c r="E2426" s="175" t="s">
        <v>668</v>
      </c>
      <c r="F2426" s="195">
        <v>201677</v>
      </c>
      <c r="G2426" s="175" t="s">
        <v>2124</v>
      </c>
      <c r="J2426" s="194">
        <v>8986190</v>
      </c>
      <c r="K2426" s="199">
        <v>1111795</v>
      </c>
      <c r="L2426" s="174" t="s">
        <v>846</v>
      </c>
    </row>
    <row r="2427" spans="1:12">
      <c r="A2427" s="194">
        <v>30</v>
      </c>
      <c r="B2427" s="175" t="s">
        <v>164</v>
      </c>
      <c r="C2427" s="195">
        <v>139</v>
      </c>
      <c r="D2427" s="175" t="s">
        <v>234</v>
      </c>
      <c r="E2427" s="175" t="s">
        <v>668</v>
      </c>
      <c r="F2427" s="195">
        <v>1</v>
      </c>
      <c r="G2427" s="175" t="s">
        <v>2135</v>
      </c>
      <c r="J2427" s="194">
        <v>799680</v>
      </c>
      <c r="K2427" s="199">
        <v>312115</v>
      </c>
      <c r="L2427" s="174" t="s">
        <v>846</v>
      </c>
    </row>
    <row r="2428" spans="1:12">
      <c r="G2428" s="200" t="s">
        <v>858</v>
      </c>
      <c r="I2428" s="201">
        <v>401494</v>
      </c>
      <c r="J2428" s="201">
        <v>12785870</v>
      </c>
      <c r="K2428" s="201">
        <v>-12384376</v>
      </c>
      <c r="L2428" s="202" t="s">
        <v>856</v>
      </c>
    </row>
    <row r="2429" spans="1:12">
      <c r="G2429" s="200" t="s">
        <v>848</v>
      </c>
      <c r="I2429" s="203">
        <v>67237444</v>
      </c>
      <c r="J2429" s="203">
        <v>66925329</v>
      </c>
      <c r="K2429" s="203">
        <v>312115</v>
      </c>
      <c r="L2429" s="200" t="s">
        <v>849</v>
      </c>
    </row>
    <row r="2430" spans="1:12">
      <c r="A2430" s="196" t="s">
        <v>166</v>
      </c>
      <c r="G2430" s="197" t="s">
        <v>843</v>
      </c>
      <c r="I2430" s="198">
        <v>67237444</v>
      </c>
      <c r="J2430" s="198">
        <v>66925329</v>
      </c>
      <c r="K2430" s="198">
        <v>312115</v>
      </c>
      <c r="L2430" s="175" t="s">
        <v>846</v>
      </c>
    </row>
    <row r="2431" spans="1:12">
      <c r="A2431" s="174" t="s">
        <v>138</v>
      </c>
      <c r="B2431" s="174" t="s">
        <v>139</v>
      </c>
      <c r="C2431" s="176" t="s">
        <v>140</v>
      </c>
      <c r="D2431" s="174" t="s">
        <v>141</v>
      </c>
      <c r="E2431" s="174" t="s">
        <v>142</v>
      </c>
      <c r="F2431" s="176" t="s">
        <v>143</v>
      </c>
      <c r="G2431" s="174" t="s">
        <v>144</v>
      </c>
      <c r="I2431" s="176" t="s">
        <v>844</v>
      </c>
      <c r="J2431" s="176" t="s">
        <v>845</v>
      </c>
      <c r="K2431" s="176" t="s">
        <v>145</v>
      </c>
    </row>
    <row r="2432" spans="1:12">
      <c r="A2432" s="194">
        <v>20</v>
      </c>
      <c r="B2432" s="175" t="s">
        <v>166</v>
      </c>
      <c r="C2432" s="195">
        <v>87</v>
      </c>
      <c r="D2432" s="175" t="s">
        <v>147</v>
      </c>
      <c r="E2432" s="175" t="s">
        <v>640</v>
      </c>
      <c r="F2432" s="195">
        <v>1</v>
      </c>
      <c r="G2432" s="175" t="s">
        <v>2136</v>
      </c>
      <c r="I2432" s="194">
        <v>1936</v>
      </c>
      <c r="K2432" s="199">
        <v>314051</v>
      </c>
      <c r="L2432" s="174" t="s">
        <v>846</v>
      </c>
    </row>
    <row r="2433" spans="1:12">
      <c r="A2433" s="194">
        <v>26</v>
      </c>
      <c r="B2433" s="175" t="s">
        <v>166</v>
      </c>
      <c r="C2433" s="195">
        <v>99</v>
      </c>
      <c r="D2433" s="175" t="s">
        <v>147</v>
      </c>
      <c r="E2433" s="175" t="s">
        <v>668</v>
      </c>
      <c r="F2433" s="195">
        <v>1</v>
      </c>
      <c r="G2433" s="175" t="s">
        <v>169</v>
      </c>
      <c r="I2433" s="194">
        <v>44101</v>
      </c>
      <c r="K2433" s="199">
        <v>358152</v>
      </c>
      <c r="L2433" s="174" t="s">
        <v>846</v>
      </c>
    </row>
    <row r="2434" spans="1:12">
      <c r="A2434" s="194">
        <v>27</v>
      </c>
      <c r="B2434" s="175" t="s">
        <v>166</v>
      </c>
      <c r="C2434" s="195">
        <v>130</v>
      </c>
      <c r="D2434" s="175" t="s">
        <v>147</v>
      </c>
      <c r="E2434" s="175" t="s">
        <v>668</v>
      </c>
      <c r="F2434" s="195">
        <v>1</v>
      </c>
      <c r="G2434" s="175" t="s">
        <v>177</v>
      </c>
      <c r="I2434" s="194">
        <v>7000000</v>
      </c>
      <c r="K2434" s="199">
        <v>7358152</v>
      </c>
      <c r="L2434" s="174" t="s">
        <v>846</v>
      </c>
    </row>
    <row r="2435" spans="1:12">
      <c r="A2435" s="194">
        <v>28</v>
      </c>
      <c r="B2435" s="175" t="s">
        <v>166</v>
      </c>
      <c r="C2435" s="195">
        <v>136</v>
      </c>
      <c r="D2435" s="175" t="s">
        <v>147</v>
      </c>
      <c r="E2435" s="175" t="s">
        <v>668</v>
      </c>
      <c r="F2435" s="195">
        <v>1</v>
      </c>
      <c r="G2435" s="175" t="s">
        <v>178</v>
      </c>
      <c r="I2435" s="194">
        <v>9381405</v>
      </c>
      <c r="K2435" s="199">
        <v>16739557</v>
      </c>
      <c r="L2435" s="174" t="s">
        <v>846</v>
      </c>
    </row>
    <row r="2436" spans="1:12">
      <c r="A2436" s="194">
        <v>29</v>
      </c>
      <c r="B2436" s="175" t="s">
        <v>166</v>
      </c>
      <c r="C2436" s="195">
        <v>143</v>
      </c>
      <c r="D2436" s="175" t="s">
        <v>147</v>
      </c>
      <c r="E2436" s="175" t="s">
        <v>668</v>
      </c>
      <c r="F2436" s="195">
        <v>1</v>
      </c>
      <c r="G2436" s="175" t="s">
        <v>178</v>
      </c>
      <c r="I2436" s="194">
        <v>9381405</v>
      </c>
      <c r="K2436" s="199">
        <v>26120962</v>
      </c>
      <c r="L2436" s="174" t="s">
        <v>846</v>
      </c>
    </row>
    <row r="2437" spans="1:12">
      <c r="A2437" s="194">
        <v>30</v>
      </c>
      <c r="B2437" s="175" t="s">
        <v>166</v>
      </c>
      <c r="C2437" s="195">
        <v>149</v>
      </c>
      <c r="D2437" s="175" t="s">
        <v>147</v>
      </c>
      <c r="E2437" s="175" t="s">
        <v>640</v>
      </c>
      <c r="F2437" s="195">
        <v>1</v>
      </c>
      <c r="G2437" s="175" t="s">
        <v>214</v>
      </c>
      <c r="I2437" s="194">
        <v>69960</v>
      </c>
      <c r="K2437" s="199">
        <v>26190922</v>
      </c>
      <c r="L2437" s="174" t="s">
        <v>846</v>
      </c>
    </row>
    <row r="2438" spans="1:12">
      <c r="A2438" s="194">
        <v>31</v>
      </c>
      <c r="B2438" s="175" t="s">
        <v>166</v>
      </c>
      <c r="C2438" s="195">
        <v>160</v>
      </c>
      <c r="D2438" s="175" t="s">
        <v>234</v>
      </c>
      <c r="E2438" s="175" t="s">
        <v>640</v>
      </c>
      <c r="F2438" s="195">
        <v>1</v>
      </c>
      <c r="G2438" s="175" t="s">
        <v>2137</v>
      </c>
      <c r="J2438" s="194">
        <v>1936</v>
      </c>
      <c r="K2438" s="199">
        <v>26188986</v>
      </c>
      <c r="L2438" s="174" t="s">
        <v>846</v>
      </c>
    </row>
    <row r="2439" spans="1:12">
      <c r="A2439" s="194">
        <v>31</v>
      </c>
      <c r="B2439" s="175" t="s">
        <v>166</v>
      </c>
      <c r="C2439" s="195">
        <v>160</v>
      </c>
      <c r="D2439" s="175" t="s">
        <v>234</v>
      </c>
      <c r="E2439" s="175" t="s">
        <v>668</v>
      </c>
      <c r="F2439" s="195">
        <v>15997956</v>
      </c>
      <c r="G2439" s="175" t="s">
        <v>2137</v>
      </c>
      <c r="J2439" s="194">
        <v>21509</v>
      </c>
      <c r="K2439" s="199">
        <v>26167477</v>
      </c>
      <c r="L2439" s="174" t="s">
        <v>846</v>
      </c>
    </row>
    <row r="2440" spans="1:12">
      <c r="A2440" s="194">
        <v>31</v>
      </c>
      <c r="B2440" s="175" t="s">
        <v>166</v>
      </c>
      <c r="C2440" s="195">
        <v>160</v>
      </c>
      <c r="D2440" s="175" t="s">
        <v>234</v>
      </c>
      <c r="E2440" s="175" t="s">
        <v>668</v>
      </c>
      <c r="F2440" s="195">
        <v>6474569</v>
      </c>
      <c r="G2440" s="175" t="s">
        <v>2137</v>
      </c>
      <c r="J2440" s="194">
        <v>140885</v>
      </c>
      <c r="K2440" s="199">
        <v>26026592</v>
      </c>
      <c r="L2440" s="174" t="s">
        <v>846</v>
      </c>
    </row>
    <row r="2441" spans="1:12">
      <c r="G2441" s="200" t="s">
        <v>1319</v>
      </c>
      <c r="I2441" s="201">
        <v>25878807</v>
      </c>
      <c r="J2441" s="201">
        <v>164330</v>
      </c>
      <c r="K2441" s="201">
        <v>25714477</v>
      </c>
      <c r="L2441" s="202" t="s">
        <v>846</v>
      </c>
    </row>
    <row r="2442" spans="1:12">
      <c r="G2442" s="200" t="s">
        <v>848</v>
      </c>
      <c r="I2442" s="203">
        <v>93116251</v>
      </c>
      <c r="J2442" s="203">
        <v>67089659</v>
      </c>
      <c r="K2442" s="203">
        <v>26026592</v>
      </c>
      <c r="L2442" s="200" t="s">
        <v>849</v>
      </c>
    </row>
    <row r="2443" spans="1:12">
      <c r="A2443" s="190" t="s">
        <v>2138</v>
      </c>
      <c r="I2443" s="203">
        <v>93116251</v>
      </c>
      <c r="J2443" s="203">
        <v>67089659</v>
      </c>
      <c r="K2443" s="203">
        <v>26026592</v>
      </c>
      <c r="L2443" s="175" t="s">
        <v>849</v>
      </c>
    </row>
    <row r="2444" spans="1:12">
      <c r="A2444" s="196" t="s">
        <v>2139</v>
      </c>
    </row>
    <row r="2445" spans="1:12">
      <c r="A2445" s="196" t="s">
        <v>244</v>
      </c>
      <c r="G2445" s="197" t="s">
        <v>843</v>
      </c>
      <c r="I2445" s="198">
        <v>0</v>
      </c>
      <c r="J2445" s="198">
        <v>0</v>
      </c>
      <c r="K2445" s="198">
        <v>0</v>
      </c>
    </row>
    <row r="2446" spans="1:12">
      <c r="A2446" s="174" t="s">
        <v>138</v>
      </c>
      <c r="B2446" s="174" t="s">
        <v>139</v>
      </c>
      <c r="C2446" s="176" t="s">
        <v>140</v>
      </c>
      <c r="D2446" s="174" t="s">
        <v>141</v>
      </c>
      <c r="E2446" s="174" t="s">
        <v>142</v>
      </c>
      <c r="F2446" s="176" t="s">
        <v>143</v>
      </c>
      <c r="G2446" s="174" t="s">
        <v>144</v>
      </c>
      <c r="I2446" s="176" t="s">
        <v>844</v>
      </c>
      <c r="J2446" s="176" t="s">
        <v>845</v>
      </c>
      <c r="K2446" s="176" t="s">
        <v>145</v>
      </c>
    </row>
    <row r="2447" spans="1:12">
      <c r="A2447" s="194">
        <v>31</v>
      </c>
      <c r="B2447" s="175" t="s">
        <v>244</v>
      </c>
      <c r="C2447" s="195">
        <v>117</v>
      </c>
      <c r="D2447" s="175" t="s">
        <v>234</v>
      </c>
      <c r="E2447" s="175" t="s">
        <v>640</v>
      </c>
      <c r="F2447" s="195">
        <v>201607</v>
      </c>
      <c r="G2447" s="175" t="s">
        <v>312</v>
      </c>
      <c r="I2447" s="194">
        <v>27529</v>
      </c>
      <c r="K2447" s="199">
        <v>27529</v>
      </c>
      <c r="L2447" s="174" t="s">
        <v>846</v>
      </c>
    </row>
    <row r="2448" spans="1:12">
      <c r="G2448" s="200" t="s">
        <v>855</v>
      </c>
      <c r="I2448" s="201">
        <v>27529</v>
      </c>
      <c r="J2448" s="201">
        <v>0</v>
      </c>
      <c r="K2448" s="201">
        <v>27529</v>
      </c>
      <c r="L2448" s="202" t="s">
        <v>846</v>
      </c>
    </row>
    <row r="2449" spans="1:12">
      <c r="G2449" s="200" t="s">
        <v>848</v>
      </c>
      <c r="I2449" s="203">
        <v>27529</v>
      </c>
      <c r="J2449" s="203">
        <v>0</v>
      </c>
      <c r="K2449" s="203">
        <v>27529</v>
      </c>
      <c r="L2449" s="200" t="s">
        <v>849</v>
      </c>
    </row>
    <row r="2450" spans="1:12">
      <c r="A2450" s="196" t="s">
        <v>600</v>
      </c>
      <c r="G2450" s="197" t="s">
        <v>843</v>
      </c>
      <c r="I2450" s="198">
        <v>27529</v>
      </c>
      <c r="J2450" s="198">
        <v>0</v>
      </c>
      <c r="K2450" s="198">
        <v>27529</v>
      </c>
      <c r="L2450" s="175" t="s">
        <v>846</v>
      </c>
    </row>
    <row r="2451" spans="1:12">
      <c r="A2451" s="174" t="s">
        <v>138</v>
      </c>
      <c r="B2451" s="174" t="s">
        <v>139</v>
      </c>
      <c r="C2451" s="176" t="s">
        <v>140</v>
      </c>
      <c r="D2451" s="174" t="s">
        <v>141</v>
      </c>
      <c r="E2451" s="174" t="s">
        <v>142</v>
      </c>
      <c r="F2451" s="176" t="s">
        <v>143</v>
      </c>
      <c r="G2451" s="174" t="s">
        <v>144</v>
      </c>
      <c r="I2451" s="176" t="s">
        <v>844</v>
      </c>
      <c r="J2451" s="176" t="s">
        <v>845</v>
      </c>
      <c r="K2451" s="176" t="s">
        <v>145</v>
      </c>
    </row>
    <row r="2452" spans="1:12">
      <c r="A2452" s="194">
        <v>31</v>
      </c>
      <c r="B2452" s="175" t="s">
        <v>600</v>
      </c>
      <c r="C2452" s="195">
        <v>110</v>
      </c>
      <c r="D2452" s="175" t="s">
        <v>234</v>
      </c>
      <c r="E2452" s="175" t="s">
        <v>640</v>
      </c>
      <c r="F2452" s="195">
        <v>201607</v>
      </c>
      <c r="G2452" s="175" t="s">
        <v>2140</v>
      </c>
      <c r="J2452" s="194">
        <v>27529</v>
      </c>
      <c r="K2452" s="199">
        <v>0</v>
      </c>
    </row>
    <row r="2453" spans="1:12">
      <c r="G2453" s="200" t="s">
        <v>1119</v>
      </c>
      <c r="I2453" s="201">
        <v>0</v>
      </c>
      <c r="J2453" s="201">
        <v>27529</v>
      </c>
      <c r="K2453" s="201">
        <v>-27529</v>
      </c>
      <c r="L2453" s="202" t="s">
        <v>856</v>
      </c>
    </row>
    <row r="2454" spans="1:12">
      <c r="G2454" s="200" t="s">
        <v>848</v>
      </c>
      <c r="I2454" s="203">
        <v>27529</v>
      </c>
      <c r="J2454" s="203">
        <v>27529</v>
      </c>
      <c r="K2454" s="203">
        <v>0</v>
      </c>
    </row>
    <row r="2455" spans="1:12">
      <c r="A2455" s="196" t="s">
        <v>601</v>
      </c>
      <c r="G2455" s="197" t="s">
        <v>843</v>
      </c>
      <c r="I2455" s="198">
        <v>27529</v>
      </c>
      <c r="J2455" s="198">
        <v>27529</v>
      </c>
      <c r="K2455" s="198">
        <v>0</v>
      </c>
    </row>
    <row r="2456" spans="1:12">
      <c r="A2456" s="174" t="s">
        <v>138</v>
      </c>
      <c r="B2456" s="174" t="s">
        <v>139</v>
      </c>
      <c r="C2456" s="176" t="s">
        <v>140</v>
      </c>
      <c r="D2456" s="174" t="s">
        <v>141</v>
      </c>
      <c r="E2456" s="174" t="s">
        <v>142</v>
      </c>
      <c r="F2456" s="176" t="s">
        <v>143</v>
      </c>
      <c r="G2456" s="174" t="s">
        <v>144</v>
      </c>
      <c r="I2456" s="176" t="s">
        <v>844</v>
      </c>
      <c r="J2456" s="176" t="s">
        <v>845</v>
      </c>
      <c r="K2456" s="176" t="s">
        <v>145</v>
      </c>
    </row>
    <row r="2457" spans="1:12">
      <c r="A2457" s="194">
        <v>14</v>
      </c>
      <c r="B2457" s="175" t="s">
        <v>601</v>
      </c>
      <c r="C2457" s="195">
        <v>23</v>
      </c>
      <c r="D2457" s="175" t="s">
        <v>147</v>
      </c>
      <c r="E2457" s="175" t="s">
        <v>640</v>
      </c>
      <c r="F2457" s="195">
        <v>30092016</v>
      </c>
      <c r="G2457" s="175" t="s">
        <v>2141</v>
      </c>
      <c r="I2457" s="194">
        <v>45959</v>
      </c>
      <c r="K2457" s="199">
        <v>45959</v>
      </c>
      <c r="L2457" s="174" t="s">
        <v>846</v>
      </c>
    </row>
    <row r="2458" spans="1:12">
      <c r="A2458" s="194">
        <v>14</v>
      </c>
      <c r="B2458" s="175" t="s">
        <v>601</v>
      </c>
      <c r="C2458" s="195">
        <v>24</v>
      </c>
      <c r="D2458" s="175" t="s">
        <v>147</v>
      </c>
      <c r="E2458" s="175" t="s">
        <v>640</v>
      </c>
      <c r="F2458" s="195">
        <v>30092016</v>
      </c>
      <c r="G2458" s="175" t="s">
        <v>2142</v>
      </c>
      <c r="I2458" s="194">
        <v>45959</v>
      </c>
      <c r="K2458" s="199">
        <v>91918</v>
      </c>
      <c r="L2458" s="174" t="s">
        <v>846</v>
      </c>
    </row>
    <row r="2459" spans="1:12">
      <c r="A2459" s="194">
        <v>14</v>
      </c>
      <c r="B2459" s="175" t="s">
        <v>601</v>
      </c>
      <c r="C2459" s="195">
        <v>25</v>
      </c>
      <c r="D2459" s="175" t="s">
        <v>147</v>
      </c>
      <c r="E2459" s="175" t="s">
        <v>640</v>
      </c>
      <c r="F2459" s="195">
        <v>30092016</v>
      </c>
      <c r="G2459" s="175" t="s">
        <v>2143</v>
      </c>
      <c r="I2459" s="194">
        <v>45959</v>
      </c>
      <c r="K2459" s="199">
        <v>137877</v>
      </c>
      <c r="L2459" s="174" t="s">
        <v>846</v>
      </c>
    </row>
    <row r="2460" spans="1:12">
      <c r="A2460" s="194">
        <v>14</v>
      </c>
      <c r="B2460" s="175" t="s">
        <v>601</v>
      </c>
      <c r="C2460" s="195">
        <v>26</v>
      </c>
      <c r="D2460" s="175" t="s">
        <v>147</v>
      </c>
      <c r="E2460" s="175" t="s">
        <v>640</v>
      </c>
      <c r="F2460" s="195">
        <v>30092016</v>
      </c>
      <c r="G2460" s="175" t="s">
        <v>2144</v>
      </c>
      <c r="I2460" s="194">
        <v>45959</v>
      </c>
      <c r="K2460" s="199">
        <v>183836</v>
      </c>
      <c r="L2460" s="174" t="s">
        <v>846</v>
      </c>
    </row>
    <row r="2461" spans="1:12">
      <c r="A2461" s="194">
        <v>14</v>
      </c>
      <c r="B2461" s="175" t="s">
        <v>601</v>
      </c>
      <c r="C2461" s="195">
        <v>27</v>
      </c>
      <c r="D2461" s="175" t="s">
        <v>147</v>
      </c>
      <c r="E2461" s="175" t="s">
        <v>640</v>
      </c>
      <c r="F2461" s="195">
        <v>30092016</v>
      </c>
      <c r="G2461" s="175" t="s">
        <v>2145</v>
      </c>
      <c r="I2461" s="194">
        <v>45959</v>
      </c>
      <c r="K2461" s="199">
        <v>229795</v>
      </c>
      <c r="L2461" s="174" t="s">
        <v>846</v>
      </c>
    </row>
    <row r="2462" spans="1:12">
      <c r="A2462" s="194">
        <v>14</v>
      </c>
      <c r="B2462" s="175" t="s">
        <v>601</v>
      </c>
      <c r="C2462" s="195">
        <v>28</v>
      </c>
      <c r="D2462" s="175" t="s">
        <v>147</v>
      </c>
      <c r="E2462" s="175" t="s">
        <v>640</v>
      </c>
      <c r="F2462" s="195">
        <v>30092016</v>
      </c>
      <c r="G2462" s="175" t="s">
        <v>2146</v>
      </c>
      <c r="I2462" s="194">
        <v>45959</v>
      </c>
      <c r="K2462" s="199">
        <v>275754</v>
      </c>
      <c r="L2462" s="174" t="s">
        <v>846</v>
      </c>
    </row>
    <row r="2463" spans="1:12">
      <c r="A2463" s="194">
        <v>14</v>
      </c>
      <c r="B2463" s="175" t="s">
        <v>601</v>
      </c>
      <c r="C2463" s="195">
        <v>29</v>
      </c>
      <c r="D2463" s="175" t="s">
        <v>147</v>
      </c>
      <c r="E2463" s="175" t="s">
        <v>640</v>
      </c>
      <c r="F2463" s="195">
        <v>30092016</v>
      </c>
      <c r="G2463" s="175" t="s">
        <v>2147</v>
      </c>
      <c r="I2463" s="194">
        <v>45959</v>
      </c>
      <c r="K2463" s="199">
        <v>321713</v>
      </c>
      <c r="L2463" s="174" t="s">
        <v>846</v>
      </c>
    </row>
    <row r="2464" spans="1:12">
      <c r="A2464" s="194">
        <v>14</v>
      </c>
      <c r="B2464" s="175" t="s">
        <v>601</v>
      </c>
      <c r="C2464" s="195">
        <v>30</v>
      </c>
      <c r="D2464" s="175" t="s">
        <v>147</v>
      </c>
      <c r="E2464" s="175" t="s">
        <v>640</v>
      </c>
      <c r="F2464" s="195">
        <v>30092016</v>
      </c>
      <c r="G2464" s="175" t="s">
        <v>2148</v>
      </c>
      <c r="I2464" s="194">
        <v>66208</v>
      </c>
      <c r="K2464" s="199">
        <v>387921</v>
      </c>
      <c r="L2464" s="174" t="s">
        <v>846</v>
      </c>
    </row>
    <row r="2465" spans="1:12">
      <c r="A2465" s="194">
        <v>14</v>
      </c>
      <c r="B2465" s="175" t="s">
        <v>601</v>
      </c>
      <c r="C2465" s="195">
        <v>31</v>
      </c>
      <c r="D2465" s="175" t="s">
        <v>147</v>
      </c>
      <c r="E2465" s="175" t="s">
        <v>640</v>
      </c>
      <c r="F2465" s="195">
        <v>30092016</v>
      </c>
      <c r="G2465" s="175" t="s">
        <v>2149</v>
      </c>
      <c r="I2465" s="194">
        <v>66208</v>
      </c>
      <c r="K2465" s="199">
        <v>454129</v>
      </c>
      <c r="L2465" s="174" t="s">
        <v>846</v>
      </c>
    </row>
    <row r="2466" spans="1:12">
      <c r="A2466" s="194">
        <v>14</v>
      </c>
      <c r="B2466" s="175" t="s">
        <v>601</v>
      </c>
      <c r="C2466" s="195">
        <v>32</v>
      </c>
      <c r="D2466" s="175" t="s">
        <v>147</v>
      </c>
      <c r="E2466" s="175" t="s">
        <v>640</v>
      </c>
      <c r="F2466" s="195">
        <v>30092016</v>
      </c>
      <c r="G2466" s="175" t="s">
        <v>2150</v>
      </c>
      <c r="I2466" s="194">
        <v>66208</v>
      </c>
      <c r="K2466" s="199">
        <v>520337</v>
      </c>
      <c r="L2466" s="174" t="s">
        <v>846</v>
      </c>
    </row>
    <row r="2467" spans="1:12">
      <c r="A2467" s="194">
        <v>14</v>
      </c>
      <c r="B2467" s="175" t="s">
        <v>601</v>
      </c>
      <c r="C2467" s="195">
        <v>33</v>
      </c>
      <c r="D2467" s="175" t="s">
        <v>147</v>
      </c>
      <c r="E2467" s="175" t="s">
        <v>640</v>
      </c>
      <c r="F2467" s="195">
        <v>30092016</v>
      </c>
      <c r="G2467" s="175" t="s">
        <v>2151</v>
      </c>
      <c r="I2467" s="194">
        <v>66208</v>
      </c>
      <c r="K2467" s="199">
        <v>586545</v>
      </c>
      <c r="L2467" s="174" t="s">
        <v>846</v>
      </c>
    </row>
    <row r="2468" spans="1:12">
      <c r="A2468" s="194">
        <v>14</v>
      </c>
      <c r="B2468" s="175" t="s">
        <v>601</v>
      </c>
      <c r="C2468" s="195">
        <v>34</v>
      </c>
      <c r="D2468" s="175" t="s">
        <v>147</v>
      </c>
      <c r="E2468" s="175" t="s">
        <v>640</v>
      </c>
      <c r="F2468" s="195">
        <v>30092016</v>
      </c>
      <c r="G2468" s="175" t="s">
        <v>2152</v>
      </c>
      <c r="I2468" s="194">
        <v>45959</v>
      </c>
      <c r="K2468" s="199">
        <v>632504</v>
      </c>
      <c r="L2468" s="174" t="s">
        <v>846</v>
      </c>
    </row>
    <row r="2469" spans="1:12">
      <c r="A2469" s="194">
        <v>30</v>
      </c>
      <c r="B2469" s="175" t="s">
        <v>601</v>
      </c>
      <c r="C2469" s="195">
        <v>93</v>
      </c>
      <c r="D2469" s="175" t="s">
        <v>234</v>
      </c>
      <c r="E2469" s="175" t="s">
        <v>640</v>
      </c>
      <c r="F2469" s="195">
        <v>30092016</v>
      </c>
      <c r="G2469" s="175" t="s">
        <v>2153</v>
      </c>
      <c r="J2469" s="194">
        <v>66208</v>
      </c>
      <c r="K2469" s="199">
        <v>566296</v>
      </c>
      <c r="L2469" s="174" t="s">
        <v>846</v>
      </c>
    </row>
    <row r="2470" spans="1:12">
      <c r="A2470" s="194">
        <v>30</v>
      </c>
      <c r="B2470" s="175" t="s">
        <v>601</v>
      </c>
      <c r="C2470" s="195">
        <v>93</v>
      </c>
      <c r="D2470" s="175" t="s">
        <v>234</v>
      </c>
      <c r="E2470" s="175" t="s">
        <v>640</v>
      </c>
      <c r="F2470" s="195">
        <v>30092016</v>
      </c>
      <c r="G2470" s="175" t="s">
        <v>2154</v>
      </c>
      <c r="J2470" s="194">
        <v>66208</v>
      </c>
      <c r="K2470" s="199">
        <v>500088</v>
      </c>
      <c r="L2470" s="174" t="s">
        <v>846</v>
      </c>
    </row>
    <row r="2471" spans="1:12">
      <c r="A2471" s="194">
        <v>30</v>
      </c>
      <c r="B2471" s="175" t="s">
        <v>601</v>
      </c>
      <c r="C2471" s="195">
        <v>93</v>
      </c>
      <c r="D2471" s="175" t="s">
        <v>234</v>
      </c>
      <c r="E2471" s="175" t="s">
        <v>640</v>
      </c>
      <c r="F2471" s="195">
        <v>30092016</v>
      </c>
      <c r="G2471" s="175" t="s">
        <v>2155</v>
      </c>
      <c r="J2471" s="194">
        <v>66208</v>
      </c>
      <c r="K2471" s="199">
        <v>433880</v>
      </c>
      <c r="L2471" s="174" t="s">
        <v>846</v>
      </c>
    </row>
    <row r="2472" spans="1:12">
      <c r="A2472" s="194">
        <v>30</v>
      </c>
      <c r="B2472" s="175" t="s">
        <v>601</v>
      </c>
      <c r="C2472" s="195">
        <v>93</v>
      </c>
      <c r="D2472" s="175" t="s">
        <v>234</v>
      </c>
      <c r="E2472" s="175" t="s">
        <v>640</v>
      </c>
      <c r="F2472" s="195">
        <v>30092016</v>
      </c>
      <c r="G2472" s="175" t="s">
        <v>2156</v>
      </c>
      <c r="J2472" s="194">
        <v>66208</v>
      </c>
      <c r="K2472" s="199">
        <v>367672</v>
      </c>
      <c r="L2472" s="174" t="s">
        <v>846</v>
      </c>
    </row>
    <row r="2473" spans="1:12">
      <c r="A2473" s="194">
        <v>30</v>
      </c>
      <c r="B2473" s="175" t="s">
        <v>601</v>
      </c>
      <c r="C2473" s="195">
        <v>93</v>
      </c>
      <c r="D2473" s="175" t="s">
        <v>234</v>
      </c>
      <c r="E2473" s="175" t="s">
        <v>640</v>
      </c>
      <c r="F2473" s="195">
        <v>30092016</v>
      </c>
      <c r="G2473" s="175" t="s">
        <v>2157</v>
      </c>
      <c r="J2473" s="194">
        <v>45959</v>
      </c>
      <c r="K2473" s="199">
        <v>321713</v>
      </c>
      <c r="L2473" s="174" t="s">
        <v>846</v>
      </c>
    </row>
    <row r="2474" spans="1:12">
      <c r="A2474" s="194">
        <v>30</v>
      </c>
      <c r="B2474" s="175" t="s">
        <v>601</v>
      </c>
      <c r="C2474" s="195">
        <v>93</v>
      </c>
      <c r="D2474" s="175" t="s">
        <v>234</v>
      </c>
      <c r="E2474" s="175" t="s">
        <v>640</v>
      </c>
      <c r="F2474" s="195">
        <v>30092016</v>
      </c>
      <c r="G2474" s="175" t="s">
        <v>2158</v>
      </c>
      <c r="J2474" s="194">
        <v>45959</v>
      </c>
      <c r="K2474" s="199">
        <v>275754</v>
      </c>
      <c r="L2474" s="174" t="s">
        <v>846</v>
      </c>
    </row>
    <row r="2475" spans="1:12">
      <c r="A2475" s="194">
        <v>30</v>
      </c>
      <c r="B2475" s="175" t="s">
        <v>601</v>
      </c>
      <c r="C2475" s="195">
        <v>93</v>
      </c>
      <c r="D2475" s="175" t="s">
        <v>234</v>
      </c>
      <c r="E2475" s="175" t="s">
        <v>640</v>
      </c>
      <c r="F2475" s="195">
        <v>30092016</v>
      </c>
      <c r="G2475" s="175" t="s">
        <v>2159</v>
      </c>
      <c r="J2475" s="194">
        <v>45959</v>
      </c>
      <c r="K2475" s="199">
        <v>229795</v>
      </c>
      <c r="L2475" s="174" t="s">
        <v>846</v>
      </c>
    </row>
    <row r="2476" spans="1:12">
      <c r="A2476" s="194">
        <v>30</v>
      </c>
      <c r="B2476" s="175" t="s">
        <v>601</v>
      </c>
      <c r="C2476" s="195">
        <v>93</v>
      </c>
      <c r="D2476" s="175" t="s">
        <v>234</v>
      </c>
      <c r="E2476" s="175" t="s">
        <v>640</v>
      </c>
      <c r="F2476" s="195">
        <v>30092016</v>
      </c>
      <c r="G2476" s="175" t="s">
        <v>2160</v>
      </c>
      <c r="J2476" s="194">
        <v>45959</v>
      </c>
      <c r="K2476" s="199">
        <v>183836</v>
      </c>
      <c r="L2476" s="174" t="s">
        <v>846</v>
      </c>
    </row>
    <row r="2477" spans="1:12">
      <c r="A2477" s="194">
        <v>30</v>
      </c>
      <c r="B2477" s="175" t="s">
        <v>601</v>
      </c>
      <c r="C2477" s="195">
        <v>93</v>
      </c>
      <c r="D2477" s="175" t="s">
        <v>234</v>
      </c>
      <c r="E2477" s="175" t="s">
        <v>640</v>
      </c>
      <c r="F2477" s="195">
        <v>30092016</v>
      </c>
      <c r="G2477" s="175" t="s">
        <v>2161</v>
      </c>
      <c r="J2477" s="194">
        <v>45959</v>
      </c>
      <c r="K2477" s="199">
        <v>137877</v>
      </c>
      <c r="L2477" s="174" t="s">
        <v>846</v>
      </c>
    </row>
    <row r="2478" spans="1:12">
      <c r="A2478" s="194">
        <v>30</v>
      </c>
      <c r="B2478" s="175" t="s">
        <v>601</v>
      </c>
      <c r="C2478" s="195">
        <v>93</v>
      </c>
      <c r="D2478" s="175" t="s">
        <v>234</v>
      </c>
      <c r="E2478" s="175" t="s">
        <v>640</v>
      </c>
      <c r="F2478" s="195">
        <v>30092016</v>
      </c>
      <c r="G2478" s="175" t="s">
        <v>2162</v>
      </c>
      <c r="J2478" s="194">
        <v>45959</v>
      </c>
      <c r="K2478" s="199">
        <v>91918</v>
      </c>
      <c r="L2478" s="174" t="s">
        <v>846</v>
      </c>
    </row>
    <row r="2479" spans="1:12">
      <c r="A2479" s="194">
        <v>30</v>
      </c>
      <c r="B2479" s="175" t="s">
        <v>601</v>
      </c>
      <c r="C2479" s="195">
        <v>93</v>
      </c>
      <c r="D2479" s="175" t="s">
        <v>234</v>
      </c>
      <c r="E2479" s="175" t="s">
        <v>640</v>
      </c>
      <c r="F2479" s="195">
        <v>30092016</v>
      </c>
      <c r="G2479" s="175" t="s">
        <v>2163</v>
      </c>
      <c r="J2479" s="194">
        <v>45959</v>
      </c>
      <c r="K2479" s="199">
        <v>45959</v>
      </c>
      <c r="L2479" s="174" t="s">
        <v>846</v>
      </c>
    </row>
    <row r="2480" spans="1:12">
      <c r="A2480" s="194">
        <v>30</v>
      </c>
      <c r="B2480" s="175" t="s">
        <v>601</v>
      </c>
      <c r="C2480" s="195">
        <v>93</v>
      </c>
      <c r="D2480" s="175" t="s">
        <v>234</v>
      </c>
      <c r="E2480" s="175" t="s">
        <v>640</v>
      </c>
      <c r="F2480" s="195">
        <v>30092016</v>
      </c>
      <c r="G2480" s="175" t="s">
        <v>2164</v>
      </c>
      <c r="J2480" s="194">
        <v>45959</v>
      </c>
      <c r="K2480" s="199">
        <v>0</v>
      </c>
    </row>
    <row r="2481" spans="1:12">
      <c r="G2481" s="200" t="s">
        <v>1168</v>
      </c>
      <c r="I2481" s="201">
        <v>632504</v>
      </c>
      <c r="J2481" s="201">
        <v>632504</v>
      </c>
      <c r="K2481" s="201">
        <v>0</v>
      </c>
    </row>
    <row r="2482" spans="1:12">
      <c r="G2482" s="200" t="s">
        <v>848</v>
      </c>
      <c r="I2482" s="203">
        <v>660033</v>
      </c>
      <c r="J2482" s="203">
        <v>660033</v>
      </c>
      <c r="K2482" s="203">
        <v>0</v>
      </c>
    </row>
    <row r="2483" spans="1:12">
      <c r="A2483" s="196" t="s">
        <v>166</v>
      </c>
      <c r="G2483" s="197" t="s">
        <v>843</v>
      </c>
      <c r="I2483" s="198">
        <v>660033</v>
      </c>
      <c r="J2483" s="198">
        <v>660033</v>
      </c>
      <c r="K2483" s="198">
        <v>0</v>
      </c>
    </row>
    <row r="2484" spans="1:12">
      <c r="A2484" s="174" t="s">
        <v>138</v>
      </c>
      <c r="B2484" s="174" t="s">
        <v>139</v>
      </c>
      <c r="C2484" s="176" t="s">
        <v>140</v>
      </c>
      <c r="D2484" s="174" t="s">
        <v>141</v>
      </c>
      <c r="E2484" s="174" t="s">
        <v>142</v>
      </c>
      <c r="F2484" s="176" t="s">
        <v>143</v>
      </c>
      <c r="G2484" s="174" t="s">
        <v>144</v>
      </c>
      <c r="I2484" s="176" t="s">
        <v>844</v>
      </c>
      <c r="J2484" s="176" t="s">
        <v>845</v>
      </c>
      <c r="K2484" s="176" t="s">
        <v>145</v>
      </c>
    </row>
    <row r="2485" spans="1:12">
      <c r="A2485" s="194">
        <v>13</v>
      </c>
      <c r="B2485" s="175" t="s">
        <v>166</v>
      </c>
      <c r="C2485" s="195">
        <v>52</v>
      </c>
      <c r="D2485" s="175" t="s">
        <v>147</v>
      </c>
      <c r="E2485" s="175" t="s">
        <v>640</v>
      </c>
      <c r="F2485" s="195">
        <v>31122016</v>
      </c>
      <c r="G2485" s="175" t="s">
        <v>1937</v>
      </c>
      <c r="I2485" s="194">
        <v>28070</v>
      </c>
      <c r="K2485" s="199">
        <v>28070</v>
      </c>
      <c r="L2485" s="174" t="s">
        <v>846</v>
      </c>
    </row>
    <row r="2486" spans="1:12">
      <c r="A2486" s="194">
        <v>13</v>
      </c>
      <c r="B2486" s="175" t="s">
        <v>166</v>
      </c>
      <c r="C2486" s="195">
        <v>53</v>
      </c>
      <c r="D2486" s="175" t="s">
        <v>147</v>
      </c>
      <c r="E2486" s="175" t="s">
        <v>640</v>
      </c>
      <c r="F2486" s="195">
        <v>31122016</v>
      </c>
      <c r="G2486" s="175" t="s">
        <v>1938</v>
      </c>
      <c r="I2486" s="194">
        <v>28070</v>
      </c>
      <c r="K2486" s="199">
        <v>56140</v>
      </c>
      <c r="L2486" s="174" t="s">
        <v>846</v>
      </c>
    </row>
    <row r="2487" spans="1:12">
      <c r="A2487" s="194">
        <v>13</v>
      </c>
      <c r="B2487" s="175" t="s">
        <v>166</v>
      </c>
      <c r="C2487" s="195">
        <v>54</v>
      </c>
      <c r="D2487" s="175" t="s">
        <v>147</v>
      </c>
      <c r="E2487" s="175" t="s">
        <v>640</v>
      </c>
      <c r="F2487" s="195">
        <v>31122016</v>
      </c>
      <c r="G2487" s="175" t="s">
        <v>1939</v>
      </c>
      <c r="I2487" s="194">
        <v>28070</v>
      </c>
      <c r="K2487" s="199">
        <v>84210</v>
      </c>
      <c r="L2487" s="174" t="s">
        <v>846</v>
      </c>
    </row>
    <row r="2488" spans="1:12">
      <c r="A2488" s="194">
        <v>13</v>
      </c>
      <c r="B2488" s="175" t="s">
        <v>166</v>
      </c>
      <c r="C2488" s="195">
        <v>55</v>
      </c>
      <c r="D2488" s="175" t="s">
        <v>147</v>
      </c>
      <c r="E2488" s="175" t="s">
        <v>640</v>
      </c>
      <c r="F2488" s="195">
        <v>31122016</v>
      </c>
      <c r="G2488" s="175" t="s">
        <v>1940</v>
      </c>
      <c r="I2488" s="194">
        <v>28070</v>
      </c>
      <c r="K2488" s="199">
        <v>112280</v>
      </c>
      <c r="L2488" s="174" t="s">
        <v>846</v>
      </c>
    </row>
    <row r="2489" spans="1:12">
      <c r="A2489" s="194">
        <v>13</v>
      </c>
      <c r="B2489" s="175" t="s">
        <v>166</v>
      </c>
      <c r="C2489" s="195">
        <v>56</v>
      </c>
      <c r="D2489" s="175" t="s">
        <v>147</v>
      </c>
      <c r="E2489" s="175" t="s">
        <v>640</v>
      </c>
      <c r="F2489" s="195">
        <v>31122016</v>
      </c>
      <c r="G2489" s="175" t="s">
        <v>1941</v>
      </c>
      <c r="I2489" s="194">
        <v>53066</v>
      </c>
      <c r="K2489" s="199">
        <v>165346</v>
      </c>
      <c r="L2489" s="174" t="s">
        <v>846</v>
      </c>
    </row>
    <row r="2490" spans="1:12">
      <c r="A2490" s="194">
        <v>13</v>
      </c>
      <c r="B2490" s="175" t="s">
        <v>166</v>
      </c>
      <c r="C2490" s="195">
        <v>57</v>
      </c>
      <c r="D2490" s="175" t="s">
        <v>147</v>
      </c>
      <c r="E2490" s="175" t="s">
        <v>640</v>
      </c>
      <c r="F2490" s="195">
        <v>31122016</v>
      </c>
      <c r="G2490" s="175" t="s">
        <v>1942</v>
      </c>
      <c r="I2490" s="194">
        <v>53066</v>
      </c>
      <c r="K2490" s="199">
        <v>218412</v>
      </c>
      <c r="L2490" s="174" t="s">
        <v>846</v>
      </c>
    </row>
    <row r="2491" spans="1:12">
      <c r="A2491" s="194">
        <v>13</v>
      </c>
      <c r="B2491" s="175" t="s">
        <v>166</v>
      </c>
      <c r="C2491" s="195">
        <v>58</v>
      </c>
      <c r="D2491" s="175" t="s">
        <v>147</v>
      </c>
      <c r="E2491" s="175" t="s">
        <v>640</v>
      </c>
      <c r="F2491" s="195">
        <v>31122016</v>
      </c>
      <c r="G2491" s="175" t="s">
        <v>1943</v>
      </c>
      <c r="I2491" s="194">
        <v>53066</v>
      </c>
      <c r="K2491" s="199">
        <v>271478</v>
      </c>
      <c r="L2491" s="174" t="s">
        <v>846</v>
      </c>
    </row>
    <row r="2492" spans="1:12">
      <c r="A2492" s="194">
        <v>13</v>
      </c>
      <c r="B2492" s="175" t="s">
        <v>166</v>
      </c>
      <c r="C2492" s="195">
        <v>59</v>
      </c>
      <c r="D2492" s="175" t="s">
        <v>147</v>
      </c>
      <c r="E2492" s="175" t="s">
        <v>640</v>
      </c>
      <c r="F2492" s="195">
        <v>31122016</v>
      </c>
      <c r="G2492" s="175" t="s">
        <v>1944</v>
      </c>
      <c r="I2492" s="194">
        <v>53066</v>
      </c>
      <c r="K2492" s="199">
        <v>324544</v>
      </c>
      <c r="L2492" s="174" t="s">
        <v>846</v>
      </c>
    </row>
    <row r="2493" spans="1:12">
      <c r="A2493" s="194">
        <v>13</v>
      </c>
      <c r="B2493" s="175" t="s">
        <v>166</v>
      </c>
      <c r="C2493" s="195">
        <v>60</v>
      </c>
      <c r="D2493" s="175" t="s">
        <v>147</v>
      </c>
      <c r="E2493" s="175" t="s">
        <v>640</v>
      </c>
      <c r="F2493" s="195">
        <v>31122016</v>
      </c>
      <c r="G2493" s="175" t="s">
        <v>167</v>
      </c>
      <c r="I2493" s="194">
        <v>53066</v>
      </c>
      <c r="K2493" s="199">
        <v>377610</v>
      </c>
      <c r="L2493" s="174" t="s">
        <v>846</v>
      </c>
    </row>
    <row r="2494" spans="1:12">
      <c r="A2494" s="194">
        <v>13</v>
      </c>
      <c r="B2494" s="175" t="s">
        <v>166</v>
      </c>
      <c r="C2494" s="195">
        <v>61</v>
      </c>
      <c r="D2494" s="175" t="s">
        <v>147</v>
      </c>
      <c r="E2494" s="175" t="s">
        <v>640</v>
      </c>
      <c r="F2494" s="195">
        <v>31122016</v>
      </c>
      <c r="G2494" s="175" t="s">
        <v>1945</v>
      </c>
      <c r="I2494" s="194">
        <v>53066</v>
      </c>
      <c r="K2494" s="199">
        <v>430676</v>
      </c>
      <c r="L2494" s="174" t="s">
        <v>846</v>
      </c>
    </row>
    <row r="2495" spans="1:12">
      <c r="A2495" s="194">
        <v>13</v>
      </c>
      <c r="B2495" s="175" t="s">
        <v>166</v>
      </c>
      <c r="C2495" s="195">
        <v>62</v>
      </c>
      <c r="D2495" s="175" t="s">
        <v>147</v>
      </c>
      <c r="E2495" s="175" t="s">
        <v>640</v>
      </c>
      <c r="F2495" s="195">
        <v>31122016</v>
      </c>
      <c r="G2495" s="175" t="s">
        <v>1946</v>
      </c>
      <c r="I2495" s="194">
        <v>53066</v>
      </c>
      <c r="K2495" s="199">
        <v>483742</v>
      </c>
      <c r="L2495" s="174" t="s">
        <v>846</v>
      </c>
    </row>
    <row r="2496" spans="1:12">
      <c r="A2496" s="194">
        <v>13</v>
      </c>
      <c r="B2496" s="175" t="s">
        <v>166</v>
      </c>
      <c r="C2496" s="195">
        <v>64</v>
      </c>
      <c r="D2496" s="175" t="s">
        <v>147</v>
      </c>
      <c r="E2496" s="175" t="s">
        <v>640</v>
      </c>
      <c r="F2496" s="195">
        <v>31122016</v>
      </c>
      <c r="G2496" s="175" t="s">
        <v>1947</v>
      </c>
      <c r="I2496" s="194">
        <v>28070</v>
      </c>
      <c r="K2496" s="199">
        <v>511812</v>
      </c>
      <c r="L2496" s="174" t="s">
        <v>846</v>
      </c>
    </row>
    <row r="2497" spans="1:12">
      <c r="A2497" s="194">
        <v>30</v>
      </c>
      <c r="B2497" s="175" t="s">
        <v>166</v>
      </c>
      <c r="C2497" s="195">
        <v>145</v>
      </c>
      <c r="D2497" s="175" t="s">
        <v>234</v>
      </c>
      <c r="E2497" s="175" t="s">
        <v>640</v>
      </c>
      <c r="F2497" s="195">
        <v>31122016</v>
      </c>
      <c r="G2497" s="175" t="s">
        <v>2153</v>
      </c>
      <c r="J2497" s="194">
        <v>28070</v>
      </c>
      <c r="K2497" s="199">
        <v>483742</v>
      </c>
      <c r="L2497" s="174" t="s">
        <v>846</v>
      </c>
    </row>
    <row r="2498" spans="1:12">
      <c r="A2498" s="194">
        <v>30</v>
      </c>
      <c r="B2498" s="175" t="s">
        <v>166</v>
      </c>
      <c r="C2498" s="195">
        <v>145</v>
      </c>
      <c r="D2498" s="175" t="s">
        <v>234</v>
      </c>
      <c r="E2498" s="175" t="s">
        <v>640</v>
      </c>
      <c r="F2498" s="195">
        <v>31122016</v>
      </c>
      <c r="G2498" s="175" t="s">
        <v>2154</v>
      </c>
      <c r="J2498" s="194">
        <v>28070</v>
      </c>
      <c r="K2498" s="199">
        <v>455672</v>
      </c>
      <c r="L2498" s="174" t="s">
        <v>846</v>
      </c>
    </row>
    <row r="2499" spans="1:12">
      <c r="A2499" s="194">
        <v>30</v>
      </c>
      <c r="B2499" s="175" t="s">
        <v>166</v>
      </c>
      <c r="C2499" s="195">
        <v>145</v>
      </c>
      <c r="D2499" s="175" t="s">
        <v>234</v>
      </c>
      <c r="E2499" s="175" t="s">
        <v>640</v>
      </c>
      <c r="F2499" s="195">
        <v>31122016</v>
      </c>
      <c r="G2499" s="175" t="s">
        <v>2155</v>
      </c>
      <c r="J2499" s="194">
        <v>28070</v>
      </c>
      <c r="K2499" s="199">
        <v>427602</v>
      </c>
      <c r="L2499" s="174" t="s">
        <v>846</v>
      </c>
    </row>
    <row r="2500" spans="1:12">
      <c r="A2500" s="194">
        <v>30</v>
      </c>
      <c r="B2500" s="175" t="s">
        <v>166</v>
      </c>
      <c r="C2500" s="195">
        <v>145</v>
      </c>
      <c r="D2500" s="175" t="s">
        <v>234</v>
      </c>
      <c r="E2500" s="175" t="s">
        <v>640</v>
      </c>
      <c r="F2500" s="195">
        <v>31122016</v>
      </c>
      <c r="G2500" s="175" t="s">
        <v>2156</v>
      </c>
      <c r="J2500" s="194">
        <v>28070</v>
      </c>
      <c r="K2500" s="199">
        <v>399532</v>
      </c>
      <c r="L2500" s="174" t="s">
        <v>846</v>
      </c>
    </row>
    <row r="2501" spans="1:12">
      <c r="A2501" s="194">
        <v>30</v>
      </c>
      <c r="B2501" s="175" t="s">
        <v>166</v>
      </c>
      <c r="C2501" s="195">
        <v>145</v>
      </c>
      <c r="D2501" s="175" t="s">
        <v>234</v>
      </c>
      <c r="E2501" s="175" t="s">
        <v>640</v>
      </c>
      <c r="F2501" s="195">
        <v>31122016</v>
      </c>
      <c r="G2501" s="175" t="s">
        <v>2157</v>
      </c>
      <c r="J2501" s="194">
        <v>28070</v>
      </c>
      <c r="K2501" s="199">
        <v>371462</v>
      </c>
      <c r="L2501" s="174" t="s">
        <v>846</v>
      </c>
    </row>
    <row r="2502" spans="1:12">
      <c r="A2502" s="194">
        <v>30</v>
      </c>
      <c r="B2502" s="175" t="s">
        <v>166</v>
      </c>
      <c r="C2502" s="195">
        <v>145</v>
      </c>
      <c r="D2502" s="175" t="s">
        <v>234</v>
      </c>
      <c r="E2502" s="175" t="s">
        <v>640</v>
      </c>
      <c r="F2502" s="195">
        <v>31122016</v>
      </c>
      <c r="G2502" s="175" t="s">
        <v>2158</v>
      </c>
      <c r="J2502" s="194">
        <v>53066</v>
      </c>
      <c r="K2502" s="199">
        <v>318396</v>
      </c>
      <c r="L2502" s="174" t="s">
        <v>846</v>
      </c>
    </row>
    <row r="2503" spans="1:12">
      <c r="A2503" s="194">
        <v>30</v>
      </c>
      <c r="B2503" s="175" t="s">
        <v>166</v>
      </c>
      <c r="C2503" s="195">
        <v>145</v>
      </c>
      <c r="D2503" s="175" t="s">
        <v>234</v>
      </c>
      <c r="E2503" s="175" t="s">
        <v>640</v>
      </c>
      <c r="F2503" s="195">
        <v>31122016</v>
      </c>
      <c r="G2503" s="175" t="s">
        <v>2159</v>
      </c>
      <c r="J2503" s="194">
        <v>53066</v>
      </c>
      <c r="K2503" s="199">
        <v>265330</v>
      </c>
      <c r="L2503" s="174" t="s">
        <v>846</v>
      </c>
    </row>
    <row r="2504" spans="1:12">
      <c r="A2504" s="194">
        <v>30</v>
      </c>
      <c r="B2504" s="175" t="s">
        <v>166</v>
      </c>
      <c r="C2504" s="195">
        <v>145</v>
      </c>
      <c r="D2504" s="175" t="s">
        <v>234</v>
      </c>
      <c r="E2504" s="175" t="s">
        <v>640</v>
      </c>
      <c r="F2504" s="195">
        <v>31122016</v>
      </c>
      <c r="G2504" s="175" t="s">
        <v>2160</v>
      </c>
      <c r="J2504" s="194">
        <v>53066</v>
      </c>
      <c r="K2504" s="199">
        <v>212264</v>
      </c>
      <c r="L2504" s="174" t="s">
        <v>846</v>
      </c>
    </row>
    <row r="2505" spans="1:12">
      <c r="A2505" s="194">
        <v>30</v>
      </c>
      <c r="B2505" s="175" t="s">
        <v>166</v>
      </c>
      <c r="C2505" s="195">
        <v>145</v>
      </c>
      <c r="D2505" s="175" t="s">
        <v>234</v>
      </c>
      <c r="E2505" s="175" t="s">
        <v>640</v>
      </c>
      <c r="F2505" s="195">
        <v>31122016</v>
      </c>
      <c r="G2505" s="175" t="s">
        <v>2161</v>
      </c>
      <c r="J2505" s="194">
        <v>53066</v>
      </c>
      <c r="K2505" s="199">
        <v>159198</v>
      </c>
      <c r="L2505" s="174" t="s">
        <v>846</v>
      </c>
    </row>
    <row r="2506" spans="1:12">
      <c r="A2506" s="194">
        <v>30</v>
      </c>
      <c r="B2506" s="175" t="s">
        <v>166</v>
      </c>
      <c r="C2506" s="195">
        <v>145</v>
      </c>
      <c r="D2506" s="175" t="s">
        <v>234</v>
      </c>
      <c r="E2506" s="175" t="s">
        <v>640</v>
      </c>
      <c r="F2506" s="195">
        <v>31122016</v>
      </c>
      <c r="G2506" s="175" t="s">
        <v>2162</v>
      </c>
      <c r="J2506" s="194">
        <v>53066</v>
      </c>
      <c r="K2506" s="199">
        <v>106132</v>
      </c>
      <c r="L2506" s="174" t="s">
        <v>846</v>
      </c>
    </row>
    <row r="2507" spans="1:12">
      <c r="A2507" s="194">
        <v>30</v>
      </c>
      <c r="B2507" s="175" t="s">
        <v>166</v>
      </c>
      <c r="C2507" s="195">
        <v>145</v>
      </c>
      <c r="D2507" s="175" t="s">
        <v>234</v>
      </c>
      <c r="E2507" s="175" t="s">
        <v>640</v>
      </c>
      <c r="F2507" s="195">
        <v>31122016</v>
      </c>
      <c r="G2507" s="175" t="s">
        <v>2163</v>
      </c>
      <c r="J2507" s="194">
        <v>53066</v>
      </c>
      <c r="K2507" s="199">
        <v>53066</v>
      </c>
      <c r="L2507" s="174" t="s">
        <v>846</v>
      </c>
    </row>
    <row r="2508" spans="1:12">
      <c r="A2508" s="194">
        <v>30</v>
      </c>
      <c r="B2508" s="175" t="s">
        <v>166</v>
      </c>
      <c r="C2508" s="195">
        <v>145</v>
      </c>
      <c r="D2508" s="175" t="s">
        <v>234</v>
      </c>
      <c r="E2508" s="175" t="s">
        <v>640</v>
      </c>
      <c r="F2508" s="195">
        <v>31122016</v>
      </c>
      <c r="G2508" s="175" t="s">
        <v>2164</v>
      </c>
      <c r="J2508" s="194">
        <v>53066</v>
      </c>
      <c r="K2508" s="199">
        <v>0</v>
      </c>
    </row>
    <row r="2509" spans="1:12">
      <c r="G2509" s="200" t="s">
        <v>1319</v>
      </c>
      <c r="I2509" s="201">
        <v>511812</v>
      </c>
      <c r="J2509" s="201">
        <v>511812</v>
      </c>
      <c r="K2509" s="201">
        <v>0</v>
      </c>
    </row>
    <row r="2510" spans="1:12">
      <c r="G2510" s="200" t="s">
        <v>848</v>
      </c>
      <c r="I2510" s="203">
        <v>1171845</v>
      </c>
      <c r="J2510" s="203">
        <v>1171845</v>
      </c>
      <c r="K2510" s="203">
        <v>0</v>
      </c>
    </row>
    <row r="2511" spans="1:12">
      <c r="A2511" s="190" t="s">
        <v>2165</v>
      </c>
      <c r="I2511" s="203">
        <v>1171845</v>
      </c>
      <c r="J2511" s="203">
        <v>1171845</v>
      </c>
      <c r="K2511" s="203">
        <v>0</v>
      </c>
      <c r="L2511" s="175" t="s">
        <v>860</v>
      </c>
    </row>
    <row r="2512" spans="1:12">
      <c r="A2512" s="196" t="s">
        <v>675</v>
      </c>
    </row>
    <row r="2513" spans="1:12">
      <c r="A2513" s="196" t="s">
        <v>240</v>
      </c>
      <c r="G2513" s="197" t="s">
        <v>843</v>
      </c>
      <c r="I2513" s="198">
        <v>0</v>
      </c>
      <c r="J2513" s="198">
        <v>0</v>
      </c>
      <c r="K2513" s="198">
        <v>0</v>
      </c>
    </row>
    <row r="2514" spans="1:12">
      <c r="A2514" s="174" t="s">
        <v>138</v>
      </c>
      <c r="B2514" s="174" t="s">
        <v>139</v>
      </c>
      <c r="C2514" s="176" t="s">
        <v>140</v>
      </c>
      <c r="D2514" s="174" t="s">
        <v>141</v>
      </c>
      <c r="E2514" s="174" t="s">
        <v>142</v>
      </c>
      <c r="F2514" s="176" t="s">
        <v>143</v>
      </c>
      <c r="G2514" s="174" t="s">
        <v>144</v>
      </c>
      <c r="I2514" s="176" t="s">
        <v>844</v>
      </c>
      <c r="J2514" s="176" t="s">
        <v>845</v>
      </c>
      <c r="K2514" s="176" t="s">
        <v>145</v>
      </c>
    </row>
    <row r="2515" spans="1:12">
      <c r="A2515" s="194">
        <v>1</v>
      </c>
      <c r="B2515" s="175" t="s">
        <v>240</v>
      </c>
      <c r="C2515" s="195">
        <v>1</v>
      </c>
      <c r="D2515" s="175" t="s">
        <v>234</v>
      </c>
      <c r="E2515" s="175" t="s">
        <v>640</v>
      </c>
      <c r="F2515" s="195">
        <v>0</v>
      </c>
      <c r="G2515" s="175" t="s">
        <v>2166</v>
      </c>
      <c r="I2515" s="194">
        <v>32238414</v>
      </c>
      <c r="K2515" s="199">
        <v>32238414</v>
      </c>
      <c r="L2515" s="174" t="s">
        <v>846</v>
      </c>
    </row>
    <row r="2516" spans="1:12">
      <c r="A2516" s="194">
        <v>29</v>
      </c>
      <c r="B2516" s="175" t="s">
        <v>240</v>
      </c>
      <c r="C2516" s="195">
        <v>84</v>
      </c>
      <c r="D2516" s="175" t="s">
        <v>147</v>
      </c>
      <c r="E2516" s="175" t="s">
        <v>640</v>
      </c>
      <c r="F2516" s="195">
        <v>1</v>
      </c>
      <c r="G2516" s="175" t="s">
        <v>733</v>
      </c>
      <c r="I2516" s="194">
        <v>519895</v>
      </c>
      <c r="K2516" s="199">
        <v>32758309</v>
      </c>
      <c r="L2516" s="174" t="s">
        <v>846</v>
      </c>
    </row>
    <row r="2517" spans="1:12">
      <c r="A2517" s="194">
        <v>31</v>
      </c>
      <c r="B2517" s="175" t="s">
        <v>240</v>
      </c>
      <c r="C2517" s="195">
        <v>91</v>
      </c>
      <c r="D2517" s="175" t="s">
        <v>234</v>
      </c>
      <c r="E2517" s="175" t="s">
        <v>640</v>
      </c>
      <c r="F2517" s="195">
        <v>0</v>
      </c>
      <c r="G2517" s="175" t="s">
        <v>724</v>
      </c>
      <c r="I2517" s="194">
        <v>91178</v>
      </c>
      <c r="K2517" s="199">
        <v>32849487</v>
      </c>
      <c r="L2517" s="174" t="s">
        <v>846</v>
      </c>
    </row>
    <row r="2518" spans="1:12">
      <c r="A2518" s="194">
        <v>31</v>
      </c>
      <c r="B2518" s="175" t="s">
        <v>240</v>
      </c>
      <c r="C2518" s="195">
        <v>91</v>
      </c>
      <c r="D2518" s="175" t="s">
        <v>234</v>
      </c>
      <c r="E2518" s="175" t="s">
        <v>640</v>
      </c>
      <c r="F2518" s="195">
        <v>0</v>
      </c>
      <c r="G2518" s="175" t="s">
        <v>723</v>
      </c>
      <c r="I2518" s="194">
        <v>46200</v>
      </c>
      <c r="K2518" s="199">
        <v>32895687</v>
      </c>
      <c r="L2518" s="174" t="s">
        <v>846</v>
      </c>
    </row>
    <row r="2519" spans="1:12">
      <c r="G2519" s="200" t="s">
        <v>929</v>
      </c>
      <c r="I2519" s="201">
        <v>32895687</v>
      </c>
      <c r="J2519" s="201">
        <v>0</v>
      </c>
      <c r="K2519" s="201">
        <v>32895687</v>
      </c>
      <c r="L2519" s="202" t="s">
        <v>846</v>
      </c>
    </row>
    <row r="2520" spans="1:12">
      <c r="G2520" s="200" t="s">
        <v>848</v>
      </c>
      <c r="I2520" s="203">
        <v>32895687</v>
      </c>
      <c r="J2520" s="203">
        <v>0</v>
      </c>
      <c r="K2520" s="203">
        <v>32895687</v>
      </c>
      <c r="L2520" s="200" t="s">
        <v>849</v>
      </c>
    </row>
    <row r="2521" spans="1:12">
      <c r="A2521" s="196" t="s">
        <v>595</v>
      </c>
      <c r="G2521" s="197" t="s">
        <v>843</v>
      </c>
      <c r="I2521" s="198">
        <v>32895687</v>
      </c>
      <c r="J2521" s="198">
        <v>0</v>
      </c>
      <c r="K2521" s="198">
        <v>32895687</v>
      </c>
      <c r="L2521" s="175" t="s">
        <v>846</v>
      </c>
    </row>
    <row r="2522" spans="1:12">
      <c r="A2522" s="174" t="s">
        <v>138</v>
      </c>
      <c r="B2522" s="174" t="s">
        <v>139</v>
      </c>
      <c r="C2522" s="176" t="s">
        <v>140</v>
      </c>
      <c r="D2522" s="174" t="s">
        <v>141</v>
      </c>
      <c r="E2522" s="174" t="s">
        <v>142</v>
      </c>
      <c r="F2522" s="176" t="s">
        <v>143</v>
      </c>
      <c r="G2522" s="174" t="s">
        <v>144</v>
      </c>
      <c r="I2522" s="176" t="s">
        <v>844</v>
      </c>
      <c r="J2522" s="176" t="s">
        <v>845</v>
      </c>
      <c r="K2522" s="176" t="s">
        <v>145</v>
      </c>
    </row>
    <row r="2523" spans="1:12">
      <c r="A2523" s="194">
        <v>29</v>
      </c>
      <c r="B2523" s="175" t="s">
        <v>595</v>
      </c>
      <c r="C2523" s="195">
        <v>55</v>
      </c>
      <c r="D2523" s="175" t="s">
        <v>147</v>
      </c>
      <c r="E2523" s="175" t="s">
        <v>640</v>
      </c>
      <c r="F2523" s="195">
        <v>1</v>
      </c>
      <c r="G2523" s="175" t="s">
        <v>734</v>
      </c>
      <c r="I2523" s="194">
        <v>455425</v>
      </c>
      <c r="K2523" s="199">
        <v>33351112</v>
      </c>
      <c r="L2523" s="174" t="s">
        <v>846</v>
      </c>
    </row>
    <row r="2524" spans="1:12">
      <c r="G2524" s="200" t="s">
        <v>853</v>
      </c>
      <c r="I2524" s="201">
        <v>455425</v>
      </c>
      <c r="J2524" s="201">
        <v>0</v>
      </c>
      <c r="K2524" s="201">
        <v>455425</v>
      </c>
      <c r="L2524" s="202" t="s">
        <v>846</v>
      </c>
    </row>
    <row r="2525" spans="1:12">
      <c r="G2525" s="200" t="s">
        <v>848</v>
      </c>
      <c r="I2525" s="203">
        <v>33351112</v>
      </c>
      <c r="J2525" s="203">
        <v>0</v>
      </c>
      <c r="K2525" s="203">
        <v>33351112</v>
      </c>
      <c r="L2525" s="200" t="s">
        <v>849</v>
      </c>
    </row>
    <row r="2526" spans="1:12">
      <c r="A2526" s="196" t="s">
        <v>596</v>
      </c>
      <c r="G2526" s="197" t="s">
        <v>843</v>
      </c>
      <c r="I2526" s="198">
        <v>33351112</v>
      </c>
      <c r="J2526" s="198">
        <v>0</v>
      </c>
      <c r="K2526" s="198">
        <v>33351112</v>
      </c>
      <c r="L2526" s="175" t="s">
        <v>846</v>
      </c>
    </row>
    <row r="2527" spans="1:12">
      <c r="A2527" s="174" t="s">
        <v>138</v>
      </c>
      <c r="B2527" s="174" t="s">
        <v>139</v>
      </c>
      <c r="C2527" s="176" t="s">
        <v>140</v>
      </c>
      <c r="D2527" s="174" t="s">
        <v>141</v>
      </c>
      <c r="E2527" s="174" t="s">
        <v>142</v>
      </c>
      <c r="F2527" s="176" t="s">
        <v>143</v>
      </c>
      <c r="G2527" s="174" t="s">
        <v>144</v>
      </c>
      <c r="I2527" s="176" t="s">
        <v>844</v>
      </c>
      <c r="J2527" s="176" t="s">
        <v>845</v>
      </c>
      <c r="K2527" s="176" t="s">
        <v>145</v>
      </c>
    </row>
    <row r="2528" spans="1:12">
      <c r="A2528" s="194">
        <v>31</v>
      </c>
      <c r="B2528" s="175" t="s">
        <v>596</v>
      </c>
      <c r="C2528" s="195">
        <v>85</v>
      </c>
      <c r="D2528" s="175" t="s">
        <v>147</v>
      </c>
      <c r="E2528" s="175" t="s">
        <v>640</v>
      </c>
      <c r="F2528" s="195">
        <v>1</v>
      </c>
      <c r="G2528" s="175" t="s">
        <v>734</v>
      </c>
      <c r="I2528" s="194">
        <v>484831</v>
      </c>
      <c r="K2528" s="199">
        <v>33835943</v>
      </c>
      <c r="L2528" s="174" t="s">
        <v>846</v>
      </c>
    </row>
    <row r="2529" spans="1:12">
      <c r="A2529" s="194">
        <v>31</v>
      </c>
      <c r="B2529" s="175" t="s">
        <v>596</v>
      </c>
      <c r="C2529" s="195">
        <v>89</v>
      </c>
      <c r="D2529" s="175" t="s">
        <v>234</v>
      </c>
      <c r="E2529" s="175" t="s">
        <v>640</v>
      </c>
      <c r="F2529" s="195">
        <v>0</v>
      </c>
      <c r="G2529" s="175" t="s">
        <v>726</v>
      </c>
      <c r="I2529" s="194">
        <v>76728</v>
      </c>
      <c r="K2529" s="199">
        <v>33912671</v>
      </c>
      <c r="L2529" s="174" t="s">
        <v>846</v>
      </c>
    </row>
    <row r="2530" spans="1:12">
      <c r="A2530" s="194">
        <v>31</v>
      </c>
      <c r="B2530" s="175" t="s">
        <v>596</v>
      </c>
      <c r="C2530" s="195">
        <v>89</v>
      </c>
      <c r="D2530" s="175" t="s">
        <v>234</v>
      </c>
      <c r="E2530" s="175" t="s">
        <v>640</v>
      </c>
      <c r="F2530" s="195">
        <v>0</v>
      </c>
      <c r="G2530" s="175" t="s">
        <v>725</v>
      </c>
      <c r="I2530" s="194">
        <v>38878</v>
      </c>
      <c r="K2530" s="199">
        <v>33951549</v>
      </c>
      <c r="L2530" s="174" t="s">
        <v>846</v>
      </c>
    </row>
    <row r="2531" spans="1:12">
      <c r="G2531" s="200" t="s">
        <v>985</v>
      </c>
      <c r="I2531" s="201">
        <v>600437</v>
      </c>
      <c r="J2531" s="201">
        <v>0</v>
      </c>
      <c r="K2531" s="201">
        <v>600437</v>
      </c>
      <c r="L2531" s="202" t="s">
        <v>846</v>
      </c>
    </row>
    <row r="2532" spans="1:12">
      <c r="G2532" s="200" t="s">
        <v>848</v>
      </c>
      <c r="I2532" s="203">
        <v>33951549</v>
      </c>
      <c r="J2532" s="203">
        <v>0</v>
      </c>
      <c r="K2532" s="203">
        <v>33951549</v>
      </c>
      <c r="L2532" s="200" t="s">
        <v>849</v>
      </c>
    </row>
    <row r="2533" spans="1:12">
      <c r="A2533" s="196" t="s">
        <v>597</v>
      </c>
      <c r="G2533" s="197" t="s">
        <v>843</v>
      </c>
      <c r="I2533" s="198">
        <v>33951549</v>
      </c>
      <c r="J2533" s="198">
        <v>0</v>
      </c>
      <c r="K2533" s="198">
        <v>33951549</v>
      </c>
      <c r="L2533" s="175" t="s">
        <v>846</v>
      </c>
    </row>
    <row r="2534" spans="1:12">
      <c r="A2534" s="174" t="s">
        <v>138</v>
      </c>
      <c r="B2534" s="174" t="s">
        <v>139</v>
      </c>
      <c r="C2534" s="176" t="s">
        <v>140</v>
      </c>
      <c r="D2534" s="174" t="s">
        <v>141</v>
      </c>
      <c r="E2534" s="174" t="s">
        <v>142</v>
      </c>
      <c r="F2534" s="176" t="s">
        <v>143</v>
      </c>
      <c r="G2534" s="174" t="s">
        <v>144</v>
      </c>
      <c r="I2534" s="176" t="s">
        <v>844</v>
      </c>
      <c r="J2534" s="176" t="s">
        <v>845</v>
      </c>
      <c r="K2534" s="176" t="s">
        <v>145</v>
      </c>
    </row>
    <row r="2535" spans="1:12">
      <c r="A2535" s="194">
        <v>30</v>
      </c>
      <c r="B2535" s="175" t="s">
        <v>597</v>
      </c>
      <c r="C2535" s="195">
        <v>81</v>
      </c>
      <c r="D2535" s="175" t="s">
        <v>234</v>
      </c>
      <c r="E2535" s="175" t="s">
        <v>640</v>
      </c>
      <c r="F2535" s="195">
        <v>0</v>
      </c>
      <c r="G2535" s="175" t="s">
        <v>728</v>
      </c>
      <c r="I2535" s="194">
        <v>83889</v>
      </c>
      <c r="K2535" s="199">
        <v>34035438</v>
      </c>
      <c r="L2535" s="174" t="s">
        <v>846</v>
      </c>
    </row>
    <row r="2536" spans="1:12">
      <c r="A2536" s="194">
        <v>30</v>
      </c>
      <c r="B2536" s="175" t="s">
        <v>597</v>
      </c>
      <c r="C2536" s="195">
        <v>81</v>
      </c>
      <c r="D2536" s="175" t="s">
        <v>234</v>
      </c>
      <c r="E2536" s="175" t="s">
        <v>640</v>
      </c>
      <c r="F2536" s="195">
        <v>0</v>
      </c>
      <c r="G2536" s="175" t="s">
        <v>727</v>
      </c>
      <c r="I2536" s="194">
        <v>42506</v>
      </c>
      <c r="K2536" s="199">
        <v>34077944</v>
      </c>
      <c r="L2536" s="174" t="s">
        <v>846</v>
      </c>
    </row>
    <row r="2537" spans="1:12">
      <c r="G2537" s="200" t="s">
        <v>1021</v>
      </c>
      <c r="I2537" s="201">
        <v>126395</v>
      </c>
      <c r="J2537" s="201">
        <v>0</v>
      </c>
      <c r="K2537" s="201">
        <v>126395</v>
      </c>
      <c r="L2537" s="202" t="s">
        <v>846</v>
      </c>
    </row>
    <row r="2538" spans="1:12">
      <c r="G2538" s="200" t="s">
        <v>848</v>
      </c>
      <c r="I2538" s="203">
        <v>34077944</v>
      </c>
      <c r="J2538" s="203">
        <v>0</v>
      </c>
      <c r="K2538" s="203">
        <v>34077944</v>
      </c>
      <c r="L2538" s="200" t="s">
        <v>849</v>
      </c>
    </row>
    <row r="2539" spans="1:12">
      <c r="A2539" s="196" t="s">
        <v>598</v>
      </c>
      <c r="G2539" s="197" t="s">
        <v>843</v>
      </c>
      <c r="I2539" s="198">
        <v>34077944</v>
      </c>
      <c r="J2539" s="198">
        <v>0</v>
      </c>
      <c r="K2539" s="198">
        <v>34077944</v>
      </c>
      <c r="L2539" s="175" t="s">
        <v>846</v>
      </c>
    </row>
    <row r="2540" spans="1:12">
      <c r="A2540" s="174" t="s">
        <v>138</v>
      </c>
      <c r="B2540" s="174" t="s">
        <v>139</v>
      </c>
      <c r="C2540" s="176" t="s">
        <v>140</v>
      </c>
      <c r="D2540" s="174" t="s">
        <v>141</v>
      </c>
      <c r="E2540" s="174" t="s">
        <v>142</v>
      </c>
      <c r="F2540" s="176" t="s">
        <v>143</v>
      </c>
      <c r="G2540" s="174" t="s">
        <v>144</v>
      </c>
      <c r="I2540" s="176" t="s">
        <v>844</v>
      </c>
      <c r="J2540" s="176" t="s">
        <v>845</v>
      </c>
      <c r="K2540" s="176" t="s">
        <v>145</v>
      </c>
    </row>
    <row r="2541" spans="1:12">
      <c r="A2541" s="194">
        <v>2</v>
      </c>
      <c r="B2541" s="175" t="s">
        <v>598</v>
      </c>
      <c r="C2541" s="195">
        <v>8</v>
      </c>
      <c r="D2541" s="175" t="s">
        <v>147</v>
      </c>
      <c r="E2541" s="175" t="s">
        <v>667</v>
      </c>
      <c r="F2541" s="195">
        <v>45</v>
      </c>
      <c r="G2541" s="175" t="s">
        <v>722</v>
      </c>
      <c r="I2541" s="194">
        <v>4366809</v>
      </c>
      <c r="K2541" s="199">
        <v>38444753</v>
      </c>
      <c r="L2541" s="174" t="s">
        <v>846</v>
      </c>
    </row>
    <row r="2542" spans="1:12">
      <c r="A2542" s="194">
        <v>2</v>
      </c>
      <c r="B2542" s="175" t="s">
        <v>598</v>
      </c>
      <c r="C2542" s="195">
        <v>13</v>
      </c>
      <c r="D2542" s="175" t="s">
        <v>147</v>
      </c>
      <c r="E2542" s="175" t="s">
        <v>640</v>
      </c>
      <c r="F2542" s="195">
        <v>1</v>
      </c>
      <c r="G2542" s="175" t="s">
        <v>734</v>
      </c>
      <c r="I2542" s="194">
        <v>507466</v>
      </c>
      <c r="K2542" s="199">
        <v>38952219</v>
      </c>
      <c r="L2542" s="174" t="s">
        <v>846</v>
      </c>
    </row>
    <row r="2543" spans="1:12">
      <c r="A2543" s="194">
        <v>31</v>
      </c>
      <c r="B2543" s="175" t="s">
        <v>598</v>
      </c>
      <c r="C2543" s="195">
        <v>88</v>
      </c>
      <c r="D2543" s="175" t="s">
        <v>234</v>
      </c>
      <c r="E2543" s="175" t="s">
        <v>640</v>
      </c>
      <c r="F2543" s="195">
        <v>0</v>
      </c>
      <c r="G2543" s="175" t="s">
        <v>730</v>
      </c>
      <c r="I2543" s="194">
        <v>88282</v>
      </c>
      <c r="K2543" s="199">
        <v>39040501</v>
      </c>
      <c r="L2543" s="174" t="s">
        <v>846</v>
      </c>
    </row>
    <row r="2544" spans="1:12">
      <c r="A2544" s="194">
        <v>31</v>
      </c>
      <c r="B2544" s="175" t="s">
        <v>598</v>
      </c>
      <c r="C2544" s="195">
        <v>88</v>
      </c>
      <c r="D2544" s="175" t="s">
        <v>234</v>
      </c>
      <c r="E2544" s="175" t="s">
        <v>640</v>
      </c>
      <c r="F2544" s="195">
        <v>0</v>
      </c>
      <c r="G2544" s="175" t="s">
        <v>729</v>
      </c>
      <c r="I2544" s="194">
        <v>44731</v>
      </c>
      <c r="K2544" s="199">
        <v>39085232</v>
      </c>
      <c r="L2544" s="174" t="s">
        <v>846</v>
      </c>
    </row>
    <row r="2545" spans="1:12">
      <c r="G2545" s="200" t="s">
        <v>1045</v>
      </c>
      <c r="I2545" s="201">
        <v>5007288</v>
      </c>
      <c r="J2545" s="201">
        <v>0</v>
      </c>
      <c r="K2545" s="201">
        <v>5007288</v>
      </c>
      <c r="L2545" s="202" t="s">
        <v>846</v>
      </c>
    </row>
    <row r="2546" spans="1:12">
      <c r="G2546" s="200" t="s">
        <v>848</v>
      </c>
      <c r="I2546" s="203">
        <v>39085232</v>
      </c>
      <c r="J2546" s="203">
        <v>0</v>
      </c>
      <c r="K2546" s="203">
        <v>39085232</v>
      </c>
      <c r="L2546" s="200" t="s">
        <v>849</v>
      </c>
    </row>
    <row r="2547" spans="1:12">
      <c r="A2547" s="196" t="s">
        <v>599</v>
      </c>
      <c r="G2547" s="197" t="s">
        <v>843</v>
      </c>
      <c r="I2547" s="198">
        <v>39085232</v>
      </c>
      <c r="J2547" s="198">
        <v>0</v>
      </c>
      <c r="K2547" s="198">
        <v>39085232</v>
      </c>
      <c r="L2547" s="175" t="s">
        <v>846</v>
      </c>
    </row>
    <row r="2548" spans="1:12">
      <c r="A2548" s="174" t="s">
        <v>138</v>
      </c>
      <c r="B2548" s="174" t="s">
        <v>139</v>
      </c>
      <c r="C2548" s="176" t="s">
        <v>140</v>
      </c>
      <c r="D2548" s="174" t="s">
        <v>141</v>
      </c>
      <c r="E2548" s="174" t="s">
        <v>142</v>
      </c>
      <c r="F2548" s="176" t="s">
        <v>143</v>
      </c>
      <c r="G2548" s="174" t="s">
        <v>144</v>
      </c>
      <c r="I2548" s="176" t="s">
        <v>844</v>
      </c>
      <c r="J2548" s="176" t="s">
        <v>845</v>
      </c>
      <c r="K2548" s="176" t="s">
        <v>145</v>
      </c>
    </row>
    <row r="2549" spans="1:12">
      <c r="A2549" s="194">
        <v>2</v>
      </c>
      <c r="B2549" s="175" t="s">
        <v>599</v>
      </c>
      <c r="C2549" s="195">
        <v>8</v>
      </c>
      <c r="D2549" s="175" t="s">
        <v>147</v>
      </c>
      <c r="E2549" s="175" t="s">
        <v>640</v>
      </c>
      <c r="F2549" s="195">
        <v>1</v>
      </c>
      <c r="G2549" s="175" t="s">
        <v>734</v>
      </c>
      <c r="I2549" s="194">
        <v>507133</v>
      </c>
      <c r="K2549" s="199">
        <v>39592365</v>
      </c>
      <c r="L2549" s="174" t="s">
        <v>846</v>
      </c>
    </row>
    <row r="2550" spans="1:12">
      <c r="A2550" s="194">
        <v>30</v>
      </c>
      <c r="B2550" s="175" t="s">
        <v>599</v>
      </c>
      <c r="C2550" s="195">
        <v>62</v>
      </c>
      <c r="D2550" s="175" t="s">
        <v>234</v>
      </c>
      <c r="E2550" s="175" t="s">
        <v>640</v>
      </c>
      <c r="F2550" s="195">
        <v>0</v>
      </c>
      <c r="G2550" s="175" t="s">
        <v>732</v>
      </c>
      <c r="I2550" s="194">
        <v>86276</v>
      </c>
      <c r="K2550" s="199">
        <v>39678641</v>
      </c>
      <c r="L2550" s="174" t="s">
        <v>846</v>
      </c>
    </row>
    <row r="2551" spans="1:12">
      <c r="A2551" s="194">
        <v>30</v>
      </c>
      <c r="B2551" s="175" t="s">
        <v>599</v>
      </c>
      <c r="C2551" s="195">
        <v>62</v>
      </c>
      <c r="D2551" s="175" t="s">
        <v>234</v>
      </c>
      <c r="E2551" s="175" t="s">
        <v>640</v>
      </c>
      <c r="F2551" s="195">
        <v>0</v>
      </c>
      <c r="G2551" s="175" t="s">
        <v>731</v>
      </c>
      <c r="I2551" s="194">
        <v>43716</v>
      </c>
      <c r="K2551" s="199">
        <v>39722357</v>
      </c>
      <c r="L2551" s="174" t="s">
        <v>846</v>
      </c>
    </row>
    <row r="2552" spans="1:12">
      <c r="G2552" s="200" t="s">
        <v>1064</v>
      </c>
      <c r="I2552" s="201">
        <v>637125</v>
      </c>
      <c r="J2552" s="201">
        <v>0</v>
      </c>
      <c r="K2552" s="201">
        <v>637125</v>
      </c>
      <c r="L2552" s="202" t="s">
        <v>846</v>
      </c>
    </row>
    <row r="2553" spans="1:12">
      <c r="G2553" s="200" t="s">
        <v>848</v>
      </c>
      <c r="I2553" s="203">
        <v>39722357</v>
      </c>
      <c r="J2553" s="203">
        <v>0</v>
      </c>
      <c r="K2553" s="203">
        <v>39722357</v>
      </c>
      <c r="L2553" s="200" t="s">
        <v>849</v>
      </c>
    </row>
    <row r="2554" spans="1:12">
      <c r="A2554" s="196" t="s">
        <v>244</v>
      </c>
      <c r="G2554" s="197" t="s">
        <v>843</v>
      </c>
      <c r="I2554" s="198">
        <v>39722357</v>
      </c>
      <c r="J2554" s="198">
        <v>0</v>
      </c>
      <c r="K2554" s="198">
        <v>39722357</v>
      </c>
      <c r="L2554" s="175" t="s">
        <v>846</v>
      </c>
    </row>
    <row r="2555" spans="1:12">
      <c r="A2555" s="174" t="s">
        <v>138</v>
      </c>
      <c r="B2555" s="174" t="s">
        <v>139</v>
      </c>
      <c r="C2555" s="176" t="s">
        <v>140</v>
      </c>
      <c r="D2555" s="174" t="s">
        <v>141</v>
      </c>
      <c r="E2555" s="174" t="s">
        <v>142</v>
      </c>
      <c r="F2555" s="176" t="s">
        <v>143</v>
      </c>
      <c r="G2555" s="174" t="s">
        <v>144</v>
      </c>
      <c r="I2555" s="176" t="s">
        <v>844</v>
      </c>
      <c r="J2555" s="176" t="s">
        <v>845</v>
      </c>
      <c r="K2555" s="176" t="s">
        <v>145</v>
      </c>
    </row>
    <row r="2556" spans="1:12">
      <c r="A2556" s="194">
        <v>4</v>
      </c>
      <c r="B2556" s="175" t="s">
        <v>244</v>
      </c>
      <c r="C2556" s="195">
        <v>5</v>
      </c>
      <c r="D2556" s="175" t="s">
        <v>147</v>
      </c>
      <c r="E2556" s="175" t="s">
        <v>640</v>
      </c>
      <c r="F2556" s="195">
        <v>201607</v>
      </c>
      <c r="G2556" s="175" t="s">
        <v>743</v>
      </c>
      <c r="I2556" s="194">
        <v>508736</v>
      </c>
      <c r="K2556" s="199">
        <v>40231093</v>
      </c>
      <c r="L2556" s="174" t="s">
        <v>846</v>
      </c>
    </row>
    <row r="2557" spans="1:12">
      <c r="A2557" s="194">
        <v>27</v>
      </c>
      <c r="B2557" s="175" t="s">
        <v>244</v>
      </c>
      <c r="C2557" s="195">
        <v>107</v>
      </c>
      <c r="D2557" s="175" t="s">
        <v>147</v>
      </c>
      <c r="E2557" s="175" t="s">
        <v>640</v>
      </c>
      <c r="F2557" s="195">
        <v>201607</v>
      </c>
      <c r="G2557" s="175" t="s">
        <v>743</v>
      </c>
      <c r="I2557" s="194">
        <v>515999</v>
      </c>
      <c r="K2557" s="199">
        <v>40747092</v>
      </c>
      <c r="L2557" s="174" t="s">
        <v>846</v>
      </c>
    </row>
    <row r="2558" spans="1:12">
      <c r="G2558" s="200" t="s">
        <v>855</v>
      </c>
      <c r="I2558" s="201">
        <v>1024735</v>
      </c>
      <c r="J2558" s="201">
        <v>0</v>
      </c>
      <c r="K2558" s="201">
        <v>1024735</v>
      </c>
      <c r="L2558" s="202" t="s">
        <v>846</v>
      </c>
    </row>
    <row r="2559" spans="1:12">
      <c r="G2559" s="200" t="s">
        <v>848</v>
      </c>
      <c r="I2559" s="203">
        <v>40747092</v>
      </c>
      <c r="J2559" s="203">
        <v>0</v>
      </c>
      <c r="K2559" s="203">
        <v>40747092</v>
      </c>
      <c r="L2559" s="200" t="s">
        <v>849</v>
      </c>
    </row>
    <row r="2560" spans="1:12">
      <c r="A2560" s="196" t="s">
        <v>600</v>
      </c>
      <c r="G2560" s="197" t="s">
        <v>843</v>
      </c>
      <c r="I2560" s="198">
        <v>40747092</v>
      </c>
      <c r="J2560" s="198">
        <v>0</v>
      </c>
      <c r="K2560" s="198">
        <v>40747092</v>
      </c>
      <c r="L2560" s="175" t="s">
        <v>846</v>
      </c>
    </row>
    <row r="2561" spans="1:12">
      <c r="A2561" s="174" t="s">
        <v>138</v>
      </c>
      <c r="B2561" s="174" t="s">
        <v>139</v>
      </c>
      <c r="C2561" s="176" t="s">
        <v>140</v>
      </c>
      <c r="D2561" s="174" t="s">
        <v>141</v>
      </c>
      <c r="E2561" s="174" t="s">
        <v>142</v>
      </c>
      <c r="F2561" s="176" t="s">
        <v>143</v>
      </c>
      <c r="G2561" s="174" t="s">
        <v>144</v>
      </c>
      <c r="I2561" s="176" t="s">
        <v>844</v>
      </c>
      <c r="J2561" s="176" t="s">
        <v>845</v>
      </c>
      <c r="K2561" s="176" t="s">
        <v>145</v>
      </c>
    </row>
    <row r="2562" spans="1:12">
      <c r="A2562" s="194">
        <v>29</v>
      </c>
      <c r="B2562" s="175" t="s">
        <v>600</v>
      </c>
      <c r="C2562" s="195">
        <v>32</v>
      </c>
      <c r="D2562" s="175" t="s">
        <v>147</v>
      </c>
      <c r="E2562" s="175" t="s">
        <v>640</v>
      </c>
      <c r="F2562" s="195">
        <v>201608</v>
      </c>
      <c r="G2562" s="175" t="s">
        <v>744</v>
      </c>
      <c r="I2562" s="194">
        <v>467806</v>
      </c>
      <c r="K2562" s="199">
        <v>41214898</v>
      </c>
      <c r="L2562" s="174" t="s">
        <v>846</v>
      </c>
    </row>
    <row r="2563" spans="1:12">
      <c r="A2563" s="194">
        <v>30</v>
      </c>
      <c r="B2563" s="175" t="s">
        <v>600</v>
      </c>
      <c r="C2563" s="195">
        <v>57</v>
      </c>
      <c r="D2563" s="175" t="s">
        <v>147</v>
      </c>
      <c r="E2563" s="175" t="s">
        <v>640</v>
      </c>
      <c r="F2563" s="195">
        <v>1</v>
      </c>
      <c r="G2563" s="175" t="s">
        <v>735</v>
      </c>
      <c r="I2563" s="194">
        <v>157532</v>
      </c>
      <c r="K2563" s="199">
        <v>41372430</v>
      </c>
      <c r="L2563" s="174" t="s">
        <v>846</v>
      </c>
    </row>
    <row r="2564" spans="1:12">
      <c r="A2564" s="194">
        <v>30</v>
      </c>
      <c r="B2564" s="175" t="s">
        <v>600</v>
      </c>
      <c r="C2564" s="195">
        <v>62</v>
      </c>
      <c r="D2564" s="175" t="s">
        <v>147</v>
      </c>
      <c r="E2564" s="175" t="s">
        <v>640</v>
      </c>
      <c r="F2564" s="195">
        <v>2</v>
      </c>
      <c r="G2564" s="175" t="s">
        <v>742</v>
      </c>
      <c r="I2564" s="194">
        <v>131443</v>
      </c>
      <c r="K2564" s="199">
        <v>41503873</v>
      </c>
      <c r="L2564" s="174" t="s">
        <v>846</v>
      </c>
    </row>
    <row r="2565" spans="1:12">
      <c r="A2565" s="194">
        <v>31</v>
      </c>
      <c r="B2565" s="175" t="s">
        <v>600</v>
      </c>
      <c r="C2565" s="195">
        <v>102</v>
      </c>
      <c r="D2565" s="175" t="s">
        <v>147</v>
      </c>
      <c r="E2565" s="175" t="s">
        <v>640</v>
      </c>
      <c r="F2565" s="195">
        <v>1</v>
      </c>
      <c r="G2565" s="175" t="s">
        <v>736</v>
      </c>
      <c r="I2565" s="194">
        <v>24249</v>
      </c>
      <c r="K2565" s="199">
        <v>41528122</v>
      </c>
      <c r="L2565" s="174" t="s">
        <v>846</v>
      </c>
    </row>
    <row r="2566" spans="1:12">
      <c r="G2566" s="200" t="s">
        <v>1119</v>
      </c>
      <c r="I2566" s="201">
        <v>781030</v>
      </c>
      <c r="J2566" s="201">
        <v>0</v>
      </c>
      <c r="K2566" s="201">
        <v>781030</v>
      </c>
      <c r="L2566" s="202" t="s">
        <v>846</v>
      </c>
    </row>
    <row r="2567" spans="1:12">
      <c r="G2567" s="200" t="s">
        <v>848</v>
      </c>
      <c r="I2567" s="203">
        <v>41528122</v>
      </c>
      <c r="J2567" s="203">
        <v>0</v>
      </c>
      <c r="K2567" s="203">
        <v>41528122</v>
      </c>
      <c r="L2567" s="200" t="s">
        <v>849</v>
      </c>
    </row>
    <row r="2568" spans="1:12">
      <c r="A2568" s="196" t="s">
        <v>601</v>
      </c>
      <c r="G2568" s="197" t="s">
        <v>843</v>
      </c>
      <c r="I2568" s="198">
        <v>41528122</v>
      </c>
      <c r="J2568" s="198">
        <v>0</v>
      </c>
      <c r="K2568" s="198">
        <v>41528122</v>
      </c>
      <c r="L2568" s="175" t="s">
        <v>846</v>
      </c>
    </row>
    <row r="2569" spans="1:12">
      <c r="A2569" s="174" t="s">
        <v>138</v>
      </c>
      <c r="B2569" s="174" t="s">
        <v>139</v>
      </c>
      <c r="C2569" s="176" t="s">
        <v>140</v>
      </c>
      <c r="D2569" s="174" t="s">
        <v>141</v>
      </c>
      <c r="E2569" s="174" t="s">
        <v>142</v>
      </c>
      <c r="F2569" s="176" t="s">
        <v>143</v>
      </c>
      <c r="G2569" s="174" t="s">
        <v>144</v>
      </c>
      <c r="I2569" s="176" t="s">
        <v>844</v>
      </c>
      <c r="J2569" s="176" t="s">
        <v>845</v>
      </c>
      <c r="K2569" s="176" t="s">
        <v>145</v>
      </c>
    </row>
    <row r="2570" spans="1:12">
      <c r="A2570" s="194">
        <v>7</v>
      </c>
      <c r="B2570" s="175" t="s">
        <v>601</v>
      </c>
      <c r="C2570" s="195">
        <v>10</v>
      </c>
      <c r="D2570" s="175" t="s">
        <v>147</v>
      </c>
      <c r="E2570" s="175" t="s">
        <v>640</v>
      </c>
      <c r="F2570" s="195">
        <v>1</v>
      </c>
      <c r="G2570" s="175" t="s">
        <v>685</v>
      </c>
      <c r="I2570" s="194">
        <v>121638</v>
      </c>
      <c r="K2570" s="199">
        <v>41649760</v>
      </c>
      <c r="L2570" s="174" t="s">
        <v>846</v>
      </c>
    </row>
    <row r="2571" spans="1:12">
      <c r="A2571" s="194">
        <v>7</v>
      </c>
      <c r="B2571" s="175" t="s">
        <v>601</v>
      </c>
      <c r="C2571" s="195">
        <v>10</v>
      </c>
      <c r="D2571" s="175" t="s">
        <v>147</v>
      </c>
      <c r="E2571" s="175" t="s">
        <v>640</v>
      </c>
      <c r="F2571" s="195">
        <v>1</v>
      </c>
      <c r="G2571" s="175" t="s">
        <v>698</v>
      </c>
      <c r="I2571" s="194">
        <v>140167</v>
      </c>
      <c r="K2571" s="199">
        <v>41789927</v>
      </c>
      <c r="L2571" s="174" t="s">
        <v>846</v>
      </c>
    </row>
    <row r="2572" spans="1:12">
      <c r="A2572" s="194">
        <v>7</v>
      </c>
      <c r="B2572" s="175" t="s">
        <v>601</v>
      </c>
      <c r="C2572" s="195">
        <v>10</v>
      </c>
      <c r="D2572" s="175" t="s">
        <v>147</v>
      </c>
      <c r="E2572" s="175" t="s">
        <v>640</v>
      </c>
      <c r="F2572" s="195">
        <v>1</v>
      </c>
      <c r="G2572" s="175" t="s">
        <v>686</v>
      </c>
      <c r="I2572" s="194">
        <v>249872</v>
      </c>
      <c r="K2572" s="199">
        <v>42039799</v>
      </c>
      <c r="L2572" s="174" t="s">
        <v>846</v>
      </c>
    </row>
    <row r="2573" spans="1:12">
      <c r="A2573" s="194">
        <v>7</v>
      </c>
      <c r="B2573" s="175" t="s">
        <v>601</v>
      </c>
      <c r="C2573" s="195">
        <v>10</v>
      </c>
      <c r="D2573" s="175" t="s">
        <v>147</v>
      </c>
      <c r="E2573" s="175" t="s">
        <v>640</v>
      </c>
      <c r="F2573" s="195">
        <v>1</v>
      </c>
      <c r="G2573" s="175" t="s">
        <v>688</v>
      </c>
      <c r="I2573" s="194">
        <v>1245203</v>
      </c>
      <c r="K2573" s="199">
        <v>43285002</v>
      </c>
      <c r="L2573" s="174" t="s">
        <v>846</v>
      </c>
    </row>
    <row r="2574" spans="1:12">
      <c r="A2574" s="194">
        <v>7</v>
      </c>
      <c r="B2574" s="175" t="s">
        <v>601</v>
      </c>
      <c r="C2574" s="195">
        <v>10</v>
      </c>
      <c r="D2574" s="175" t="s">
        <v>147</v>
      </c>
      <c r="E2574" s="175" t="s">
        <v>640</v>
      </c>
      <c r="F2574" s="195">
        <v>1</v>
      </c>
      <c r="G2574" s="175" t="s">
        <v>690</v>
      </c>
      <c r="I2574" s="194">
        <v>1010632</v>
      </c>
      <c r="K2574" s="199">
        <v>44295634</v>
      </c>
      <c r="L2574" s="174" t="s">
        <v>846</v>
      </c>
    </row>
    <row r="2575" spans="1:12">
      <c r="A2575" s="194">
        <v>7</v>
      </c>
      <c r="B2575" s="175" t="s">
        <v>601</v>
      </c>
      <c r="C2575" s="195">
        <v>10</v>
      </c>
      <c r="D2575" s="175" t="s">
        <v>147</v>
      </c>
      <c r="E2575" s="175" t="s">
        <v>640</v>
      </c>
      <c r="F2575" s="195">
        <v>1</v>
      </c>
      <c r="G2575" s="175" t="s">
        <v>687</v>
      </c>
      <c r="I2575" s="194">
        <v>17294</v>
      </c>
      <c r="K2575" s="199">
        <v>44312928</v>
      </c>
      <c r="L2575" s="174" t="s">
        <v>846</v>
      </c>
    </row>
    <row r="2576" spans="1:12">
      <c r="A2576" s="194">
        <v>7</v>
      </c>
      <c r="B2576" s="175" t="s">
        <v>601</v>
      </c>
      <c r="C2576" s="195">
        <v>10</v>
      </c>
      <c r="D2576" s="175" t="s">
        <v>147</v>
      </c>
      <c r="E2576" s="175" t="s">
        <v>640</v>
      </c>
      <c r="F2576" s="195">
        <v>1</v>
      </c>
      <c r="G2576" s="175" t="s">
        <v>682</v>
      </c>
      <c r="I2576" s="194">
        <v>8648</v>
      </c>
      <c r="K2576" s="199">
        <v>44321576</v>
      </c>
      <c r="L2576" s="174" t="s">
        <v>846</v>
      </c>
    </row>
    <row r="2577" spans="1:12">
      <c r="A2577" s="194">
        <v>7</v>
      </c>
      <c r="B2577" s="175" t="s">
        <v>601</v>
      </c>
      <c r="C2577" s="195">
        <v>10</v>
      </c>
      <c r="D2577" s="175" t="s">
        <v>147</v>
      </c>
      <c r="E2577" s="175" t="s">
        <v>640</v>
      </c>
      <c r="F2577" s="195">
        <v>1</v>
      </c>
      <c r="G2577" s="175" t="s">
        <v>692</v>
      </c>
      <c r="I2577" s="194">
        <v>8648</v>
      </c>
      <c r="K2577" s="199">
        <v>44330224</v>
      </c>
      <c r="L2577" s="174" t="s">
        <v>846</v>
      </c>
    </row>
    <row r="2578" spans="1:12">
      <c r="A2578" s="194">
        <v>7</v>
      </c>
      <c r="B2578" s="175" t="s">
        <v>601</v>
      </c>
      <c r="C2578" s="195">
        <v>10</v>
      </c>
      <c r="D2578" s="175" t="s">
        <v>147</v>
      </c>
      <c r="E2578" s="175" t="s">
        <v>640</v>
      </c>
      <c r="F2578" s="195">
        <v>1</v>
      </c>
      <c r="G2578" s="175" t="s">
        <v>697</v>
      </c>
      <c r="I2578" s="194">
        <v>8648</v>
      </c>
      <c r="K2578" s="199">
        <v>44338872</v>
      </c>
      <c r="L2578" s="174" t="s">
        <v>846</v>
      </c>
    </row>
    <row r="2579" spans="1:12">
      <c r="A2579" s="194">
        <v>7</v>
      </c>
      <c r="B2579" s="175" t="s">
        <v>601</v>
      </c>
      <c r="C2579" s="195">
        <v>10</v>
      </c>
      <c r="D2579" s="175" t="s">
        <v>147</v>
      </c>
      <c r="E2579" s="175" t="s">
        <v>640</v>
      </c>
      <c r="F2579" s="195">
        <v>1</v>
      </c>
      <c r="G2579" s="175" t="s">
        <v>696</v>
      </c>
      <c r="I2579" s="194">
        <v>8648</v>
      </c>
      <c r="K2579" s="199">
        <v>44347520</v>
      </c>
      <c r="L2579" s="174" t="s">
        <v>846</v>
      </c>
    </row>
    <row r="2580" spans="1:12">
      <c r="A2580" s="194">
        <v>7</v>
      </c>
      <c r="B2580" s="175" t="s">
        <v>601</v>
      </c>
      <c r="C2580" s="195">
        <v>10</v>
      </c>
      <c r="D2580" s="175" t="s">
        <v>147</v>
      </c>
      <c r="E2580" s="175" t="s">
        <v>640</v>
      </c>
      <c r="F2580" s="195">
        <v>1</v>
      </c>
      <c r="G2580" s="175" t="s">
        <v>695</v>
      </c>
      <c r="I2580" s="194">
        <v>8648</v>
      </c>
      <c r="K2580" s="199">
        <v>44356168</v>
      </c>
      <c r="L2580" s="174" t="s">
        <v>846</v>
      </c>
    </row>
    <row r="2581" spans="1:12">
      <c r="A2581" s="194">
        <v>7</v>
      </c>
      <c r="B2581" s="175" t="s">
        <v>601</v>
      </c>
      <c r="C2581" s="195">
        <v>10</v>
      </c>
      <c r="D2581" s="175" t="s">
        <v>147</v>
      </c>
      <c r="E2581" s="175" t="s">
        <v>640</v>
      </c>
      <c r="F2581" s="195">
        <v>1</v>
      </c>
      <c r="G2581" s="175" t="s">
        <v>694</v>
      </c>
      <c r="I2581" s="194">
        <v>8648</v>
      </c>
      <c r="K2581" s="199">
        <v>44364816</v>
      </c>
      <c r="L2581" s="174" t="s">
        <v>846</v>
      </c>
    </row>
    <row r="2582" spans="1:12">
      <c r="A2582" s="194">
        <v>7</v>
      </c>
      <c r="B2582" s="175" t="s">
        <v>601</v>
      </c>
      <c r="C2582" s="195">
        <v>10</v>
      </c>
      <c r="D2582" s="175" t="s">
        <v>147</v>
      </c>
      <c r="E2582" s="175" t="s">
        <v>640</v>
      </c>
      <c r="F2582" s="195">
        <v>1</v>
      </c>
      <c r="G2582" s="175" t="s">
        <v>684</v>
      </c>
      <c r="I2582" s="194">
        <v>8648</v>
      </c>
      <c r="K2582" s="199">
        <v>44373464</v>
      </c>
      <c r="L2582" s="174" t="s">
        <v>846</v>
      </c>
    </row>
    <row r="2583" spans="1:12">
      <c r="A2583" s="194">
        <v>7</v>
      </c>
      <c r="B2583" s="175" t="s">
        <v>601</v>
      </c>
      <c r="C2583" s="195">
        <v>10</v>
      </c>
      <c r="D2583" s="175" t="s">
        <v>147</v>
      </c>
      <c r="E2583" s="175" t="s">
        <v>640</v>
      </c>
      <c r="F2583" s="195">
        <v>1</v>
      </c>
      <c r="G2583" s="175" t="s">
        <v>693</v>
      </c>
      <c r="I2583" s="194">
        <v>8648</v>
      </c>
      <c r="K2583" s="199">
        <v>44382112</v>
      </c>
      <c r="L2583" s="174" t="s">
        <v>846</v>
      </c>
    </row>
    <row r="2584" spans="1:12">
      <c r="A2584" s="194">
        <v>7</v>
      </c>
      <c r="B2584" s="175" t="s">
        <v>601</v>
      </c>
      <c r="C2584" s="195">
        <v>10</v>
      </c>
      <c r="D2584" s="175" t="s">
        <v>147</v>
      </c>
      <c r="E2584" s="175" t="s">
        <v>640</v>
      </c>
      <c r="F2584" s="195">
        <v>1</v>
      </c>
      <c r="G2584" s="175" t="s">
        <v>683</v>
      </c>
      <c r="I2584" s="194">
        <v>8648</v>
      </c>
      <c r="K2584" s="199">
        <v>44390760</v>
      </c>
      <c r="L2584" s="174" t="s">
        <v>846</v>
      </c>
    </row>
    <row r="2585" spans="1:12">
      <c r="A2585" s="194">
        <v>7</v>
      </c>
      <c r="B2585" s="175" t="s">
        <v>601</v>
      </c>
      <c r="C2585" s="195">
        <v>10</v>
      </c>
      <c r="D2585" s="175" t="s">
        <v>147</v>
      </c>
      <c r="E2585" s="175" t="s">
        <v>640</v>
      </c>
      <c r="F2585" s="195">
        <v>1</v>
      </c>
      <c r="G2585" s="175" t="s">
        <v>689</v>
      </c>
      <c r="I2585" s="194">
        <v>8648</v>
      </c>
      <c r="K2585" s="199">
        <v>44399408</v>
      </c>
      <c r="L2585" s="174" t="s">
        <v>846</v>
      </c>
    </row>
    <row r="2586" spans="1:12">
      <c r="A2586" s="194">
        <v>7</v>
      </c>
      <c r="B2586" s="175" t="s">
        <v>601</v>
      </c>
      <c r="C2586" s="195">
        <v>10</v>
      </c>
      <c r="D2586" s="175" t="s">
        <v>147</v>
      </c>
      <c r="E2586" s="175" t="s">
        <v>640</v>
      </c>
      <c r="F2586" s="195">
        <v>1</v>
      </c>
      <c r="G2586" s="175" t="s">
        <v>691</v>
      </c>
      <c r="I2586" s="194">
        <v>404385</v>
      </c>
      <c r="K2586" s="199">
        <v>44803793</v>
      </c>
      <c r="L2586" s="174" t="s">
        <v>846</v>
      </c>
    </row>
    <row r="2587" spans="1:12">
      <c r="A2587" s="194">
        <v>7</v>
      </c>
      <c r="B2587" s="175" t="s">
        <v>601</v>
      </c>
      <c r="C2587" s="195">
        <v>10</v>
      </c>
      <c r="D2587" s="175" t="s">
        <v>147</v>
      </c>
      <c r="E2587" s="175" t="s">
        <v>640</v>
      </c>
      <c r="F2587" s="195">
        <v>1</v>
      </c>
      <c r="G2587" s="175" t="s">
        <v>678</v>
      </c>
      <c r="I2587" s="194">
        <v>222081</v>
      </c>
      <c r="K2587" s="199">
        <v>45025874</v>
      </c>
      <c r="L2587" s="174" t="s">
        <v>846</v>
      </c>
    </row>
    <row r="2588" spans="1:12">
      <c r="A2588" s="194">
        <v>7</v>
      </c>
      <c r="B2588" s="175" t="s">
        <v>601</v>
      </c>
      <c r="C2588" s="195">
        <v>10</v>
      </c>
      <c r="D2588" s="175" t="s">
        <v>147</v>
      </c>
      <c r="E2588" s="175" t="s">
        <v>640</v>
      </c>
      <c r="F2588" s="195">
        <v>1</v>
      </c>
      <c r="G2588" s="175" t="s">
        <v>679</v>
      </c>
      <c r="I2588" s="194">
        <v>286942</v>
      </c>
      <c r="K2588" s="199">
        <v>45312816</v>
      </c>
      <c r="L2588" s="174" t="s">
        <v>846</v>
      </c>
    </row>
    <row r="2589" spans="1:12">
      <c r="A2589" s="194">
        <v>7</v>
      </c>
      <c r="B2589" s="175" t="s">
        <v>601</v>
      </c>
      <c r="C2589" s="195">
        <v>10</v>
      </c>
      <c r="D2589" s="175" t="s">
        <v>147</v>
      </c>
      <c r="E2589" s="175" t="s">
        <v>640</v>
      </c>
      <c r="F2589" s="195">
        <v>1</v>
      </c>
      <c r="G2589" s="175" t="s">
        <v>677</v>
      </c>
      <c r="I2589" s="194">
        <v>279610</v>
      </c>
      <c r="K2589" s="199">
        <v>45592426</v>
      </c>
      <c r="L2589" s="174" t="s">
        <v>846</v>
      </c>
    </row>
    <row r="2590" spans="1:12">
      <c r="A2590" s="194">
        <v>7</v>
      </c>
      <c r="B2590" s="175" t="s">
        <v>601</v>
      </c>
      <c r="C2590" s="195">
        <v>10</v>
      </c>
      <c r="D2590" s="175" t="s">
        <v>147</v>
      </c>
      <c r="E2590" s="175" t="s">
        <v>640</v>
      </c>
      <c r="F2590" s="195">
        <v>1</v>
      </c>
      <c r="G2590" s="175" t="s">
        <v>737</v>
      </c>
      <c r="I2590" s="194">
        <v>113556</v>
      </c>
      <c r="K2590" s="199">
        <v>45705982</v>
      </c>
      <c r="L2590" s="174" t="s">
        <v>846</v>
      </c>
    </row>
    <row r="2591" spans="1:12">
      <c r="A2591" s="194">
        <v>7</v>
      </c>
      <c r="B2591" s="175" t="s">
        <v>601</v>
      </c>
      <c r="C2591" s="195">
        <v>10</v>
      </c>
      <c r="D2591" s="175" t="s">
        <v>147</v>
      </c>
      <c r="E2591" s="175" t="s">
        <v>640</v>
      </c>
      <c r="F2591" s="195">
        <v>1</v>
      </c>
      <c r="G2591" s="175" t="s">
        <v>747</v>
      </c>
      <c r="I2591" s="194">
        <v>94814</v>
      </c>
      <c r="K2591" s="199">
        <v>45800796</v>
      </c>
      <c r="L2591" s="174" t="s">
        <v>846</v>
      </c>
    </row>
    <row r="2592" spans="1:12">
      <c r="A2592" s="194">
        <v>7</v>
      </c>
      <c r="B2592" s="175" t="s">
        <v>601</v>
      </c>
      <c r="C2592" s="195">
        <v>10</v>
      </c>
      <c r="D2592" s="175" t="s">
        <v>147</v>
      </c>
      <c r="E2592" s="175" t="s">
        <v>640</v>
      </c>
      <c r="F2592" s="195">
        <v>1</v>
      </c>
      <c r="G2592" s="175" t="s">
        <v>748</v>
      </c>
      <c r="I2592" s="194">
        <v>94814</v>
      </c>
      <c r="K2592" s="199">
        <v>45895610</v>
      </c>
      <c r="L2592" s="174" t="s">
        <v>846</v>
      </c>
    </row>
    <row r="2593" spans="1:12">
      <c r="A2593" s="194">
        <v>12</v>
      </c>
      <c r="B2593" s="175" t="s">
        <v>601</v>
      </c>
      <c r="C2593" s="195">
        <v>21</v>
      </c>
      <c r="D2593" s="175" t="s">
        <v>147</v>
      </c>
      <c r="E2593" s="175" t="s">
        <v>640</v>
      </c>
      <c r="F2593" s="195">
        <v>1</v>
      </c>
      <c r="G2593" s="175" t="s">
        <v>739</v>
      </c>
      <c r="I2593" s="194">
        <v>70946</v>
      </c>
      <c r="K2593" s="199">
        <v>45966556</v>
      </c>
      <c r="L2593" s="174" t="s">
        <v>846</v>
      </c>
    </row>
    <row r="2594" spans="1:12">
      <c r="A2594" s="194">
        <v>12</v>
      </c>
      <c r="B2594" s="175" t="s">
        <v>601</v>
      </c>
      <c r="C2594" s="195">
        <v>21</v>
      </c>
      <c r="D2594" s="175" t="s">
        <v>147</v>
      </c>
      <c r="E2594" s="175" t="s">
        <v>640</v>
      </c>
      <c r="F2594" s="195">
        <v>1</v>
      </c>
      <c r="G2594" s="175" t="s">
        <v>738</v>
      </c>
      <c r="I2594" s="194">
        <v>41020</v>
      </c>
      <c r="K2594" s="199">
        <v>46007576</v>
      </c>
      <c r="L2594" s="174" t="s">
        <v>846</v>
      </c>
    </row>
    <row r="2595" spans="1:12">
      <c r="A2595" s="194">
        <v>30</v>
      </c>
      <c r="B2595" s="175" t="s">
        <v>601</v>
      </c>
      <c r="C2595" s="195">
        <v>87</v>
      </c>
      <c r="D2595" s="175" t="s">
        <v>147</v>
      </c>
      <c r="E2595" s="175" t="s">
        <v>640</v>
      </c>
      <c r="F2595" s="195">
        <v>1</v>
      </c>
      <c r="G2595" s="175" t="s">
        <v>699</v>
      </c>
      <c r="I2595" s="194">
        <v>139327</v>
      </c>
      <c r="K2595" s="199">
        <v>46146903</v>
      </c>
      <c r="L2595" s="174" t="s">
        <v>846</v>
      </c>
    </row>
    <row r="2596" spans="1:12">
      <c r="A2596" s="194">
        <v>30</v>
      </c>
      <c r="B2596" s="175" t="s">
        <v>601</v>
      </c>
      <c r="C2596" s="195">
        <v>87</v>
      </c>
      <c r="D2596" s="175" t="s">
        <v>147</v>
      </c>
      <c r="E2596" s="175" t="s">
        <v>640</v>
      </c>
      <c r="F2596" s="195">
        <v>2</v>
      </c>
      <c r="G2596" s="175" t="s">
        <v>701</v>
      </c>
      <c r="I2596" s="194">
        <v>248373</v>
      </c>
      <c r="K2596" s="199">
        <v>46395276</v>
      </c>
      <c r="L2596" s="174" t="s">
        <v>846</v>
      </c>
    </row>
    <row r="2597" spans="1:12">
      <c r="A2597" s="194">
        <v>30</v>
      </c>
      <c r="B2597" s="175" t="s">
        <v>601</v>
      </c>
      <c r="C2597" s="195">
        <v>87</v>
      </c>
      <c r="D2597" s="175" t="s">
        <v>147</v>
      </c>
      <c r="E2597" s="175" t="s">
        <v>640</v>
      </c>
      <c r="F2597" s="195">
        <v>3</v>
      </c>
      <c r="G2597" s="175" t="s">
        <v>702</v>
      </c>
      <c r="I2597" s="194">
        <v>1004570</v>
      </c>
      <c r="K2597" s="199">
        <v>47399846</v>
      </c>
      <c r="L2597" s="174" t="s">
        <v>846</v>
      </c>
    </row>
    <row r="2598" spans="1:12">
      <c r="A2598" s="194">
        <v>30</v>
      </c>
      <c r="B2598" s="175" t="s">
        <v>601</v>
      </c>
      <c r="C2598" s="195">
        <v>87</v>
      </c>
      <c r="D2598" s="175" t="s">
        <v>147</v>
      </c>
      <c r="E2598" s="175" t="s">
        <v>640</v>
      </c>
      <c r="F2598" s="195">
        <v>4</v>
      </c>
      <c r="G2598" s="175" t="s">
        <v>703</v>
      </c>
      <c r="I2598" s="194">
        <v>17191</v>
      </c>
      <c r="K2598" s="199">
        <v>47417037</v>
      </c>
      <c r="L2598" s="174" t="s">
        <v>846</v>
      </c>
    </row>
    <row r="2599" spans="1:12">
      <c r="A2599" s="194">
        <v>30</v>
      </c>
      <c r="B2599" s="175" t="s">
        <v>601</v>
      </c>
      <c r="C2599" s="195">
        <v>87</v>
      </c>
      <c r="D2599" s="175" t="s">
        <v>147</v>
      </c>
      <c r="E2599" s="175" t="s">
        <v>640</v>
      </c>
      <c r="F2599" s="195">
        <v>5</v>
      </c>
      <c r="G2599" s="175" t="s">
        <v>704</v>
      </c>
      <c r="I2599" s="194">
        <v>8598</v>
      </c>
      <c r="K2599" s="199">
        <v>47425635</v>
      </c>
      <c r="L2599" s="174" t="s">
        <v>846</v>
      </c>
    </row>
    <row r="2600" spans="1:12">
      <c r="A2600" s="194">
        <v>30</v>
      </c>
      <c r="B2600" s="175" t="s">
        <v>601</v>
      </c>
      <c r="C2600" s="195">
        <v>87</v>
      </c>
      <c r="D2600" s="175" t="s">
        <v>147</v>
      </c>
      <c r="E2600" s="175" t="s">
        <v>640</v>
      </c>
      <c r="F2600" s="195">
        <v>6</v>
      </c>
      <c r="G2600" s="175" t="s">
        <v>705</v>
      </c>
      <c r="I2600" s="194">
        <v>8598</v>
      </c>
      <c r="K2600" s="199">
        <v>47434233</v>
      </c>
      <c r="L2600" s="174" t="s">
        <v>846</v>
      </c>
    </row>
    <row r="2601" spans="1:12">
      <c r="A2601" s="194">
        <v>30</v>
      </c>
      <c r="B2601" s="175" t="s">
        <v>601</v>
      </c>
      <c r="C2601" s="195">
        <v>87</v>
      </c>
      <c r="D2601" s="175" t="s">
        <v>147</v>
      </c>
      <c r="E2601" s="175" t="s">
        <v>640</v>
      </c>
      <c r="F2601" s="195">
        <v>7</v>
      </c>
      <c r="G2601" s="175" t="s">
        <v>706</v>
      </c>
      <c r="I2601" s="194">
        <v>8598</v>
      </c>
      <c r="K2601" s="199">
        <v>47442831</v>
      </c>
      <c r="L2601" s="174" t="s">
        <v>846</v>
      </c>
    </row>
    <row r="2602" spans="1:12">
      <c r="A2602" s="194">
        <v>30</v>
      </c>
      <c r="B2602" s="175" t="s">
        <v>601</v>
      </c>
      <c r="C2602" s="195">
        <v>87</v>
      </c>
      <c r="D2602" s="175" t="s">
        <v>147</v>
      </c>
      <c r="E2602" s="175" t="s">
        <v>640</v>
      </c>
      <c r="F2602" s="195">
        <v>8</v>
      </c>
      <c r="G2602" s="175" t="s">
        <v>707</v>
      </c>
      <c r="I2602" s="194">
        <v>8598</v>
      </c>
      <c r="K2602" s="199">
        <v>47451429</v>
      </c>
      <c r="L2602" s="174" t="s">
        <v>846</v>
      </c>
    </row>
    <row r="2603" spans="1:12">
      <c r="A2603" s="194">
        <v>30</v>
      </c>
      <c r="B2603" s="175" t="s">
        <v>601</v>
      </c>
      <c r="C2603" s="195">
        <v>87</v>
      </c>
      <c r="D2603" s="175" t="s">
        <v>147</v>
      </c>
      <c r="E2603" s="175" t="s">
        <v>640</v>
      </c>
      <c r="F2603" s="195">
        <v>9</v>
      </c>
      <c r="G2603" s="175" t="s">
        <v>708</v>
      </c>
      <c r="I2603" s="194">
        <v>8598</v>
      </c>
      <c r="K2603" s="199">
        <v>47460027</v>
      </c>
      <c r="L2603" s="174" t="s">
        <v>846</v>
      </c>
    </row>
    <row r="2604" spans="1:12">
      <c r="A2604" s="194">
        <v>30</v>
      </c>
      <c r="B2604" s="175" t="s">
        <v>601</v>
      </c>
      <c r="C2604" s="195">
        <v>87</v>
      </c>
      <c r="D2604" s="175" t="s">
        <v>147</v>
      </c>
      <c r="E2604" s="175" t="s">
        <v>640</v>
      </c>
      <c r="F2604" s="195">
        <v>10</v>
      </c>
      <c r="G2604" s="175" t="s">
        <v>709</v>
      </c>
      <c r="I2604" s="194">
        <v>8598</v>
      </c>
      <c r="K2604" s="199">
        <v>47468625</v>
      </c>
      <c r="L2604" s="174" t="s">
        <v>846</v>
      </c>
    </row>
    <row r="2605" spans="1:12">
      <c r="A2605" s="194">
        <v>30</v>
      </c>
      <c r="B2605" s="175" t="s">
        <v>601</v>
      </c>
      <c r="C2605" s="195">
        <v>87</v>
      </c>
      <c r="D2605" s="175" t="s">
        <v>147</v>
      </c>
      <c r="E2605" s="175" t="s">
        <v>640</v>
      </c>
      <c r="F2605" s="195">
        <v>11</v>
      </c>
      <c r="G2605" s="175" t="s">
        <v>710</v>
      </c>
      <c r="I2605" s="194">
        <v>8598</v>
      </c>
      <c r="K2605" s="199">
        <v>47477223</v>
      </c>
      <c r="L2605" s="174" t="s">
        <v>846</v>
      </c>
    </row>
    <row r="2606" spans="1:12">
      <c r="A2606" s="194">
        <v>30</v>
      </c>
      <c r="B2606" s="175" t="s">
        <v>601</v>
      </c>
      <c r="C2606" s="195">
        <v>87</v>
      </c>
      <c r="D2606" s="175" t="s">
        <v>147</v>
      </c>
      <c r="E2606" s="175" t="s">
        <v>640</v>
      </c>
      <c r="F2606" s="195">
        <v>12</v>
      </c>
      <c r="G2606" s="175" t="s">
        <v>711</v>
      </c>
      <c r="I2606" s="194">
        <v>8598</v>
      </c>
      <c r="K2606" s="199">
        <v>47485821</v>
      </c>
      <c r="L2606" s="174" t="s">
        <v>846</v>
      </c>
    </row>
    <row r="2607" spans="1:12">
      <c r="A2607" s="194">
        <v>30</v>
      </c>
      <c r="B2607" s="175" t="s">
        <v>601</v>
      </c>
      <c r="C2607" s="195">
        <v>87</v>
      </c>
      <c r="D2607" s="175" t="s">
        <v>147</v>
      </c>
      <c r="E2607" s="175" t="s">
        <v>640</v>
      </c>
      <c r="F2607" s="195">
        <v>13</v>
      </c>
      <c r="G2607" s="175" t="s">
        <v>712</v>
      </c>
      <c r="I2607" s="194">
        <v>8598</v>
      </c>
      <c r="K2607" s="199">
        <v>47494419</v>
      </c>
      <c r="L2607" s="174" t="s">
        <v>846</v>
      </c>
    </row>
    <row r="2608" spans="1:12">
      <c r="A2608" s="194">
        <v>30</v>
      </c>
      <c r="B2608" s="175" t="s">
        <v>601</v>
      </c>
      <c r="C2608" s="195">
        <v>87</v>
      </c>
      <c r="D2608" s="175" t="s">
        <v>147</v>
      </c>
      <c r="E2608" s="175" t="s">
        <v>640</v>
      </c>
      <c r="F2608" s="195">
        <v>14</v>
      </c>
      <c r="G2608" s="175" t="s">
        <v>713</v>
      </c>
      <c r="I2608" s="194">
        <v>8598</v>
      </c>
      <c r="K2608" s="199">
        <v>47503017</v>
      </c>
      <c r="L2608" s="174" t="s">
        <v>846</v>
      </c>
    </row>
    <row r="2609" spans="1:12">
      <c r="A2609" s="194">
        <v>30</v>
      </c>
      <c r="B2609" s="175" t="s">
        <v>601</v>
      </c>
      <c r="C2609" s="195">
        <v>88</v>
      </c>
      <c r="D2609" s="175" t="s">
        <v>147</v>
      </c>
      <c r="E2609" s="175" t="s">
        <v>640</v>
      </c>
      <c r="F2609" s="195">
        <v>1</v>
      </c>
      <c r="G2609" s="175" t="s">
        <v>716</v>
      </c>
      <c r="I2609" s="194">
        <v>135525</v>
      </c>
      <c r="K2609" s="199">
        <v>47638542</v>
      </c>
      <c r="L2609" s="174" t="s">
        <v>846</v>
      </c>
    </row>
    <row r="2610" spans="1:12">
      <c r="A2610" s="194">
        <v>30</v>
      </c>
      <c r="B2610" s="175" t="s">
        <v>601</v>
      </c>
      <c r="C2610" s="195">
        <v>88</v>
      </c>
      <c r="D2610" s="175" t="s">
        <v>147</v>
      </c>
      <c r="E2610" s="175" t="s">
        <v>640</v>
      </c>
      <c r="F2610" s="195">
        <v>1</v>
      </c>
      <c r="G2610" s="175" t="s">
        <v>719</v>
      </c>
      <c r="I2610" s="194">
        <v>167077</v>
      </c>
      <c r="K2610" s="199">
        <v>47805619</v>
      </c>
      <c r="L2610" s="174" t="s">
        <v>846</v>
      </c>
    </row>
    <row r="2611" spans="1:12">
      <c r="A2611" s="194">
        <v>30</v>
      </c>
      <c r="B2611" s="175" t="s">
        <v>601</v>
      </c>
      <c r="C2611" s="195">
        <v>88</v>
      </c>
      <c r="D2611" s="175" t="s">
        <v>147</v>
      </c>
      <c r="E2611" s="175" t="s">
        <v>640</v>
      </c>
      <c r="F2611" s="195">
        <v>1</v>
      </c>
      <c r="G2611" s="175" t="s">
        <v>717</v>
      </c>
      <c r="I2611" s="194">
        <v>292022</v>
      </c>
      <c r="K2611" s="199">
        <v>48097641</v>
      </c>
      <c r="L2611" s="174" t="s">
        <v>846</v>
      </c>
    </row>
    <row r="2612" spans="1:12">
      <c r="A2612" s="194">
        <v>30</v>
      </c>
      <c r="B2612" s="175" t="s">
        <v>601</v>
      </c>
      <c r="C2612" s="195">
        <v>88</v>
      </c>
      <c r="D2612" s="175" t="s">
        <v>147</v>
      </c>
      <c r="E2612" s="175" t="s">
        <v>640</v>
      </c>
      <c r="F2612" s="195">
        <v>1</v>
      </c>
      <c r="G2612" s="175" t="s">
        <v>717</v>
      </c>
      <c r="I2612" s="194">
        <v>401959</v>
      </c>
      <c r="K2612" s="199">
        <v>48499600</v>
      </c>
      <c r="L2612" s="174" t="s">
        <v>846</v>
      </c>
    </row>
    <row r="2613" spans="1:12">
      <c r="A2613" s="194">
        <v>30</v>
      </c>
      <c r="B2613" s="175" t="s">
        <v>601</v>
      </c>
      <c r="C2613" s="195">
        <v>88</v>
      </c>
      <c r="D2613" s="175" t="s">
        <v>147</v>
      </c>
      <c r="E2613" s="175" t="s">
        <v>640</v>
      </c>
      <c r="F2613" s="195">
        <v>1</v>
      </c>
      <c r="G2613" s="175" t="s">
        <v>718</v>
      </c>
      <c r="I2613" s="194">
        <v>220749</v>
      </c>
      <c r="K2613" s="199">
        <v>48720349</v>
      </c>
      <c r="L2613" s="174" t="s">
        <v>846</v>
      </c>
    </row>
    <row r="2614" spans="1:12">
      <c r="A2614" s="194">
        <v>30</v>
      </c>
      <c r="B2614" s="175" t="s">
        <v>601</v>
      </c>
      <c r="C2614" s="195">
        <v>88</v>
      </c>
      <c r="D2614" s="175" t="s">
        <v>147</v>
      </c>
      <c r="E2614" s="175" t="s">
        <v>640</v>
      </c>
      <c r="F2614" s="195">
        <v>1</v>
      </c>
      <c r="G2614" s="175" t="s">
        <v>720</v>
      </c>
      <c r="I2614" s="194">
        <v>15079</v>
      </c>
      <c r="K2614" s="199">
        <v>48735428</v>
      </c>
      <c r="L2614" s="174" t="s">
        <v>846</v>
      </c>
    </row>
    <row r="2615" spans="1:12">
      <c r="A2615" s="194">
        <v>30</v>
      </c>
      <c r="B2615" s="175" t="s">
        <v>601</v>
      </c>
      <c r="C2615" s="195">
        <v>88</v>
      </c>
      <c r="D2615" s="175" t="s">
        <v>147</v>
      </c>
      <c r="E2615" s="175" t="s">
        <v>640</v>
      </c>
      <c r="F2615" s="195">
        <v>1</v>
      </c>
      <c r="G2615" s="175" t="s">
        <v>714</v>
      </c>
      <c r="I2615" s="194">
        <v>277720</v>
      </c>
      <c r="K2615" s="199">
        <v>49013148</v>
      </c>
      <c r="L2615" s="174" t="s">
        <v>846</v>
      </c>
    </row>
    <row r="2616" spans="1:12">
      <c r="A2616" s="194">
        <v>30</v>
      </c>
      <c r="B2616" s="175" t="s">
        <v>601</v>
      </c>
      <c r="C2616" s="195">
        <v>88</v>
      </c>
      <c r="D2616" s="175" t="s">
        <v>147</v>
      </c>
      <c r="E2616" s="175" t="s">
        <v>640</v>
      </c>
      <c r="F2616" s="195">
        <v>1</v>
      </c>
      <c r="G2616" s="175" t="s">
        <v>721</v>
      </c>
      <c r="I2616" s="194">
        <v>22560</v>
      </c>
      <c r="K2616" s="199">
        <v>49035708</v>
      </c>
      <c r="L2616" s="174" t="s">
        <v>846</v>
      </c>
    </row>
    <row r="2617" spans="1:12">
      <c r="A2617" s="194">
        <v>30</v>
      </c>
      <c r="B2617" s="175" t="s">
        <v>601</v>
      </c>
      <c r="C2617" s="195">
        <v>88</v>
      </c>
      <c r="D2617" s="175" t="s">
        <v>147</v>
      </c>
      <c r="E2617" s="175" t="s">
        <v>640</v>
      </c>
      <c r="F2617" s="195">
        <v>1</v>
      </c>
      <c r="G2617" s="175" t="s">
        <v>715</v>
      </c>
      <c r="I2617" s="194">
        <v>94246</v>
      </c>
      <c r="K2617" s="199">
        <v>49129954</v>
      </c>
      <c r="L2617" s="174" t="s">
        <v>846</v>
      </c>
    </row>
    <row r="2618" spans="1:12">
      <c r="A2618" s="194">
        <v>30</v>
      </c>
      <c r="B2618" s="175" t="s">
        <v>601</v>
      </c>
      <c r="C2618" s="195">
        <v>89</v>
      </c>
      <c r="D2618" s="175" t="s">
        <v>147</v>
      </c>
      <c r="E2618" s="175" t="s">
        <v>640</v>
      </c>
      <c r="F2618" s="195">
        <v>1</v>
      </c>
      <c r="G2618" s="175" t="s">
        <v>676</v>
      </c>
      <c r="I2618" s="194">
        <v>381429</v>
      </c>
      <c r="K2618" s="199">
        <v>49511383</v>
      </c>
      <c r="L2618" s="174" t="s">
        <v>846</v>
      </c>
    </row>
    <row r="2619" spans="1:12">
      <c r="A2619" s="194">
        <v>30</v>
      </c>
      <c r="B2619" s="175" t="s">
        <v>601</v>
      </c>
      <c r="C2619" s="195">
        <v>90</v>
      </c>
      <c r="D2619" s="175" t="s">
        <v>147</v>
      </c>
      <c r="E2619" s="175" t="s">
        <v>640</v>
      </c>
      <c r="F2619" s="195">
        <v>1</v>
      </c>
      <c r="G2619" s="175" t="s">
        <v>740</v>
      </c>
      <c r="I2619" s="194">
        <v>112875</v>
      </c>
      <c r="K2619" s="199">
        <v>49624258</v>
      </c>
      <c r="L2619" s="174" t="s">
        <v>846</v>
      </c>
    </row>
    <row r="2620" spans="1:12">
      <c r="A2620" s="194">
        <v>30</v>
      </c>
      <c r="B2620" s="175" t="s">
        <v>601</v>
      </c>
      <c r="C2620" s="195">
        <v>91</v>
      </c>
      <c r="D2620" s="175" t="s">
        <v>147</v>
      </c>
      <c r="E2620" s="175" t="s">
        <v>640</v>
      </c>
      <c r="F2620" s="195">
        <v>1</v>
      </c>
      <c r="G2620" s="175" t="s">
        <v>749</v>
      </c>
      <c r="I2620" s="194">
        <v>94246</v>
      </c>
      <c r="K2620" s="199">
        <v>49718504</v>
      </c>
      <c r="L2620" s="174" t="s">
        <v>846</v>
      </c>
    </row>
    <row r="2621" spans="1:12">
      <c r="A2621" s="194">
        <v>30</v>
      </c>
      <c r="B2621" s="175" t="s">
        <v>601</v>
      </c>
      <c r="C2621" s="195">
        <v>91</v>
      </c>
      <c r="D2621" s="175" t="s">
        <v>147</v>
      </c>
      <c r="E2621" s="175" t="s">
        <v>640</v>
      </c>
      <c r="F2621" s="195">
        <v>1</v>
      </c>
      <c r="G2621" s="175" t="s">
        <v>750</v>
      </c>
      <c r="I2621" s="194">
        <v>94246</v>
      </c>
      <c r="K2621" s="199">
        <v>49812750</v>
      </c>
      <c r="L2621" s="174" t="s">
        <v>846</v>
      </c>
    </row>
    <row r="2622" spans="1:12">
      <c r="G2622" s="200" t="s">
        <v>1168</v>
      </c>
      <c r="I2622" s="201">
        <v>8284628</v>
      </c>
      <c r="J2622" s="201">
        <v>0</v>
      </c>
      <c r="K2622" s="201">
        <v>8284628</v>
      </c>
      <c r="L2622" s="202" t="s">
        <v>846</v>
      </c>
    </row>
    <row r="2623" spans="1:12">
      <c r="G2623" s="200" t="s">
        <v>848</v>
      </c>
      <c r="I2623" s="203">
        <v>49812750</v>
      </c>
      <c r="J2623" s="203">
        <v>0</v>
      </c>
      <c r="K2623" s="203">
        <v>49812750</v>
      </c>
      <c r="L2623" s="200" t="s">
        <v>849</v>
      </c>
    </row>
    <row r="2624" spans="1:12">
      <c r="A2624" s="196" t="s">
        <v>146</v>
      </c>
      <c r="G2624" s="197" t="s">
        <v>843</v>
      </c>
      <c r="I2624" s="198">
        <v>49812750</v>
      </c>
      <c r="J2624" s="198">
        <v>0</v>
      </c>
      <c r="K2624" s="198">
        <v>49812750</v>
      </c>
      <c r="L2624" s="175" t="s">
        <v>846</v>
      </c>
    </row>
    <row r="2625" spans="1:12">
      <c r="A2625" s="174" t="s">
        <v>138</v>
      </c>
      <c r="B2625" s="174" t="s">
        <v>139</v>
      </c>
      <c r="C2625" s="176" t="s">
        <v>140</v>
      </c>
      <c r="D2625" s="174" t="s">
        <v>141</v>
      </c>
      <c r="E2625" s="174" t="s">
        <v>142</v>
      </c>
      <c r="F2625" s="176" t="s">
        <v>143</v>
      </c>
      <c r="G2625" s="174" t="s">
        <v>144</v>
      </c>
      <c r="I2625" s="176" t="s">
        <v>844</v>
      </c>
      <c r="J2625" s="176" t="s">
        <v>845</v>
      </c>
      <c r="K2625" s="176" t="s">
        <v>145</v>
      </c>
    </row>
    <row r="2626" spans="1:12">
      <c r="A2626" s="194">
        <v>5</v>
      </c>
      <c r="B2626" s="175" t="s">
        <v>146</v>
      </c>
      <c r="C2626" s="195">
        <v>12</v>
      </c>
      <c r="D2626" s="175" t="s">
        <v>147</v>
      </c>
      <c r="E2626" s="175" t="s">
        <v>640</v>
      </c>
      <c r="F2626" s="195">
        <v>1</v>
      </c>
      <c r="G2626" s="175" t="s">
        <v>700</v>
      </c>
      <c r="I2626" s="194">
        <v>1245159</v>
      </c>
      <c r="K2626" s="199">
        <v>51057909</v>
      </c>
      <c r="L2626" s="174" t="s">
        <v>846</v>
      </c>
    </row>
    <row r="2627" spans="1:12">
      <c r="G2627" s="200" t="s">
        <v>847</v>
      </c>
      <c r="I2627" s="201">
        <v>1245159</v>
      </c>
      <c r="J2627" s="201">
        <v>0</v>
      </c>
      <c r="K2627" s="201">
        <v>1245159</v>
      </c>
      <c r="L2627" s="202" t="s">
        <v>846</v>
      </c>
    </row>
    <row r="2628" spans="1:12">
      <c r="G2628" s="200" t="s">
        <v>848</v>
      </c>
      <c r="I2628" s="203">
        <v>51057909</v>
      </c>
      <c r="J2628" s="203">
        <v>0</v>
      </c>
      <c r="K2628" s="203">
        <v>51057909</v>
      </c>
      <c r="L2628" s="200" t="s">
        <v>849</v>
      </c>
    </row>
    <row r="2629" spans="1:12">
      <c r="A2629" s="196" t="s">
        <v>164</v>
      </c>
      <c r="G2629" s="197" t="s">
        <v>843</v>
      </c>
      <c r="I2629" s="198">
        <v>51057909</v>
      </c>
      <c r="J2629" s="198">
        <v>0</v>
      </c>
      <c r="K2629" s="198">
        <v>51057909</v>
      </c>
      <c r="L2629" s="175" t="s">
        <v>846</v>
      </c>
    </row>
    <row r="2630" spans="1:12">
      <c r="A2630" s="174" t="s">
        <v>138</v>
      </c>
      <c r="B2630" s="174" t="s">
        <v>139</v>
      </c>
      <c r="C2630" s="176" t="s">
        <v>140</v>
      </c>
      <c r="D2630" s="174" t="s">
        <v>141</v>
      </c>
      <c r="E2630" s="174" t="s">
        <v>142</v>
      </c>
      <c r="F2630" s="176" t="s">
        <v>143</v>
      </c>
      <c r="G2630" s="174" t="s">
        <v>144</v>
      </c>
      <c r="I2630" s="176" t="s">
        <v>844</v>
      </c>
      <c r="J2630" s="176" t="s">
        <v>845</v>
      </c>
      <c r="K2630" s="176" t="s">
        <v>145</v>
      </c>
    </row>
    <row r="2631" spans="1:12">
      <c r="A2631" s="194">
        <v>24</v>
      </c>
      <c r="B2631" s="175" t="s">
        <v>164</v>
      </c>
      <c r="C2631" s="195">
        <v>99</v>
      </c>
      <c r="D2631" s="175" t="s">
        <v>147</v>
      </c>
      <c r="E2631" s="175" t="s">
        <v>640</v>
      </c>
      <c r="F2631" s="195">
        <v>1</v>
      </c>
      <c r="G2631" s="175" t="s">
        <v>700</v>
      </c>
      <c r="I2631" s="194">
        <v>2733174</v>
      </c>
      <c r="K2631" s="199">
        <v>53791083</v>
      </c>
      <c r="L2631" s="174" t="s">
        <v>846</v>
      </c>
    </row>
    <row r="2632" spans="1:12">
      <c r="A2632" s="194">
        <v>24</v>
      </c>
      <c r="B2632" s="175" t="s">
        <v>164</v>
      </c>
      <c r="C2632" s="195">
        <v>100</v>
      </c>
      <c r="D2632" s="175" t="s">
        <v>147</v>
      </c>
      <c r="E2632" s="175" t="s">
        <v>640</v>
      </c>
      <c r="F2632" s="195">
        <v>1</v>
      </c>
      <c r="G2632" s="175" t="s">
        <v>680</v>
      </c>
      <c r="I2632" s="194">
        <v>1205763</v>
      </c>
      <c r="K2632" s="199">
        <v>54996846</v>
      </c>
      <c r="L2632" s="174" t="s">
        <v>846</v>
      </c>
    </row>
    <row r="2633" spans="1:12">
      <c r="A2633" s="194">
        <v>24</v>
      </c>
      <c r="B2633" s="175" t="s">
        <v>164</v>
      </c>
      <c r="C2633" s="195">
        <v>101</v>
      </c>
      <c r="D2633" s="175" t="s">
        <v>147</v>
      </c>
      <c r="E2633" s="175" t="s">
        <v>640</v>
      </c>
      <c r="F2633" s="195">
        <v>1</v>
      </c>
      <c r="G2633" s="175" t="s">
        <v>752</v>
      </c>
      <c r="I2633" s="194">
        <v>94246</v>
      </c>
      <c r="K2633" s="199">
        <v>55091092</v>
      </c>
      <c r="L2633" s="174" t="s">
        <v>846</v>
      </c>
    </row>
    <row r="2634" spans="1:12">
      <c r="A2634" s="194">
        <v>24</v>
      </c>
      <c r="B2634" s="175" t="s">
        <v>164</v>
      </c>
      <c r="C2634" s="195">
        <v>101</v>
      </c>
      <c r="D2634" s="175" t="s">
        <v>147</v>
      </c>
      <c r="E2634" s="175" t="s">
        <v>640</v>
      </c>
      <c r="F2634" s="195">
        <v>1</v>
      </c>
      <c r="G2634" s="175" t="s">
        <v>751</v>
      </c>
      <c r="I2634" s="194">
        <v>94246</v>
      </c>
      <c r="K2634" s="199">
        <v>55185338</v>
      </c>
      <c r="L2634" s="174" t="s">
        <v>846</v>
      </c>
    </row>
    <row r="2635" spans="1:12">
      <c r="A2635" s="194">
        <v>24</v>
      </c>
      <c r="B2635" s="175" t="s">
        <v>164</v>
      </c>
      <c r="C2635" s="195">
        <v>102</v>
      </c>
      <c r="D2635" s="175" t="s">
        <v>147</v>
      </c>
      <c r="E2635" s="175" t="s">
        <v>640</v>
      </c>
      <c r="F2635" s="195">
        <v>1</v>
      </c>
      <c r="G2635" s="175" t="s">
        <v>741</v>
      </c>
      <c r="I2635" s="194">
        <v>112875</v>
      </c>
      <c r="K2635" s="199">
        <v>55298213</v>
      </c>
      <c r="L2635" s="174" t="s">
        <v>846</v>
      </c>
    </row>
    <row r="2636" spans="1:12">
      <c r="G2636" s="200" t="s">
        <v>858</v>
      </c>
      <c r="I2636" s="201">
        <v>4240304</v>
      </c>
      <c r="J2636" s="201">
        <v>0</v>
      </c>
      <c r="K2636" s="201">
        <v>4240304</v>
      </c>
      <c r="L2636" s="202" t="s">
        <v>846</v>
      </c>
    </row>
    <row r="2637" spans="1:12">
      <c r="G2637" s="200" t="s">
        <v>848</v>
      </c>
      <c r="I2637" s="203">
        <v>55298213</v>
      </c>
      <c r="J2637" s="203">
        <v>0</v>
      </c>
      <c r="K2637" s="203">
        <v>55298213</v>
      </c>
      <c r="L2637" s="200" t="s">
        <v>849</v>
      </c>
    </row>
    <row r="2638" spans="1:12">
      <c r="A2638" s="190" t="s">
        <v>2167</v>
      </c>
      <c r="I2638" s="203">
        <v>55298213</v>
      </c>
      <c r="J2638" s="203">
        <v>0</v>
      </c>
      <c r="K2638" s="203">
        <v>55298213</v>
      </c>
      <c r="L2638" s="175" t="s">
        <v>849</v>
      </c>
    </row>
    <row r="2639" spans="1:12">
      <c r="A2639" s="196" t="s">
        <v>753</v>
      </c>
    </row>
    <row r="2640" spans="1:12">
      <c r="A2640" s="196" t="s">
        <v>240</v>
      </c>
      <c r="G2640" s="197" t="s">
        <v>843</v>
      </c>
      <c r="I2640" s="198">
        <v>0</v>
      </c>
      <c r="J2640" s="198">
        <v>0</v>
      </c>
      <c r="K2640" s="198">
        <v>0</v>
      </c>
    </row>
    <row r="2641" spans="1:12">
      <c r="A2641" s="174" t="s">
        <v>138</v>
      </c>
      <c r="B2641" s="174" t="s">
        <v>139</v>
      </c>
      <c r="C2641" s="176" t="s">
        <v>140</v>
      </c>
      <c r="D2641" s="174" t="s">
        <v>141</v>
      </c>
      <c r="E2641" s="174" t="s">
        <v>142</v>
      </c>
      <c r="F2641" s="176" t="s">
        <v>143</v>
      </c>
      <c r="G2641" s="174" t="s">
        <v>144</v>
      </c>
      <c r="I2641" s="176" t="s">
        <v>844</v>
      </c>
      <c r="J2641" s="176" t="s">
        <v>845</v>
      </c>
      <c r="K2641" s="176" t="s">
        <v>145</v>
      </c>
    </row>
    <row r="2642" spans="1:12">
      <c r="A2642" s="194">
        <v>1</v>
      </c>
      <c r="B2642" s="175" t="s">
        <v>240</v>
      </c>
      <c r="C2642" s="195">
        <v>1</v>
      </c>
      <c r="D2642" s="175" t="s">
        <v>234</v>
      </c>
      <c r="E2642" s="175" t="s">
        <v>640</v>
      </c>
      <c r="F2642" s="195">
        <v>0</v>
      </c>
      <c r="G2642" s="175" t="s">
        <v>2168</v>
      </c>
      <c r="I2642" s="194">
        <v>2000000</v>
      </c>
      <c r="K2642" s="199">
        <v>2000000</v>
      </c>
      <c r="L2642" s="174" t="s">
        <v>846</v>
      </c>
    </row>
    <row r="2643" spans="1:12">
      <c r="G2643" s="200" t="s">
        <v>929</v>
      </c>
      <c r="I2643" s="201">
        <v>2000000</v>
      </c>
      <c r="J2643" s="201">
        <v>0</v>
      </c>
      <c r="K2643" s="201">
        <v>2000000</v>
      </c>
      <c r="L2643" s="202" t="s">
        <v>846</v>
      </c>
    </row>
    <row r="2644" spans="1:12">
      <c r="G2644" s="200" t="s">
        <v>848</v>
      </c>
      <c r="I2644" s="203">
        <v>2000000</v>
      </c>
      <c r="J2644" s="203">
        <v>0</v>
      </c>
      <c r="K2644" s="203">
        <v>2000000</v>
      </c>
      <c r="L2644" s="200" t="s">
        <v>849</v>
      </c>
    </row>
    <row r="2645" spans="1:12">
      <c r="A2645" s="196" t="s">
        <v>244</v>
      </c>
      <c r="G2645" s="197" t="s">
        <v>843</v>
      </c>
      <c r="I2645" s="198">
        <v>2000000</v>
      </c>
      <c r="J2645" s="198">
        <v>0</v>
      </c>
      <c r="K2645" s="198">
        <v>2000000</v>
      </c>
      <c r="L2645" s="175" t="s">
        <v>846</v>
      </c>
    </row>
    <row r="2646" spans="1:12">
      <c r="A2646" s="174" t="s">
        <v>138</v>
      </c>
      <c r="B2646" s="174" t="s">
        <v>139</v>
      </c>
      <c r="C2646" s="176" t="s">
        <v>140</v>
      </c>
      <c r="D2646" s="174" t="s">
        <v>141</v>
      </c>
      <c r="E2646" s="174" t="s">
        <v>142</v>
      </c>
      <c r="F2646" s="176" t="s">
        <v>143</v>
      </c>
      <c r="G2646" s="174" t="s">
        <v>144</v>
      </c>
      <c r="I2646" s="176" t="s">
        <v>844</v>
      </c>
      <c r="J2646" s="176" t="s">
        <v>845</v>
      </c>
      <c r="K2646" s="176" t="s">
        <v>145</v>
      </c>
    </row>
    <row r="2647" spans="1:12">
      <c r="A2647" s="194">
        <v>31</v>
      </c>
      <c r="B2647" s="175" t="s">
        <v>244</v>
      </c>
      <c r="C2647" s="195">
        <v>142</v>
      </c>
      <c r="D2647" s="175" t="s">
        <v>147</v>
      </c>
      <c r="E2647" s="175" t="s">
        <v>667</v>
      </c>
      <c r="F2647" s="195">
        <v>9</v>
      </c>
      <c r="G2647" s="175" t="s">
        <v>2169</v>
      </c>
      <c r="J2647" s="194">
        <v>2000000</v>
      </c>
      <c r="K2647" s="199">
        <v>0</v>
      </c>
    </row>
    <row r="2648" spans="1:12">
      <c r="G2648" s="200" t="s">
        <v>855</v>
      </c>
      <c r="I2648" s="201">
        <v>0</v>
      </c>
      <c r="J2648" s="201">
        <v>2000000</v>
      </c>
      <c r="K2648" s="201">
        <v>-2000000</v>
      </c>
      <c r="L2648" s="202" t="s">
        <v>856</v>
      </c>
    </row>
    <row r="2649" spans="1:12">
      <c r="G2649" s="200" t="s">
        <v>848</v>
      </c>
      <c r="I2649" s="203">
        <v>2000000</v>
      </c>
      <c r="J2649" s="203">
        <v>2000000</v>
      </c>
      <c r="K2649" s="203">
        <v>0</v>
      </c>
    </row>
    <row r="2650" spans="1:12">
      <c r="A2650" s="196" t="s">
        <v>166</v>
      </c>
      <c r="G2650" s="197" t="s">
        <v>843</v>
      </c>
      <c r="I2650" s="198">
        <v>2000000</v>
      </c>
      <c r="J2650" s="198">
        <v>2000000</v>
      </c>
      <c r="K2650" s="198">
        <v>0</v>
      </c>
    </row>
    <row r="2651" spans="1:12">
      <c r="A2651" s="174" t="s">
        <v>138</v>
      </c>
      <c r="B2651" s="174" t="s">
        <v>139</v>
      </c>
      <c r="C2651" s="176" t="s">
        <v>140</v>
      </c>
      <c r="D2651" s="174" t="s">
        <v>141</v>
      </c>
      <c r="E2651" s="174" t="s">
        <v>142</v>
      </c>
      <c r="F2651" s="176" t="s">
        <v>143</v>
      </c>
      <c r="G2651" s="174" t="s">
        <v>144</v>
      </c>
      <c r="I2651" s="176" t="s">
        <v>844</v>
      </c>
      <c r="J2651" s="176" t="s">
        <v>845</v>
      </c>
      <c r="K2651" s="176" t="s">
        <v>145</v>
      </c>
    </row>
    <row r="2652" spans="1:12">
      <c r="A2652" s="194">
        <v>27</v>
      </c>
      <c r="B2652" s="175" t="s">
        <v>166</v>
      </c>
      <c r="C2652" s="195">
        <v>123</v>
      </c>
      <c r="D2652" s="175" t="s">
        <v>147</v>
      </c>
      <c r="E2652" s="175" t="s">
        <v>667</v>
      </c>
      <c r="F2652" s="195">
        <v>1</v>
      </c>
      <c r="G2652" s="175" t="s">
        <v>175</v>
      </c>
      <c r="I2652" s="194">
        <v>2000000</v>
      </c>
      <c r="K2652" s="199">
        <v>2000000</v>
      </c>
      <c r="L2652" s="174" t="s">
        <v>846</v>
      </c>
    </row>
    <row r="2653" spans="1:12">
      <c r="G2653" s="200" t="s">
        <v>1319</v>
      </c>
      <c r="I2653" s="201">
        <v>2000000</v>
      </c>
      <c r="J2653" s="201">
        <v>0</v>
      </c>
      <c r="K2653" s="201">
        <v>2000000</v>
      </c>
      <c r="L2653" s="202" t="s">
        <v>846</v>
      </c>
    </row>
    <row r="2654" spans="1:12">
      <c r="G2654" s="200" t="s">
        <v>848</v>
      </c>
      <c r="I2654" s="203">
        <v>4000000</v>
      </c>
      <c r="J2654" s="203">
        <v>2000000</v>
      </c>
      <c r="K2654" s="203">
        <v>2000000</v>
      </c>
      <c r="L2654" s="200" t="s">
        <v>849</v>
      </c>
    </row>
    <row r="2655" spans="1:12">
      <c r="A2655" s="190" t="s">
        <v>2170</v>
      </c>
      <c r="I2655" s="203">
        <v>4000000</v>
      </c>
      <c r="J2655" s="203">
        <v>2000000</v>
      </c>
      <c r="K2655" s="203">
        <v>2000000</v>
      </c>
      <c r="L2655" s="175" t="s">
        <v>849</v>
      </c>
    </row>
    <row r="2656" spans="1:12">
      <c r="A2656" s="196" t="s">
        <v>2171</v>
      </c>
    </row>
    <row r="2657" spans="1:12">
      <c r="A2657" s="196" t="s">
        <v>240</v>
      </c>
      <c r="G2657" s="197" t="s">
        <v>843</v>
      </c>
      <c r="I2657" s="198">
        <v>0</v>
      </c>
      <c r="J2657" s="198">
        <v>0</v>
      </c>
      <c r="K2657" s="198">
        <v>0</v>
      </c>
    </row>
    <row r="2658" spans="1:12">
      <c r="A2658" s="174" t="s">
        <v>138</v>
      </c>
      <c r="B2658" s="174" t="s">
        <v>139</v>
      </c>
      <c r="C2658" s="176" t="s">
        <v>140</v>
      </c>
      <c r="D2658" s="174" t="s">
        <v>141</v>
      </c>
      <c r="E2658" s="174" t="s">
        <v>142</v>
      </c>
      <c r="F2658" s="176" t="s">
        <v>143</v>
      </c>
      <c r="G2658" s="174" t="s">
        <v>144</v>
      </c>
      <c r="I2658" s="176" t="s">
        <v>844</v>
      </c>
      <c r="J2658" s="176" t="s">
        <v>845</v>
      </c>
      <c r="K2658" s="176" t="s">
        <v>145</v>
      </c>
    </row>
    <row r="2659" spans="1:12">
      <c r="A2659" s="194">
        <v>1</v>
      </c>
      <c r="B2659" s="175" t="s">
        <v>240</v>
      </c>
      <c r="C2659" s="195">
        <v>1</v>
      </c>
      <c r="D2659" s="175" t="s">
        <v>234</v>
      </c>
      <c r="E2659" s="175" t="s">
        <v>640</v>
      </c>
      <c r="F2659" s="195">
        <v>0</v>
      </c>
      <c r="G2659" s="175" t="s">
        <v>2172</v>
      </c>
      <c r="I2659" s="194">
        <v>600000</v>
      </c>
      <c r="K2659" s="199">
        <v>600000</v>
      </c>
      <c r="L2659" s="174" t="s">
        <v>846</v>
      </c>
    </row>
    <row r="2660" spans="1:12">
      <c r="A2660" s="194">
        <v>4</v>
      </c>
      <c r="B2660" s="175" t="s">
        <v>240</v>
      </c>
      <c r="C2660" s="195">
        <v>5</v>
      </c>
      <c r="D2660" s="175" t="s">
        <v>147</v>
      </c>
      <c r="E2660" s="175" t="s">
        <v>640</v>
      </c>
      <c r="F2660" s="195">
        <v>1</v>
      </c>
      <c r="G2660" s="175" t="s">
        <v>865</v>
      </c>
      <c r="I2660" s="194">
        <v>200000</v>
      </c>
      <c r="K2660" s="199">
        <v>800000</v>
      </c>
      <c r="L2660" s="174" t="s">
        <v>846</v>
      </c>
    </row>
    <row r="2661" spans="1:12">
      <c r="A2661" s="194">
        <v>6</v>
      </c>
      <c r="B2661" s="175" t="s">
        <v>240</v>
      </c>
      <c r="C2661" s="195">
        <v>12</v>
      </c>
      <c r="D2661" s="175" t="s">
        <v>862</v>
      </c>
      <c r="E2661" s="175" t="s">
        <v>640</v>
      </c>
      <c r="F2661" s="195">
        <v>1</v>
      </c>
      <c r="G2661" s="175" t="s">
        <v>865</v>
      </c>
      <c r="J2661" s="194">
        <v>100000</v>
      </c>
      <c r="K2661" s="199">
        <v>700000</v>
      </c>
      <c r="L2661" s="174" t="s">
        <v>846</v>
      </c>
    </row>
    <row r="2662" spans="1:12">
      <c r="A2662" s="194">
        <v>6</v>
      </c>
      <c r="B2662" s="175" t="s">
        <v>240</v>
      </c>
      <c r="C2662" s="195">
        <v>13</v>
      </c>
      <c r="D2662" s="175" t="s">
        <v>862</v>
      </c>
      <c r="E2662" s="175" t="s">
        <v>640</v>
      </c>
      <c r="F2662" s="195">
        <v>1</v>
      </c>
      <c r="G2662" s="175" t="s">
        <v>865</v>
      </c>
      <c r="J2662" s="194">
        <v>300000</v>
      </c>
      <c r="K2662" s="199">
        <v>400000</v>
      </c>
      <c r="L2662" s="174" t="s">
        <v>846</v>
      </c>
    </row>
    <row r="2663" spans="1:12">
      <c r="G2663" s="200" t="s">
        <v>929</v>
      </c>
      <c r="I2663" s="201">
        <v>800000</v>
      </c>
      <c r="J2663" s="201">
        <v>400000</v>
      </c>
      <c r="K2663" s="201">
        <v>400000</v>
      </c>
      <c r="L2663" s="202" t="s">
        <v>846</v>
      </c>
    </row>
    <row r="2664" spans="1:12">
      <c r="G2664" s="200" t="s">
        <v>848</v>
      </c>
      <c r="I2664" s="203">
        <v>800000</v>
      </c>
      <c r="J2664" s="203">
        <v>400000</v>
      </c>
      <c r="K2664" s="203">
        <v>400000</v>
      </c>
      <c r="L2664" s="200" t="s">
        <v>849</v>
      </c>
    </row>
    <row r="2665" spans="1:12">
      <c r="A2665" s="196" t="s">
        <v>595</v>
      </c>
      <c r="G2665" s="197" t="s">
        <v>843</v>
      </c>
      <c r="I2665" s="198">
        <v>800000</v>
      </c>
      <c r="J2665" s="198">
        <v>400000</v>
      </c>
      <c r="K2665" s="198">
        <v>400000</v>
      </c>
      <c r="L2665" s="175" t="s">
        <v>846</v>
      </c>
    </row>
    <row r="2666" spans="1:12">
      <c r="A2666" s="174" t="s">
        <v>138</v>
      </c>
      <c r="B2666" s="174" t="s">
        <v>139</v>
      </c>
      <c r="C2666" s="176" t="s">
        <v>140</v>
      </c>
      <c r="D2666" s="174" t="s">
        <v>141</v>
      </c>
      <c r="E2666" s="174" t="s">
        <v>142</v>
      </c>
      <c r="F2666" s="176" t="s">
        <v>143</v>
      </c>
      <c r="G2666" s="174" t="s">
        <v>144</v>
      </c>
      <c r="I2666" s="176" t="s">
        <v>844</v>
      </c>
      <c r="J2666" s="176" t="s">
        <v>845</v>
      </c>
      <c r="K2666" s="176" t="s">
        <v>145</v>
      </c>
    </row>
    <row r="2667" spans="1:12">
      <c r="A2667" s="194">
        <v>1</v>
      </c>
      <c r="B2667" s="175" t="s">
        <v>595</v>
      </c>
      <c r="C2667" s="195">
        <v>5</v>
      </c>
      <c r="D2667" s="175" t="s">
        <v>862</v>
      </c>
      <c r="E2667" s="175" t="s">
        <v>640</v>
      </c>
      <c r="F2667" s="195">
        <v>1</v>
      </c>
      <c r="G2667" s="175" t="s">
        <v>865</v>
      </c>
      <c r="J2667" s="194">
        <v>100000</v>
      </c>
      <c r="K2667" s="199">
        <v>300000</v>
      </c>
      <c r="L2667" s="174" t="s">
        <v>846</v>
      </c>
    </row>
    <row r="2668" spans="1:12">
      <c r="A2668" s="194">
        <v>29</v>
      </c>
      <c r="B2668" s="175" t="s">
        <v>595</v>
      </c>
      <c r="C2668" s="195">
        <v>58</v>
      </c>
      <c r="D2668" s="175" t="s">
        <v>862</v>
      </c>
      <c r="E2668" s="175" t="s">
        <v>640</v>
      </c>
      <c r="F2668" s="195">
        <v>1</v>
      </c>
      <c r="G2668" s="175" t="s">
        <v>865</v>
      </c>
      <c r="J2668" s="194">
        <v>100000</v>
      </c>
      <c r="K2668" s="199">
        <v>200000</v>
      </c>
      <c r="L2668" s="174" t="s">
        <v>846</v>
      </c>
    </row>
    <row r="2669" spans="1:12">
      <c r="G2669" s="200" t="s">
        <v>853</v>
      </c>
      <c r="I2669" s="201">
        <v>0</v>
      </c>
      <c r="J2669" s="201">
        <v>200000</v>
      </c>
      <c r="K2669" s="201">
        <v>-200000</v>
      </c>
      <c r="L2669" s="202" t="s">
        <v>856</v>
      </c>
    </row>
    <row r="2670" spans="1:12">
      <c r="G2670" s="200" t="s">
        <v>848</v>
      </c>
      <c r="I2670" s="203">
        <v>800000</v>
      </c>
      <c r="J2670" s="203">
        <v>600000</v>
      </c>
      <c r="K2670" s="203">
        <v>200000</v>
      </c>
      <c r="L2670" s="200" t="s">
        <v>849</v>
      </c>
    </row>
    <row r="2671" spans="1:12">
      <c r="A2671" s="196" t="s">
        <v>596</v>
      </c>
      <c r="G2671" s="197" t="s">
        <v>843</v>
      </c>
      <c r="I2671" s="198">
        <v>800000</v>
      </c>
      <c r="J2671" s="198">
        <v>600000</v>
      </c>
      <c r="K2671" s="198">
        <v>200000</v>
      </c>
      <c r="L2671" s="175" t="s">
        <v>846</v>
      </c>
    </row>
    <row r="2672" spans="1:12">
      <c r="A2672" s="174" t="s">
        <v>138</v>
      </c>
      <c r="B2672" s="174" t="s">
        <v>139</v>
      </c>
      <c r="C2672" s="176" t="s">
        <v>140</v>
      </c>
      <c r="D2672" s="174" t="s">
        <v>141</v>
      </c>
      <c r="E2672" s="174" t="s">
        <v>142</v>
      </c>
      <c r="F2672" s="176" t="s">
        <v>143</v>
      </c>
      <c r="G2672" s="174" t="s">
        <v>144</v>
      </c>
      <c r="I2672" s="176" t="s">
        <v>844</v>
      </c>
      <c r="J2672" s="176" t="s">
        <v>845</v>
      </c>
      <c r="K2672" s="176" t="s">
        <v>145</v>
      </c>
    </row>
    <row r="2673" spans="1:12">
      <c r="A2673" s="194">
        <v>1</v>
      </c>
      <c r="B2673" s="175" t="s">
        <v>596</v>
      </c>
      <c r="C2673" s="195">
        <v>3</v>
      </c>
      <c r="D2673" s="175" t="s">
        <v>147</v>
      </c>
      <c r="E2673" s="175" t="s">
        <v>640</v>
      </c>
      <c r="F2673" s="195">
        <v>1</v>
      </c>
      <c r="G2673" s="175" t="s">
        <v>865</v>
      </c>
      <c r="I2673" s="194">
        <v>100000</v>
      </c>
      <c r="K2673" s="199">
        <v>300000</v>
      </c>
      <c r="L2673" s="174" t="s">
        <v>846</v>
      </c>
    </row>
    <row r="2674" spans="1:12">
      <c r="A2674" s="194">
        <v>18</v>
      </c>
      <c r="B2674" s="175" t="s">
        <v>596</v>
      </c>
      <c r="C2674" s="195">
        <v>40</v>
      </c>
      <c r="D2674" s="175" t="s">
        <v>862</v>
      </c>
      <c r="E2674" s="175" t="s">
        <v>640</v>
      </c>
      <c r="F2674" s="195">
        <v>1</v>
      </c>
      <c r="G2674" s="175" t="s">
        <v>865</v>
      </c>
      <c r="J2674" s="194">
        <v>100000</v>
      </c>
      <c r="K2674" s="199">
        <v>200000</v>
      </c>
      <c r="L2674" s="174" t="s">
        <v>846</v>
      </c>
    </row>
    <row r="2675" spans="1:12">
      <c r="G2675" s="200" t="s">
        <v>985</v>
      </c>
      <c r="I2675" s="201">
        <v>100000</v>
      </c>
      <c r="J2675" s="201">
        <v>100000</v>
      </c>
      <c r="K2675" s="201">
        <v>0</v>
      </c>
    </row>
    <row r="2676" spans="1:12">
      <c r="G2676" s="200" t="s">
        <v>848</v>
      </c>
      <c r="I2676" s="203">
        <v>900000</v>
      </c>
      <c r="J2676" s="203">
        <v>700000</v>
      </c>
      <c r="K2676" s="203">
        <v>200000</v>
      </c>
      <c r="L2676" s="200" t="s">
        <v>849</v>
      </c>
    </row>
    <row r="2677" spans="1:12">
      <c r="A2677" s="196" t="s">
        <v>597</v>
      </c>
      <c r="G2677" s="197" t="s">
        <v>843</v>
      </c>
      <c r="I2677" s="198">
        <v>900000</v>
      </c>
      <c r="J2677" s="198">
        <v>700000</v>
      </c>
      <c r="K2677" s="198">
        <v>200000</v>
      </c>
      <c r="L2677" s="175" t="s">
        <v>846</v>
      </c>
    </row>
    <row r="2678" spans="1:12">
      <c r="A2678" s="174" t="s">
        <v>138</v>
      </c>
      <c r="B2678" s="174" t="s">
        <v>139</v>
      </c>
      <c r="C2678" s="176" t="s">
        <v>140</v>
      </c>
      <c r="D2678" s="174" t="s">
        <v>141</v>
      </c>
      <c r="E2678" s="174" t="s">
        <v>142</v>
      </c>
      <c r="F2678" s="176" t="s">
        <v>143</v>
      </c>
      <c r="G2678" s="174" t="s">
        <v>144</v>
      </c>
      <c r="I2678" s="176" t="s">
        <v>844</v>
      </c>
      <c r="J2678" s="176" t="s">
        <v>845</v>
      </c>
      <c r="K2678" s="176" t="s">
        <v>145</v>
      </c>
    </row>
    <row r="2679" spans="1:12">
      <c r="A2679" s="194">
        <v>7</v>
      </c>
      <c r="B2679" s="175" t="s">
        <v>597</v>
      </c>
      <c r="C2679" s="195">
        <v>31</v>
      </c>
      <c r="D2679" s="175" t="s">
        <v>862</v>
      </c>
      <c r="E2679" s="175" t="s">
        <v>640</v>
      </c>
      <c r="F2679" s="195">
        <v>1</v>
      </c>
      <c r="G2679" s="175" t="s">
        <v>865</v>
      </c>
      <c r="J2679" s="194">
        <v>100000</v>
      </c>
      <c r="K2679" s="199">
        <v>100000</v>
      </c>
      <c r="L2679" s="174" t="s">
        <v>846</v>
      </c>
    </row>
    <row r="2680" spans="1:12">
      <c r="G2680" s="200" t="s">
        <v>1021</v>
      </c>
      <c r="I2680" s="201">
        <v>0</v>
      </c>
      <c r="J2680" s="201">
        <v>100000</v>
      </c>
      <c r="K2680" s="201">
        <v>-100000</v>
      </c>
      <c r="L2680" s="202" t="s">
        <v>856</v>
      </c>
    </row>
    <row r="2681" spans="1:12">
      <c r="G2681" s="200" t="s">
        <v>848</v>
      </c>
      <c r="I2681" s="203">
        <v>900000</v>
      </c>
      <c r="J2681" s="203">
        <v>800000</v>
      </c>
      <c r="K2681" s="203">
        <v>100000</v>
      </c>
      <c r="L2681" s="200" t="s">
        <v>849</v>
      </c>
    </row>
    <row r="2682" spans="1:12">
      <c r="A2682" s="196" t="s">
        <v>599</v>
      </c>
      <c r="G2682" s="197" t="s">
        <v>843</v>
      </c>
      <c r="I2682" s="198">
        <v>900000</v>
      </c>
      <c r="J2682" s="198">
        <v>800000</v>
      </c>
      <c r="K2682" s="198">
        <v>100000</v>
      </c>
      <c r="L2682" s="175" t="s">
        <v>846</v>
      </c>
    </row>
    <row r="2683" spans="1:12">
      <c r="A2683" s="174" t="s">
        <v>138</v>
      </c>
      <c r="B2683" s="174" t="s">
        <v>139</v>
      </c>
      <c r="C2683" s="176" t="s">
        <v>140</v>
      </c>
      <c r="D2683" s="174" t="s">
        <v>141</v>
      </c>
      <c r="E2683" s="174" t="s">
        <v>142</v>
      </c>
      <c r="F2683" s="176" t="s">
        <v>143</v>
      </c>
      <c r="G2683" s="174" t="s">
        <v>144</v>
      </c>
      <c r="I2683" s="176" t="s">
        <v>844</v>
      </c>
      <c r="J2683" s="176" t="s">
        <v>845</v>
      </c>
      <c r="K2683" s="176" t="s">
        <v>145</v>
      </c>
    </row>
    <row r="2684" spans="1:12">
      <c r="A2684" s="194">
        <v>20</v>
      </c>
      <c r="B2684" s="175" t="s">
        <v>599</v>
      </c>
      <c r="C2684" s="195">
        <v>37</v>
      </c>
      <c r="D2684" s="175" t="s">
        <v>862</v>
      </c>
      <c r="E2684" s="175" t="s">
        <v>640</v>
      </c>
      <c r="F2684" s="195">
        <v>1</v>
      </c>
      <c r="G2684" s="175" t="s">
        <v>1056</v>
      </c>
      <c r="J2684" s="194">
        <v>100000</v>
      </c>
      <c r="K2684" s="199">
        <v>0</v>
      </c>
    </row>
    <row r="2685" spans="1:12">
      <c r="G2685" s="200" t="s">
        <v>1064</v>
      </c>
      <c r="I2685" s="201">
        <v>0</v>
      </c>
      <c r="J2685" s="201">
        <v>100000</v>
      </c>
      <c r="K2685" s="201">
        <v>-100000</v>
      </c>
      <c r="L2685" s="202" t="s">
        <v>856</v>
      </c>
    </row>
    <row r="2686" spans="1:12">
      <c r="G2686" s="200" t="s">
        <v>848</v>
      </c>
      <c r="I2686" s="203">
        <v>900000</v>
      </c>
      <c r="J2686" s="203">
        <v>900000</v>
      </c>
      <c r="K2686" s="203">
        <v>0</v>
      </c>
    </row>
    <row r="2687" spans="1:12">
      <c r="A2687" s="190" t="s">
        <v>2173</v>
      </c>
      <c r="I2687" s="203">
        <v>900000</v>
      </c>
      <c r="J2687" s="203">
        <v>900000</v>
      </c>
      <c r="K2687" s="203">
        <v>0</v>
      </c>
      <c r="L2687" s="175" t="s">
        <v>860</v>
      </c>
    </row>
    <row r="2688" spans="1:12">
      <c r="A2688" s="196" t="s">
        <v>754</v>
      </c>
    </row>
    <row r="2689" spans="1:12">
      <c r="A2689" s="196" t="s">
        <v>166</v>
      </c>
      <c r="G2689" s="197" t="s">
        <v>843</v>
      </c>
      <c r="I2689" s="198">
        <v>0</v>
      </c>
      <c r="J2689" s="198">
        <v>0</v>
      </c>
      <c r="K2689" s="198">
        <v>0</v>
      </c>
    </row>
    <row r="2690" spans="1:12">
      <c r="A2690" s="174" t="s">
        <v>138</v>
      </c>
      <c r="B2690" s="174" t="s">
        <v>139</v>
      </c>
      <c r="C2690" s="176" t="s">
        <v>140</v>
      </c>
      <c r="D2690" s="174" t="s">
        <v>141</v>
      </c>
      <c r="E2690" s="174" t="s">
        <v>142</v>
      </c>
      <c r="F2690" s="176" t="s">
        <v>143</v>
      </c>
      <c r="G2690" s="174" t="s">
        <v>144</v>
      </c>
      <c r="I2690" s="176" t="s">
        <v>844</v>
      </c>
      <c r="J2690" s="176" t="s">
        <v>845</v>
      </c>
      <c r="K2690" s="176" t="s">
        <v>145</v>
      </c>
    </row>
    <row r="2691" spans="1:12">
      <c r="A2691" s="194">
        <v>31</v>
      </c>
      <c r="B2691" s="175" t="s">
        <v>166</v>
      </c>
      <c r="C2691" s="195">
        <v>175</v>
      </c>
      <c r="D2691" s="175" t="s">
        <v>234</v>
      </c>
      <c r="F2691" s="195">
        <v>0</v>
      </c>
      <c r="G2691" s="175" t="s">
        <v>235</v>
      </c>
      <c r="I2691" s="194">
        <v>255148864</v>
      </c>
      <c r="K2691" s="199">
        <v>255148864</v>
      </c>
      <c r="L2691" s="174" t="s">
        <v>846</v>
      </c>
    </row>
    <row r="2692" spans="1:12">
      <c r="G2692" s="200" t="s">
        <v>1319</v>
      </c>
      <c r="I2692" s="201">
        <v>255148864</v>
      </c>
      <c r="J2692" s="201">
        <v>0</v>
      </c>
      <c r="K2692" s="201">
        <v>255148864</v>
      </c>
      <c r="L2692" s="202" t="s">
        <v>846</v>
      </c>
    </row>
    <row r="2693" spans="1:12">
      <c r="G2693" s="200" t="s">
        <v>848</v>
      </c>
      <c r="I2693" s="203">
        <v>255148864</v>
      </c>
      <c r="J2693" s="203">
        <v>0</v>
      </c>
      <c r="K2693" s="203">
        <v>255148864</v>
      </c>
      <c r="L2693" s="200" t="s">
        <v>849</v>
      </c>
    </row>
    <row r="2694" spans="1:12">
      <c r="A2694" s="190" t="s">
        <v>2174</v>
      </c>
      <c r="I2694" s="203">
        <v>255148864</v>
      </c>
      <c r="J2694" s="203">
        <v>0</v>
      </c>
      <c r="K2694" s="203">
        <v>255148864</v>
      </c>
      <c r="L2694" s="175" t="s">
        <v>849</v>
      </c>
    </row>
    <row r="2695" spans="1:12">
      <c r="A2695" s="196" t="s">
        <v>2175</v>
      </c>
    </row>
    <row r="2696" spans="1:12">
      <c r="A2696" s="196" t="s">
        <v>240</v>
      </c>
      <c r="G2696" s="197" t="s">
        <v>843</v>
      </c>
      <c r="I2696" s="198">
        <v>0</v>
      </c>
      <c r="J2696" s="198">
        <v>0</v>
      </c>
      <c r="K2696" s="198">
        <v>0</v>
      </c>
    </row>
    <row r="2697" spans="1:12">
      <c r="A2697" s="174" t="s">
        <v>138</v>
      </c>
      <c r="B2697" s="174" t="s">
        <v>139</v>
      </c>
      <c r="C2697" s="176" t="s">
        <v>140</v>
      </c>
      <c r="D2697" s="174" t="s">
        <v>141</v>
      </c>
      <c r="E2697" s="174" t="s">
        <v>142</v>
      </c>
      <c r="F2697" s="176" t="s">
        <v>143</v>
      </c>
      <c r="G2697" s="174" t="s">
        <v>144</v>
      </c>
      <c r="I2697" s="176" t="s">
        <v>844</v>
      </c>
      <c r="J2697" s="176" t="s">
        <v>845</v>
      </c>
      <c r="K2697" s="176" t="s">
        <v>145</v>
      </c>
    </row>
    <row r="2698" spans="1:12">
      <c r="A2698" s="194">
        <v>1</v>
      </c>
      <c r="B2698" s="175" t="s">
        <v>240</v>
      </c>
      <c r="C2698" s="195">
        <v>1</v>
      </c>
      <c r="D2698" s="175" t="s">
        <v>234</v>
      </c>
      <c r="E2698" s="175" t="s">
        <v>640</v>
      </c>
      <c r="F2698" s="195">
        <v>0</v>
      </c>
      <c r="G2698" s="175" t="s">
        <v>2176</v>
      </c>
      <c r="I2698" s="194">
        <v>1686832</v>
      </c>
      <c r="K2698" s="199">
        <v>1686832</v>
      </c>
      <c r="L2698" s="174" t="s">
        <v>846</v>
      </c>
    </row>
    <row r="2699" spans="1:12">
      <c r="G2699" s="200" t="s">
        <v>929</v>
      </c>
      <c r="I2699" s="201">
        <v>1686832</v>
      </c>
      <c r="J2699" s="201">
        <v>0</v>
      </c>
      <c r="K2699" s="201">
        <v>1686832</v>
      </c>
      <c r="L2699" s="202" t="s">
        <v>846</v>
      </c>
    </row>
    <row r="2700" spans="1:12">
      <c r="G2700" s="200" t="s">
        <v>848</v>
      </c>
      <c r="I2700" s="203">
        <v>1686832</v>
      </c>
      <c r="J2700" s="203">
        <v>0</v>
      </c>
      <c r="K2700" s="203">
        <v>1686832</v>
      </c>
      <c r="L2700" s="200" t="s">
        <v>849</v>
      </c>
    </row>
    <row r="2701" spans="1:12">
      <c r="A2701" s="196" t="s">
        <v>599</v>
      </c>
      <c r="G2701" s="197" t="s">
        <v>843</v>
      </c>
      <c r="I2701" s="198">
        <v>1686832</v>
      </c>
      <c r="J2701" s="198">
        <v>0</v>
      </c>
      <c r="K2701" s="198">
        <v>1686832</v>
      </c>
      <c r="L2701" s="175" t="s">
        <v>846</v>
      </c>
    </row>
    <row r="2702" spans="1:12">
      <c r="A2702" s="174" t="s">
        <v>138</v>
      </c>
      <c r="B2702" s="174" t="s">
        <v>139</v>
      </c>
      <c r="C2702" s="176" t="s">
        <v>140</v>
      </c>
      <c r="D2702" s="174" t="s">
        <v>141</v>
      </c>
      <c r="E2702" s="174" t="s">
        <v>142</v>
      </c>
      <c r="F2702" s="176" t="s">
        <v>143</v>
      </c>
      <c r="G2702" s="174" t="s">
        <v>144</v>
      </c>
      <c r="I2702" s="176" t="s">
        <v>844</v>
      </c>
      <c r="J2702" s="176" t="s">
        <v>845</v>
      </c>
      <c r="K2702" s="176" t="s">
        <v>145</v>
      </c>
    </row>
    <row r="2703" spans="1:12">
      <c r="A2703" s="194">
        <v>30</v>
      </c>
      <c r="B2703" s="175" t="s">
        <v>599</v>
      </c>
      <c r="C2703" s="195">
        <v>70</v>
      </c>
      <c r="D2703" s="175" t="s">
        <v>234</v>
      </c>
      <c r="F2703" s="195">
        <v>0</v>
      </c>
      <c r="G2703" s="175" t="s">
        <v>2177</v>
      </c>
      <c r="J2703" s="194">
        <v>1686832</v>
      </c>
      <c r="K2703" s="199">
        <v>0</v>
      </c>
    </row>
    <row r="2704" spans="1:12">
      <c r="G2704" s="200" t="s">
        <v>1064</v>
      </c>
      <c r="I2704" s="201">
        <v>0</v>
      </c>
      <c r="J2704" s="201">
        <v>1686832</v>
      </c>
      <c r="K2704" s="201">
        <v>-1686832</v>
      </c>
      <c r="L2704" s="202" t="s">
        <v>856</v>
      </c>
    </row>
    <row r="2705" spans="1:12">
      <c r="G2705" s="200" t="s">
        <v>848</v>
      </c>
      <c r="I2705" s="203">
        <v>1686832</v>
      </c>
      <c r="J2705" s="203">
        <v>1686832</v>
      </c>
      <c r="K2705" s="203">
        <v>0</v>
      </c>
    </row>
    <row r="2706" spans="1:12">
      <c r="A2706" s="190" t="s">
        <v>2178</v>
      </c>
      <c r="I2706" s="203">
        <v>1686832</v>
      </c>
      <c r="J2706" s="203">
        <v>1686832</v>
      </c>
      <c r="K2706" s="203">
        <v>0</v>
      </c>
      <c r="L2706" s="175" t="s">
        <v>860</v>
      </c>
    </row>
    <row r="2707" spans="1:12">
      <c r="A2707" s="196" t="s">
        <v>2179</v>
      </c>
    </row>
    <row r="2708" spans="1:12">
      <c r="A2708" s="196" t="s">
        <v>240</v>
      </c>
      <c r="G2708" s="197" t="s">
        <v>843</v>
      </c>
      <c r="I2708" s="198">
        <v>0</v>
      </c>
      <c r="J2708" s="198">
        <v>0</v>
      </c>
      <c r="K2708" s="198">
        <v>0</v>
      </c>
    </row>
    <row r="2709" spans="1:12">
      <c r="A2709" s="174" t="s">
        <v>138</v>
      </c>
      <c r="B2709" s="174" t="s">
        <v>139</v>
      </c>
      <c r="C2709" s="176" t="s">
        <v>140</v>
      </c>
      <c r="D2709" s="174" t="s">
        <v>141</v>
      </c>
      <c r="E2709" s="174" t="s">
        <v>142</v>
      </c>
      <c r="F2709" s="176" t="s">
        <v>143</v>
      </c>
      <c r="G2709" s="174" t="s">
        <v>144</v>
      </c>
      <c r="I2709" s="176" t="s">
        <v>844</v>
      </c>
      <c r="J2709" s="176" t="s">
        <v>845</v>
      </c>
      <c r="K2709" s="176" t="s">
        <v>145</v>
      </c>
    </row>
    <row r="2710" spans="1:12">
      <c r="A2710" s="194">
        <v>1</v>
      </c>
      <c r="B2710" s="175" t="s">
        <v>240</v>
      </c>
      <c r="C2710" s="195">
        <v>1</v>
      </c>
      <c r="D2710" s="175" t="s">
        <v>234</v>
      </c>
      <c r="F2710" s="195">
        <v>0</v>
      </c>
      <c r="G2710" s="175" t="s">
        <v>2180</v>
      </c>
      <c r="I2710" s="194">
        <v>2862000</v>
      </c>
      <c r="K2710" s="199">
        <v>2862000</v>
      </c>
      <c r="L2710" s="174" t="s">
        <v>846</v>
      </c>
    </row>
    <row r="2711" spans="1:12">
      <c r="G2711" s="200" t="s">
        <v>929</v>
      </c>
      <c r="I2711" s="201">
        <v>2862000</v>
      </c>
      <c r="J2711" s="201">
        <v>0</v>
      </c>
      <c r="K2711" s="201">
        <v>2862000</v>
      </c>
      <c r="L2711" s="202" t="s">
        <v>846</v>
      </c>
    </row>
    <row r="2712" spans="1:12">
      <c r="G2712" s="200" t="s">
        <v>848</v>
      </c>
      <c r="I2712" s="203">
        <v>2862000</v>
      </c>
      <c r="J2712" s="203">
        <v>0</v>
      </c>
      <c r="K2712" s="203">
        <v>2862000</v>
      </c>
      <c r="L2712" s="200" t="s">
        <v>849</v>
      </c>
    </row>
    <row r="2713" spans="1:12">
      <c r="A2713" s="196" t="s">
        <v>166</v>
      </c>
      <c r="G2713" s="197" t="s">
        <v>843</v>
      </c>
      <c r="I2713" s="198">
        <v>2862000</v>
      </c>
      <c r="J2713" s="198">
        <v>0</v>
      </c>
      <c r="K2713" s="198">
        <v>2862000</v>
      </c>
      <c r="L2713" s="175" t="s">
        <v>846</v>
      </c>
    </row>
    <row r="2714" spans="1:12">
      <c r="A2714" s="174" t="s">
        <v>138</v>
      </c>
      <c r="B2714" s="174" t="s">
        <v>139</v>
      </c>
      <c r="C2714" s="176" t="s">
        <v>140</v>
      </c>
      <c r="D2714" s="174" t="s">
        <v>141</v>
      </c>
      <c r="E2714" s="174" t="s">
        <v>142</v>
      </c>
      <c r="F2714" s="176" t="s">
        <v>143</v>
      </c>
      <c r="G2714" s="174" t="s">
        <v>144</v>
      </c>
      <c r="I2714" s="176" t="s">
        <v>844</v>
      </c>
      <c r="J2714" s="176" t="s">
        <v>845</v>
      </c>
      <c r="K2714" s="176" t="s">
        <v>145</v>
      </c>
    </row>
    <row r="2715" spans="1:12">
      <c r="A2715" s="194">
        <v>31</v>
      </c>
      <c r="B2715" s="175" t="s">
        <v>166</v>
      </c>
      <c r="C2715" s="195">
        <v>166</v>
      </c>
      <c r="D2715" s="175" t="s">
        <v>234</v>
      </c>
      <c r="F2715" s="195">
        <v>0</v>
      </c>
      <c r="G2715" s="175" t="s">
        <v>2181</v>
      </c>
      <c r="J2715" s="194">
        <v>2862000</v>
      </c>
      <c r="K2715" s="199">
        <v>0</v>
      </c>
    </row>
    <row r="2716" spans="1:12">
      <c r="G2716" s="200" t="s">
        <v>1319</v>
      </c>
      <c r="I2716" s="201">
        <v>0</v>
      </c>
      <c r="J2716" s="201">
        <v>2862000</v>
      </c>
      <c r="K2716" s="201">
        <v>-2862000</v>
      </c>
      <c r="L2716" s="202" t="s">
        <v>856</v>
      </c>
    </row>
    <row r="2717" spans="1:12">
      <c r="G2717" s="200" t="s">
        <v>848</v>
      </c>
      <c r="I2717" s="203">
        <v>2862000</v>
      </c>
      <c r="J2717" s="203">
        <v>2862000</v>
      </c>
      <c r="K2717" s="203">
        <v>0</v>
      </c>
    </row>
    <row r="2718" spans="1:12">
      <c r="A2718" s="190" t="s">
        <v>2182</v>
      </c>
      <c r="I2718" s="203">
        <v>2862000</v>
      </c>
      <c r="J2718" s="203">
        <v>2862000</v>
      </c>
      <c r="K2718" s="203">
        <v>0</v>
      </c>
      <c r="L2718" s="175" t="s">
        <v>860</v>
      </c>
    </row>
    <row r="2719" spans="1:12">
      <c r="A2719" s="196" t="s">
        <v>755</v>
      </c>
    </row>
    <row r="2720" spans="1:12">
      <c r="A2720" s="196" t="s">
        <v>240</v>
      </c>
      <c r="G2720" s="197" t="s">
        <v>843</v>
      </c>
      <c r="I2720" s="198">
        <v>0</v>
      </c>
      <c r="J2720" s="198">
        <v>0</v>
      </c>
      <c r="K2720" s="198">
        <v>0</v>
      </c>
    </row>
    <row r="2721" spans="1:12">
      <c r="A2721" s="174" t="s">
        <v>138</v>
      </c>
      <c r="B2721" s="174" t="s">
        <v>139</v>
      </c>
      <c r="C2721" s="176" t="s">
        <v>140</v>
      </c>
      <c r="D2721" s="174" t="s">
        <v>141</v>
      </c>
      <c r="E2721" s="174" t="s">
        <v>142</v>
      </c>
      <c r="F2721" s="176" t="s">
        <v>143</v>
      </c>
      <c r="G2721" s="174" t="s">
        <v>144</v>
      </c>
      <c r="I2721" s="176" t="s">
        <v>844</v>
      </c>
      <c r="J2721" s="176" t="s">
        <v>845</v>
      </c>
      <c r="K2721" s="176" t="s">
        <v>145</v>
      </c>
    </row>
    <row r="2722" spans="1:12">
      <c r="A2722" s="194">
        <v>1</v>
      </c>
      <c r="B2722" s="175" t="s">
        <v>240</v>
      </c>
      <c r="C2722" s="195">
        <v>1</v>
      </c>
      <c r="D2722" s="175" t="s">
        <v>234</v>
      </c>
      <c r="F2722" s="195">
        <v>0</v>
      </c>
      <c r="G2722" s="175" t="s">
        <v>241</v>
      </c>
      <c r="I2722" s="194">
        <v>1810148492</v>
      </c>
      <c r="K2722" s="199">
        <v>1810148492</v>
      </c>
      <c r="L2722" s="174" t="s">
        <v>846</v>
      </c>
    </row>
    <row r="2723" spans="1:12">
      <c r="G2723" s="200" t="s">
        <v>929</v>
      </c>
      <c r="I2723" s="201">
        <v>1810148492</v>
      </c>
      <c r="J2723" s="201">
        <v>0</v>
      </c>
      <c r="K2723" s="201">
        <v>1810148492</v>
      </c>
      <c r="L2723" s="202" t="s">
        <v>846</v>
      </c>
    </row>
    <row r="2724" spans="1:12">
      <c r="G2724" s="200" t="s">
        <v>848</v>
      </c>
      <c r="I2724" s="203">
        <v>1810148492</v>
      </c>
      <c r="J2724" s="203">
        <v>0</v>
      </c>
      <c r="K2724" s="203">
        <v>1810148492</v>
      </c>
      <c r="L2724" s="200" t="s">
        <v>849</v>
      </c>
    </row>
    <row r="2725" spans="1:12">
      <c r="A2725" s="190" t="s">
        <v>2183</v>
      </c>
      <c r="I2725" s="203">
        <v>1810148492</v>
      </c>
      <c r="J2725" s="203">
        <v>0</v>
      </c>
      <c r="K2725" s="203">
        <v>1810148492</v>
      </c>
      <c r="L2725" s="175" t="s">
        <v>849</v>
      </c>
    </row>
    <row r="2726" spans="1:12">
      <c r="A2726" s="196" t="s">
        <v>756</v>
      </c>
    </row>
    <row r="2727" spans="1:12">
      <c r="A2727" s="196" t="s">
        <v>240</v>
      </c>
      <c r="G2727" s="197" t="s">
        <v>843</v>
      </c>
      <c r="I2727" s="198">
        <v>0</v>
      </c>
      <c r="J2727" s="198">
        <v>0</v>
      </c>
      <c r="K2727" s="198">
        <v>0</v>
      </c>
    </row>
    <row r="2728" spans="1:12">
      <c r="A2728" s="174" t="s">
        <v>138</v>
      </c>
      <c r="B2728" s="174" t="s">
        <v>139</v>
      </c>
      <c r="C2728" s="176" t="s">
        <v>140</v>
      </c>
      <c r="D2728" s="174" t="s">
        <v>141</v>
      </c>
      <c r="E2728" s="174" t="s">
        <v>142</v>
      </c>
      <c r="F2728" s="176" t="s">
        <v>143</v>
      </c>
      <c r="G2728" s="174" t="s">
        <v>144</v>
      </c>
      <c r="I2728" s="176" t="s">
        <v>844</v>
      </c>
      <c r="J2728" s="176" t="s">
        <v>845</v>
      </c>
      <c r="K2728" s="176" t="s">
        <v>145</v>
      </c>
    </row>
    <row r="2729" spans="1:12">
      <c r="A2729" s="194">
        <v>1</v>
      </c>
      <c r="B2729" s="175" t="s">
        <v>240</v>
      </c>
      <c r="C2729" s="195">
        <v>1</v>
      </c>
      <c r="D2729" s="175" t="s">
        <v>234</v>
      </c>
      <c r="F2729" s="195">
        <v>0</v>
      </c>
      <c r="G2729" s="175" t="s">
        <v>243</v>
      </c>
      <c r="I2729" s="194">
        <v>477367027</v>
      </c>
      <c r="K2729" s="199">
        <v>477367027</v>
      </c>
      <c r="L2729" s="174" t="s">
        <v>846</v>
      </c>
    </row>
    <row r="2730" spans="1:12">
      <c r="G2730" s="200" t="s">
        <v>929</v>
      </c>
      <c r="I2730" s="201">
        <v>477367027</v>
      </c>
      <c r="J2730" s="201">
        <v>0</v>
      </c>
      <c r="K2730" s="201">
        <v>477367027</v>
      </c>
      <c r="L2730" s="202" t="s">
        <v>846</v>
      </c>
    </row>
    <row r="2731" spans="1:12">
      <c r="G2731" s="200" t="s">
        <v>848</v>
      </c>
      <c r="I2731" s="203">
        <v>477367027</v>
      </c>
      <c r="J2731" s="203">
        <v>0</v>
      </c>
      <c r="K2731" s="203">
        <v>477367027</v>
      </c>
      <c r="L2731" s="200" t="s">
        <v>849</v>
      </c>
    </row>
    <row r="2732" spans="1:12">
      <c r="A2732" s="190" t="s">
        <v>2184</v>
      </c>
      <c r="I2732" s="203">
        <v>477367027</v>
      </c>
      <c r="J2732" s="203">
        <v>0</v>
      </c>
      <c r="K2732" s="203">
        <v>477367027</v>
      </c>
      <c r="L2732" s="175" t="s">
        <v>849</v>
      </c>
    </row>
    <row r="2733" spans="1:12">
      <c r="A2733" s="196" t="s">
        <v>757</v>
      </c>
    </row>
    <row r="2734" spans="1:12">
      <c r="A2734" s="196" t="s">
        <v>244</v>
      </c>
      <c r="G2734" s="197" t="s">
        <v>843</v>
      </c>
      <c r="I2734" s="198">
        <v>0</v>
      </c>
      <c r="J2734" s="198">
        <v>0</v>
      </c>
      <c r="K2734" s="198">
        <v>0</v>
      </c>
    </row>
    <row r="2735" spans="1:12">
      <c r="A2735" s="174" t="s">
        <v>138</v>
      </c>
      <c r="B2735" s="174" t="s">
        <v>139</v>
      </c>
      <c r="C2735" s="176" t="s">
        <v>140</v>
      </c>
      <c r="D2735" s="174" t="s">
        <v>141</v>
      </c>
      <c r="E2735" s="174" t="s">
        <v>142</v>
      </c>
      <c r="F2735" s="176" t="s">
        <v>143</v>
      </c>
      <c r="G2735" s="174" t="s">
        <v>144</v>
      </c>
      <c r="I2735" s="176" t="s">
        <v>844</v>
      </c>
      <c r="J2735" s="176" t="s">
        <v>845</v>
      </c>
      <c r="K2735" s="176" t="s">
        <v>145</v>
      </c>
    </row>
    <row r="2736" spans="1:12">
      <c r="A2736" s="194">
        <v>31</v>
      </c>
      <c r="B2736" s="175" t="s">
        <v>244</v>
      </c>
      <c r="C2736" s="195">
        <v>111</v>
      </c>
      <c r="D2736" s="175" t="s">
        <v>234</v>
      </c>
      <c r="F2736" s="195">
        <v>0</v>
      </c>
      <c r="G2736" s="175" t="s">
        <v>245</v>
      </c>
      <c r="I2736" s="194">
        <v>208250</v>
      </c>
      <c r="K2736" s="199">
        <v>208250</v>
      </c>
      <c r="L2736" s="174" t="s">
        <v>846</v>
      </c>
    </row>
    <row r="2737" spans="1:12">
      <c r="A2737" s="194">
        <v>31</v>
      </c>
      <c r="B2737" s="175" t="s">
        <v>244</v>
      </c>
      <c r="C2737" s="195">
        <v>111</v>
      </c>
      <c r="D2737" s="175" t="s">
        <v>234</v>
      </c>
      <c r="F2737" s="195">
        <v>0</v>
      </c>
      <c r="G2737" s="175" t="s">
        <v>247</v>
      </c>
      <c r="I2737" s="194">
        <v>1077545</v>
      </c>
      <c r="K2737" s="199">
        <v>1285795</v>
      </c>
      <c r="L2737" s="174" t="s">
        <v>846</v>
      </c>
    </row>
    <row r="2738" spans="1:12">
      <c r="G2738" s="200" t="s">
        <v>855</v>
      </c>
      <c r="I2738" s="201">
        <v>1285795</v>
      </c>
      <c r="J2738" s="201">
        <v>0</v>
      </c>
      <c r="K2738" s="201">
        <v>1285795</v>
      </c>
      <c r="L2738" s="202" t="s">
        <v>846</v>
      </c>
    </row>
    <row r="2739" spans="1:12">
      <c r="G2739" s="200" t="s">
        <v>848</v>
      </c>
      <c r="I2739" s="203">
        <v>1285795</v>
      </c>
      <c r="J2739" s="203">
        <v>0</v>
      </c>
      <c r="K2739" s="203">
        <v>1285795</v>
      </c>
      <c r="L2739" s="200" t="s">
        <v>849</v>
      </c>
    </row>
    <row r="2740" spans="1:12">
      <c r="A2740" s="190" t="s">
        <v>2185</v>
      </c>
      <c r="I2740" s="203">
        <v>1285795</v>
      </c>
      <c r="J2740" s="203">
        <v>0</v>
      </c>
      <c r="K2740" s="203">
        <v>1285795</v>
      </c>
      <c r="L2740" s="175" t="s">
        <v>849</v>
      </c>
    </row>
    <row r="2741" spans="1:12">
      <c r="A2741" s="196" t="s">
        <v>758</v>
      </c>
    </row>
    <row r="2742" spans="1:12">
      <c r="A2742" s="196" t="s">
        <v>240</v>
      </c>
      <c r="G2742" s="197" t="s">
        <v>843</v>
      </c>
      <c r="I2742" s="198">
        <v>0</v>
      </c>
      <c r="J2742" s="198">
        <v>0</v>
      </c>
      <c r="K2742" s="198">
        <v>0</v>
      </c>
    </row>
    <row r="2743" spans="1:12">
      <c r="A2743" s="174" t="s">
        <v>138</v>
      </c>
      <c r="B2743" s="174" t="s">
        <v>139</v>
      </c>
      <c r="C2743" s="176" t="s">
        <v>140</v>
      </c>
      <c r="D2743" s="174" t="s">
        <v>141</v>
      </c>
      <c r="E2743" s="174" t="s">
        <v>142</v>
      </c>
      <c r="F2743" s="176" t="s">
        <v>143</v>
      </c>
      <c r="G2743" s="174" t="s">
        <v>144</v>
      </c>
      <c r="I2743" s="176" t="s">
        <v>844</v>
      </c>
      <c r="J2743" s="176" t="s">
        <v>845</v>
      </c>
      <c r="K2743" s="176" t="s">
        <v>145</v>
      </c>
    </row>
    <row r="2744" spans="1:12">
      <c r="A2744" s="194">
        <v>1</v>
      </c>
      <c r="B2744" s="175" t="s">
        <v>240</v>
      </c>
      <c r="C2744" s="195">
        <v>1</v>
      </c>
      <c r="D2744" s="175" t="s">
        <v>234</v>
      </c>
      <c r="F2744" s="195">
        <v>0</v>
      </c>
      <c r="G2744" s="175" t="s">
        <v>2186</v>
      </c>
      <c r="I2744" s="194">
        <v>1423140</v>
      </c>
      <c r="K2744" s="199">
        <v>1423140</v>
      </c>
      <c r="L2744" s="174" t="s">
        <v>846</v>
      </c>
    </row>
    <row r="2745" spans="1:12">
      <c r="G2745" s="200" t="s">
        <v>929</v>
      </c>
      <c r="I2745" s="201">
        <v>1423140</v>
      </c>
      <c r="J2745" s="201">
        <v>0</v>
      </c>
      <c r="K2745" s="201">
        <v>1423140</v>
      </c>
      <c r="L2745" s="202" t="s">
        <v>846</v>
      </c>
    </row>
    <row r="2746" spans="1:12">
      <c r="G2746" s="200" t="s">
        <v>848</v>
      </c>
      <c r="I2746" s="203">
        <v>1423140</v>
      </c>
      <c r="J2746" s="203">
        <v>0</v>
      </c>
      <c r="K2746" s="203">
        <v>1423140</v>
      </c>
      <c r="L2746" s="200" t="s">
        <v>849</v>
      </c>
    </row>
    <row r="2747" spans="1:12">
      <c r="A2747" s="196" t="s">
        <v>146</v>
      </c>
      <c r="G2747" s="197" t="s">
        <v>843</v>
      </c>
      <c r="I2747" s="198">
        <v>1423140</v>
      </c>
      <c r="J2747" s="198">
        <v>0</v>
      </c>
      <c r="K2747" s="198">
        <v>1423140</v>
      </c>
      <c r="L2747" s="175" t="s">
        <v>846</v>
      </c>
    </row>
    <row r="2748" spans="1:12">
      <c r="A2748" s="174" t="s">
        <v>138</v>
      </c>
      <c r="B2748" s="174" t="s">
        <v>139</v>
      </c>
      <c r="C2748" s="176" t="s">
        <v>140</v>
      </c>
      <c r="D2748" s="174" t="s">
        <v>141</v>
      </c>
      <c r="E2748" s="174" t="s">
        <v>142</v>
      </c>
      <c r="F2748" s="176" t="s">
        <v>143</v>
      </c>
      <c r="G2748" s="174" t="s">
        <v>144</v>
      </c>
      <c r="I2748" s="176" t="s">
        <v>844</v>
      </c>
      <c r="J2748" s="176" t="s">
        <v>845</v>
      </c>
      <c r="K2748" s="176" t="s">
        <v>145</v>
      </c>
    </row>
    <row r="2749" spans="1:12">
      <c r="A2749" s="194">
        <v>31</v>
      </c>
      <c r="B2749" s="175" t="s">
        <v>146</v>
      </c>
      <c r="C2749" s="195">
        <v>135</v>
      </c>
      <c r="D2749" s="175" t="s">
        <v>234</v>
      </c>
      <c r="F2749" s="195">
        <v>0</v>
      </c>
      <c r="G2749" s="175" t="s">
        <v>2187</v>
      </c>
      <c r="I2749" s="194">
        <v>204989</v>
      </c>
      <c r="K2749" s="199">
        <v>1628129</v>
      </c>
      <c r="L2749" s="174" t="s">
        <v>846</v>
      </c>
    </row>
    <row r="2750" spans="1:12">
      <c r="G2750" s="200" t="s">
        <v>847</v>
      </c>
      <c r="I2750" s="201">
        <v>204989</v>
      </c>
      <c r="J2750" s="201">
        <v>0</v>
      </c>
      <c r="K2750" s="201">
        <v>204989</v>
      </c>
      <c r="L2750" s="202" t="s">
        <v>846</v>
      </c>
    </row>
    <row r="2751" spans="1:12">
      <c r="G2751" s="200" t="s">
        <v>848</v>
      </c>
      <c r="I2751" s="203">
        <v>1628129</v>
      </c>
      <c r="J2751" s="203">
        <v>0</v>
      </c>
      <c r="K2751" s="203">
        <v>1628129</v>
      </c>
      <c r="L2751" s="200" t="s">
        <v>849</v>
      </c>
    </row>
    <row r="2752" spans="1:12">
      <c r="A2752" s="196" t="s">
        <v>164</v>
      </c>
      <c r="G2752" s="197" t="s">
        <v>843</v>
      </c>
      <c r="I2752" s="198">
        <v>1628129</v>
      </c>
      <c r="J2752" s="198">
        <v>0</v>
      </c>
      <c r="K2752" s="198">
        <v>1628129</v>
      </c>
      <c r="L2752" s="175" t="s">
        <v>846</v>
      </c>
    </row>
    <row r="2753" spans="1:12">
      <c r="A2753" s="174" t="s">
        <v>138</v>
      </c>
      <c r="B2753" s="174" t="s">
        <v>139</v>
      </c>
      <c r="C2753" s="176" t="s">
        <v>140</v>
      </c>
      <c r="D2753" s="174" t="s">
        <v>141</v>
      </c>
      <c r="E2753" s="174" t="s">
        <v>142</v>
      </c>
      <c r="F2753" s="176" t="s">
        <v>143</v>
      </c>
      <c r="G2753" s="174" t="s">
        <v>144</v>
      </c>
      <c r="I2753" s="176" t="s">
        <v>844</v>
      </c>
      <c r="J2753" s="176" t="s">
        <v>845</v>
      </c>
      <c r="K2753" s="176" t="s">
        <v>145</v>
      </c>
    </row>
    <row r="2754" spans="1:12">
      <c r="A2754" s="194">
        <v>30</v>
      </c>
      <c r="B2754" s="175" t="s">
        <v>164</v>
      </c>
      <c r="C2754" s="195">
        <v>135</v>
      </c>
      <c r="D2754" s="175" t="s">
        <v>234</v>
      </c>
      <c r="F2754" s="195">
        <v>0</v>
      </c>
      <c r="G2754" s="175" t="s">
        <v>2188</v>
      </c>
      <c r="I2754" s="194">
        <v>39755600</v>
      </c>
      <c r="K2754" s="199">
        <v>41383729</v>
      </c>
      <c r="L2754" s="174" t="s">
        <v>846</v>
      </c>
    </row>
    <row r="2755" spans="1:12">
      <c r="G2755" s="200" t="s">
        <v>858</v>
      </c>
      <c r="I2755" s="201">
        <v>39755600</v>
      </c>
      <c r="J2755" s="201">
        <v>0</v>
      </c>
      <c r="K2755" s="201">
        <v>39755600</v>
      </c>
      <c r="L2755" s="202" t="s">
        <v>846</v>
      </c>
    </row>
    <row r="2756" spans="1:12">
      <c r="G2756" s="200" t="s">
        <v>848</v>
      </c>
      <c r="I2756" s="203">
        <v>41383729</v>
      </c>
      <c r="J2756" s="203">
        <v>0</v>
      </c>
      <c r="K2756" s="203">
        <v>41383729</v>
      </c>
      <c r="L2756" s="200" t="s">
        <v>849</v>
      </c>
    </row>
    <row r="2757" spans="1:12">
      <c r="A2757" s="196" t="s">
        <v>166</v>
      </c>
      <c r="G2757" s="197" t="s">
        <v>843</v>
      </c>
      <c r="I2757" s="198">
        <v>41383729</v>
      </c>
      <c r="J2757" s="198">
        <v>0</v>
      </c>
      <c r="K2757" s="198">
        <v>41383729</v>
      </c>
      <c r="L2757" s="175" t="s">
        <v>846</v>
      </c>
    </row>
    <row r="2758" spans="1:12">
      <c r="A2758" s="174" t="s">
        <v>138</v>
      </c>
      <c r="B2758" s="174" t="s">
        <v>139</v>
      </c>
      <c r="C2758" s="176" t="s">
        <v>140</v>
      </c>
      <c r="D2758" s="174" t="s">
        <v>141</v>
      </c>
      <c r="E2758" s="174" t="s">
        <v>142</v>
      </c>
      <c r="F2758" s="176" t="s">
        <v>143</v>
      </c>
      <c r="G2758" s="174" t="s">
        <v>144</v>
      </c>
      <c r="I2758" s="176" t="s">
        <v>844</v>
      </c>
      <c r="J2758" s="176" t="s">
        <v>845</v>
      </c>
      <c r="K2758" s="176" t="s">
        <v>145</v>
      </c>
    </row>
    <row r="2759" spans="1:12">
      <c r="A2759" s="194">
        <v>31</v>
      </c>
      <c r="B2759" s="175" t="s">
        <v>166</v>
      </c>
      <c r="C2759" s="195">
        <v>154</v>
      </c>
      <c r="D2759" s="175" t="s">
        <v>234</v>
      </c>
      <c r="F2759" s="195">
        <v>0</v>
      </c>
      <c r="G2759" s="175" t="s">
        <v>2189</v>
      </c>
      <c r="I2759" s="194">
        <v>8383600</v>
      </c>
      <c r="K2759" s="199">
        <v>49767329</v>
      </c>
      <c r="L2759" s="174" t="s">
        <v>846</v>
      </c>
    </row>
    <row r="2760" spans="1:12">
      <c r="A2760" s="194">
        <v>31</v>
      </c>
      <c r="B2760" s="175" t="s">
        <v>166</v>
      </c>
      <c r="C2760" s="195">
        <v>154</v>
      </c>
      <c r="D2760" s="175" t="s">
        <v>234</v>
      </c>
      <c r="F2760" s="195">
        <v>0</v>
      </c>
      <c r="G2760" s="175" t="s">
        <v>2190</v>
      </c>
      <c r="I2760" s="194">
        <v>745831</v>
      </c>
      <c r="K2760" s="199">
        <v>50513160</v>
      </c>
      <c r="L2760" s="174" t="s">
        <v>846</v>
      </c>
    </row>
    <row r="2761" spans="1:12">
      <c r="A2761" s="194">
        <v>31</v>
      </c>
      <c r="B2761" s="175" t="s">
        <v>166</v>
      </c>
      <c r="C2761" s="195">
        <v>168</v>
      </c>
      <c r="D2761" s="175" t="s">
        <v>234</v>
      </c>
      <c r="F2761" s="195">
        <v>0</v>
      </c>
      <c r="G2761" s="175" t="s">
        <v>2191</v>
      </c>
      <c r="J2761" s="194">
        <v>14930028</v>
      </c>
      <c r="K2761" s="199">
        <v>35583132</v>
      </c>
      <c r="L2761" s="174" t="s">
        <v>846</v>
      </c>
    </row>
    <row r="2762" spans="1:12">
      <c r="A2762" s="194">
        <v>31</v>
      </c>
      <c r="B2762" s="175" t="s">
        <v>166</v>
      </c>
      <c r="C2762" s="195">
        <v>171</v>
      </c>
      <c r="D2762" s="175" t="s">
        <v>234</v>
      </c>
      <c r="F2762" s="195">
        <v>0</v>
      </c>
      <c r="G2762" s="175" t="s">
        <v>2192</v>
      </c>
      <c r="I2762" s="194">
        <v>249990</v>
      </c>
      <c r="K2762" s="199">
        <v>35833122</v>
      </c>
      <c r="L2762" s="174" t="s">
        <v>846</v>
      </c>
    </row>
    <row r="2763" spans="1:12">
      <c r="G2763" s="200" t="s">
        <v>1319</v>
      </c>
      <c r="I2763" s="201">
        <v>9379421</v>
      </c>
      <c r="J2763" s="201">
        <v>14930028</v>
      </c>
      <c r="K2763" s="201">
        <v>-5550607</v>
      </c>
      <c r="L2763" s="202" t="s">
        <v>856</v>
      </c>
    </row>
    <row r="2764" spans="1:12">
      <c r="G2764" s="200" t="s">
        <v>848</v>
      </c>
      <c r="I2764" s="203">
        <v>50763150</v>
      </c>
      <c r="J2764" s="203">
        <v>14930028</v>
      </c>
      <c r="K2764" s="203">
        <v>35833122</v>
      </c>
      <c r="L2764" s="200" t="s">
        <v>849</v>
      </c>
    </row>
    <row r="2765" spans="1:12">
      <c r="A2765" s="190" t="s">
        <v>2193</v>
      </c>
      <c r="I2765" s="203">
        <v>50763150</v>
      </c>
      <c r="J2765" s="203">
        <v>14930028</v>
      </c>
      <c r="K2765" s="203">
        <v>35833122</v>
      </c>
      <c r="L2765" s="175" t="s">
        <v>849</v>
      </c>
    </row>
    <row r="2766" spans="1:12">
      <c r="A2766" s="196" t="s">
        <v>759</v>
      </c>
    </row>
    <row r="2767" spans="1:12">
      <c r="A2767" s="196" t="s">
        <v>595</v>
      </c>
      <c r="G2767" s="197" t="s">
        <v>843</v>
      </c>
      <c r="I2767" s="198">
        <v>0</v>
      </c>
      <c r="J2767" s="198">
        <v>0</v>
      </c>
      <c r="K2767" s="198">
        <v>0</v>
      </c>
    </row>
    <row r="2768" spans="1:12">
      <c r="A2768" s="174" t="s">
        <v>138</v>
      </c>
      <c r="B2768" s="174" t="s">
        <v>139</v>
      </c>
      <c r="C2768" s="176" t="s">
        <v>140</v>
      </c>
      <c r="D2768" s="174" t="s">
        <v>141</v>
      </c>
      <c r="E2768" s="174" t="s">
        <v>142</v>
      </c>
      <c r="F2768" s="176" t="s">
        <v>143</v>
      </c>
      <c r="G2768" s="174" t="s">
        <v>144</v>
      </c>
      <c r="I2768" s="176" t="s">
        <v>844</v>
      </c>
      <c r="J2768" s="176" t="s">
        <v>845</v>
      </c>
      <c r="K2768" s="176" t="s">
        <v>145</v>
      </c>
    </row>
    <row r="2769" spans="1:12">
      <c r="A2769" s="194">
        <v>29</v>
      </c>
      <c r="B2769" s="175" t="s">
        <v>595</v>
      </c>
      <c r="C2769" s="195">
        <v>63</v>
      </c>
      <c r="D2769" s="175" t="s">
        <v>147</v>
      </c>
      <c r="F2769" s="195">
        <v>0</v>
      </c>
      <c r="G2769" s="175" t="s">
        <v>2194</v>
      </c>
      <c r="I2769" s="194">
        <v>381930</v>
      </c>
      <c r="K2769" s="199">
        <v>381930</v>
      </c>
      <c r="L2769" s="174" t="s">
        <v>846</v>
      </c>
    </row>
    <row r="2770" spans="1:12">
      <c r="G2770" s="200" t="s">
        <v>853</v>
      </c>
      <c r="I2770" s="201">
        <v>381930</v>
      </c>
      <c r="J2770" s="201">
        <v>0</v>
      </c>
      <c r="K2770" s="201">
        <v>381930</v>
      </c>
      <c r="L2770" s="202" t="s">
        <v>846</v>
      </c>
    </row>
    <row r="2771" spans="1:12">
      <c r="G2771" s="200" t="s">
        <v>848</v>
      </c>
      <c r="I2771" s="203">
        <v>381930</v>
      </c>
      <c r="J2771" s="203">
        <v>0</v>
      </c>
      <c r="K2771" s="203">
        <v>381930</v>
      </c>
      <c r="L2771" s="200" t="s">
        <v>849</v>
      </c>
    </row>
    <row r="2772" spans="1:12">
      <c r="A2772" s="196" t="s">
        <v>600</v>
      </c>
      <c r="G2772" s="197" t="s">
        <v>843</v>
      </c>
      <c r="I2772" s="198">
        <v>381930</v>
      </c>
      <c r="J2772" s="198">
        <v>0</v>
      </c>
      <c r="K2772" s="198">
        <v>381930</v>
      </c>
      <c r="L2772" s="175" t="s">
        <v>846</v>
      </c>
    </row>
    <row r="2773" spans="1:12">
      <c r="A2773" s="174" t="s">
        <v>138</v>
      </c>
      <c r="B2773" s="174" t="s">
        <v>139</v>
      </c>
      <c r="C2773" s="176" t="s">
        <v>140</v>
      </c>
      <c r="D2773" s="174" t="s">
        <v>141</v>
      </c>
      <c r="E2773" s="174" t="s">
        <v>142</v>
      </c>
      <c r="F2773" s="176" t="s">
        <v>143</v>
      </c>
      <c r="G2773" s="174" t="s">
        <v>144</v>
      </c>
      <c r="I2773" s="176" t="s">
        <v>844</v>
      </c>
      <c r="J2773" s="176" t="s">
        <v>845</v>
      </c>
      <c r="K2773" s="176" t="s">
        <v>145</v>
      </c>
    </row>
    <row r="2774" spans="1:12">
      <c r="A2774" s="194">
        <v>4</v>
      </c>
      <c r="B2774" s="175" t="s">
        <v>600</v>
      </c>
      <c r="C2774" s="195">
        <v>18</v>
      </c>
      <c r="D2774" s="175" t="s">
        <v>147</v>
      </c>
      <c r="F2774" s="195">
        <v>0</v>
      </c>
      <c r="G2774" s="175" t="s">
        <v>2195</v>
      </c>
      <c r="I2774" s="194">
        <v>249990</v>
      </c>
      <c r="K2774" s="199">
        <v>631920</v>
      </c>
      <c r="L2774" s="174" t="s">
        <v>846</v>
      </c>
    </row>
    <row r="2775" spans="1:12">
      <c r="G2775" s="200" t="s">
        <v>1119</v>
      </c>
      <c r="I2775" s="201">
        <v>249990</v>
      </c>
      <c r="J2775" s="201">
        <v>0</v>
      </c>
      <c r="K2775" s="201">
        <v>249990</v>
      </c>
      <c r="L2775" s="202" t="s">
        <v>846</v>
      </c>
    </row>
    <row r="2776" spans="1:12">
      <c r="G2776" s="200" t="s">
        <v>848</v>
      </c>
      <c r="I2776" s="203">
        <v>631920</v>
      </c>
      <c r="J2776" s="203">
        <v>0</v>
      </c>
      <c r="K2776" s="203">
        <v>631920</v>
      </c>
      <c r="L2776" s="200" t="s">
        <v>849</v>
      </c>
    </row>
    <row r="2777" spans="1:12">
      <c r="A2777" s="196" t="s">
        <v>166</v>
      </c>
      <c r="G2777" s="197" t="s">
        <v>843</v>
      </c>
      <c r="I2777" s="198">
        <v>631920</v>
      </c>
      <c r="J2777" s="198">
        <v>0</v>
      </c>
      <c r="K2777" s="198">
        <v>631920</v>
      </c>
      <c r="L2777" s="175" t="s">
        <v>846</v>
      </c>
    </row>
    <row r="2778" spans="1:12">
      <c r="A2778" s="174" t="s">
        <v>138</v>
      </c>
      <c r="B2778" s="174" t="s">
        <v>139</v>
      </c>
      <c r="C2778" s="176" t="s">
        <v>140</v>
      </c>
      <c r="D2778" s="174" t="s">
        <v>141</v>
      </c>
      <c r="E2778" s="174" t="s">
        <v>142</v>
      </c>
      <c r="F2778" s="176" t="s">
        <v>143</v>
      </c>
      <c r="G2778" s="174" t="s">
        <v>144</v>
      </c>
      <c r="I2778" s="176" t="s">
        <v>844</v>
      </c>
      <c r="J2778" s="176" t="s">
        <v>845</v>
      </c>
      <c r="K2778" s="176" t="s">
        <v>145</v>
      </c>
    </row>
    <row r="2779" spans="1:12">
      <c r="A2779" s="194">
        <v>31</v>
      </c>
      <c r="B2779" s="175" t="s">
        <v>166</v>
      </c>
      <c r="C2779" s="195">
        <v>171</v>
      </c>
      <c r="D2779" s="175" t="s">
        <v>234</v>
      </c>
      <c r="F2779" s="195">
        <v>0</v>
      </c>
      <c r="G2779" s="175" t="s">
        <v>2192</v>
      </c>
      <c r="J2779" s="194">
        <v>249990</v>
      </c>
      <c r="K2779" s="199">
        <v>381930</v>
      </c>
      <c r="L2779" s="174" t="s">
        <v>846</v>
      </c>
    </row>
    <row r="2780" spans="1:12">
      <c r="G2780" s="200" t="s">
        <v>1319</v>
      </c>
      <c r="I2780" s="201">
        <v>0</v>
      </c>
      <c r="J2780" s="201">
        <v>249990</v>
      </c>
      <c r="K2780" s="201">
        <v>-249990</v>
      </c>
      <c r="L2780" s="202" t="s">
        <v>856</v>
      </c>
    </row>
    <row r="2781" spans="1:12">
      <c r="G2781" s="200" t="s">
        <v>848</v>
      </c>
      <c r="I2781" s="203">
        <v>631920</v>
      </c>
      <c r="J2781" s="203">
        <v>249990</v>
      </c>
      <c r="K2781" s="203">
        <v>381930</v>
      </c>
      <c r="L2781" s="200" t="s">
        <v>849</v>
      </c>
    </row>
    <row r="2782" spans="1:12">
      <c r="A2782" s="190" t="s">
        <v>2196</v>
      </c>
      <c r="I2782" s="203">
        <v>631920</v>
      </c>
      <c r="J2782" s="203">
        <v>249990</v>
      </c>
      <c r="K2782" s="203">
        <v>381930</v>
      </c>
      <c r="L2782" s="175" t="s">
        <v>849</v>
      </c>
    </row>
    <row r="2783" spans="1:12">
      <c r="A2783" s="196" t="s">
        <v>760</v>
      </c>
    </row>
    <row r="2784" spans="1:12">
      <c r="A2784" s="196" t="s">
        <v>240</v>
      </c>
      <c r="G2784" s="197" t="s">
        <v>843</v>
      </c>
      <c r="I2784" s="198">
        <v>0</v>
      </c>
      <c r="J2784" s="198">
        <v>0</v>
      </c>
      <c r="K2784" s="198">
        <v>0</v>
      </c>
    </row>
    <row r="2785" spans="1:12">
      <c r="A2785" s="174" t="s">
        <v>138</v>
      </c>
      <c r="B2785" s="174" t="s">
        <v>139</v>
      </c>
      <c r="C2785" s="176" t="s">
        <v>140</v>
      </c>
      <c r="D2785" s="174" t="s">
        <v>141</v>
      </c>
      <c r="E2785" s="174" t="s">
        <v>142</v>
      </c>
      <c r="F2785" s="176" t="s">
        <v>143</v>
      </c>
      <c r="G2785" s="174" t="s">
        <v>144</v>
      </c>
      <c r="I2785" s="176" t="s">
        <v>844</v>
      </c>
      <c r="J2785" s="176" t="s">
        <v>845</v>
      </c>
      <c r="K2785" s="176" t="s">
        <v>145</v>
      </c>
    </row>
    <row r="2786" spans="1:12">
      <c r="A2786" s="194">
        <v>1</v>
      </c>
      <c r="B2786" s="175" t="s">
        <v>240</v>
      </c>
      <c r="C2786" s="195">
        <v>1</v>
      </c>
      <c r="D2786" s="175" t="s">
        <v>234</v>
      </c>
      <c r="F2786" s="195">
        <v>0</v>
      </c>
      <c r="G2786" s="175" t="s">
        <v>253</v>
      </c>
      <c r="J2786" s="194">
        <v>9969413</v>
      </c>
      <c r="K2786" s="199">
        <v>-9969413</v>
      </c>
      <c r="L2786" s="174" t="s">
        <v>856</v>
      </c>
    </row>
    <row r="2787" spans="1:12">
      <c r="G2787" s="200" t="s">
        <v>929</v>
      </c>
      <c r="I2787" s="201">
        <v>0</v>
      </c>
      <c r="J2787" s="201">
        <v>9969413</v>
      </c>
      <c r="K2787" s="201">
        <v>-9969413</v>
      </c>
      <c r="L2787" s="202" t="s">
        <v>856</v>
      </c>
    </row>
    <row r="2788" spans="1:12">
      <c r="G2788" s="200" t="s">
        <v>848</v>
      </c>
      <c r="I2788" s="203">
        <v>0</v>
      </c>
      <c r="J2788" s="203">
        <v>9969413</v>
      </c>
      <c r="K2788" s="203">
        <v>-9969413</v>
      </c>
      <c r="L2788" s="200" t="s">
        <v>860</v>
      </c>
    </row>
    <row r="2789" spans="1:12">
      <c r="A2789" s="196" t="s">
        <v>166</v>
      </c>
      <c r="G2789" s="197" t="s">
        <v>843</v>
      </c>
      <c r="I2789" s="198">
        <v>0</v>
      </c>
      <c r="J2789" s="198">
        <v>9969413</v>
      </c>
      <c r="K2789" s="198">
        <v>-9969413</v>
      </c>
      <c r="L2789" s="175" t="s">
        <v>856</v>
      </c>
    </row>
    <row r="2790" spans="1:12">
      <c r="A2790" s="174" t="s">
        <v>138</v>
      </c>
      <c r="B2790" s="174" t="s">
        <v>139</v>
      </c>
      <c r="C2790" s="176" t="s">
        <v>140</v>
      </c>
      <c r="D2790" s="174" t="s">
        <v>141</v>
      </c>
      <c r="E2790" s="174" t="s">
        <v>142</v>
      </c>
      <c r="F2790" s="176" t="s">
        <v>143</v>
      </c>
      <c r="G2790" s="174" t="s">
        <v>144</v>
      </c>
      <c r="I2790" s="176" t="s">
        <v>844</v>
      </c>
      <c r="J2790" s="176" t="s">
        <v>845</v>
      </c>
      <c r="K2790" s="176" t="s">
        <v>145</v>
      </c>
    </row>
    <row r="2791" spans="1:12">
      <c r="A2791" s="194">
        <v>31</v>
      </c>
      <c r="B2791" s="175" t="s">
        <v>166</v>
      </c>
      <c r="C2791" s="195">
        <v>163</v>
      </c>
      <c r="D2791" s="175" t="s">
        <v>234</v>
      </c>
      <c r="F2791" s="195">
        <v>0</v>
      </c>
      <c r="G2791" s="175" t="s">
        <v>254</v>
      </c>
      <c r="J2791" s="194">
        <v>10863238</v>
      </c>
      <c r="K2791" s="199">
        <v>-20832651</v>
      </c>
      <c r="L2791" s="174" t="s">
        <v>856</v>
      </c>
    </row>
    <row r="2792" spans="1:12">
      <c r="A2792" s="194">
        <v>31</v>
      </c>
      <c r="B2792" s="175" t="s">
        <v>166</v>
      </c>
      <c r="C2792" s="195">
        <v>167</v>
      </c>
      <c r="D2792" s="175" t="s">
        <v>234</v>
      </c>
      <c r="F2792" s="195">
        <v>0</v>
      </c>
      <c r="G2792" s="175" t="s">
        <v>2197</v>
      </c>
      <c r="J2792" s="194">
        <v>1389582</v>
      </c>
      <c r="K2792" s="199">
        <v>-22222233</v>
      </c>
      <c r="L2792" s="174" t="s">
        <v>856</v>
      </c>
    </row>
    <row r="2793" spans="1:12">
      <c r="A2793" s="194">
        <v>31</v>
      </c>
      <c r="B2793" s="175" t="s">
        <v>166</v>
      </c>
      <c r="C2793" s="195">
        <v>169</v>
      </c>
      <c r="D2793" s="175" t="s">
        <v>234</v>
      </c>
      <c r="F2793" s="195">
        <v>0</v>
      </c>
      <c r="G2793" s="175" t="s">
        <v>2198</v>
      </c>
      <c r="I2793" s="194">
        <v>1638415</v>
      </c>
      <c r="K2793" s="199">
        <v>-20583818</v>
      </c>
      <c r="L2793" s="174" t="s">
        <v>856</v>
      </c>
    </row>
    <row r="2794" spans="1:12">
      <c r="G2794" s="200" t="s">
        <v>1319</v>
      </c>
      <c r="I2794" s="201">
        <v>1638415</v>
      </c>
      <c r="J2794" s="201">
        <v>12252820</v>
      </c>
      <c r="K2794" s="201">
        <v>-10614405</v>
      </c>
      <c r="L2794" s="202" t="s">
        <v>856</v>
      </c>
    </row>
    <row r="2795" spans="1:12">
      <c r="G2795" s="200" t="s">
        <v>848</v>
      </c>
      <c r="I2795" s="203">
        <v>1638415</v>
      </c>
      <c r="J2795" s="203">
        <v>22222233</v>
      </c>
      <c r="K2795" s="203">
        <v>-20583818</v>
      </c>
      <c r="L2795" s="200" t="s">
        <v>860</v>
      </c>
    </row>
    <row r="2796" spans="1:12">
      <c r="A2796" s="190" t="s">
        <v>2199</v>
      </c>
      <c r="I2796" s="203">
        <v>1638415</v>
      </c>
      <c r="J2796" s="203">
        <v>22222233</v>
      </c>
      <c r="K2796" s="203">
        <v>-20583818</v>
      </c>
      <c r="L2796" s="175" t="s">
        <v>860</v>
      </c>
    </row>
    <row r="2797" spans="1:12">
      <c r="A2797" s="196" t="s">
        <v>761</v>
      </c>
    </row>
    <row r="2798" spans="1:12">
      <c r="A2798" s="196" t="s">
        <v>166</v>
      </c>
      <c r="G2798" s="197" t="s">
        <v>843</v>
      </c>
      <c r="I2798" s="198">
        <v>0</v>
      </c>
      <c r="J2798" s="198">
        <v>0</v>
      </c>
      <c r="K2798" s="198">
        <v>0</v>
      </c>
    </row>
    <row r="2799" spans="1:12">
      <c r="A2799" s="174" t="s">
        <v>138</v>
      </c>
      <c r="B2799" s="174" t="s">
        <v>139</v>
      </c>
      <c r="C2799" s="176" t="s">
        <v>140</v>
      </c>
      <c r="D2799" s="174" t="s">
        <v>141</v>
      </c>
      <c r="E2799" s="174" t="s">
        <v>142</v>
      </c>
      <c r="F2799" s="176" t="s">
        <v>143</v>
      </c>
      <c r="G2799" s="174" t="s">
        <v>144</v>
      </c>
      <c r="I2799" s="176" t="s">
        <v>844</v>
      </c>
      <c r="J2799" s="176" t="s">
        <v>845</v>
      </c>
      <c r="K2799" s="176" t="s">
        <v>145</v>
      </c>
    </row>
    <row r="2800" spans="1:12">
      <c r="A2800" s="194">
        <v>31</v>
      </c>
      <c r="B2800" s="175" t="s">
        <v>166</v>
      </c>
      <c r="C2800" s="195">
        <v>168</v>
      </c>
      <c r="D2800" s="175" t="s">
        <v>234</v>
      </c>
      <c r="F2800" s="195">
        <v>0</v>
      </c>
      <c r="G2800" s="175" t="s">
        <v>2191</v>
      </c>
      <c r="I2800" s="194">
        <v>14930028</v>
      </c>
      <c r="K2800" s="199">
        <v>14930028</v>
      </c>
      <c r="L2800" s="174" t="s">
        <v>846</v>
      </c>
    </row>
    <row r="2801" spans="1:12">
      <c r="G2801" s="200" t="s">
        <v>1319</v>
      </c>
      <c r="I2801" s="201">
        <v>14930028</v>
      </c>
      <c r="J2801" s="201">
        <v>0</v>
      </c>
      <c r="K2801" s="201">
        <v>14930028</v>
      </c>
      <c r="L2801" s="202" t="s">
        <v>846</v>
      </c>
    </row>
    <row r="2802" spans="1:12">
      <c r="G2802" s="200" t="s">
        <v>848</v>
      </c>
      <c r="I2802" s="203">
        <v>14930028</v>
      </c>
      <c r="J2802" s="203">
        <v>0</v>
      </c>
      <c r="K2802" s="203">
        <v>14930028</v>
      </c>
      <c r="L2802" s="200" t="s">
        <v>849</v>
      </c>
    </row>
    <row r="2803" spans="1:12">
      <c r="A2803" s="190" t="s">
        <v>2200</v>
      </c>
      <c r="I2803" s="203">
        <v>14930028</v>
      </c>
      <c r="J2803" s="203">
        <v>0</v>
      </c>
      <c r="K2803" s="203">
        <v>14930028</v>
      </c>
      <c r="L2803" s="175" t="s">
        <v>849</v>
      </c>
    </row>
    <row r="2804" spans="1:12">
      <c r="A2804" s="196" t="s">
        <v>762</v>
      </c>
    </row>
    <row r="2805" spans="1:12">
      <c r="A2805" s="196" t="s">
        <v>166</v>
      </c>
      <c r="G2805" s="197" t="s">
        <v>843</v>
      </c>
      <c r="I2805" s="198">
        <v>0</v>
      </c>
      <c r="J2805" s="198">
        <v>0</v>
      </c>
      <c r="K2805" s="198">
        <v>0</v>
      </c>
    </row>
    <row r="2806" spans="1:12">
      <c r="A2806" s="174" t="s">
        <v>138</v>
      </c>
      <c r="B2806" s="174" t="s">
        <v>139</v>
      </c>
      <c r="C2806" s="176" t="s">
        <v>140</v>
      </c>
      <c r="D2806" s="174" t="s">
        <v>141</v>
      </c>
      <c r="E2806" s="174" t="s">
        <v>142</v>
      </c>
      <c r="F2806" s="176" t="s">
        <v>143</v>
      </c>
      <c r="G2806" s="174" t="s">
        <v>144</v>
      </c>
      <c r="I2806" s="176" t="s">
        <v>844</v>
      </c>
      <c r="J2806" s="176" t="s">
        <v>845</v>
      </c>
      <c r="K2806" s="176" t="s">
        <v>145</v>
      </c>
    </row>
    <row r="2807" spans="1:12">
      <c r="A2807" s="194">
        <v>31</v>
      </c>
      <c r="B2807" s="175" t="s">
        <v>166</v>
      </c>
      <c r="C2807" s="195">
        <v>169</v>
      </c>
      <c r="D2807" s="175" t="s">
        <v>234</v>
      </c>
      <c r="F2807" s="195">
        <v>0</v>
      </c>
      <c r="G2807" s="175" t="s">
        <v>2198</v>
      </c>
      <c r="J2807" s="194">
        <v>1638415</v>
      </c>
      <c r="K2807" s="199">
        <v>-1638415</v>
      </c>
      <c r="L2807" s="174" t="s">
        <v>856</v>
      </c>
    </row>
    <row r="2808" spans="1:12">
      <c r="G2808" s="200" t="s">
        <v>1319</v>
      </c>
      <c r="I2808" s="201">
        <v>0</v>
      </c>
      <c r="J2808" s="201">
        <v>1638415</v>
      </c>
      <c r="K2808" s="201">
        <v>-1638415</v>
      </c>
      <c r="L2808" s="202" t="s">
        <v>856</v>
      </c>
    </row>
    <row r="2809" spans="1:12">
      <c r="G2809" s="200" t="s">
        <v>848</v>
      </c>
      <c r="I2809" s="203">
        <v>0</v>
      </c>
      <c r="J2809" s="203">
        <v>1638415</v>
      </c>
      <c r="K2809" s="203">
        <v>-1638415</v>
      </c>
      <c r="L2809" s="200" t="s">
        <v>860</v>
      </c>
    </row>
    <row r="2810" spans="1:12">
      <c r="A2810" s="190" t="s">
        <v>2201</v>
      </c>
      <c r="I2810" s="203">
        <v>0</v>
      </c>
      <c r="J2810" s="203">
        <v>1638415</v>
      </c>
      <c r="K2810" s="203">
        <v>-1638415</v>
      </c>
      <c r="L2810" s="175" t="s">
        <v>860</v>
      </c>
    </row>
    <row r="2811" spans="1:12">
      <c r="A2811" s="196" t="s">
        <v>765</v>
      </c>
    </row>
    <row r="2812" spans="1:12">
      <c r="A2812" s="196" t="s">
        <v>240</v>
      </c>
      <c r="G2812" s="197" t="s">
        <v>843</v>
      </c>
      <c r="I2812" s="198">
        <v>0</v>
      </c>
      <c r="J2812" s="198">
        <v>0</v>
      </c>
      <c r="K2812" s="198">
        <v>0</v>
      </c>
    </row>
    <row r="2813" spans="1:12">
      <c r="A2813" s="174" t="s">
        <v>138</v>
      </c>
      <c r="B2813" s="174" t="s">
        <v>139</v>
      </c>
      <c r="C2813" s="176" t="s">
        <v>140</v>
      </c>
      <c r="D2813" s="174" t="s">
        <v>141</v>
      </c>
      <c r="E2813" s="174" t="s">
        <v>142</v>
      </c>
      <c r="F2813" s="176" t="s">
        <v>143</v>
      </c>
      <c r="G2813" s="174" t="s">
        <v>144</v>
      </c>
      <c r="I2813" s="176" t="s">
        <v>844</v>
      </c>
      <c r="J2813" s="176" t="s">
        <v>845</v>
      </c>
      <c r="K2813" s="176" t="s">
        <v>145</v>
      </c>
    </row>
    <row r="2814" spans="1:12">
      <c r="A2814" s="194">
        <v>6</v>
      </c>
      <c r="B2814" s="175" t="s">
        <v>240</v>
      </c>
      <c r="C2814" s="195">
        <v>16</v>
      </c>
      <c r="D2814" s="175" t="s">
        <v>147</v>
      </c>
      <c r="E2814" s="175" t="s">
        <v>668</v>
      </c>
      <c r="F2814" s="195">
        <v>1417</v>
      </c>
      <c r="G2814" s="175" t="s">
        <v>562</v>
      </c>
      <c r="I2814" s="194">
        <v>84431</v>
      </c>
      <c r="K2814" s="199">
        <v>84431</v>
      </c>
      <c r="L2814" s="174" t="s">
        <v>846</v>
      </c>
    </row>
    <row r="2815" spans="1:12">
      <c r="A2815" s="194">
        <v>15</v>
      </c>
      <c r="B2815" s="175" t="s">
        <v>240</v>
      </c>
      <c r="C2815" s="195">
        <v>96</v>
      </c>
      <c r="D2815" s="175" t="s">
        <v>147</v>
      </c>
      <c r="E2815" s="175" t="s">
        <v>668</v>
      </c>
      <c r="F2815" s="195">
        <v>6599</v>
      </c>
      <c r="G2815" s="175" t="s">
        <v>2068</v>
      </c>
      <c r="I2815" s="194">
        <v>60997</v>
      </c>
      <c r="K2815" s="199">
        <v>145428</v>
      </c>
      <c r="L2815" s="174" t="s">
        <v>846</v>
      </c>
    </row>
    <row r="2816" spans="1:12">
      <c r="A2816" s="194">
        <v>19</v>
      </c>
      <c r="B2816" s="175" t="s">
        <v>240</v>
      </c>
      <c r="C2816" s="195">
        <v>40</v>
      </c>
      <c r="D2816" s="175" t="s">
        <v>147</v>
      </c>
      <c r="E2816" s="175" t="s">
        <v>668</v>
      </c>
      <c r="F2816" s="195">
        <v>14818506</v>
      </c>
      <c r="G2816" s="175" t="s">
        <v>893</v>
      </c>
      <c r="I2816" s="194">
        <v>408303</v>
      </c>
      <c r="K2816" s="199">
        <v>553731</v>
      </c>
      <c r="L2816" s="174" t="s">
        <v>846</v>
      </c>
    </row>
    <row r="2817" spans="1:12">
      <c r="A2817" s="194">
        <v>20</v>
      </c>
      <c r="B2817" s="175" t="s">
        <v>240</v>
      </c>
      <c r="C2817" s="195">
        <v>44</v>
      </c>
      <c r="D2817" s="175" t="s">
        <v>147</v>
      </c>
      <c r="E2817" s="175" t="s">
        <v>668</v>
      </c>
      <c r="F2817" s="195">
        <v>14818507</v>
      </c>
      <c r="G2817" s="175" t="s">
        <v>893</v>
      </c>
      <c r="I2817" s="194">
        <v>81426</v>
      </c>
      <c r="K2817" s="199">
        <v>635157</v>
      </c>
      <c r="L2817" s="174" t="s">
        <v>846</v>
      </c>
    </row>
    <row r="2818" spans="1:12">
      <c r="A2818" s="194">
        <v>20</v>
      </c>
      <c r="B2818" s="175" t="s">
        <v>240</v>
      </c>
      <c r="C2818" s="195">
        <v>45</v>
      </c>
      <c r="D2818" s="175" t="s">
        <v>147</v>
      </c>
      <c r="E2818" s="175" t="s">
        <v>668</v>
      </c>
      <c r="F2818" s="195">
        <v>15836992</v>
      </c>
      <c r="G2818" s="175" t="s">
        <v>896</v>
      </c>
      <c r="I2818" s="194">
        <v>252869</v>
      </c>
      <c r="K2818" s="199">
        <v>888026</v>
      </c>
      <c r="L2818" s="174" t="s">
        <v>846</v>
      </c>
    </row>
    <row r="2819" spans="1:12">
      <c r="A2819" s="194">
        <v>20</v>
      </c>
      <c r="B2819" s="175" t="s">
        <v>240</v>
      </c>
      <c r="C2819" s="195">
        <v>46</v>
      </c>
      <c r="D2819" s="175" t="s">
        <v>147</v>
      </c>
      <c r="E2819" s="175" t="s">
        <v>668</v>
      </c>
      <c r="F2819" s="195">
        <v>6208632</v>
      </c>
      <c r="G2819" s="175" t="s">
        <v>896</v>
      </c>
      <c r="I2819" s="194">
        <v>97889</v>
      </c>
      <c r="K2819" s="199">
        <v>985915</v>
      </c>
      <c r="L2819" s="174" t="s">
        <v>846</v>
      </c>
    </row>
    <row r="2820" spans="1:12">
      <c r="A2820" s="194">
        <v>20</v>
      </c>
      <c r="B2820" s="175" t="s">
        <v>240</v>
      </c>
      <c r="C2820" s="195">
        <v>47</v>
      </c>
      <c r="D2820" s="175" t="s">
        <v>147</v>
      </c>
      <c r="E2820" s="175" t="s">
        <v>668</v>
      </c>
      <c r="F2820" s="195">
        <v>6208661</v>
      </c>
      <c r="G2820" s="175" t="s">
        <v>896</v>
      </c>
      <c r="I2820" s="194">
        <v>96428</v>
      </c>
      <c r="K2820" s="199">
        <v>1082343</v>
      </c>
      <c r="L2820" s="174" t="s">
        <v>846</v>
      </c>
    </row>
    <row r="2821" spans="1:12">
      <c r="A2821" s="194">
        <v>27</v>
      </c>
      <c r="B2821" s="175" t="s">
        <v>240</v>
      </c>
      <c r="C2821" s="195">
        <v>63</v>
      </c>
      <c r="D2821" s="175" t="s">
        <v>147</v>
      </c>
      <c r="E2821" s="175" t="s">
        <v>668</v>
      </c>
      <c r="F2821" s="195">
        <v>6890</v>
      </c>
      <c r="G2821" s="175" t="s">
        <v>200</v>
      </c>
      <c r="I2821" s="194">
        <v>38302</v>
      </c>
      <c r="K2821" s="199">
        <v>1120645</v>
      </c>
      <c r="L2821" s="174" t="s">
        <v>846</v>
      </c>
    </row>
    <row r="2822" spans="1:12">
      <c r="A2822" s="194">
        <v>27</v>
      </c>
      <c r="B2822" s="175" t="s">
        <v>240</v>
      </c>
      <c r="C2822" s="195">
        <v>63</v>
      </c>
      <c r="D2822" s="175" t="s">
        <v>147</v>
      </c>
      <c r="E2822" s="175" t="s">
        <v>668</v>
      </c>
      <c r="F2822" s="195">
        <v>6891</v>
      </c>
      <c r="G2822" s="175" t="s">
        <v>200</v>
      </c>
      <c r="I2822" s="194">
        <v>232489</v>
      </c>
      <c r="K2822" s="199">
        <v>1353134</v>
      </c>
      <c r="L2822" s="174" t="s">
        <v>846</v>
      </c>
    </row>
    <row r="2823" spans="1:12">
      <c r="A2823" s="194">
        <v>27</v>
      </c>
      <c r="B2823" s="175" t="s">
        <v>240</v>
      </c>
      <c r="C2823" s="195">
        <v>63</v>
      </c>
      <c r="D2823" s="175" t="s">
        <v>147</v>
      </c>
      <c r="E2823" s="175" t="s">
        <v>668</v>
      </c>
      <c r="F2823" s="195">
        <v>6892</v>
      </c>
      <c r="G2823" s="175" t="s">
        <v>200</v>
      </c>
      <c r="I2823" s="194">
        <v>121919</v>
      </c>
      <c r="K2823" s="199">
        <v>1475053</v>
      </c>
      <c r="L2823" s="174" t="s">
        <v>846</v>
      </c>
    </row>
    <row r="2824" spans="1:12">
      <c r="A2824" s="194">
        <v>27</v>
      </c>
      <c r="B2824" s="175" t="s">
        <v>240</v>
      </c>
      <c r="C2824" s="195">
        <v>63</v>
      </c>
      <c r="D2824" s="175" t="s">
        <v>147</v>
      </c>
      <c r="E2824" s="175" t="s">
        <v>668</v>
      </c>
      <c r="F2824" s="195">
        <v>6893</v>
      </c>
      <c r="G2824" s="175" t="s">
        <v>200</v>
      </c>
      <c r="I2824" s="194">
        <v>13297</v>
      </c>
      <c r="K2824" s="199">
        <v>1488350</v>
      </c>
      <c r="L2824" s="174" t="s">
        <v>846</v>
      </c>
    </row>
    <row r="2825" spans="1:12">
      <c r="A2825" s="194">
        <v>27</v>
      </c>
      <c r="B2825" s="175" t="s">
        <v>240</v>
      </c>
      <c r="C2825" s="195">
        <v>63</v>
      </c>
      <c r="D2825" s="175" t="s">
        <v>147</v>
      </c>
      <c r="E2825" s="175" t="s">
        <v>668</v>
      </c>
      <c r="F2825" s="195">
        <v>6896</v>
      </c>
      <c r="G2825" s="175" t="s">
        <v>200</v>
      </c>
      <c r="I2825" s="194">
        <v>39974</v>
      </c>
      <c r="K2825" s="199">
        <v>1528324</v>
      </c>
      <c r="L2825" s="174" t="s">
        <v>846</v>
      </c>
    </row>
    <row r="2826" spans="1:12">
      <c r="A2826" s="194">
        <v>31</v>
      </c>
      <c r="B2826" s="175" t="s">
        <v>240</v>
      </c>
      <c r="C2826" s="195">
        <v>89</v>
      </c>
      <c r="D2826" s="175" t="s">
        <v>234</v>
      </c>
      <c r="F2826" s="195">
        <v>0</v>
      </c>
      <c r="G2826" s="175" t="s">
        <v>2202</v>
      </c>
      <c r="J2826" s="194">
        <v>1775224</v>
      </c>
      <c r="K2826" s="199">
        <v>-246900</v>
      </c>
      <c r="L2826" s="174" t="s">
        <v>856</v>
      </c>
    </row>
    <row r="2827" spans="1:12">
      <c r="A2827" s="194">
        <v>31</v>
      </c>
      <c r="B2827" s="175" t="s">
        <v>240</v>
      </c>
      <c r="C2827" s="195">
        <v>95</v>
      </c>
      <c r="D2827" s="175" t="s">
        <v>147</v>
      </c>
      <c r="E2827" s="175" t="s">
        <v>668</v>
      </c>
      <c r="F2827" s="195">
        <v>21804558</v>
      </c>
      <c r="G2827" s="175" t="s">
        <v>2203</v>
      </c>
      <c r="I2827" s="194">
        <v>18300</v>
      </c>
      <c r="K2827" s="199">
        <v>-228600</v>
      </c>
      <c r="L2827" s="174" t="s">
        <v>856</v>
      </c>
    </row>
    <row r="2828" spans="1:12">
      <c r="G2828" s="200" t="s">
        <v>929</v>
      </c>
      <c r="I2828" s="201">
        <v>1546624</v>
      </c>
      <c r="J2828" s="201">
        <v>1775224</v>
      </c>
      <c r="K2828" s="201">
        <v>-228600</v>
      </c>
      <c r="L2828" s="202" t="s">
        <v>856</v>
      </c>
    </row>
    <row r="2829" spans="1:12">
      <c r="G2829" s="200" t="s">
        <v>848</v>
      </c>
      <c r="I2829" s="203">
        <v>1546624</v>
      </c>
      <c r="J2829" s="203">
        <v>1775224</v>
      </c>
      <c r="K2829" s="203">
        <v>-228600</v>
      </c>
      <c r="L2829" s="200" t="s">
        <v>860</v>
      </c>
    </row>
    <row r="2830" spans="1:12">
      <c r="A2830" s="196" t="s">
        <v>595</v>
      </c>
      <c r="G2830" s="197" t="s">
        <v>843</v>
      </c>
      <c r="I2830" s="198">
        <v>1546624</v>
      </c>
      <c r="J2830" s="198">
        <v>1775224</v>
      </c>
      <c r="K2830" s="198">
        <v>-228600</v>
      </c>
      <c r="L2830" s="175" t="s">
        <v>856</v>
      </c>
    </row>
    <row r="2831" spans="1:12">
      <c r="A2831" s="174" t="s">
        <v>138</v>
      </c>
      <c r="B2831" s="174" t="s">
        <v>139</v>
      </c>
      <c r="C2831" s="176" t="s">
        <v>140</v>
      </c>
      <c r="D2831" s="174" t="s">
        <v>141</v>
      </c>
      <c r="E2831" s="174" t="s">
        <v>142</v>
      </c>
      <c r="F2831" s="176" t="s">
        <v>143</v>
      </c>
      <c r="G2831" s="174" t="s">
        <v>144</v>
      </c>
      <c r="I2831" s="176" t="s">
        <v>844</v>
      </c>
      <c r="J2831" s="176" t="s">
        <v>845</v>
      </c>
      <c r="K2831" s="176" t="s">
        <v>145</v>
      </c>
    </row>
    <row r="2832" spans="1:12">
      <c r="A2832" s="194">
        <v>19</v>
      </c>
      <c r="B2832" s="175" t="s">
        <v>595</v>
      </c>
      <c r="C2832" s="195">
        <v>28</v>
      </c>
      <c r="D2832" s="175" t="s">
        <v>147</v>
      </c>
      <c r="E2832" s="175" t="s">
        <v>668</v>
      </c>
      <c r="F2832" s="195">
        <v>62</v>
      </c>
      <c r="G2832" s="175" t="s">
        <v>947</v>
      </c>
      <c r="I2832" s="194">
        <v>640000</v>
      </c>
      <c r="K2832" s="199">
        <v>411400</v>
      </c>
      <c r="L2832" s="174" t="s">
        <v>846</v>
      </c>
    </row>
    <row r="2833" spans="1:12">
      <c r="A2833" s="194">
        <v>23</v>
      </c>
      <c r="B2833" s="175" t="s">
        <v>595</v>
      </c>
      <c r="C2833" s="195">
        <v>31</v>
      </c>
      <c r="D2833" s="175" t="s">
        <v>147</v>
      </c>
      <c r="E2833" s="175" t="s">
        <v>668</v>
      </c>
      <c r="F2833" s="195">
        <v>14943049</v>
      </c>
      <c r="G2833" s="175" t="s">
        <v>543</v>
      </c>
      <c r="I2833" s="194">
        <v>415874</v>
      </c>
      <c r="K2833" s="199">
        <v>827274</v>
      </c>
      <c r="L2833" s="174" t="s">
        <v>846</v>
      </c>
    </row>
    <row r="2834" spans="1:12">
      <c r="A2834" s="194">
        <v>23</v>
      </c>
      <c r="B2834" s="175" t="s">
        <v>595</v>
      </c>
      <c r="C2834" s="195">
        <v>32</v>
      </c>
      <c r="D2834" s="175" t="s">
        <v>147</v>
      </c>
      <c r="E2834" s="175" t="s">
        <v>668</v>
      </c>
      <c r="F2834" s="195">
        <v>14943050</v>
      </c>
      <c r="G2834" s="175" t="s">
        <v>543</v>
      </c>
      <c r="I2834" s="194">
        <v>83455</v>
      </c>
      <c r="K2834" s="199">
        <v>910729</v>
      </c>
      <c r="L2834" s="174" t="s">
        <v>846</v>
      </c>
    </row>
    <row r="2835" spans="1:12">
      <c r="A2835" s="194">
        <v>25</v>
      </c>
      <c r="B2835" s="175" t="s">
        <v>595</v>
      </c>
      <c r="C2835" s="195">
        <v>33</v>
      </c>
      <c r="D2835" s="175" t="s">
        <v>147</v>
      </c>
      <c r="E2835" s="175" t="s">
        <v>668</v>
      </c>
      <c r="F2835" s="195">
        <v>6229599</v>
      </c>
      <c r="G2835" s="175" t="s">
        <v>546</v>
      </c>
      <c r="I2835" s="194">
        <v>96732</v>
      </c>
      <c r="K2835" s="199">
        <v>1007461</v>
      </c>
      <c r="L2835" s="174" t="s">
        <v>846</v>
      </c>
    </row>
    <row r="2836" spans="1:12">
      <c r="A2836" s="194">
        <v>25</v>
      </c>
      <c r="B2836" s="175" t="s">
        <v>595</v>
      </c>
      <c r="C2836" s="195">
        <v>34</v>
      </c>
      <c r="D2836" s="175" t="s">
        <v>147</v>
      </c>
      <c r="E2836" s="175" t="s">
        <v>668</v>
      </c>
      <c r="F2836" s="195">
        <v>6229571</v>
      </c>
      <c r="G2836" s="175" t="s">
        <v>546</v>
      </c>
      <c r="I2836" s="194">
        <v>67151</v>
      </c>
      <c r="K2836" s="199">
        <v>1074612</v>
      </c>
      <c r="L2836" s="174" t="s">
        <v>846</v>
      </c>
    </row>
    <row r="2837" spans="1:12">
      <c r="A2837" s="194">
        <v>25</v>
      </c>
      <c r="B2837" s="175" t="s">
        <v>595</v>
      </c>
      <c r="C2837" s="195">
        <v>35</v>
      </c>
      <c r="D2837" s="175" t="s">
        <v>147</v>
      </c>
      <c r="E2837" s="175" t="s">
        <v>668</v>
      </c>
      <c r="F2837" s="195">
        <v>15854901</v>
      </c>
      <c r="G2837" s="175" t="s">
        <v>546</v>
      </c>
      <c r="I2837" s="194">
        <v>253138</v>
      </c>
      <c r="K2837" s="199">
        <v>1327750</v>
      </c>
      <c r="L2837" s="174" t="s">
        <v>846</v>
      </c>
    </row>
    <row r="2838" spans="1:12">
      <c r="A2838" s="194">
        <v>29</v>
      </c>
      <c r="B2838" s="175" t="s">
        <v>595</v>
      </c>
      <c r="C2838" s="195">
        <v>3</v>
      </c>
      <c r="D2838" s="175" t="s">
        <v>234</v>
      </c>
      <c r="F2838" s="195">
        <v>0</v>
      </c>
      <c r="G2838" s="175" t="s">
        <v>2204</v>
      </c>
      <c r="J2838" s="194">
        <v>1574650</v>
      </c>
      <c r="K2838" s="199">
        <v>-246900</v>
      </c>
      <c r="L2838" s="174" t="s">
        <v>856</v>
      </c>
    </row>
    <row r="2839" spans="1:12">
      <c r="A2839" s="194">
        <v>29</v>
      </c>
      <c r="B2839" s="175" t="s">
        <v>595</v>
      </c>
      <c r="C2839" s="195">
        <v>62</v>
      </c>
      <c r="D2839" s="175" t="s">
        <v>147</v>
      </c>
      <c r="E2839" s="175" t="s">
        <v>668</v>
      </c>
      <c r="F2839" s="195">
        <v>22026351</v>
      </c>
      <c r="G2839" s="175" t="s">
        <v>2205</v>
      </c>
      <c r="I2839" s="194">
        <v>18300</v>
      </c>
      <c r="K2839" s="199">
        <v>-228600</v>
      </c>
      <c r="L2839" s="174" t="s">
        <v>856</v>
      </c>
    </row>
    <row r="2840" spans="1:12">
      <c r="A2840" s="194">
        <v>29</v>
      </c>
      <c r="B2840" s="175" t="s">
        <v>595</v>
      </c>
      <c r="C2840" s="195">
        <v>66</v>
      </c>
      <c r="D2840" s="175" t="s">
        <v>147</v>
      </c>
      <c r="E2840" s="175" t="s">
        <v>668</v>
      </c>
      <c r="F2840" s="195">
        <v>239</v>
      </c>
      <c r="G2840" s="175" t="s">
        <v>2206</v>
      </c>
      <c r="I2840" s="194">
        <v>178500</v>
      </c>
      <c r="K2840" s="199">
        <v>-50100</v>
      </c>
      <c r="L2840" s="174" t="s">
        <v>856</v>
      </c>
    </row>
    <row r="2841" spans="1:12">
      <c r="G2841" s="200" t="s">
        <v>853</v>
      </c>
      <c r="I2841" s="201">
        <v>1753150</v>
      </c>
      <c r="J2841" s="201">
        <v>1574650</v>
      </c>
      <c r="K2841" s="201">
        <v>178500</v>
      </c>
      <c r="L2841" s="202" t="s">
        <v>846</v>
      </c>
    </row>
    <row r="2842" spans="1:12">
      <c r="G2842" s="200" t="s">
        <v>848</v>
      </c>
      <c r="I2842" s="203">
        <v>3299774</v>
      </c>
      <c r="J2842" s="203">
        <v>3349874</v>
      </c>
      <c r="K2842" s="203">
        <v>-50100</v>
      </c>
      <c r="L2842" s="200" t="s">
        <v>860</v>
      </c>
    </row>
    <row r="2843" spans="1:12">
      <c r="A2843" s="196" t="s">
        <v>596</v>
      </c>
      <c r="G2843" s="197" t="s">
        <v>843</v>
      </c>
      <c r="I2843" s="198">
        <v>3299774</v>
      </c>
      <c r="J2843" s="198">
        <v>3349874</v>
      </c>
      <c r="K2843" s="198">
        <v>-50100</v>
      </c>
      <c r="L2843" s="175" t="s">
        <v>856</v>
      </c>
    </row>
    <row r="2844" spans="1:12">
      <c r="A2844" s="174" t="s">
        <v>138</v>
      </c>
      <c r="B2844" s="174" t="s">
        <v>139</v>
      </c>
      <c r="C2844" s="176" t="s">
        <v>140</v>
      </c>
      <c r="D2844" s="174" t="s">
        <v>141</v>
      </c>
      <c r="E2844" s="174" t="s">
        <v>142</v>
      </c>
      <c r="F2844" s="176" t="s">
        <v>143</v>
      </c>
      <c r="G2844" s="174" t="s">
        <v>144</v>
      </c>
      <c r="I2844" s="176" t="s">
        <v>844</v>
      </c>
      <c r="J2844" s="176" t="s">
        <v>845</v>
      </c>
      <c r="K2844" s="176" t="s">
        <v>145</v>
      </c>
    </row>
    <row r="2845" spans="1:12">
      <c r="A2845" s="194">
        <v>2</v>
      </c>
      <c r="B2845" s="175" t="s">
        <v>596</v>
      </c>
      <c r="C2845" s="195">
        <v>11</v>
      </c>
      <c r="D2845" s="175" t="s">
        <v>147</v>
      </c>
      <c r="E2845" s="175" t="s">
        <v>668</v>
      </c>
      <c r="F2845" s="195">
        <v>6919</v>
      </c>
      <c r="G2845" s="175" t="s">
        <v>2207</v>
      </c>
      <c r="I2845" s="194">
        <v>66187</v>
      </c>
      <c r="K2845" s="199">
        <v>16087</v>
      </c>
      <c r="L2845" s="174" t="s">
        <v>846</v>
      </c>
    </row>
    <row r="2846" spans="1:12">
      <c r="A2846" s="194">
        <v>7</v>
      </c>
      <c r="B2846" s="175" t="s">
        <v>596</v>
      </c>
      <c r="C2846" s="195">
        <v>18</v>
      </c>
      <c r="D2846" s="175" t="s">
        <v>147</v>
      </c>
      <c r="E2846" s="175" t="s">
        <v>668</v>
      </c>
      <c r="F2846" s="195">
        <v>521832</v>
      </c>
      <c r="G2846" s="175" t="s">
        <v>2208</v>
      </c>
      <c r="I2846" s="194">
        <v>187258</v>
      </c>
      <c r="K2846" s="199">
        <v>203345</v>
      </c>
      <c r="L2846" s="174" t="s">
        <v>846</v>
      </c>
    </row>
    <row r="2847" spans="1:12">
      <c r="A2847" s="194">
        <v>14</v>
      </c>
      <c r="B2847" s="175" t="s">
        <v>596</v>
      </c>
      <c r="C2847" s="195">
        <v>35</v>
      </c>
      <c r="D2847" s="175" t="s">
        <v>147</v>
      </c>
      <c r="E2847" s="175" t="s">
        <v>668</v>
      </c>
      <c r="F2847" s="195">
        <v>7016</v>
      </c>
      <c r="G2847" s="175" t="s">
        <v>2209</v>
      </c>
      <c r="I2847" s="194">
        <v>100531</v>
      </c>
      <c r="K2847" s="199">
        <v>303876</v>
      </c>
      <c r="L2847" s="174" t="s">
        <v>846</v>
      </c>
    </row>
    <row r="2848" spans="1:12">
      <c r="A2848" s="194">
        <v>21</v>
      </c>
      <c r="B2848" s="175" t="s">
        <v>596</v>
      </c>
      <c r="C2848" s="195">
        <v>46</v>
      </c>
      <c r="D2848" s="175" t="s">
        <v>147</v>
      </c>
      <c r="E2848" s="175" t="s">
        <v>668</v>
      </c>
      <c r="F2848" s="195">
        <v>64</v>
      </c>
      <c r="G2848" s="175" t="s">
        <v>2210</v>
      </c>
      <c r="I2848" s="194">
        <v>840000</v>
      </c>
      <c r="K2848" s="199">
        <v>1143876</v>
      </c>
      <c r="L2848" s="174" t="s">
        <v>846</v>
      </c>
    </row>
    <row r="2849" spans="1:12">
      <c r="A2849" s="194">
        <v>21</v>
      </c>
      <c r="B2849" s="175" t="s">
        <v>596</v>
      </c>
      <c r="C2849" s="195">
        <v>47</v>
      </c>
      <c r="D2849" s="175" t="s">
        <v>147</v>
      </c>
      <c r="E2849" s="175" t="s">
        <v>668</v>
      </c>
      <c r="F2849" s="195">
        <v>5274</v>
      </c>
      <c r="G2849" s="175" t="s">
        <v>2211</v>
      </c>
      <c r="I2849" s="194">
        <v>5924296</v>
      </c>
      <c r="K2849" s="199">
        <v>7068172</v>
      </c>
      <c r="L2849" s="174" t="s">
        <v>846</v>
      </c>
    </row>
    <row r="2850" spans="1:12">
      <c r="A2850" s="194">
        <v>21</v>
      </c>
      <c r="B2850" s="175" t="s">
        <v>596</v>
      </c>
      <c r="C2850" s="195">
        <v>48</v>
      </c>
      <c r="D2850" s="175" t="s">
        <v>147</v>
      </c>
      <c r="E2850" s="175" t="s">
        <v>668</v>
      </c>
      <c r="F2850" s="195">
        <v>15070629</v>
      </c>
      <c r="G2850" s="175" t="s">
        <v>2212</v>
      </c>
      <c r="I2850" s="194">
        <v>396769</v>
      </c>
      <c r="K2850" s="199">
        <v>7464941</v>
      </c>
      <c r="L2850" s="174" t="s">
        <v>846</v>
      </c>
    </row>
    <row r="2851" spans="1:12">
      <c r="A2851" s="194">
        <v>21</v>
      </c>
      <c r="B2851" s="175" t="s">
        <v>596</v>
      </c>
      <c r="C2851" s="195">
        <v>49</v>
      </c>
      <c r="D2851" s="175" t="s">
        <v>147</v>
      </c>
      <c r="E2851" s="175" t="s">
        <v>668</v>
      </c>
      <c r="F2851" s="195">
        <v>15070630</v>
      </c>
      <c r="G2851" s="175" t="s">
        <v>2213</v>
      </c>
      <c r="I2851" s="194">
        <v>83343</v>
      </c>
      <c r="K2851" s="199">
        <v>7548284</v>
      </c>
      <c r="L2851" s="174" t="s">
        <v>846</v>
      </c>
    </row>
    <row r="2852" spans="1:12">
      <c r="A2852" s="194">
        <v>23</v>
      </c>
      <c r="B2852" s="175" t="s">
        <v>596</v>
      </c>
      <c r="C2852" s="195">
        <v>59</v>
      </c>
      <c r="D2852" s="175" t="s">
        <v>147</v>
      </c>
      <c r="E2852" s="175" t="s">
        <v>668</v>
      </c>
      <c r="F2852" s="195">
        <v>6250868</v>
      </c>
      <c r="G2852" s="175" t="s">
        <v>2214</v>
      </c>
      <c r="I2852" s="194">
        <v>96721</v>
      </c>
      <c r="K2852" s="199">
        <v>7645005</v>
      </c>
      <c r="L2852" s="174" t="s">
        <v>846</v>
      </c>
    </row>
    <row r="2853" spans="1:12">
      <c r="A2853" s="194">
        <v>23</v>
      </c>
      <c r="B2853" s="175" t="s">
        <v>596</v>
      </c>
      <c r="C2853" s="195">
        <v>60</v>
      </c>
      <c r="D2853" s="175" t="s">
        <v>147</v>
      </c>
      <c r="E2853" s="175" t="s">
        <v>668</v>
      </c>
      <c r="F2853" s="195">
        <v>15873158</v>
      </c>
      <c r="G2853" s="175" t="s">
        <v>2215</v>
      </c>
      <c r="I2853" s="194">
        <v>253138</v>
      </c>
      <c r="K2853" s="199">
        <v>7898143</v>
      </c>
      <c r="L2853" s="174" t="s">
        <v>846</v>
      </c>
    </row>
    <row r="2854" spans="1:12">
      <c r="A2854" s="194">
        <v>23</v>
      </c>
      <c r="B2854" s="175" t="s">
        <v>596</v>
      </c>
      <c r="C2854" s="195">
        <v>61</v>
      </c>
      <c r="D2854" s="175" t="s">
        <v>147</v>
      </c>
      <c r="E2854" s="175" t="s">
        <v>668</v>
      </c>
      <c r="F2854" s="195">
        <v>6250839</v>
      </c>
      <c r="G2854" s="175" t="s">
        <v>2216</v>
      </c>
      <c r="I2854" s="194">
        <v>65999</v>
      </c>
      <c r="K2854" s="199">
        <v>7964142</v>
      </c>
      <c r="L2854" s="174" t="s">
        <v>846</v>
      </c>
    </row>
    <row r="2855" spans="1:12">
      <c r="A2855" s="194">
        <v>31</v>
      </c>
      <c r="B2855" s="175" t="s">
        <v>596</v>
      </c>
      <c r="C2855" s="195">
        <v>88</v>
      </c>
      <c r="D2855" s="175" t="s">
        <v>234</v>
      </c>
      <c r="F2855" s="195">
        <v>0</v>
      </c>
      <c r="G2855" s="175" t="s">
        <v>2217</v>
      </c>
      <c r="J2855" s="194">
        <v>13099400</v>
      </c>
      <c r="K2855" s="199">
        <v>-5135258</v>
      </c>
      <c r="L2855" s="174" t="s">
        <v>856</v>
      </c>
    </row>
    <row r="2856" spans="1:12">
      <c r="A2856" s="194">
        <v>31</v>
      </c>
      <c r="B2856" s="175" t="s">
        <v>596</v>
      </c>
      <c r="C2856" s="195">
        <v>91</v>
      </c>
      <c r="D2856" s="175" t="s">
        <v>147</v>
      </c>
      <c r="E2856" s="175" t="s">
        <v>668</v>
      </c>
      <c r="F2856" s="195">
        <v>5273</v>
      </c>
      <c r="G2856" s="175" t="s">
        <v>1689</v>
      </c>
      <c r="I2856" s="194">
        <v>4760902</v>
      </c>
      <c r="K2856" s="199">
        <v>-374356</v>
      </c>
      <c r="L2856" s="174" t="s">
        <v>856</v>
      </c>
    </row>
    <row r="2857" spans="1:12">
      <c r="A2857" s="194">
        <v>31</v>
      </c>
      <c r="B2857" s="175" t="s">
        <v>596</v>
      </c>
      <c r="C2857" s="195">
        <v>94</v>
      </c>
      <c r="D2857" s="175" t="s">
        <v>147</v>
      </c>
      <c r="E2857" s="175" t="s">
        <v>668</v>
      </c>
      <c r="F2857" s="195">
        <v>22232157</v>
      </c>
      <c r="G2857" s="175" t="s">
        <v>2218</v>
      </c>
      <c r="I2857" s="194">
        <v>16819</v>
      </c>
      <c r="K2857" s="199">
        <v>-357537</v>
      </c>
      <c r="L2857" s="174" t="s">
        <v>856</v>
      </c>
    </row>
    <row r="2858" spans="1:12">
      <c r="G2858" s="200" t="s">
        <v>985</v>
      </c>
      <c r="I2858" s="201">
        <v>12791963</v>
      </c>
      <c r="J2858" s="201">
        <v>13099400</v>
      </c>
      <c r="K2858" s="201">
        <v>-307437</v>
      </c>
      <c r="L2858" s="202" t="s">
        <v>856</v>
      </c>
    </row>
    <row r="2859" spans="1:12">
      <c r="G2859" s="200" t="s">
        <v>848</v>
      </c>
      <c r="I2859" s="203">
        <v>16091737</v>
      </c>
      <c r="J2859" s="203">
        <v>16449274</v>
      </c>
      <c r="K2859" s="203">
        <v>-357537</v>
      </c>
      <c r="L2859" s="200" t="s">
        <v>860</v>
      </c>
    </row>
    <row r="2860" spans="1:12">
      <c r="A2860" s="196" t="s">
        <v>597</v>
      </c>
      <c r="G2860" s="197" t="s">
        <v>843</v>
      </c>
      <c r="I2860" s="198">
        <v>16091737</v>
      </c>
      <c r="J2860" s="198">
        <v>16449274</v>
      </c>
      <c r="K2860" s="198">
        <v>-357537</v>
      </c>
      <c r="L2860" s="175" t="s">
        <v>856</v>
      </c>
    </row>
    <row r="2861" spans="1:12">
      <c r="A2861" s="174" t="s">
        <v>138</v>
      </c>
      <c r="B2861" s="174" t="s">
        <v>139</v>
      </c>
      <c r="C2861" s="176" t="s">
        <v>140</v>
      </c>
      <c r="D2861" s="174" t="s">
        <v>141</v>
      </c>
      <c r="E2861" s="174" t="s">
        <v>142</v>
      </c>
      <c r="F2861" s="176" t="s">
        <v>143</v>
      </c>
      <c r="G2861" s="174" t="s">
        <v>144</v>
      </c>
      <c r="I2861" s="176" t="s">
        <v>844</v>
      </c>
      <c r="J2861" s="176" t="s">
        <v>845</v>
      </c>
      <c r="K2861" s="176" t="s">
        <v>145</v>
      </c>
    </row>
    <row r="2862" spans="1:12">
      <c r="A2862" s="194">
        <v>1</v>
      </c>
      <c r="B2862" s="175" t="s">
        <v>597</v>
      </c>
      <c r="C2862" s="195">
        <v>4</v>
      </c>
      <c r="D2862" s="175" t="s">
        <v>147</v>
      </c>
      <c r="E2862" s="175" t="s">
        <v>668</v>
      </c>
      <c r="F2862" s="195">
        <v>7073</v>
      </c>
      <c r="G2862" s="175" t="s">
        <v>2219</v>
      </c>
      <c r="I2862" s="194">
        <v>110163</v>
      </c>
      <c r="K2862" s="199">
        <v>-247374</v>
      </c>
      <c r="L2862" s="174" t="s">
        <v>856</v>
      </c>
    </row>
    <row r="2863" spans="1:12">
      <c r="A2863" s="194">
        <v>1</v>
      </c>
      <c r="B2863" s="175" t="s">
        <v>597</v>
      </c>
      <c r="C2863" s="195">
        <v>6</v>
      </c>
      <c r="D2863" s="175" t="s">
        <v>147</v>
      </c>
      <c r="E2863" s="175" t="s">
        <v>668</v>
      </c>
      <c r="F2863" s="195">
        <v>7104</v>
      </c>
      <c r="G2863" s="175" t="s">
        <v>2220</v>
      </c>
      <c r="I2863" s="194">
        <v>105337</v>
      </c>
      <c r="K2863" s="199">
        <v>-142037</v>
      </c>
      <c r="L2863" s="174" t="s">
        <v>856</v>
      </c>
    </row>
    <row r="2864" spans="1:12">
      <c r="A2864" s="194">
        <v>1</v>
      </c>
      <c r="B2864" s="175" t="s">
        <v>597</v>
      </c>
      <c r="C2864" s="195">
        <v>7</v>
      </c>
      <c r="D2864" s="175" t="s">
        <v>147</v>
      </c>
      <c r="E2864" s="175" t="s">
        <v>668</v>
      </c>
      <c r="F2864" s="195">
        <v>3680</v>
      </c>
      <c r="G2864" s="175" t="s">
        <v>2221</v>
      </c>
      <c r="I2864" s="194">
        <v>379497</v>
      </c>
      <c r="K2864" s="199">
        <v>237460</v>
      </c>
      <c r="L2864" s="174" t="s">
        <v>846</v>
      </c>
    </row>
    <row r="2865" spans="1:12">
      <c r="A2865" s="194">
        <v>5</v>
      </c>
      <c r="B2865" s="175" t="s">
        <v>597</v>
      </c>
      <c r="C2865" s="195">
        <v>25</v>
      </c>
      <c r="D2865" s="175" t="s">
        <v>147</v>
      </c>
      <c r="E2865" s="175" t="s">
        <v>668</v>
      </c>
      <c r="F2865" s="195">
        <v>6272326</v>
      </c>
      <c r="G2865" s="175" t="s">
        <v>2222</v>
      </c>
      <c r="I2865" s="194">
        <v>54519</v>
      </c>
      <c r="K2865" s="199">
        <v>291979</v>
      </c>
      <c r="L2865" s="174" t="s">
        <v>846</v>
      </c>
    </row>
    <row r="2866" spans="1:12">
      <c r="A2866" s="194">
        <v>5</v>
      </c>
      <c r="B2866" s="175" t="s">
        <v>597</v>
      </c>
      <c r="C2866" s="195">
        <v>26</v>
      </c>
      <c r="D2866" s="175" t="s">
        <v>147</v>
      </c>
      <c r="E2866" s="175" t="s">
        <v>668</v>
      </c>
      <c r="F2866" s="195">
        <v>6272355</v>
      </c>
      <c r="G2866" s="175" t="s">
        <v>2223</v>
      </c>
      <c r="I2866" s="194">
        <v>96684</v>
      </c>
      <c r="K2866" s="199">
        <v>388663</v>
      </c>
      <c r="L2866" s="174" t="s">
        <v>846</v>
      </c>
    </row>
    <row r="2867" spans="1:12">
      <c r="A2867" s="194">
        <v>5</v>
      </c>
      <c r="B2867" s="175" t="s">
        <v>597</v>
      </c>
      <c r="C2867" s="195">
        <v>27</v>
      </c>
      <c r="D2867" s="175" t="s">
        <v>147</v>
      </c>
      <c r="E2867" s="175" t="s">
        <v>668</v>
      </c>
      <c r="F2867" s="195">
        <v>15891396</v>
      </c>
      <c r="G2867" s="175" t="s">
        <v>2224</v>
      </c>
      <c r="I2867" s="194">
        <v>254054</v>
      </c>
      <c r="K2867" s="199">
        <v>642717</v>
      </c>
      <c r="L2867" s="174" t="s">
        <v>846</v>
      </c>
    </row>
    <row r="2868" spans="1:12">
      <c r="A2868" s="194">
        <v>8</v>
      </c>
      <c r="B2868" s="175" t="s">
        <v>597</v>
      </c>
      <c r="C2868" s="195">
        <v>34</v>
      </c>
      <c r="D2868" s="175" t="s">
        <v>147</v>
      </c>
      <c r="E2868" s="175" t="s">
        <v>668</v>
      </c>
      <c r="F2868" s="195">
        <v>67</v>
      </c>
      <c r="G2868" s="175" t="s">
        <v>2225</v>
      </c>
      <c r="I2868" s="194">
        <v>720000</v>
      </c>
      <c r="K2868" s="199">
        <v>1362717</v>
      </c>
      <c r="L2868" s="174" t="s">
        <v>846</v>
      </c>
    </row>
    <row r="2869" spans="1:12">
      <c r="A2869" s="194">
        <v>14</v>
      </c>
      <c r="B2869" s="175" t="s">
        <v>597</v>
      </c>
      <c r="C2869" s="195">
        <v>46</v>
      </c>
      <c r="D2869" s="175" t="s">
        <v>147</v>
      </c>
      <c r="E2869" s="175" t="s">
        <v>668</v>
      </c>
      <c r="F2869" s="195">
        <v>5313</v>
      </c>
      <c r="G2869" s="175" t="s">
        <v>2226</v>
      </c>
      <c r="I2869" s="194">
        <v>602973</v>
      </c>
      <c r="K2869" s="199">
        <v>1965690</v>
      </c>
      <c r="L2869" s="174" t="s">
        <v>846</v>
      </c>
    </row>
    <row r="2870" spans="1:12">
      <c r="A2870" s="194">
        <v>19</v>
      </c>
      <c r="B2870" s="175" t="s">
        <v>597</v>
      </c>
      <c r="C2870" s="195">
        <v>53</v>
      </c>
      <c r="D2870" s="175" t="s">
        <v>147</v>
      </c>
      <c r="E2870" s="175" t="s">
        <v>668</v>
      </c>
      <c r="F2870" s="195">
        <v>15199675</v>
      </c>
      <c r="G2870" s="175" t="s">
        <v>2227</v>
      </c>
      <c r="I2870" s="194">
        <v>441150</v>
      </c>
      <c r="K2870" s="199">
        <v>2406840</v>
      </c>
      <c r="L2870" s="174" t="s">
        <v>846</v>
      </c>
    </row>
    <row r="2871" spans="1:12">
      <c r="A2871" s="194">
        <v>19</v>
      </c>
      <c r="B2871" s="175" t="s">
        <v>597</v>
      </c>
      <c r="C2871" s="195">
        <v>54</v>
      </c>
      <c r="D2871" s="175" t="s">
        <v>147</v>
      </c>
      <c r="E2871" s="175" t="s">
        <v>668</v>
      </c>
      <c r="F2871" s="195">
        <v>15199676</v>
      </c>
      <c r="G2871" s="175" t="s">
        <v>2228</v>
      </c>
      <c r="I2871" s="194">
        <v>83375</v>
      </c>
      <c r="K2871" s="199">
        <v>2490215</v>
      </c>
      <c r="L2871" s="174" t="s">
        <v>846</v>
      </c>
    </row>
    <row r="2872" spans="1:12">
      <c r="A2872" s="194">
        <v>20</v>
      </c>
      <c r="B2872" s="175" t="s">
        <v>597</v>
      </c>
      <c r="C2872" s="195">
        <v>55</v>
      </c>
      <c r="D2872" s="175" t="s">
        <v>862</v>
      </c>
      <c r="E2872" s="175" t="s">
        <v>668</v>
      </c>
      <c r="F2872" s="195">
        <v>19493797</v>
      </c>
      <c r="G2872" s="175" t="s">
        <v>2229</v>
      </c>
      <c r="I2872" s="194">
        <v>22827</v>
      </c>
      <c r="K2872" s="199">
        <v>2513042</v>
      </c>
      <c r="L2872" s="174" t="s">
        <v>846</v>
      </c>
    </row>
    <row r="2873" spans="1:12">
      <c r="A2873" s="194">
        <v>21</v>
      </c>
      <c r="B2873" s="175" t="s">
        <v>597</v>
      </c>
      <c r="C2873" s="195">
        <v>56</v>
      </c>
      <c r="D2873" s="175" t="s">
        <v>147</v>
      </c>
      <c r="E2873" s="175" t="s">
        <v>668</v>
      </c>
      <c r="F2873" s="195">
        <v>7128</v>
      </c>
      <c r="G2873" s="175" t="s">
        <v>2230</v>
      </c>
      <c r="I2873" s="194">
        <v>174264</v>
      </c>
      <c r="K2873" s="199">
        <v>2687306</v>
      </c>
      <c r="L2873" s="174" t="s">
        <v>846</v>
      </c>
    </row>
    <row r="2874" spans="1:12">
      <c r="A2874" s="194">
        <v>30</v>
      </c>
      <c r="B2874" s="175" t="s">
        <v>597</v>
      </c>
      <c r="C2874" s="195">
        <v>83</v>
      </c>
      <c r="D2874" s="175" t="s">
        <v>147</v>
      </c>
      <c r="E2874" s="175" t="s">
        <v>668</v>
      </c>
      <c r="F2874" s="195">
        <v>22418000</v>
      </c>
      <c r="G2874" s="175" t="s">
        <v>2231</v>
      </c>
      <c r="I2874" s="194">
        <v>16885</v>
      </c>
      <c r="K2874" s="199">
        <v>2704191</v>
      </c>
      <c r="L2874" s="174" t="s">
        <v>846</v>
      </c>
    </row>
    <row r="2875" spans="1:12">
      <c r="A2875" s="194">
        <v>30</v>
      </c>
      <c r="B2875" s="175" t="s">
        <v>597</v>
      </c>
      <c r="C2875" s="195">
        <v>84</v>
      </c>
      <c r="D2875" s="175" t="s">
        <v>234</v>
      </c>
      <c r="F2875" s="195">
        <v>0</v>
      </c>
      <c r="G2875" s="175" t="s">
        <v>2232</v>
      </c>
      <c r="J2875" s="194">
        <v>3499886</v>
      </c>
      <c r="K2875" s="199">
        <v>-795695</v>
      </c>
      <c r="L2875" s="174" t="s">
        <v>856</v>
      </c>
    </row>
    <row r="2876" spans="1:12">
      <c r="A2876" s="194">
        <v>30</v>
      </c>
      <c r="B2876" s="175" t="s">
        <v>597</v>
      </c>
      <c r="C2876" s="195">
        <v>87</v>
      </c>
      <c r="D2876" s="175" t="s">
        <v>147</v>
      </c>
      <c r="E2876" s="175" t="s">
        <v>668</v>
      </c>
      <c r="F2876" s="195">
        <v>270074</v>
      </c>
      <c r="G2876" s="175" t="s">
        <v>2233</v>
      </c>
      <c r="I2876" s="194">
        <v>307437</v>
      </c>
      <c r="K2876" s="199">
        <v>-488258</v>
      </c>
      <c r="L2876" s="174" t="s">
        <v>856</v>
      </c>
    </row>
    <row r="2877" spans="1:12">
      <c r="A2877" s="194">
        <v>30</v>
      </c>
      <c r="B2877" s="175" t="s">
        <v>597</v>
      </c>
      <c r="C2877" s="195">
        <v>91</v>
      </c>
      <c r="D2877" s="175" t="s">
        <v>147</v>
      </c>
      <c r="E2877" s="175" t="s">
        <v>668</v>
      </c>
      <c r="F2877" s="195">
        <v>3680</v>
      </c>
      <c r="G2877" s="175" t="s">
        <v>2234</v>
      </c>
      <c r="I2877" s="194">
        <v>50100</v>
      </c>
      <c r="K2877" s="199">
        <v>-438158</v>
      </c>
      <c r="L2877" s="174" t="s">
        <v>856</v>
      </c>
    </row>
    <row r="2878" spans="1:12">
      <c r="A2878" s="194">
        <v>30</v>
      </c>
      <c r="B2878" s="175" t="s">
        <v>597</v>
      </c>
      <c r="C2878" s="195">
        <v>91</v>
      </c>
      <c r="D2878" s="175" t="s">
        <v>147</v>
      </c>
      <c r="E2878" s="175" t="s">
        <v>668</v>
      </c>
      <c r="F2878" s="195">
        <v>271280</v>
      </c>
      <c r="G2878" s="175" t="s">
        <v>2235</v>
      </c>
      <c r="I2878" s="194">
        <v>257516</v>
      </c>
      <c r="K2878" s="199">
        <v>-180642</v>
      </c>
      <c r="L2878" s="174" t="s">
        <v>856</v>
      </c>
    </row>
    <row r="2879" spans="1:12">
      <c r="G2879" s="200" t="s">
        <v>1021</v>
      </c>
      <c r="I2879" s="201">
        <v>3676781</v>
      </c>
      <c r="J2879" s="201">
        <v>3499886</v>
      </c>
      <c r="K2879" s="201">
        <v>176895</v>
      </c>
      <c r="L2879" s="202" t="s">
        <v>846</v>
      </c>
    </row>
    <row r="2880" spans="1:12">
      <c r="G2880" s="200" t="s">
        <v>848</v>
      </c>
      <c r="I2880" s="203">
        <v>19768518</v>
      </c>
      <c r="J2880" s="203">
        <v>19949160</v>
      </c>
      <c r="K2880" s="203">
        <v>-180642</v>
      </c>
      <c r="L2880" s="200" t="s">
        <v>860</v>
      </c>
    </row>
    <row r="2881" spans="1:12">
      <c r="A2881" s="196" t="s">
        <v>598</v>
      </c>
      <c r="G2881" s="197" t="s">
        <v>843</v>
      </c>
      <c r="I2881" s="198">
        <v>19768518</v>
      </c>
      <c r="J2881" s="198">
        <v>19949160</v>
      </c>
      <c r="K2881" s="198">
        <v>-180642</v>
      </c>
      <c r="L2881" s="175" t="s">
        <v>856</v>
      </c>
    </row>
    <row r="2882" spans="1:12">
      <c r="A2882" s="174" t="s">
        <v>138</v>
      </c>
      <c r="B2882" s="174" t="s">
        <v>139</v>
      </c>
      <c r="C2882" s="176" t="s">
        <v>140</v>
      </c>
      <c r="D2882" s="174" t="s">
        <v>141</v>
      </c>
      <c r="E2882" s="174" t="s">
        <v>142</v>
      </c>
      <c r="F2882" s="176" t="s">
        <v>143</v>
      </c>
      <c r="G2882" s="174" t="s">
        <v>144</v>
      </c>
      <c r="I2882" s="176" t="s">
        <v>844</v>
      </c>
      <c r="J2882" s="176" t="s">
        <v>845</v>
      </c>
      <c r="K2882" s="176" t="s">
        <v>145</v>
      </c>
    </row>
    <row r="2883" spans="1:12">
      <c r="A2883" s="194">
        <v>3</v>
      </c>
      <c r="B2883" s="175" t="s">
        <v>598</v>
      </c>
      <c r="C2883" s="195">
        <v>20</v>
      </c>
      <c r="D2883" s="175" t="s">
        <v>147</v>
      </c>
      <c r="E2883" s="175" t="s">
        <v>668</v>
      </c>
      <c r="F2883" s="195">
        <v>5326</v>
      </c>
      <c r="G2883" s="175" t="s">
        <v>2236</v>
      </c>
      <c r="I2883" s="194">
        <v>476000</v>
      </c>
      <c r="K2883" s="199">
        <v>295358</v>
      </c>
      <c r="L2883" s="174" t="s">
        <v>846</v>
      </c>
    </row>
    <row r="2884" spans="1:12">
      <c r="A2884" s="194">
        <v>3</v>
      </c>
      <c r="B2884" s="175" t="s">
        <v>598</v>
      </c>
      <c r="C2884" s="195">
        <v>21</v>
      </c>
      <c r="D2884" s="175" t="s">
        <v>147</v>
      </c>
      <c r="E2884" s="175" t="s">
        <v>668</v>
      </c>
      <c r="F2884" s="195">
        <v>745</v>
      </c>
      <c r="G2884" s="175" t="s">
        <v>2237</v>
      </c>
      <c r="I2884" s="194">
        <v>27000000</v>
      </c>
      <c r="K2884" s="199">
        <v>27295358</v>
      </c>
      <c r="L2884" s="174" t="s">
        <v>846</v>
      </c>
    </row>
    <row r="2885" spans="1:12">
      <c r="A2885" s="194">
        <v>4</v>
      </c>
      <c r="B2885" s="175" t="s">
        <v>598</v>
      </c>
      <c r="C2885" s="195">
        <v>28</v>
      </c>
      <c r="D2885" s="175" t="s">
        <v>147</v>
      </c>
      <c r="E2885" s="175" t="s">
        <v>668</v>
      </c>
      <c r="F2885" s="195">
        <v>7230</v>
      </c>
      <c r="G2885" s="175" t="s">
        <v>2238</v>
      </c>
      <c r="I2885" s="194">
        <v>26283</v>
      </c>
      <c r="K2885" s="199">
        <v>27321641</v>
      </c>
      <c r="L2885" s="174" t="s">
        <v>846</v>
      </c>
    </row>
    <row r="2886" spans="1:12">
      <c r="A2886" s="194">
        <v>4</v>
      </c>
      <c r="B2886" s="175" t="s">
        <v>598</v>
      </c>
      <c r="C2886" s="195">
        <v>29</v>
      </c>
      <c r="D2886" s="175" t="s">
        <v>147</v>
      </c>
      <c r="E2886" s="175" t="s">
        <v>668</v>
      </c>
      <c r="F2886" s="195">
        <v>7129</v>
      </c>
      <c r="G2886" s="175" t="s">
        <v>2239</v>
      </c>
      <c r="I2886" s="194">
        <v>12756</v>
      </c>
      <c r="K2886" s="199">
        <v>27334397</v>
      </c>
      <c r="L2886" s="174" t="s">
        <v>846</v>
      </c>
    </row>
    <row r="2887" spans="1:12">
      <c r="A2887" s="194">
        <v>4</v>
      </c>
      <c r="B2887" s="175" t="s">
        <v>598</v>
      </c>
      <c r="C2887" s="195">
        <v>29</v>
      </c>
      <c r="D2887" s="175" t="s">
        <v>147</v>
      </c>
      <c r="E2887" s="175" t="s">
        <v>668</v>
      </c>
      <c r="F2887" s="195">
        <v>7227</v>
      </c>
      <c r="G2887" s="175" t="s">
        <v>2240</v>
      </c>
      <c r="I2887" s="194">
        <v>36643</v>
      </c>
      <c r="K2887" s="199">
        <v>27371040</v>
      </c>
      <c r="L2887" s="174" t="s">
        <v>846</v>
      </c>
    </row>
    <row r="2888" spans="1:12">
      <c r="A2888" s="194">
        <v>4</v>
      </c>
      <c r="B2888" s="175" t="s">
        <v>598</v>
      </c>
      <c r="C2888" s="195">
        <v>29</v>
      </c>
      <c r="D2888" s="175" t="s">
        <v>147</v>
      </c>
      <c r="E2888" s="175" t="s">
        <v>668</v>
      </c>
      <c r="F2888" s="195">
        <v>7243</v>
      </c>
      <c r="G2888" s="175" t="s">
        <v>2241</v>
      </c>
      <c r="I2888" s="194">
        <v>95209</v>
      </c>
      <c r="K2888" s="199">
        <v>27466249</v>
      </c>
      <c r="L2888" s="174" t="s">
        <v>846</v>
      </c>
    </row>
    <row r="2889" spans="1:12">
      <c r="A2889" s="194">
        <v>4</v>
      </c>
      <c r="B2889" s="175" t="s">
        <v>598</v>
      </c>
      <c r="C2889" s="195">
        <v>29</v>
      </c>
      <c r="D2889" s="175" t="s">
        <v>147</v>
      </c>
      <c r="E2889" s="175" t="s">
        <v>668</v>
      </c>
      <c r="F2889" s="195">
        <v>7244</v>
      </c>
      <c r="G2889" s="175" t="s">
        <v>2242</v>
      </c>
      <c r="I2889" s="194">
        <v>5581</v>
      </c>
      <c r="K2889" s="199">
        <v>27471830</v>
      </c>
      <c r="L2889" s="174" t="s">
        <v>846</v>
      </c>
    </row>
    <row r="2890" spans="1:12">
      <c r="A2890" s="194">
        <v>4</v>
      </c>
      <c r="B2890" s="175" t="s">
        <v>598</v>
      </c>
      <c r="C2890" s="195">
        <v>30</v>
      </c>
      <c r="D2890" s="175" t="s">
        <v>147</v>
      </c>
      <c r="E2890" s="175" t="s">
        <v>668</v>
      </c>
      <c r="F2890" s="195">
        <v>1058</v>
      </c>
      <c r="G2890" s="175" t="s">
        <v>2243</v>
      </c>
      <c r="I2890" s="194">
        <v>630700</v>
      </c>
      <c r="K2890" s="199">
        <v>28102530</v>
      </c>
      <c r="L2890" s="174" t="s">
        <v>846</v>
      </c>
    </row>
    <row r="2891" spans="1:12">
      <c r="A2891" s="194">
        <v>12</v>
      </c>
      <c r="B2891" s="175" t="s">
        <v>598</v>
      </c>
      <c r="C2891" s="195">
        <v>47</v>
      </c>
      <c r="D2891" s="175" t="s">
        <v>147</v>
      </c>
      <c r="E2891" s="175" t="s">
        <v>668</v>
      </c>
      <c r="F2891" s="195">
        <v>3</v>
      </c>
      <c r="G2891" s="175" t="s">
        <v>2244</v>
      </c>
      <c r="I2891" s="194">
        <v>1725500</v>
      </c>
      <c r="K2891" s="199">
        <v>29828030</v>
      </c>
      <c r="L2891" s="174" t="s">
        <v>846</v>
      </c>
    </row>
    <row r="2892" spans="1:12">
      <c r="A2892" s="194">
        <v>26</v>
      </c>
      <c r="B2892" s="175" t="s">
        <v>598</v>
      </c>
      <c r="C2892" s="195">
        <v>64</v>
      </c>
      <c r="D2892" s="175" t="s">
        <v>147</v>
      </c>
      <c r="E2892" s="175" t="s">
        <v>668</v>
      </c>
      <c r="F2892" s="195">
        <v>15909251</v>
      </c>
      <c r="G2892" s="175" t="s">
        <v>2245</v>
      </c>
      <c r="I2892" s="194">
        <v>256306</v>
      </c>
      <c r="K2892" s="199">
        <v>30084336</v>
      </c>
      <c r="L2892" s="174" t="s">
        <v>846</v>
      </c>
    </row>
    <row r="2893" spans="1:12">
      <c r="A2893" s="194">
        <v>26</v>
      </c>
      <c r="B2893" s="175" t="s">
        <v>598</v>
      </c>
      <c r="C2893" s="195">
        <v>65</v>
      </c>
      <c r="D2893" s="175" t="s">
        <v>147</v>
      </c>
      <c r="E2893" s="175" t="s">
        <v>668</v>
      </c>
      <c r="F2893" s="195">
        <v>6293926</v>
      </c>
      <c r="G2893" s="175" t="s">
        <v>2246</v>
      </c>
      <c r="I2893" s="194">
        <v>96673</v>
      </c>
      <c r="K2893" s="199">
        <v>30181009</v>
      </c>
      <c r="L2893" s="174" t="s">
        <v>846</v>
      </c>
    </row>
    <row r="2894" spans="1:12">
      <c r="A2894" s="194">
        <v>26</v>
      </c>
      <c r="B2894" s="175" t="s">
        <v>598</v>
      </c>
      <c r="C2894" s="195">
        <v>66</v>
      </c>
      <c r="D2894" s="175" t="s">
        <v>147</v>
      </c>
      <c r="E2894" s="175" t="s">
        <v>668</v>
      </c>
      <c r="F2894" s="195">
        <v>6293897</v>
      </c>
      <c r="G2894" s="175" t="s">
        <v>2247</v>
      </c>
      <c r="I2894" s="194">
        <v>69540</v>
      </c>
      <c r="K2894" s="199">
        <v>30250549</v>
      </c>
      <c r="L2894" s="174" t="s">
        <v>846</v>
      </c>
    </row>
    <row r="2895" spans="1:12">
      <c r="A2895" s="194">
        <v>30</v>
      </c>
      <c r="B2895" s="175" t="s">
        <v>598</v>
      </c>
      <c r="C2895" s="195">
        <v>95</v>
      </c>
      <c r="D2895" s="175" t="s">
        <v>147</v>
      </c>
      <c r="E2895" s="175" t="s">
        <v>668</v>
      </c>
      <c r="F2895" s="195">
        <v>347</v>
      </c>
      <c r="G2895" s="175" t="s">
        <v>2248</v>
      </c>
      <c r="I2895" s="194">
        <v>180642</v>
      </c>
      <c r="K2895" s="199">
        <v>30431191</v>
      </c>
      <c r="L2895" s="174" t="s">
        <v>846</v>
      </c>
    </row>
    <row r="2896" spans="1:12">
      <c r="A2896" s="194">
        <v>31</v>
      </c>
      <c r="B2896" s="175" t="s">
        <v>598</v>
      </c>
      <c r="C2896" s="195">
        <v>92</v>
      </c>
      <c r="D2896" s="175" t="s">
        <v>147</v>
      </c>
      <c r="E2896" s="175" t="s">
        <v>668</v>
      </c>
      <c r="F2896" s="195">
        <v>22676340</v>
      </c>
      <c r="G2896" s="175" t="s">
        <v>2249</v>
      </c>
      <c r="I2896" s="194">
        <v>5385</v>
      </c>
      <c r="K2896" s="199">
        <v>30436576</v>
      </c>
      <c r="L2896" s="174" t="s">
        <v>846</v>
      </c>
    </row>
    <row r="2897" spans="1:12">
      <c r="A2897" s="194">
        <v>31</v>
      </c>
      <c r="B2897" s="175" t="s">
        <v>598</v>
      </c>
      <c r="C2897" s="195">
        <v>93</v>
      </c>
      <c r="D2897" s="175" t="s">
        <v>234</v>
      </c>
      <c r="F2897" s="195">
        <v>0</v>
      </c>
      <c r="G2897" s="175" t="s">
        <v>2250</v>
      </c>
      <c r="J2897" s="194">
        <v>30436576</v>
      </c>
      <c r="K2897" s="199">
        <v>0</v>
      </c>
    </row>
    <row r="2898" spans="1:12">
      <c r="G2898" s="200" t="s">
        <v>1045</v>
      </c>
      <c r="I2898" s="201">
        <v>30617218</v>
      </c>
      <c r="J2898" s="201">
        <v>30436576</v>
      </c>
      <c r="K2898" s="201">
        <v>180642</v>
      </c>
      <c r="L2898" s="202" t="s">
        <v>846</v>
      </c>
    </row>
    <row r="2899" spans="1:12">
      <c r="G2899" s="200" t="s">
        <v>848</v>
      </c>
      <c r="I2899" s="203">
        <v>50385736</v>
      </c>
      <c r="J2899" s="203">
        <v>50385736</v>
      </c>
      <c r="K2899" s="203">
        <v>0</v>
      </c>
    </row>
    <row r="2900" spans="1:12">
      <c r="A2900" s="196" t="s">
        <v>599</v>
      </c>
      <c r="G2900" s="197" t="s">
        <v>843</v>
      </c>
      <c r="I2900" s="198">
        <v>50385736</v>
      </c>
      <c r="J2900" s="198">
        <v>50385736</v>
      </c>
      <c r="K2900" s="198">
        <v>0</v>
      </c>
    </row>
    <row r="2901" spans="1:12">
      <c r="A2901" s="174" t="s">
        <v>138</v>
      </c>
      <c r="B2901" s="174" t="s">
        <v>139</v>
      </c>
      <c r="C2901" s="176" t="s">
        <v>140</v>
      </c>
      <c r="D2901" s="174" t="s">
        <v>141</v>
      </c>
      <c r="E2901" s="174" t="s">
        <v>142</v>
      </c>
      <c r="F2901" s="176" t="s">
        <v>143</v>
      </c>
      <c r="G2901" s="174" t="s">
        <v>144</v>
      </c>
      <c r="I2901" s="176" t="s">
        <v>844</v>
      </c>
      <c r="J2901" s="176" t="s">
        <v>845</v>
      </c>
      <c r="K2901" s="176" t="s">
        <v>145</v>
      </c>
    </row>
    <row r="2902" spans="1:12">
      <c r="A2902" s="194">
        <v>1</v>
      </c>
      <c r="B2902" s="175" t="s">
        <v>599</v>
      </c>
      <c r="C2902" s="195">
        <v>4</v>
      </c>
      <c r="D2902" s="175" t="s">
        <v>147</v>
      </c>
      <c r="E2902" s="175" t="s">
        <v>668</v>
      </c>
      <c r="F2902" s="195">
        <v>13</v>
      </c>
      <c r="G2902" s="175" t="s">
        <v>2251</v>
      </c>
      <c r="I2902" s="194">
        <v>69930</v>
      </c>
      <c r="K2902" s="199">
        <v>69930</v>
      </c>
      <c r="L2902" s="174" t="s">
        <v>846</v>
      </c>
    </row>
    <row r="2903" spans="1:12">
      <c r="A2903" s="194">
        <v>1</v>
      </c>
      <c r="B2903" s="175" t="s">
        <v>599</v>
      </c>
      <c r="C2903" s="195">
        <v>4</v>
      </c>
      <c r="D2903" s="175" t="s">
        <v>147</v>
      </c>
      <c r="E2903" s="175" t="s">
        <v>668</v>
      </c>
      <c r="F2903" s="195">
        <v>14</v>
      </c>
      <c r="G2903" s="175" t="s">
        <v>2252</v>
      </c>
      <c r="I2903" s="194">
        <v>7021</v>
      </c>
      <c r="K2903" s="199">
        <v>76951</v>
      </c>
      <c r="L2903" s="174" t="s">
        <v>846</v>
      </c>
    </row>
    <row r="2904" spans="1:12">
      <c r="A2904" s="194">
        <v>13</v>
      </c>
      <c r="B2904" s="175" t="s">
        <v>599</v>
      </c>
      <c r="C2904" s="195">
        <v>29</v>
      </c>
      <c r="D2904" s="175" t="s">
        <v>862</v>
      </c>
      <c r="E2904" s="175" t="s">
        <v>668</v>
      </c>
      <c r="F2904" s="195">
        <v>19895020</v>
      </c>
      <c r="G2904" s="175" t="s">
        <v>2253</v>
      </c>
      <c r="I2904" s="194">
        <v>22643</v>
      </c>
      <c r="K2904" s="199">
        <v>99594</v>
      </c>
      <c r="L2904" s="174" t="s">
        <v>846</v>
      </c>
    </row>
    <row r="2905" spans="1:12">
      <c r="A2905" s="194">
        <v>13</v>
      </c>
      <c r="B2905" s="175" t="s">
        <v>599</v>
      </c>
      <c r="C2905" s="195">
        <v>33</v>
      </c>
      <c r="D2905" s="175" t="s">
        <v>147</v>
      </c>
      <c r="E2905" s="175" t="s">
        <v>668</v>
      </c>
      <c r="F2905" s="195">
        <v>15329155</v>
      </c>
      <c r="G2905" s="175" t="s">
        <v>2254</v>
      </c>
      <c r="I2905" s="194">
        <v>91849</v>
      </c>
      <c r="K2905" s="199">
        <v>191443</v>
      </c>
      <c r="L2905" s="174" t="s">
        <v>846</v>
      </c>
    </row>
    <row r="2906" spans="1:12">
      <c r="A2906" s="194">
        <v>13</v>
      </c>
      <c r="B2906" s="175" t="s">
        <v>599</v>
      </c>
      <c r="C2906" s="195">
        <v>34</v>
      </c>
      <c r="D2906" s="175" t="s">
        <v>147</v>
      </c>
      <c r="E2906" s="175" t="s">
        <v>668</v>
      </c>
      <c r="F2906" s="195">
        <v>15329154</v>
      </c>
      <c r="G2906" s="175" t="s">
        <v>2255</v>
      </c>
      <c r="I2906" s="194">
        <v>520088</v>
      </c>
      <c r="K2906" s="199">
        <v>711531</v>
      </c>
      <c r="L2906" s="174" t="s">
        <v>846</v>
      </c>
    </row>
    <row r="2907" spans="1:12">
      <c r="A2907" s="194">
        <v>22</v>
      </c>
      <c r="B2907" s="175" t="s">
        <v>599</v>
      </c>
      <c r="C2907" s="195">
        <v>41</v>
      </c>
      <c r="D2907" s="175" t="s">
        <v>147</v>
      </c>
      <c r="E2907" s="175" t="s">
        <v>668</v>
      </c>
      <c r="F2907" s="195">
        <v>1146</v>
      </c>
      <c r="G2907" s="175" t="s">
        <v>1057</v>
      </c>
      <c r="I2907" s="194">
        <v>12600000</v>
      </c>
      <c r="K2907" s="199">
        <v>13311531</v>
      </c>
      <c r="L2907" s="174" t="s">
        <v>846</v>
      </c>
    </row>
    <row r="2908" spans="1:12">
      <c r="A2908" s="194">
        <v>30</v>
      </c>
      <c r="B2908" s="175" t="s">
        <v>599</v>
      </c>
      <c r="C2908" s="195">
        <v>65</v>
      </c>
      <c r="D2908" s="175" t="s">
        <v>234</v>
      </c>
      <c r="F2908" s="195">
        <v>0</v>
      </c>
      <c r="G2908" s="175" t="s">
        <v>2256</v>
      </c>
      <c r="J2908" s="194">
        <v>13311531</v>
      </c>
      <c r="K2908" s="199">
        <v>0</v>
      </c>
    </row>
    <row r="2909" spans="1:12">
      <c r="G2909" s="200" t="s">
        <v>1064</v>
      </c>
      <c r="I2909" s="201">
        <v>13311531</v>
      </c>
      <c r="J2909" s="201">
        <v>13311531</v>
      </c>
      <c r="K2909" s="201">
        <v>0</v>
      </c>
    </row>
    <row r="2910" spans="1:12">
      <c r="G2910" s="200" t="s">
        <v>848</v>
      </c>
      <c r="I2910" s="203">
        <v>63697267</v>
      </c>
      <c r="J2910" s="203">
        <v>63697267</v>
      </c>
      <c r="K2910" s="203">
        <v>0</v>
      </c>
    </row>
    <row r="2911" spans="1:12">
      <c r="A2911" s="196" t="s">
        <v>244</v>
      </c>
      <c r="G2911" s="197" t="s">
        <v>843</v>
      </c>
      <c r="I2911" s="198">
        <v>63697267</v>
      </c>
      <c r="J2911" s="198">
        <v>63697267</v>
      </c>
      <c r="K2911" s="198">
        <v>0</v>
      </c>
    </row>
    <row r="2912" spans="1:12">
      <c r="A2912" s="174" t="s">
        <v>138</v>
      </c>
      <c r="B2912" s="174" t="s">
        <v>139</v>
      </c>
      <c r="C2912" s="176" t="s">
        <v>140</v>
      </c>
      <c r="D2912" s="174" t="s">
        <v>141</v>
      </c>
      <c r="E2912" s="174" t="s">
        <v>142</v>
      </c>
      <c r="F2912" s="176" t="s">
        <v>143</v>
      </c>
      <c r="G2912" s="174" t="s">
        <v>144</v>
      </c>
      <c r="I2912" s="176" t="s">
        <v>844</v>
      </c>
      <c r="J2912" s="176" t="s">
        <v>845</v>
      </c>
      <c r="K2912" s="176" t="s">
        <v>145</v>
      </c>
    </row>
    <row r="2913" spans="1:12">
      <c r="A2913" s="194">
        <v>5</v>
      </c>
      <c r="B2913" s="175" t="s">
        <v>244</v>
      </c>
      <c r="C2913" s="195">
        <v>10</v>
      </c>
      <c r="D2913" s="175" t="s">
        <v>147</v>
      </c>
      <c r="E2913" s="175" t="s">
        <v>668</v>
      </c>
      <c r="F2913" s="195">
        <v>15457447</v>
      </c>
      <c r="G2913" s="175" t="s">
        <v>543</v>
      </c>
      <c r="I2913" s="194">
        <v>491388</v>
      </c>
      <c r="K2913" s="199">
        <v>491388</v>
      </c>
      <c r="L2913" s="174" t="s">
        <v>846</v>
      </c>
    </row>
    <row r="2914" spans="1:12">
      <c r="A2914" s="194">
        <v>5</v>
      </c>
      <c r="B2914" s="175" t="s">
        <v>244</v>
      </c>
      <c r="C2914" s="195">
        <v>11</v>
      </c>
      <c r="D2914" s="175" t="s">
        <v>147</v>
      </c>
      <c r="E2914" s="175" t="s">
        <v>668</v>
      </c>
      <c r="F2914" s="195">
        <v>15457448</v>
      </c>
      <c r="G2914" s="175" t="s">
        <v>543</v>
      </c>
      <c r="I2914" s="194">
        <v>93042</v>
      </c>
      <c r="K2914" s="199">
        <v>584430</v>
      </c>
      <c r="L2914" s="174" t="s">
        <v>846</v>
      </c>
    </row>
    <row r="2915" spans="1:12">
      <c r="A2915" s="194">
        <v>11</v>
      </c>
      <c r="B2915" s="175" t="s">
        <v>244</v>
      </c>
      <c r="C2915" s="195">
        <v>20</v>
      </c>
      <c r="D2915" s="175" t="s">
        <v>147</v>
      </c>
      <c r="E2915" s="175" t="s">
        <v>668</v>
      </c>
      <c r="F2915" s="195">
        <v>15945019</v>
      </c>
      <c r="G2915" s="175" t="s">
        <v>896</v>
      </c>
      <c r="I2915" s="194">
        <v>256758</v>
      </c>
      <c r="K2915" s="199">
        <v>841188</v>
      </c>
      <c r="L2915" s="174" t="s">
        <v>846</v>
      </c>
    </row>
    <row r="2916" spans="1:12">
      <c r="A2916" s="194">
        <v>11</v>
      </c>
      <c r="B2916" s="175" t="s">
        <v>244</v>
      </c>
      <c r="C2916" s="195">
        <v>22</v>
      </c>
      <c r="D2916" s="175" t="s">
        <v>147</v>
      </c>
      <c r="E2916" s="175" t="s">
        <v>668</v>
      </c>
      <c r="F2916" s="195">
        <v>6412209</v>
      </c>
      <c r="G2916" s="175" t="s">
        <v>203</v>
      </c>
      <c r="I2916" s="194">
        <v>652667</v>
      </c>
      <c r="K2916" s="199">
        <v>1493855</v>
      </c>
      <c r="L2916" s="174" t="s">
        <v>846</v>
      </c>
    </row>
    <row r="2917" spans="1:12">
      <c r="A2917" s="194">
        <v>11</v>
      </c>
      <c r="B2917" s="175" t="s">
        <v>244</v>
      </c>
      <c r="C2917" s="195">
        <v>23</v>
      </c>
      <c r="D2917" s="175" t="s">
        <v>147</v>
      </c>
      <c r="E2917" s="175" t="s">
        <v>668</v>
      </c>
      <c r="F2917" s="195">
        <v>6338102</v>
      </c>
      <c r="G2917" s="175" t="s">
        <v>896</v>
      </c>
      <c r="I2917" s="194">
        <v>97486</v>
      </c>
      <c r="K2917" s="199">
        <v>1591341</v>
      </c>
      <c r="L2917" s="174" t="s">
        <v>846</v>
      </c>
    </row>
    <row r="2918" spans="1:12">
      <c r="A2918" s="194">
        <v>11</v>
      </c>
      <c r="B2918" s="175" t="s">
        <v>244</v>
      </c>
      <c r="C2918" s="195">
        <v>24</v>
      </c>
      <c r="D2918" s="175" t="s">
        <v>147</v>
      </c>
      <c r="E2918" s="175" t="s">
        <v>668</v>
      </c>
      <c r="F2918" s="195">
        <v>6338075</v>
      </c>
      <c r="G2918" s="175" t="s">
        <v>896</v>
      </c>
      <c r="I2918" s="194">
        <v>60319</v>
      </c>
      <c r="K2918" s="199">
        <v>1651660</v>
      </c>
      <c r="L2918" s="174" t="s">
        <v>846</v>
      </c>
    </row>
    <row r="2919" spans="1:12">
      <c r="A2919" s="194">
        <v>12</v>
      </c>
      <c r="B2919" s="175" t="s">
        <v>244</v>
      </c>
      <c r="C2919" s="195">
        <v>84</v>
      </c>
      <c r="D2919" s="175" t="s">
        <v>147</v>
      </c>
      <c r="E2919" s="175" t="s">
        <v>668</v>
      </c>
      <c r="F2919" s="195">
        <v>69</v>
      </c>
      <c r="G2919" s="175" t="s">
        <v>1081</v>
      </c>
      <c r="I2919" s="194">
        <v>660000</v>
      </c>
      <c r="K2919" s="199">
        <v>2311660</v>
      </c>
      <c r="L2919" s="174" t="s">
        <v>846</v>
      </c>
    </row>
    <row r="2920" spans="1:12">
      <c r="A2920" s="194">
        <v>12</v>
      </c>
      <c r="B2920" s="175" t="s">
        <v>244</v>
      </c>
      <c r="C2920" s="195">
        <v>85</v>
      </c>
      <c r="D2920" s="175" t="s">
        <v>147</v>
      </c>
      <c r="E2920" s="175" t="s">
        <v>668</v>
      </c>
      <c r="F2920" s="195">
        <v>72</v>
      </c>
      <c r="G2920" s="175" t="s">
        <v>1082</v>
      </c>
      <c r="I2920" s="194">
        <v>1380000</v>
      </c>
      <c r="K2920" s="199">
        <v>3691660</v>
      </c>
      <c r="L2920" s="174" t="s">
        <v>846</v>
      </c>
    </row>
    <row r="2921" spans="1:12">
      <c r="A2921" s="194">
        <v>14</v>
      </c>
      <c r="B2921" s="175" t="s">
        <v>244</v>
      </c>
      <c r="C2921" s="195">
        <v>27</v>
      </c>
      <c r="D2921" s="175" t="s">
        <v>147</v>
      </c>
      <c r="E2921" s="175" t="s">
        <v>668</v>
      </c>
      <c r="F2921" s="195">
        <v>173</v>
      </c>
      <c r="G2921" s="175" t="s">
        <v>1705</v>
      </c>
      <c r="I2921" s="194">
        <v>42385</v>
      </c>
      <c r="K2921" s="199">
        <v>3734045</v>
      </c>
      <c r="L2921" s="174" t="s">
        <v>846</v>
      </c>
    </row>
    <row r="2922" spans="1:12">
      <c r="A2922" s="194">
        <v>14</v>
      </c>
      <c r="B2922" s="175" t="s">
        <v>244</v>
      </c>
      <c r="C2922" s="195">
        <v>28</v>
      </c>
      <c r="D2922" s="175" t="s">
        <v>147</v>
      </c>
      <c r="E2922" s="175" t="s">
        <v>668</v>
      </c>
      <c r="F2922" s="195">
        <v>174</v>
      </c>
      <c r="G2922" s="175" t="s">
        <v>1705</v>
      </c>
      <c r="I2922" s="194">
        <v>57220</v>
      </c>
      <c r="K2922" s="199">
        <v>3791265</v>
      </c>
      <c r="L2922" s="174" t="s">
        <v>846</v>
      </c>
    </row>
    <row r="2923" spans="1:12">
      <c r="A2923" s="194">
        <v>14</v>
      </c>
      <c r="B2923" s="175" t="s">
        <v>244</v>
      </c>
      <c r="C2923" s="195">
        <v>29</v>
      </c>
      <c r="D2923" s="175" t="s">
        <v>147</v>
      </c>
      <c r="E2923" s="175" t="s">
        <v>668</v>
      </c>
      <c r="F2923" s="195">
        <v>172</v>
      </c>
      <c r="G2923" s="175" t="s">
        <v>1705</v>
      </c>
      <c r="I2923" s="194">
        <v>45539</v>
      </c>
      <c r="K2923" s="199">
        <v>3836804</v>
      </c>
      <c r="L2923" s="174" t="s">
        <v>846</v>
      </c>
    </row>
    <row r="2924" spans="1:12">
      <c r="A2924" s="194">
        <v>14</v>
      </c>
      <c r="B2924" s="175" t="s">
        <v>244</v>
      </c>
      <c r="C2924" s="195">
        <v>30</v>
      </c>
      <c r="D2924" s="175" t="s">
        <v>147</v>
      </c>
      <c r="E2924" s="175" t="s">
        <v>668</v>
      </c>
      <c r="F2924" s="195">
        <v>171</v>
      </c>
      <c r="G2924" s="175" t="s">
        <v>1705</v>
      </c>
      <c r="I2924" s="194">
        <v>41397</v>
      </c>
      <c r="K2924" s="199">
        <v>3878201</v>
      </c>
      <c r="L2924" s="174" t="s">
        <v>846</v>
      </c>
    </row>
    <row r="2925" spans="1:12">
      <c r="A2925" s="194">
        <v>18</v>
      </c>
      <c r="B2925" s="175" t="s">
        <v>244</v>
      </c>
      <c r="C2925" s="195">
        <v>54</v>
      </c>
      <c r="D2925" s="175" t="s">
        <v>234</v>
      </c>
      <c r="E2925" s="175" t="s">
        <v>668</v>
      </c>
      <c r="F2925" s="195">
        <v>762</v>
      </c>
      <c r="G2925" s="175" t="s">
        <v>1706</v>
      </c>
      <c r="I2925" s="194">
        <v>312128</v>
      </c>
      <c r="K2925" s="199">
        <v>4190329</v>
      </c>
      <c r="L2925" s="174" t="s">
        <v>846</v>
      </c>
    </row>
    <row r="2926" spans="1:12">
      <c r="A2926" s="194">
        <v>18</v>
      </c>
      <c r="B2926" s="175" t="s">
        <v>244</v>
      </c>
      <c r="C2926" s="195">
        <v>54</v>
      </c>
      <c r="D2926" s="175" t="s">
        <v>234</v>
      </c>
      <c r="E2926" s="175" t="s">
        <v>2130</v>
      </c>
      <c r="F2926" s="195">
        <v>70</v>
      </c>
      <c r="G2926" s="175" t="s">
        <v>1706</v>
      </c>
      <c r="I2926" s="194">
        <v>312128</v>
      </c>
      <c r="K2926" s="199">
        <v>4502457</v>
      </c>
      <c r="L2926" s="174" t="s">
        <v>846</v>
      </c>
    </row>
    <row r="2927" spans="1:12">
      <c r="A2927" s="194">
        <v>18</v>
      </c>
      <c r="B2927" s="175" t="s">
        <v>244</v>
      </c>
      <c r="C2927" s="195">
        <v>54</v>
      </c>
      <c r="D2927" s="175" t="s">
        <v>234</v>
      </c>
      <c r="E2927" s="175" t="s">
        <v>2130</v>
      </c>
      <c r="F2927" s="195">
        <v>70</v>
      </c>
      <c r="G2927" s="175" t="s">
        <v>1706</v>
      </c>
      <c r="J2927" s="194">
        <v>312128</v>
      </c>
      <c r="K2927" s="199">
        <v>4190329</v>
      </c>
      <c r="L2927" s="174" t="s">
        <v>846</v>
      </c>
    </row>
    <row r="2928" spans="1:12">
      <c r="A2928" s="194">
        <v>18</v>
      </c>
      <c r="B2928" s="175" t="s">
        <v>244</v>
      </c>
      <c r="C2928" s="195">
        <v>54</v>
      </c>
      <c r="D2928" s="175" t="s">
        <v>234</v>
      </c>
      <c r="E2928" s="175" t="s">
        <v>668</v>
      </c>
      <c r="F2928" s="195">
        <v>762</v>
      </c>
      <c r="G2928" s="175" t="s">
        <v>1706</v>
      </c>
      <c r="J2928" s="194">
        <v>312128</v>
      </c>
      <c r="K2928" s="199">
        <v>3878201</v>
      </c>
      <c r="L2928" s="174" t="s">
        <v>846</v>
      </c>
    </row>
    <row r="2929" spans="1:12">
      <c r="A2929" s="194">
        <v>18</v>
      </c>
      <c r="B2929" s="175" t="s">
        <v>244</v>
      </c>
      <c r="C2929" s="195">
        <v>60</v>
      </c>
      <c r="D2929" s="175" t="s">
        <v>147</v>
      </c>
      <c r="E2929" s="175" t="s">
        <v>668</v>
      </c>
      <c r="F2929" s="195">
        <v>4129</v>
      </c>
      <c r="G2929" s="175" t="s">
        <v>1707</v>
      </c>
      <c r="I2929" s="194">
        <v>1058806</v>
      </c>
      <c r="K2929" s="199">
        <v>4937007</v>
      </c>
      <c r="L2929" s="174" t="s">
        <v>846</v>
      </c>
    </row>
    <row r="2930" spans="1:12">
      <c r="A2930" s="194">
        <v>19</v>
      </c>
      <c r="B2930" s="175" t="s">
        <v>244</v>
      </c>
      <c r="C2930" s="195">
        <v>70</v>
      </c>
      <c r="D2930" s="175" t="s">
        <v>147</v>
      </c>
      <c r="E2930" s="175" t="s">
        <v>668</v>
      </c>
      <c r="F2930" s="195">
        <v>9075342</v>
      </c>
      <c r="G2930" s="175" t="s">
        <v>2257</v>
      </c>
      <c r="I2930" s="194">
        <v>171176</v>
      </c>
      <c r="K2930" s="199">
        <v>5108183</v>
      </c>
      <c r="L2930" s="174" t="s">
        <v>846</v>
      </c>
    </row>
    <row r="2931" spans="1:12">
      <c r="A2931" s="194">
        <v>19</v>
      </c>
      <c r="B2931" s="175" t="s">
        <v>244</v>
      </c>
      <c r="C2931" s="195">
        <v>70</v>
      </c>
      <c r="D2931" s="175" t="s">
        <v>147</v>
      </c>
      <c r="E2931" s="175" t="s">
        <v>668</v>
      </c>
      <c r="F2931" s="195">
        <v>9075341</v>
      </c>
      <c r="G2931" s="175" t="s">
        <v>2258</v>
      </c>
      <c r="I2931" s="194">
        <v>864267</v>
      </c>
      <c r="K2931" s="199">
        <v>5972450</v>
      </c>
      <c r="L2931" s="174" t="s">
        <v>846</v>
      </c>
    </row>
    <row r="2932" spans="1:12">
      <c r="A2932" s="194">
        <v>19</v>
      </c>
      <c r="B2932" s="175" t="s">
        <v>244</v>
      </c>
      <c r="C2932" s="195">
        <v>70</v>
      </c>
      <c r="D2932" s="175" t="s">
        <v>147</v>
      </c>
      <c r="E2932" s="175" t="s">
        <v>668</v>
      </c>
      <c r="F2932" s="195">
        <v>9085399</v>
      </c>
      <c r="G2932" s="175" t="s">
        <v>2259</v>
      </c>
      <c r="I2932" s="194">
        <v>166510</v>
      </c>
      <c r="K2932" s="199">
        <v>6138960</v>
      </c>
      <c r="L2932" s="174" t="s">
        <v>846</v>
      </c>
    </row>
    <row r="2933" spans="1:12">
      <c r="A2933" s="194">
        <v>20</v>
      </c>
      <c r="B2933" s="175" t="s">
        <v>244</v>
      </c>
      <c r="C2933" s="195">
        <v>59</v>
      </c>
      <c r="D2933" s="175" t="s">
        <v>147</v>
      </c>
      <c r="E2933" s="175" t="s">
        <v>668</v>
      </c>
      <c r="F2933" s="195">
        <v>1372</v>
      </c>
      <c r="G2933" s="175" t="s">
        <v>1709</v>
      </c>
      <c r="I2933" s="194">
        <v>2500000</v>
      </c>
      <c r="K2933" s="199">
        <v>8638960</v>
      </c>
      <c r="L2933" s="174" t="s">
        <v>846</v>
      </c>
    </row>
    <row r="2934" spans="1:12">
      <c r="A2934" s="194">
        <v>20</v>
      </c>
      <c r="B2934" s="175" t="s">
        <v>244</v>
      </c>
      <c r="C2934" s="195">
        <v>95</v>
      </c>
      <c r="D2934" s="175" t="s">
        <v>147</v>
      </c>
      <c r="E2934" s="175" t="s">
        <v>668</v>
      </c>
      <c r="F2934" s="195">
        <v>5535</v>
      </c>
      <c r="G2934" s="175" t="s">
        <v>1088</v>
      </c>
      <c r="I2934" s="194">
        <v>2274290</v>
      </c>
      <c r="K2934" s="199">
        <v>10913250</v>
      </c>
      <c r="L2934" s="174" t="s">
        <v>846</v>
      </c>
    </row>
    <row r="2935" spans="1:12">
      <c r="A2935" s="194">
        <v>22</v>
      </c>
      <c r="B2935" s="175" t="s">
        <v>244</v>
      </c>
      <c r="C2935" s="195">
        <v>31</v>
      </c>
      <c r="D2935" s="175" t="s">
        <v>147</v>
      </c>
      <c r="E2935" s="175" t="s">
        <v>668</v>
      </c>
      <c r="F2935" s="195">
        <v>5452</v>
      </c>
      <c r="G2935" s="175" t="s">
        <v>1710</v>
      </c>
      <c r="I2935" s="194">
        <v>2580724</v>
      </c>
      <c r="K2935" s="199">
        <v>13493974</v>
      </c>
      <c r="L2935" s="174" t="s">
        <v>846</v>
      </c>
    </row>
    <row r="2936" spans="1:12">
      <c r="A2936" s="194">
        <v>22</v>
      </c>
      <c r="B2936" s="175" t="s">
        <v>244</v>
      </c>
      <c r="C2936" s="195">
        <v>33</v>
      </c>
      <c r="D2936" s="175" t="s">
        <v>147</v>
      </c>
      <c r="E2936" s="175" t="s">
        <v>668</v>
      </c>
      <c r="F2936" s="195">
        <v>115</v>
      </c>
      <c r="G2936" s="175" t="s">
        <v>2260</v>
      </c>
      <c r="I2936" s="194">
        <v>212415</v>
      </c>
      <c r="K2936" s="199">
        <v>13706389</v>
      </c>
      <c r="L2936" s="174" t="s">
        <v>846</v>
      </c>
    </row>
    <row r="2937" spans="1:12">
      <c r="A2937" s="194">
        <v>22</v>
      </c>
      <c r="B2937" s="175" t="s">
        <v>244</v>
      </c>
      <c r="C2937" s="195">
        <v>34</v>
      </c>
      <c r="D2937" s="175" t="s">
        <v>147</v>
      </c>
      <c r="E2937" s="175" t="s">
        <v>668</v>
      </c>
      <c r="F2937" s="195">
        <v>15595691</v>
      </c>
      <c r="G2937" s="175" t="s">
        <v>893</v>
      </c>
      <c r="I2937" s="194">
        <v>707060</v>
      </c>
      <c r="K2937" s="199">
        <v>14413449</v>
      </c>
      <c r="L2937" s="174" t="s">
        <v>846</v>
      </c>
    </row>
    <row r="2938" spans="1:12">
      <c r="A2938" s="194">
        <v>22</v>
      </c>
      <c r="B2938" s="175" t="s">
        <v>244</v>
      </c>
      <c r="C2938" s="195">
        <v>35</v>
      </c>
      <c r="D2938" s="175" t="s">
        <v>147</v>
      </c>
      <c r="E2938" s="175" t="s">
        <v>668</v>
      </c>
      <c r="F2938" s="195">
        <v>15588528</v>
      </c>
      <c r="G2938" s="175" t="s">
        <v>893</v>
      </c>
      <c r="I2938" s="194">
        <v>84943</v>
      </c>
      <c r="K2938" s="199">
        <v>14498392</v>
      </c>
      <c r="L2938" s="174" t="s">
        <v>846</v>
      </c>
    </row>
    <row r="2939" spans="1:12">
      <c r="A2939" s="194">
        <v>22</v>
      </c>
      <c r="B2939" s="175" t="s">
        <v>244</v>
      </c>
      <c r="C2939" s="195">
        <v>36</v>
      </c>
      <c r="D2939" s="175" t="s">
        <v>147</v>
      </c>
      <c r="E2939" s="175" t="s">
        <v>668</v>
      </c>
      <c r="F2939" s="195">
        <v>5451</v>
      </c>
      <c r="G2939" s="175" t="s">
        <v>1710</v>
      </c>
      <c r="I2939" s="194">
        <v>82510</v>
      </c>
      <c r="K2939" s="199">
        <v>14580902</v>
      </c>
      <c r="L2939" s="174" t="s">
        <v>846</v>
      </c>
    </row>
    <row r="2940" spans="1:12">
      <c r="A2940" s="194">
        <v>25</v>
      </c>
      <c r="B2940" s="175" t="s">
        <v>244</v>
      </c>
      <c r="C2940" s="195">
        <v>37</v>
      </c>
      <c r="D2940" s="175" t="s">
        <v>147</v>
      </c>
      <c r="E2940" s="175" t="s">
        <v>668</v>
      </c>
      <c r="F2940" s="195">
        <v>2</v>
      </c>
      <c r="G2940" s="175" t="s">
        <v>1027</v>
      </c>
      <c r="I2940" s="194">
        <v>15000000</v>
      </c>
      <c r="K2940" s="199">
        <v>29580902</v>
      </c>
      <c r="L2940" s="174" t="s">
        <v>846</v>
      </c>
    </row>
    <row r="2941" spans="1:12">
      <c r="A2941" s="194">
        <v>25</v>
      </c>
      <c r="B2941" s="175" t="s">
        <v>244</v>
      </c>
      <c r="C2941" s="195">
        <v>38</v>
      </c>
      <c r="D2941" s="175" t="s">
        <v>147</v>
      </c>
      <c r="E2941" s="175" t="s">
        <v>668</v>
      </c>
      <c r="F2941" s="195">
        <v>1258</v>
      </c>
      <c r="G2941" s="175" t="s">
        <v>2261</v>
      </c>
      <c r="I2941" s="194">
        <v>4982647</v>
      </c>
      <c r="K2941" s="199">
        <v>34563549</v>
      </c>
      <c r="L2941" s="174" t="s">
        <v>846</v>
      </c>
    </row>
    <row r="2942" spans="1:12">
      <c r="A2942" s="194">
        <v>25</v>
      </c>
      <c r="B2942" s="175" t="s">
        <v>244</v>
      </c>
      <c r="C2942" s="195">
        <v>55</v>
      </c>
      <c r="D2942" s="175" t="s">
        <v>234</v>
      </c>
      <c r="E2942" s="175" t="s">
        <v>668</v>
      </c>
      <c r="F2942" s="195">
        <v>3680</v>
      </c>
      <c r="G2942" s="175" t="s">
        <v>1706</v>
      </c>
      <c r="I2942" s="194">
        <v>379497</v>
      </c>
      <c r="K2942" s="199">
        <v>34943046</v>
      </c>
      <c r="L2942" s="174" t="s">
        <v>846</v>
      </c>
    </row>
    <row r="2943" spans="1:12">
      <c r="A2943" s="194">
        <v>25</v>
      </c>
      <c r="B2943" s="175" t="s">
        <v>244</v>
      </c>
      <c r="C2943" s="195">
        <v>55</v>
      </c>
      <c r="D2943" s="175" t="s">
        <v>234</v>
      </c>
      <c r="E2943" s="175" t="s">
        <v>2130</v>
      </c>
      <c r="F2943" s="195">
        <v>1581</v>
      </c>
      <c r="G2943" s="175" t="s">
        <v>1706</v>
      </c>
      <c r="J2943" s="194">
        <v>379497</v>
      </c>
      <c r="K2943" s="199">
        <v>34563549</v>
      </c>
      <c r="L2943" s="174" t="s">
        <v>846</v>
      </c>
    </row>
    <row r="2944" spans="1:12">
      <c r="A2944" s="194">
        <v>25</v>
      </c>
      <c r="B2944" s="175" t="s">
        <v>244</v>
      </c>
      <c r="C2944" s="195">
        <v>55</v>
      </c>
      <c r="D2944" s="175" t="s">
        <v>234</v>
      </c>
      <c r="E2944" s="175" t="s">
        <v>2130</v>
      </c>
      <c r="F2944" s="195">
        <v>1581</v>
      </c>
      <c r="G2944" s="175" t="s">
        <v>1706</v>
      </c>
      <c r="I2944" s="194">
        <v>379497</v>
      </c>
      <c r="K2944" s="199">
        <v>34943046</v>
      </c>
      <c r="L2944" s="174" t="s">
        <v>846</v>
      </c>
    </row>
    <row r="2945" spans="1:12">
      <c r="A2945" s="194">
        <v>25</v>
      </c>
      <c r="B2945" s="175" t="s">
        <v>244</v>
      </c>
      <c r="C2945" s="195">
        <v>55</v>
      </c>
      <c r="D2945" s="175" t="s">
        <v>234</v>
      </c>
      <c r="E2945" s="175" t="s">
        <v>668</v>
      </c>
      <c r="F2945" s="195">
        <v>3680</v>
      </c>
      <c r="G2945" s="175" t="s">
        <v>1706</v>
      </c>
      <c r="J2945" s="194">
        <v>379497</v>
      </c>
      <c r="K2945" s="199">
        <v>34563549</v>
      </c>
      <c r="L2945" s="174" t="s">
        <v>846</v>
      </c>
    </row>
    <row r="2946" spans="1:12">
      <c r="A2946" s="194">
        <v>25</v>
      </c>
      <c r="B2946" s="175" t="s">
        <v>244</v>
      </c>
      <c r="C2946" s="195">
        <v>64</v>
      </c>
      <c r="D2946" s="175" t="s">
        <v>147</v>
      </c>
      <c r="E2946" s="175" t="s">
        <v>668</v>
      </c>
      <c r="F2946" s="195">
        <v>933</v>
      </c>
      <c r="G2946" s="175" t="s">
        <v>1714</v>
      </c>
      <c r="I2946" s="194">
        <v>184450</v>
      </c>
      <c r="K2946" s="199">
        <v>34747999</v>
      </c>
      <c r="L2946" s="174" t="s">
        <v>846</v>
      </c>
    </row>
    <row r="2947" spans="1:12">
      <c r="A2947" s="194">
        <v>26</v>
      </c>
      <c r="B2947" s="175" t="s">
        <v>244</v>
      </c>
      <c r="C2947" s="195">
        <v>40</v>
      </c>
      <c r="D2947" s="175" t="s">
        <v>147</v>
      </c>
      <c r="E2947" s="175" t="s">
        <v>668</v>
      </c>
      <c r="F2947" s="195">
        <v>758</v>
      </c>
      <c r="G2947" s="175" t="s">
        <v>211</v>
      </c>
      <c r="I2947" s="194">
        <v>2913192</v>
      </c>
      <c r="K2947" s="199">
        <v>37661191</v>
      </c>
      <c r="L2947" s="174" t="s">
        <v>846</v>
      </c>
    </row>
    <row r="2948" spans="1:12">
      <c r="A2948" s="194">
        <v>26</v>
      </c>
      <c r="B2948" s="175" t="s">
        <v>244</v>
      </c>
      <c r="C2948" s="195">
        <v>41</v>
      </c>
      <c r="D2948" s="175" t="s">
        <v>147</v>
      </c>
      <c r="E2948" s="175" t="s">
        <v>668</v>
      </c>
      <c r="F2948" s="195">
        <v>33</v>
      </c>
      <c r="G2948" s="175" t="s">
        <v>1715</v>
      </c>
      <c r="I2948" s="194">
        <v>113050</v>
      </c>
      <c r="K2948" s="199">
        <v>37774241</v>
      </c>
      <c r="L2948" s="174" t="s">
        <v>846</v>
      </c>
    </row>
    <row r="2949" spans="1:12">
      <c r="A2949" s="194">
        <v>26</v>
      </c>
      <c r="B2949" s="175" t="s">
        <v>244</v>
      </c>
      <c r="C2949" s="195">
        <v>41</v>
      </c>
      <c r="D2949" s="175" t="s">
        <v>147</v>
      </c>
      <c r="E2949" s="175" t="s">
        <v>668</v>
      </c>
      <c r="F2949" s="195">
        <v>12</v>
      </c>
      <c r="G2949" s="175" t="s">
        <v>1716</v>
      </c>
      <c r="I2949" s="194">
        <v>113050</v>
      </c>
      <c r="K2949" s="199">
        <v>37887291</v>
      </c>
      <c r="L2949" s="174" t="s">
        <v>846</v>
      </c>
    </row>
    <row r="2950" spans="1:12">
      <c r="A2950" s="194">
        <v>26</v>
      </c>
      <c r="B2950" s="175" t="s">
        <v>244</v>
      </c>
      <c r="C2950" s="195">
        <v>42</v>
      </c>
      <c r="D2950" s="175" t="s">
        <v>147</v>
      </c>
      <c r="E2950" s="175" t="s">
        <v>668</v>
      </c>
      <c r="F2950" s="195">
        <v>2179</v>
      </c>
      <c r="G2950" s="175" t="s">
        <v>560</v>
      </c>
      <c r="I2950" s="194">
        <v>1077545</v>
      </c>
      <c r="K2950" s="199">
        <v>38964836</v>
      </c>
      <c r="L2950" s="174" t="s">
        <v>846</v>
      </c>
    </row>
    <row r="2951" spans="1:12">
      <c r="A2951" s="194">
        <v>26</v>
      </c>
      <c r="B2951" s="175" t="s">
        <v>244</v>
      </c>
      <c r="C2951" s="195">
        <v>58</v>
      </c>
      <c r="D2951" s="175" t="s">
        <v>147</v>
      </c>
      <c r="E2951" s="175" t="s">
        <v>668</v>
      </c>
      <c r="F2951" s="195">
        <v>4</v>
      </c>
      <c r="G2951" s="175" t="s">
        <v>1717</v>
      </c>
      <c r="I2951" s="194">
        <v>11000000</v>
      </c>
      <c r="K2951" s="199">
        <v>49964836</v>
      </c>
      <c r="L2951" s="174" t="s">
        <v>846</v>
      </c>
    </row>
    <row r="2952" spans="1:12">
      <c r="A2952" s="194">
        <v>28</v>
      </c>
      <c r="B2952" s="175" t="s">
        <v>244</v>
      </c>
      <c r="C2952" s="195">
        <v>61</v>
      </c>
      <c r="D2952" s="175" t="s">
        <v>147</v>
      </c>
      <c r="E2952" s="175" t="s">
        <v>668</v>
      </c>
      <c r="F2952" s="195">
        <v>2196</v>
      </c>
      <c r="G2952" s="175" t="s">
        <v>1721</v>
      </c>
      <c r="I2952" s="194">
        <v>208250</v>
      </c>
      <c r="K2952" s="199">
        <v>50173086</v>
      </c>
      <c r="L2952" s="174" t="s">
        <v>846</v>
      </c>
    </row>
    <row r="2953" spans="1:12">
      <c r="A2953" s="194">
        <v>28</v>
      </c>
      <c r="B2953" s="175" t="s">
        <v>244</v>
      </c>
      <c r="C2953" s="195">
        <v>65</v>
      </c>
      <c r="D2953" s="175" t="s">
        <v>147</v>
      </c>
      <c r="E2953" s="175" t="s">
        <v>668</v>
      </c>
      <c r="F2953" s="195">
        <v>934</v>
      </c>
      <c r="G2953" s="175" t="s">
        <v>1722</v>
      </c>
      <c r="I2953" s="194">
        <v>184450</v>
      </c>
      <c r="K2953" s="199">
        <v>50357536</v>
      </c>
      <c r="L2953" s="174" t="s">
        <v>846</v>
      </c>
    </row>
    <row r="2954" spans="1:12">
      <c r="A2954" s="194">
        <v>28</v>
      </c>
      <c r="B2954" s="175" t="s">
        <v>244</v>
      </c>
      <c r="C2954" s="195">
        <v>69</v>
      </c>
      <c r="D2954" s="175" t="s">
        <v>147</v>
      </c>
      <c r="E2954" s="175" t="s">
        <v>668</v>
      </c>
      <c r="F2954" s="195">
        <v>166</v>
      </c>
      <c r="G2954" s="175" t="s">
        <v>1723</v>
      </c>
      <c r="I2954" s="194">
        <v>4300000</v>
      </c>
      <c r="K2954" s="199">
        <v>54657536</v>
      </c>
      <c r="L2954" s="174" t="s">
        <v>846</v>
      </c>
    </row>
    <row r="2955" spans="1:12">
      <c r="A2955" s="194">
        <v>29</v>
      </c>
      <c r="B2955" s="175" t="s">
        <v>244</v>
      </c>
      <c r="C2955" s="195">
        <v>43</v>
      </c>
      <c r="D2955" s="175" t="s">
        <v>147</v>
      </c>
      <c r="E2955" s="175" t="s">
        <v>668</v>
      </c>
      <c r="F2955" s="195">
        <v>115</v>
      </c>
      <c r="G2955" s="175" t="s">
        <v>1712</v>
      </c>
      <c r="I2955" s="194">
        <v>212415</v>
      </c>
      <c r="K2955" s="199">
        <v>54869951</v>
      </c>
      <c r="L2955" s="174" t="s">
        <v>846</v>
      </c>
    </row>
    <row r="2956" spans="1:12">
      <c r="A2956" s="194">
        <v>29</v>
      </c>
      <c r="B2956" s="175" t="s">
        <v>244</v>
      </c>
      <c r="C2956" s="195">
        <v>44</v>
      </c>
      <c r="D2956" s="175" t="s">
        <v>147</v>
      </c>
      <c r="E2956" s="175" t="s">
        <v>668</v>
      </c>
      <c r="F2956" s="195">
        <v>74</v>
      </c>
      <c r="G2956" s="175" t="s">
        <v>1724</v>
      </c>
      <c r="I2956" s="194">
        <v>4542500</v>
      </c>
      <c r="K2956" s="199">
        <v>59412451</v>
      </c>
      <c r="L2956" s="174" t="s">
        <v>846</v>
      </c>
    </row>
    <row r="2957" spans="1:12">
      <c r="A2957" s="194">
        <v>29</v>
      </c>
      <c r="B2957" s="175" t="s">
        <v>244</v>
      </c>
      <c r="C2957" s="195">
        <v>62</v>
      </c>
      <c r="D2957" s="175" t="s">
        <v>147</v>
      </c>
      <c r="E2957" s="175" t="s">
        <v>668</v>
      </c>
      <c r="F2957" s="195">
        <v>597</v>
      </c>
      <c r="G2957" s="175" t="s">
        <v>1731</v>
      </c>
      <c r="I2957" s="194">
        <v>33520000</v>
      </c>
      <c r="K2957" s="199">
        <v>92932451</v>
      </c>
      <c r="L2957" s="174" t="s">
        <v>846</v>
      </c>
    </row>
    <row r="2958" spans="1:12">
      <c r="A2958" s="194">
        <v>29</v>
      </c>
      <c r="B2958" s="175" t="s">
        <v>244</v>
      </c>
      <c r="C2958" s="195">
        <v>63</v>
      </c>
      <c r="D2958" s="175" t="s">
        <v>147</v>
      </c>
      <c r="E2958" s="175" t="s">
        <v>668</v>
      </c>
      <c r="F2958" s="195">
        <v>596</v>
      </c>
      <c r="G2958" s="175" t="s">
        <v>1732</v>
      </c>
      <c r="I2958" s="194">
        <v>31649517</v>
      </c>
      <c r="K2958" s="199">
        <v>124581968</v>
      </c>
      <c r="L2958" s="174" t="s">
        <v>846</v>
      </c>
    </row>
    <row r="2959" spans="1:12">
      <c r="A2959" s="194">
        <v>31</v>
      </c>
      <c r="B2959" s="175" t="s">
        <v>244</v>
      </c>
      <c r="C2959" s="195">
        <v>71</v>
      </c>
      <c r="D2959" s="175" t="s">
        <v>147</v>
      </c>
      <c r="E2959" s="175" t="s">
        <v>668</v>
      </c>
      <c r="F2959" s="195">
        <v>42</v>
      </c>
      <c r="G2959" s="175" t="s">
        <v>2262</v>
      </c>
      <c r="I2959" s="194">
        <v>48870</v>
      </c>
      <c r="K2959" s="199">
        <v>124630838</v>
      </c>
      <c r="L2959" s="174" t="s">
        <v>846</v>
      </c>
    </row>
    <row r="2960" spans="1:12">
      <c r="A2960" s="194">
        <v>31</v>
      </c>
      <c r="B2960" s="175" t="s">
        <v>244</v>
      </c>
      <c r="C2960" s="195">
        <v>111</v>
      </c>
      <c r="D2960" s="175" t="s">
        <v>234</v>
      </c>
      <c r="F2960" s="195">
        <v>0</v>
      </c>
      <c r="G2960" s="175" t="s">
        <v>2263</v>
      </c>
      <c r="J2960" s="194">
        <v>124658208</v>
      </c>
      <c r="K2960" s="199">
        <v>-27370</v>
      </c>
      <c r="L2960" s="174" t="s">
        <v>856</v>
      </c>
    </row>
    <row r="2961" spans="1:12">
      <c r="G2961" s="200" t="s">
        <v>855</v>
      </c>
      <c r="I2961" s="201">
        <v>126014088</v>
      </c>
      <c r="J2961" s="201">
        <v>126041458</v>
      </c>
      <c r="K2961" s="201">
        <v>-27370</v>
      </c>
      <c r="L2961" s="202" t="s">
        <v>856</v>
      </c>
    </row>
    <row r="2962" spans="1:12">
      <c r="G2962" s="200" t="s">
        <v>848</v>
      </c>
      <c r="I2962" s="203">
        <v>189711355</v>
      </c>
      <c r="J2962" s="203">
        <v>189738725</v>
      </c>
      <c r="K2962" s="203">
        <v>-27370</v>
      </c>
      <c r="L2962" s="200" t="s">
        <v>860</v>
      </c>
    </row>
    <row r="2963" spans="1:12">
      <c r="A2963" s="196" t="s">
        <v>600</v>
      </c>
      <c r="G2963" s="197" t="s">
        <v>843</v>
      </c>
      <c r="I2963" s="198">
        <v>189711355</v>
      </c>
      <c r="J2963" s="198">
        <v>189738725</v>
      </c>
      <c r="K2963" s="198">
        <v>-27370</v>
      </c>
      <c r="L2963" s="175" t="s">
        <v>856</v>
      </c>
    </row>
    <row r="2964" spans="1:12">
      <c r="A2964" s="174" t="s">
        <v>138</v>
      </c>
      <c r="B2964" s="174" t="s">
        <v>139</v>
      </c>
      <c r="C2964" s="176" t="s">
        <v>140</v>
      </c>
      <c r="D2964" s="174" t="s">
        <v>141</v>
      </c>
      <c r="E2964" s="174" t="s">
        <v>142</v>
      </c>
      <c r="F2964" s="176" t="s">
        <v>143</v>
      </c>
      <c r="G2964" s="174" t="s">
        <v>144</v>
      </c>
      <c r="I2964" s="176" t="s">
        <v>844</v>
      </c>
      <c r="J2964" s="176" t="s">
        <v>845</v>
      </c>
      <c r="K2964" s="176" t="s">
        <v>145</v>
      </c>
    </row>
    <row r="2965" spans="1:12">
      <c r="A2965" s="194">
        <v>1</v>
      </c>
      <c r="B2965" s="175" t="s">
        <v>600</v>
      </c>
      <c r="C2965" s="195">
        <v>11</v>
      </c>
      <c r="D2965" s="175" t="s">
        <v>147</v>
      </c>
      <c r="E2965" s="175" t="s">
        <v>668</v>
      </c>
      <c r="F2965" s="195">
        <v>15980089</v>
      </c>
      <c r="G2965" s="175" t="s">
        <v>1734</v>
      </c>
      <c r="I2965" s="194">
        <v>263828</v>
      </c>
      <c r="K2965" s="199">
        <v>236458</v>
      </c>
      <c r="L2965" s="174" t="s">
        <v>846</v>
      </c>
    </row>
    <row r="2966" spans="1:12">
      <c r="A2966" s="194">
        <v>1</v>
      </c>
      <c r="B2966" s="175" t="s">
        <v>600</v>
      </c>
      <c r="C2966" s="195">
        <v>12</v>
      </c>
      <c r="D2966" s="175" t="s">
        <v>147</v>
      </c>
      <c r="E2966" s="175" t="s">
        <v>668</v>
      </c>
      <c r="F2966" s="195">
        <v>6429216</v>
      </c>
      <c r="G2966" s="175" t="s">
        <v>2264</v>
      </c>
      <c r="I2966" s="194">
        <v>65830</v>
      </c>
      <c r="K2966" s="199">
        <v>302288</v>
      </c>
      <c r="L2966" s="174" t="s">
        <v>846</v>
      </c>
    </row>
    <row r="2967" spans="1:12">
      <c r="A2967" s="194">
        <v>4</v>
      </c>
      <c r="B2967" s="175" t="s">
        <v>600</v>
      </c>
      <c r="C2967" s="195">
        <v>1</v>
      </c>
      <c r="D2967" s="175" t="s">
        <v>147</v>
      </c>
      <c r="E2967" s="175" t="s">
        <v>668</v>
      </c>
      <c r="F2967" s="195">
        <v>59</v>
      </c>
      <c r="G2967" s="175" t="s">
        <v>1736</v>
      </c>
      <c r="I2967" s="194">
        <v>150000</v>
      </c>
      <c r="K2967" s="199">
        <v>452288</v>
      </c>
      <c r="L2967" s="174" t="s">
        <v>846</v>
      </c>
    </row>
    <row r="2968" spans="1:12">
      <c r="A2968" s="194">
        <v>4</v>
      </c>
      <c r="B2968" s="175" t="s">
        <v>600</v>
      </c>
      <c r="C2968" s="195">
        <v>7</v>
      </c>
      <c r="D2968" s="175" t="s">
        <v>147</v>
      </c>
      <c r="E2968" s="175" t="s">
        <v>668</v>
      </c>
      <c r="F2968" s="195">
        <v>804</v>
      </c>
      <c r="G2968" s="175" t="s">
        <v>1738</v>
      </c>
      <c r="I2968" s="194">
        <v>3475000</v>
      </c>
      <c r="K2968" s="199">
        <v>3927288</v>
      </c>
      <c r="L2968" s="174" t="s">
        <v>846</v>
      </c>
    </row>
    <row r="2969" spans="1:12">
      <c r="A2969" s="194">
        <v>4</v>
      </c>
      <c r="B2969" s="175" t="s">
        <v>600</v>
      </c>
      <c r="C2969" s="195">
        <v>18</v>
      </c>
      <c r="D2969" s="175" t="s">
        <v>147</v>
      </c>
      <c r="E2969" s="175" t="s">
        <v>668</v>
      </c>
      <c r="F2969" s="195">
        <v>908</v>
      </c>
      <c r="G2969" s="175" t="s">
        <v>2265</v>
      </c>
      <c r="I2969" s="194">
        <v>27370</v>
      </c>
      <c r="K2969" s="199">
        <v>3954658</v>
      </c>
      <c r="L2969" s="174" t="s">
        <v>846</v>
      </c>
    </row>
    <row r="2970" spans="1:12">
      <c r="A2970" s="194">
        <v>5</v>
      </c>
      <c r="B2970" s="175" t="s">
        <v>600</v>
      </c>
      <c r="C2970" s="195">
        <v>8</v>
      </c>
      <c r="D2970" s="175" t="s">
        <v>147</v>
      </c>
      <c r="E2970" s="175" t="s">
        <v>668</v>
      </c>
      <c r="F2970" s="195">
        <v>1294</v>
      </c>
      <c r="G2970" s="175" t="s">
        <v>1740</v>
      </c>
      <c r="I2970" s="194">
        <v>2800000</v>
      </c>
      <c r="K2970" s="199">
        <v>6754658</v>
      </c>
      <c r="L2970" s="174" t="s">
        <v>846</v>
      </c>
    </row>
    <row r="2971" spans="1:12">
      <c r="A2971" s="194">
        <v>5</v>
      </c>
      <c r="B2971" s="175" t="s">
        <v>600</v>
      </c>
      <c r="C2971" s="195">
        <v>9</v>
      </c>
      <c r="D2971" s="175" t="s">
        <v>147</v>
      </c>
      <c r="E2971" s="175" t="s">
        <v>668</v>
      </c>
      <c r="F2971" s="195">
        <v>1295</v>
      </c>
      <c r="G2971" s="175" t="s">
        <v>1741</v>
      </c>
      <c r="I2971" s="194">
        <v>200000</v>
      </c>
      <c r="K2971" s="199">
        <v>6954658</v>
      </c>
      <c r="L2971" s="174" t="s">
        <v>846</v>
      </c>
    </row>
    <row r="2972" spans="1:12">
      <c r="A2972" s="194">
        <v>8</v>
      </c>
      <c r="B2972" s="175" t="s">
        <v>600</v>
      </c>
      <c r="C2972" s="195">
        <v>13</v>
      </c>
      <c r="D2972" s="175" t="s">
        <v>147</v>
      </c>
      <c r="E2972" s="175" t="s">
        <v>668</v>
      </c>
      <c r="F2972" s="195">
        <v>15717685</v>
      </c>
      <c r="G2972" s="175" t="s">
        <v>1742</v>
      </c>
      <c r="I2972" s="194">
        <v>83063</v>
      </c>
      <c r="K2972" s="199">
        <v>7037721</v>
      </c>
      <c r="L2972" s="174" t="s">
        <v>846</v>
      </c>
    </row>
    <row r="2973" spans="1:12">
      <c r="A2973" s="194">
        <v>8</v>
      </c>
      <c r="B2973" s="175" t="s">
        <v>600</v>
      </c>
      <c r="C2973" s="195">
        <v>14</v>
      </c>
      <c r="D2973" s="175" t="s">
        <v>147</v>
      </c>
      <c r="E2973" s="175" t="s">
        <v>668</v>
      </c>
      <c r="F2973" s="195">
        <v>15717684</v>
      </c>
      <c r="G2973" s="175" t="s">
        <v>2266</v>
      </c>
      <c r="I2973" s="194">
        <v>592994</v>
      </c>
      <c r="K2973" s="199">
        <v>7630715</v>
      </c>
      <c r="L2973" s="174" t="s">
        <v>846</v>
      </c>
    </row>
    <row r="2974" spans="1:12">
      <c r="A2974" s="194">
        <v>9</v>
      </c>
      <c r="B2974" s="175" t="s">
        <v>600</v>
      </c>
      <c r="C2974" s="195">
        <v>6</v>
      </c>
      <c r="D2974" s="175" t="s">
        <v>147</v>
      </c>
      <c r="E2974" s="175" t="s">
        <v>668</v>
      </c>
      <c r="F2974" s="195">
        <v>6426828</v>
      </c>
      <c r="G2974" s="175" t="s">
        <v>1744</v>
      </c>
      <c r="I2974" s="194">
        <v>211377</v>
      </c>
      <c r="K2974" s="199">
        <v>7842092</v>
      </c>
      <c r="L2974" s="174" t="s">
        <v>846</v>
      </c>
    </row>
    <row r="2975" spans="1:12">
      <c r="A2975" s="194">
        <v>12</v>
      </c>
      <c r="B2975" s="175" t="s">
        <v>600</v>
      </c>
      <c r="C2975" s="195">
        <v>3</v>
      </c>
      <c r="D2975" s="175" t="s">
        <v>147</v>
      </c>
      <c r="E2975" s="175" t="s">
        <v>668</v>
      </c>
      <c r="F2975" s="195">
        <v>6428579</v>
      </c>
      <c r="G2975" s="175" t="s">
        <v>1746</v>
      </c>
      <c r="I2975" s="194">
        <v>178248</v>
      </c>
      <c r="K2975" s="199">
        <v>8020340</v>
      </c>
      <c r="L2975" s="174" t="s">
        <v>846</v>
      </c>
    </row>
    <row r="2976" spans="1:12">
      <c r="A2976" s="194">
        <v>12</v>
      </c>
      <c r="B2976" s="175" t="s">
        <v>600</v>
      </c>
      <c r="C2976" s="195">
        <v>16</v>
      </c>
      <c r="D2976" s="175" t="s">
        <v>147</v>
      </c>
      <c r="E2976" s="175" t="s">
        <v>668</v>
      </c>
      <c r="F2976" s="195">
        <v>6428578</v>
      </c>
      <c r="G2976" s="175" t="s">
        <v>2267</v>
      </c>
      <c r="I2976" s="194">
        <v>257322</v>
      </c>
      <c r="K2976" s="199">
        <v>8277662</v>
      </c>
      <c r="L2976" s="174" t="s">
        <v>846</v>
      </c>
    </row>
    <row r="2977" spans="1:12">
      <c r="A2977" s="194">
        <v>16</v>
      </c>
      <c r="B2977" s="175" t="s">
        <v>600</v>
      </c>
      <c r="C2977" s="195">
        <v>20</v>
      </c>
      <c r="D2977" s="175" t="s">
        <v>147</v>
      </c>
      <c r="E2977" s="175" t="s">
        <v>668</v>
      </c>
      <c r="F2977" s="195">
        <v>315</v>
      </c>
      <c r="G2977" s="175" t="s">
        <v>1748</v>
      </c>
      <c r="I2977" s="194">
        <v>7176675</v>
      </c>
      <c r="K2977" s="199">
        <v>15454337</v>
      </c>
      <c r="L2977" s="174" t="s">
        <v>846</v>
      </c>
    </row>
    <row r="2978" spans="1:12">
      <c r="A2978" s="194">
        <v>20</v>
      </c>
      <c r="B2978" s="175" t="s">
        <v>600</v>
      </c>
      <c r="C2978" s="195">
        <v>15</v>
      </c>
      <c r="D2978" s="175" t="s">
        <v>147</v>
      </c>
      <c r="E2978" s="175" t="s">
        <v>668</v>
      </c>
      <c r="F2978" s="195">
        <v>332266</v>
      </c>
      <c r="G2978" s="175" t="s">
        <v>1750</v>
      </c>
      <c r="I2978" s="194">
        <v>50932</v>
      </c>
      <c r="K2978" s="199">
        <v>15505269</v>
      </c>
      <c r="L2978" s="174" t="s">
        <v>846</v>
      </c>
    </row>
    <row r="2979" spans="1:12">
      <c r="A2979" s="194">
        <v>23</v>
      </c>
      <c r="B2979" s="175" t="s">
        <v>600</v>
      </c>
      <c r="C2979" s="195">
        <v>19</v>
      </c>
      <c r="D2979" s="175" t="s">
        <v>147</v>
      </c>
      <c r="E2979" s="175" t="s">
        <v>668</v>
      </c>
      <c r="F2979" s="195">
        <v>9239</v>
      </c>
      <c r="G2979" s="175" t="s">
        <v>1751</v>
      </c>
      <c r="I2979" s="194">
        <v>3890400</v>
      </c>
      <c r="K2979" s="199">
        <v>19395669</v>
      </c>
      <c r="L2979" s="174" t="s">
        <v>846</v>
      </c>
    </row>
    <row r="2980" spans="1:12">
      <c r="A2980" s="194">
        <v>29</v>
      </c>
      <c r="B2980" s="175" t="s">
        <v>600</v>
      </c>
      <c r="C2980" s="195">
        <v>38</v>
      </c>
      <c r="D2980" s="175" t="s">
        <v>147</v>
      </c>
      <c r="E2980" s="175" t="s">
        <v>668</v>
      </c>
      <c r="F2980" s="195">
        <v>167</v>
      </c>
      <c r="G2980" s="175" t="s">
        <v>2268</v>
      </c>
      <c r="I2980" s="194">
        <v>4300000</v>
      </c>
      <c r="K2980" s="199">
        <v>23695669</v>
      </c>
      <c r="L2980" s="174" t="s">
        <v>846</v>
      </c>
    </row>
    <row r="2981" spans="1:12">
      <c r="A2981" s="194">
        <v>31</v>
      </c>
      <c r="B2981" s="175" t="s">
        <v>600</v>
      </c>
      <c r="C2981" s="195">
        <v>71</v>
      </c>
      <c r="D2981" s="175" t="s">
        <v>147</v>
      </c>
      <c r="E2981" s="175" t="s">
        <v>668</v>
      </c>
      <c r="F2981" s="195">
        <v>316</v>
      </c>
      <c r="G2981" s="175" t="s">
        <v>1767</v>
      </c>
      <c r="I2981" s="194">
        <v>8193533</v>
      </c>
      <c r="K2981" s="199">
        <v>31889202</v>
      </c>
      <c r="L2981" s="174" t="s">
        <v>846</v>
      </c>
    </row>
    <row r="2982" spans="1:12">
      <c r="A2982" s="194">
        <v>31</v>
      </c>
      <c r="B2982" s="175" t="s">
        <v>600</v>
      </c>
      <c r="C2982" s="195">
        <v>76</v>
      </c>
      <c r="D2982" s="175" t="s">
        <v>147</v>
      </c>
      <c r="E2982" s="175" t="s">
        <v>668</v>
      </c>
      <c r="F2982" s="195">
        <v>6431738</v>
      </c>
      <c r="G2982" s="175" t="s">
        <v>1768</v>
      </c>
      <c r="I2982" s="194">
        <v>14484</v>
      </c>
      <c r="K2982" s="199">
        <v>31903686</v>
      </c>
      <c r="L2982" s="174" t="s">
        <v>846</v>
      </c>
    </row>
    <row r="2983" spans="1:12">
      <c r="A2983" s="194">
        <v>31</v>
      </c>
      <c r="B2983" s="175" t="s">
        <v>600</v>
      </c>
      <c r="C2983" s="195">
        <v>100</v>
      </c>
      <c r="D2983" s="175" t="s">
        <v>234</v>
      </c>
      <c r="F2983" s="195">
        <v>0</v>
      </c>
      <c r="G2983" s="175" t="s">
        <v>2269</v>
      </c>
      <c r="J2983" s="194">
        <v>61010483</v>
      </c>
      <c r="K2983" s="199">
        <v>-29106797</v>
      </c>
      <c r="L2983" s="174" t="s">
        <v>856</v>
      </c>
    </row>
    <row r="2984" spans="1:12">
      <c r="G2984" s="200" t="s">
        <v>1119</v>
      </c>
      <c r="I2984" s="201">
        <v>31931056</v>
      </c>
      <c r="J2984" s="201">
        <v>61010483</v>
      </c>
      <c r="K2984" s="201">
        <v>-29079427</v>
      </c>
      <c r="L2984" s="202" t="s">
        <v>856</v>
      </c>
    </row>
    <row r="2985" spans="1:12">
      <c r="G2985" s="200" t="s">
        <v>848</v>
      </c>
      <c r="I2985" s="203">
        <v>221642411</v>
      </c>
      <c r="J2985" s="203">
        <v>250749208</v>
      </c>
      <c r="K2985" s="203">
        <v>-29106797</v>
      </c>
      <c r="L2985" s="200" t="s">
        <v>860</v>
      </c>
    </row>
    <row r="2986" spans="1:12">
      <c r="A2986" s="196" t="s">
        <v>601</v>
      </c>
      <c r="G2986" s="197" t="s">
        <v>843</v>
      </c>
      <c r="I2986" s="198">
        <v>221642411</v>
      </c>
      <c r="J2986" s="198">
        <v>250749208</v>
      </c>
      <c r="K2986" s="198">
        <v>-29106797</v>
      </c>
      <c r="L2986" s="175" t="s">
        <v>856</v>
      </c>
    </row>
    <row r="2987" spans="1:12">
      <c r="A2987" s="174" t="s">
        <v>138</v>
      </c>
      <c r="B2987" s="174" t="s">
        <v>139</v>
      </c>
      <c r="C2987" s="176" t="s">
        <v>140</v>
      </c>
      <c r="D2987" s="174" t="s">
        <v>141</v>
      </c>
      <c r="E2987" s="174" t="s">
        <v>142</v>
      </c>
      <c r="F2987" s="176" t="s">
        <v>143</v>
      </c>
      <c r="G2987" s="174" t="s">
        <v>144</v>
      </c>
      <c r="I2987" s="176" t="s">
        <v>844</v>
      </c>
      <c r="J2987" s="176" t="s">
        <v>845</v>
      </c>
      <c r="K2987" s="176" t="s">
        <v>145</v>
      </c>
    </row>
    <row r="2988" spans="1:12">
      <c r="A2988" s="194">
        <v>5</v>
      </c>
      <c r="B2988" s="175" t="s">
        <v>601</v>
      </c>
      <c r="C2988" s="195">
        <v>1</v>
      </c>
      <c r="D2988" s="175" t="s">
        <v>147</v>
      </c>
      <c r="E2988" s="175" t="s">
        <v>668</v>
      </c>
      <c r="F2988" s="195">
        <v>318</v>
      </c>
      <c r="G2988" s="175" t="s">
        <v>1772</v>
      </c>
      <c r="I2988" s="194">
        <v>6504002</v>
      </c>
      <c r="K2988" s="199">
        <v>-22602795</v>
      </c>
      <c r="L2988" s="174" t="s">
        <v>856</v>
      </c>
    </row>
    <row r="2989" spans="1:12">
      <c r="A2989" s="194">
        <v>6</v>
      </c>
      <c r="B2989" s="175" t="s">
        <v>601</v>
      </c>
      <c r="C2989" s="195">
        <v>7</v>
      </c>
      <c r="D2989" s="175" t="s">
        <v>147</v>
      </c>
      <c r="E2989" s="175" t="s">
        <v>668</v>
      </c>
      <c r="F2989" s="195">
        <v>138</v>
      </c>
      <c r="G2989" s="175" t="s">
        <v>1773</v>
      </c>
      <c r="I2989" s="194">
        <v>487900</v>
      </c>
      <c r="K2989" s="199">
        <v>-22114895</v>
      </c>
      <c r="L2989" s="174" t="s">
        <v>856</v>
      </c>
    </row>
    <row r="2990" spans="1:12">
      <c r="A2990" s="194">
        <v>6</v>
      </c>
      <c r="B2990" s="175" t="s">
        <v>601</v>
      </c>
      <c r="C2990" s="195">
        <v>8</v>
      </c>
      <c r="D2990" s="175" t="s">
        <v>147</v>
      </c>
      <c r="E2990" s="175" t="s">
        <v>668</v>
      </c>
      <c r="F2990" s="195">
        <v>155</v>
      </c>
      <c r="G2990" s="175" t="s">
        <v>1774</v>
      </c>
      <c r="I2990" s="194">
        <v>150000</v>
      </c>
      <c r="K2990" s="199">
        <v>-21964895</v>
      </c>
      <c r="L2990" s="174" t="s">
        <v>856</v>
      </c>
    </row>
    <row r="2991" spans="1:12">
      <c r="A2991" s="194">
        <v>8</v>
      </c>
      <c r="B2991" s="175" t="s">
        <v>601</v>
      </c>
      <c r="C2991" s="195">
        <v>2</v>
      </c>
      <c r="D2991" s="175" t="s">
        <v>147</v>
      </c>
      <c r="E2991" s="175" t="s">
        <v>668</v>
      </c>
      <c r="F2991" s="195">
        <v>78</v>
      </c>
      <c r="G2991" s="175" t="s">
        <v>1988</v>
      </c>
      <c r="I2991" s="194">
        <v>50000000</v>
      </c>
      <c r="K2991" s="199">
        <v>28035105</v>
      </c>
      <c r="L2991" s="174" t="s">
        <v>846</v>
      </c>
    </row>
    <row r="2992" spans="1:12">
      <c r="A2992" s="194">
        <v>12</v>
      </c>
      <c r="B2992" s="175" t="s">
        <v>601</v>
      </c>
      <c r="C2992" s="195">
        <v>11</v>
      </c>
      <c r="D2992" s="175" t="s">
        <v>147</v>
      </c>
      <c r="E2992" s="175" t="s">
        <v>668</v>
      </c>
      <c r="F2992" s="195">
        <v>442</v>
      </c>
      <c r="G2992" s="175" t="s">
        <v>1777</v>
      </c>
      <c r="I2992" s="194">
        <v>78433</v>
      </c>
      <c r="K2992" s="199">
        <v>28113538</v>
      </c>
      <c r="L2992" s="174" t="s">
        <v>846</v>
      </c>
    </row>
    <row r="2993" spans="1:12">
      <c r="A2993" s="194">
        <v>12</v>
      </c>
      <c r="B2993" s="175" t="s">
        <v>601</v>
      </c>
      <c r="C2993" s="195">
        <v>12</v>
      </c>
      <c r="D2993" s="175" t="s">
        <v>147</v>
      </c>
      <c r="E2993" s="175" t="s">
        <v>668</v>
      </c>
      <c r="F2993" s="195">
        <v>15847783</v>
      </c>
      <c r="G2993" s="175" t="s">
        <v>1778</v>
      </c>
      <c r="I2993" s="194">
        <v>512181</v>
      </c>
      <c r="K2993" s="199">
        <v>28625719</v>
      </c>
      <c r="L2993" s="174" t="s">
        <v>846</v>
      </c>
    </row>
    <row r="2994" spans="1:12">
      <c r="A2994" s="194">
        <v>12</v>
      </c>
      <c r="B2994" s="175" t="s">
        <v>601</v>
      </c>
      <c r="C2994" s="195">
        <v>13</v>
      </c>
      <c r="D2994" s="175" t="s">
        <v>147</v>
      </c>
      <c r="E2994" s="175" t="s">
        <v>668</v>
      </c>
      <c r="F2994" s="195">
        <v>15847784</v>
      </c>
      <c r="G2994" s="175" t="s">
        <v>2270</v>
      </c>
      <c r="I2994" s="194">
        <v>82699</v>
      </c>
      <c r="K2994" s="199">
        <v>28708418</v>
      </c>
      <c r="L2994" s="174" t="s">
        <v>846</v>
      </c>
    </row>
    <row r="2995" spans="1:12">
      <c r="A2995" s="194">
        <v>12</v>
      </c>
      <c r="B2995" s="175" t="s">
        <v>601</v>
      </c>
      <c r="C2995" s="195">
        <v>14</v>
      </c>
      <c r="D2995" s="175" t="s">
        <v>147</v>
      </c>
      <c r="E2995" s="175" t="s">
        <v>668</v>
      </c>
      <c r="F2995" s="195">
        <v>6452214</v>
      </c>
      <c r="G2995" s="175" t="s">
        <v>1780</v>
      </c>
      <c r="I2995" s="194">
        <v>60534</v>
      </c>
      <c r="K2995" s="199">
        <v>28768952</v>
      </c>
      <c r="L2995" s="174" t="s">
        <v>846</v>
      </c>
    </row>
    <row r="2996" spans="1:12">
      <c r="A2996" s="194">
        <v>12</v>
      </c>
      <c r="B2996" s="175" t="s">
        <v>601</v>
      </c>
      <c r="C2996" s="195">
        <v>15</v>
      </c>
      <c r="D2996" s="175" t="s">
        <v>147</v>
      </c>
      <c r="E2996" s="175" t="s">
        <v>668</v>
      </c>
      <c r="F2996" s="195">
        <v>15997956</v>
      </c>
      <c r="G2996" s="175" t="s">
        <v>2133</v>
      </c>
      <c r="I2996" s="194">
        <v>260434</v>
      </c>
      <c r="K2996" s="199">
        <v>29029386</v>
      </c>
      <c r="L2996" s="174" t="s">
        <v>846</v>
      </c>
    </row>
    <row r="2997" spans="1:12">
      <c r="A2997" s="194">
        <v>12</v>
      </c>
      <c r="B2997" s="175" t="s">
        <v>601</v>
      </c>
      <c r="C2997" s="195">
        <v>16</v>
      </c>
      <c r="D2997" s="175" t="s">
        <v>147</v>
      </c>
      <c r="E2997" s="175" t="s">
        <v>668</v>
      </c>
      <c r="F2997" s="195">
        <v>6452238</v>
      </c>
      <c r="G2997" s="175" t="s">
        <v>1782</v>
      </c>
      <c r="I2997" s="194">
        <v>98996</v>
      </c>
      <c r="K2997" s="199">
        <v>29128382</v>
      </c>
      <c r="L2997" s="174" t="s">
        <v>846</v>
      </c>
    </row>
    <row r="2998" spans="1:12">
      <c r="A2998" s="194">
        <v>14</v>
      </c>
      <c r="B2998" s="175" t="s">
        <v>601</v>
      </c>
      <c r="C2998" s="195">
        <v>22</v>
      </c>
      <c r="D2998" s="175" t="s">
        <v>147</v>
      </c>
      <c r="E2998" s="175" t="s">
        <v>668</v>
      </c>
      <c r="F2998" s="195">
        <v>6445555</v>
      </c>
      <c r="G2998" s="175" t="s">
        <v>1786</v>
      </c>
      <c r="I2998" s="194">
        <v>410887</v>
      </c>
      <c r="K2998" s="199">
        <v>29539269</v>
      </c>
      <c r="L2998" s="174" t="s">
        <v>846</v>
      </c>
    </row>
    <row r="2999" spans="1:12">
      <c r="A2999" s="194">
        <v>14</v>
      </c>
      <c r="B2999" s="175" t="s">
        <v>601</v>
      </c>
      <c r="C2999" s="195">
        <v>36</v>
      </c>
      <c r="D2999" s="175" t="s">
        <v>147</v>
      </c>
      <c r="E2999" s="175" t="s">
        <v>668</v>
      </c>
      <c r="F2999" s="195">
        <v>25</v>
      </c>
      <c r="G2999" s="175" t="s">
        <v>2271</v>
      </c>
      <c r="I2999" s="194">
        <v>17862667</v>
      </c>
      <c r="K2999" s="199">
        <v>47401936</v>
      </c>
      <c r="L2999" s="174" t="s">
        <v>846</v>
      </c>
    </row>
    <row r="3000" spans="1:12">
      <c r="A3000" s="194">
        <v>20</v>
      </c>
      <c r="B3000" s="175" t="s">
        <v>601</v>
      </c>
      <c r="C3000" s="195">
        <v>37</v>
      </c>
      <c r="D3000" s="175" t="s">
        <v>147</v>
      </c>
      <c r="E3000" s="175" t="s">
        <v>668</v>
      </c>
      <c r="F3000" s="195">
        <v>213</v>
      </c>
      <c r="G3000" s="175" t="s">
        <v>1779</v>
      </c>
      <c r="I3000" s="194">
        <v>6135300</v>
      </c>
      <c r="K3000" s="199">
        <v>53537236</v>
      </c>
      <c r="L3000" s="174" t="s">
        <v>846</v>
      </c>
    </row>
    <row r="3001" spans="1:12">
      <c r="A3001" s="194">
        <v>28</v>
      </c>
      <c r="B3001" s="175" t="s">
        <v>601</v>
      </c>
      <c r="C3001" s="195">
        <v>39</v>
      </c>
      <c r="D3001" s="175" t="s">
        <v>147</v>
      </c>
      <c r="E3001" s="175" t="s">
        <v>668</v>
      </c>
      <c r="F3001" s="195">
        <v>2</v>
      </c>
      <c r="G3001" s="175" t="s">
        <v>2027</v>
      </c>
      <c r="I3001" s="194">
        <v>74818317</v>
      </c>
      <c r="K3001" s="199">
        <v>128355553</v>
      </c>
      <c r="L3001" s="174" t="s">
        <v>846</v>
      </c>
    </row>
    <row r="3002" spans="1:12">
      <c r="A3002" s="194">
        <v>28</v>
      </c>
      <c r="B3002" s="175" t="s">
        <v>601</v>
      </c>
      <c r="C3002" s="195">
        <v>40</v>
      </c>
      <c r="D3002" s="175" t="s">
        <v>147</v>
      </c>
      <c r="E3002" s="175" t="s">
        <v>668</v>
      </c>
      <c r="F3002" s="195">
        <v>180</v>
      </c>
      <c r="G3002" s="175" t="s">
        <v>1801</v>
      </c>
      <c r="I3002" s="194">
        <v>2900000</v>
      </c>
      <c r="K3002" s="199">
        <v>131255553</v>
      </c>
      <c r="L3002" s="174" t="s">
        <v>846</v>
      </c>
    </row>
    <row r="3003" spans="1:12">
      <c r="A3003" s="194">
        <v>28</v>
      </c>
      <c r="B3003" s="175" t="s">
        <v>601</v>
      </c>
      <c r="C3003" s="195">
        <v>41</v>
      </c>
      <c r="D3003" s="175" t="s">
        <v>147</v>
      </c>
      <c r="E3003" s="175" t="s">
        <v>668</v>
      </c>
      <c r="F3003" s="195">
        <v>181</v>
      </c>
      <c r="G3003" s="175" t="s">
        <v>1802</v>
      </c>
      <c r="I3003" s="194">
        <v>3550000</v>
      </c>
      <c r="K3003" s="199">
        <v>134805553</v>
      </c>
      <c r="L3003" s="174" t="s">
        <v>846</v>
      </c>
    </row>
    <row r="3004" spans="1:12">
      <c r="A3004" s="194">
        <v>28</v>
      </c>
      <c r="B3004" s="175" t="s">
        <v>601</v>
      </c>
      <c r="C3004" s="195">
        <v>42</v>
      </c>
      <c r="D3004" s="175" t="s">
        <v>147</v>
      </c>
      <c r="E3004" s="175" t="s">
        <v>668</v>
      </c>
      <c r="F3004" s="195">
        <v>15</v>
      </c>
      <c r="G3004" s="175" t="s">
        <v>1803</v>
      </c>
      <c r="I3004" s="194">
        <v>7950000</v>
      </c>
      <c r="K3004" s="199">
        <v>142755553</v>
      </c>
      <c r="L3004" s="174" t="s">
        <v>846</v>
      </c>
    </row>
    <row r="3005" spans="1:12">
      <c r="A3005" s="194">
        <v>28</v>
      </c>
      <c r="B3005" s="175" t="s">
        <v>601</v>
      </c>
      <c r="C3005" s="195">
        <v>69</v>
      </c>
      <c r="D3005" s="175" t="s">
        <v>147</v>
      </c>
      <c r="E3005" s="175" t="s">
        <v>668</v>
      </c>
      <c r="F3005" s="195">
        <v>6449781</v>
      </c>
      <c r="G3005" s="175" t="s">
        <v>1804</v>
      </c>
      <c r="I3005" s="194">
        <v>315151</v>
      </c>
      <c r="K3005" s="199">
        <v>143070704</v>
      </c>
      <c r="L3005" s="174" t="s">
        <v>846</v>
      </c>
    </row>
    <row r="3006" spans="1:12">
      <c r="A3006" s="194">
        <v>28</v>
      </c>
      <c r="B3006" s="175" t="s">
        <v>601</v>
      </c>
      <c r="C3006" s="195">
        <v>70</v>
      </c>
      <c r="D3006" s="175" t="s">
        <v>147</v>
      </c>
      <c r="E3006" s="175" t="s">
        <v>668</v>
      </c>
      <c r="F3006" s="195">
        <v>528106</v>
      </c>
      <c r="G3006" s="175" t="s">
        <v>1805</v>
      </c>
      <c r="I3006" s="194">
        <v>42435</v>
      </c>
      <c r="K3006" s="199">
        <v>143113139</v>
      </c>
      <c r="L3006" s="174" t="s">
        <v>846</v>
      </c>
    </row>
    <row r="3007" spans="1:12">
      <c r="A3007" s="194">
        <v>30</v>
      </c>
      <c r="B3007" s="175" t="s">
        <v>601</v>
      </c>
      <c r="C3007" s="195">
        <v>83</v>
      </c>
      <c r="D3007" s="175" t="s">
        <v>147</v>
      </c>
      <c r="E3007" s="175" t="s">
        <v>668</v>
      </c>
      <c r="F3007" s="195">
        <v>1561</v>
      </c>
      <c r="G3007" s="175" t="s">
        <v>1819</v>
      </c>
      <c r="I3007" s="194">
        <v>6150000</v>
      </c>
      <c r="K3007" s="199">
        <v>149263139</v>
      </c>
      <c r="L3007" s="174" t="s">
        <v>846</v>
      </c>
    </row>
    <row r="3008" spans="1:12">
      <c r="A3008" s="194">
        <v>30</v>
      </c>
      <c r="B3008" s="175" t="s">
        <v>601</v>
      </c>
      <c r="C3008" s="195">
        <v>96</v>
      </c>
      <c r="D3008" s="175" t="s">
        <v>147</v>
      </c>
      <c r="E3008" s="175" t="s">
        <v>668</v>
      </c>
      <c r="F3008" s="195">
        <v>4666</v>
      </c>
      <c r="G3008" s="175" t="s">
        <v>2272</v>
      </c>
      <c r="I3008" s="194">
        <v>35700</v>
      </c>
      <c r="K3008" s="199">
        <v>149298839</v>
      </c>
      <c r="L3008" s="174" t="s">
        <v>846</v>
      </c>
    </row>
    <row r="3009" spans="1:12">
      <c r="A3009" s="194">
        <v>30</v>
      </c>
      <c r="B3009" s="175" t="s">
        <v>601</v>
      </c>
      <c r="C3009" s="195">
        <v>96</v>
      </c>
      <c r="D3009" s="175" t="s">
        <v>147</v>
      </c>
      <c r="E3009" s="175" t="s">
        <v>668</v>
      </c>
      <c r="F3009" s="195">
        <v>135</v>
      </c>
      <c r="G3009" s="175" t="s">
        <v>2273</v>
      </c>
      <c r="I3009" s="194">
        <v>94650</v>
      </c>
      <c r="K3009" s="199">
        <v>149393489</v>
      </c>
      <c r="L3009" s="174" t="s">
        <v>846</v>
      </c>
    </row>
    <row r="3010" spans="1:12">
      <c r="A3010" s="194">
        <v>30</v>
      </c>
      <c r="B3010" s="175" t="s">
        <v>601</v>
      </c>
      <c r="C3010" s="195">
        <v>99</v>
      </c>
      <c r="D3010" s="175" t="s">
        <v>147</v>
      </c>
      <c r="E3010" s="175" t="s">
        <v>668</v>
      </c>
      <c r="F3010" s="195">
        <v>6446897</v>
      </c>
      <c r="G3010" s="175" t="s">
        <v>1829</v>
      </c>
      <c r="I3010" s="194">
        <v>170221</v>
      </c>
      <c r="K3010" s="199">
        <v>149563710</v>
      </c>
      <c r="L3010" s="174" t="s">
        <v>846</v>
      </c>
    </row>
    <row r="3011" spans="1:12">
      <c r="A3011" s="194">
        <v>30</v>
      </c>
      <c r="B3011" s="175" t="s">
        <v>601</v>
      </c>
      <c r="C3011" s="195">
        <v>102</v>
      </c>
      <c r="D3011" s="175" t="s">
        <v>147</v>
      </c>
      <c r="E3011" s="175" t="s">
        <v>668</v>
      </c>
      <c r="F3011" s="195">
        <v>248272</v>
      </c>
      <c r="G3011" s="175" t="s">
        <v>1830</v>
      </c>
      <c r="I3011" s="194">
        <v>300732</v>
      </c>
      <c r="K3011" s="199">
        <v>149864442</v>
      </c>
      <c r="L3011" s="174" t="s">
        <v>846</v>
      </c>
    </row>
    <row r="3012" spans="1:12">
      <c r="A3012" s="194">
        <v>30</v>
      </c>
      <c r="B3012" s="175" t="s">
        <v>601</v>
      </c>
      <c r="C3012" s="195">
        <v>105</v>
      </c>
      <c r="D3012" s="175" t="s">
        <v>147</v>
      </c>
      <c r="E3012" s="175" t="s">
        <v>668</v>
      </c>
      <c r="F3012" s="195">
        <v>1460</v>
      </c>
      <c r="G3012" s="175" t="s">
        <v>1832</v>
      </c>
      <c r="I3012" s="194">
        <v>3000000</v>
      </c>
      <c r="K3012" s="199">
        <v>152864442</v>
      </c>
      <c r="L3012" s="174" t="s">
        <v>846</v>
      </c>
    </row>
    <row r="3013" spans="1:12">
      <c r="A3013" s="194">
        <v>30</v>
      </c>
      <c r="B3013" s="175" t="s">
        <v>601</v>
      </c>
      <c r="C3013" s="195">
        <v>106</v>
      </c>
      <c r="D3013" s="175" t="s">
        <v>147</v>
      </c>
      <c r="E3013" s="175" t="s">
        <v>668</v>
      </c>
      <c r="F3013" s="195">
        <v>1461</v>
      </c>
      <c r="G3013" s="175" t="s">
        <v>1833</v>
      </c>
      <c r="I3013" s="194">
        <v>10000000</v>
      </c>
      <c r="K3013" s="199">
        <v>162864442</v>
      </c>
      <c r="L3013" s="174" t="s">
        <v>846</v>
      </c>
    </row>
    <row r="3014" spans="1:12">
      <c r="A3014" s="194">
        <v>30</v>
      </c>
      <c r="B3014" s="175" t="s">
        <v>601</v>
      </c>
      <c r="C3014" s="195">
        <v>107</v>
      </c>
      <c r="D3014" s="175" t="s">
        <v>147</v>
      </c>
      <c r="E3014" s="175" t="s">
        <v>668</v>
      </c>
      <c r="F3014" s="195">
        <v>9</v>
      </c>
      <c r="G3014" s="175" t="s">
        <v>1834</v>
      </c>
      <c r="I3014" s="194">
        <v>9200000</v>
      </c>
      <c r="K3014" s="199">
        <v>172064442</v>
      </c>
      <c r="L3014" s="174" t="s">
        <v>846</v>
      </c>
    </row>
    <row r="3015" spans="1:12">
      <c r="A3015" s="194">
        <v>30</v>
      </c>
      <c r="B3015" s="175" t="s">
        <v>601</v>
      </c>
      <c r="C3015" s="195">
        <v>108</v>
      </c>
      <c r="D3015" s="175" t="s">
        <v>147</v>
      </c>
      <c r="E3015" s="175" t="s">
        <v>668</v>
      </c>
      <c r="F3015" s="195">
        <v>149</v>
      </c>
      <c r="G3015" s="175" t="s">
        <v>1835</v>
      </c>
      <c r="I3015" s="194">
        <v>6170000</v>
      </c>
      <c r="K3015" s="199">
        <v>178234442</v>
      </c>
      <c r="L3015" s="174" t="s">
        <v>846</v>
      </c>
    </row>
    <row r="3016" spans="1:12">
      <c r="A3016" s="194">
        <v>30</v>
      </c>
      <c r="B3016" s="175" t="s">
        <v>601</v>
      </c>
      <c r="C3016" s="195">
        <v>109</v>
      </c>
      <c r="D3016" s="175" t="s">
        <v>147</v>
      </c>
      <c r="E3016" s="175" t="s">
        <v>668</v>
      </c>
      <c r="F3016" s="195">
        <v>23516361</v>
      </c>
      <c r="G3016" s="175" t="s">
        <v>1456</v>
      </c>
      <c r="I3016" s="194">
        <v>17122</v>
      </c>
      <c r="K3016" s="199">
        <v>178251564</v>
      </c>
      <c r="L3016" s="174" t="s">
        <v>846</v>
      </c>
    </row>
    <row r="3017" spans="1:12">
      <c r="A3017" s="194">
        <v>30</v>
      </c>
      <c r="B3017" s="175" t="s">
        <v>601</v>
      </c>
      <c r="C3017" s="195">
        <v>141</v>
      </c>
      <c r="D3017" s="175" t="s">
        <v>234</v>
      </c>
      <c r="F3017" s="195">
        <v>0</v>
      </c>
      <c r="G3017" s="175" t="s">
        <v>2274</v>
      </c>
      <c r="J3017" s="194">
        <v>236057670</v>
      </c>
      <c r="K3017" s="199">
        <v>-57806106</v>
      </c>
      <c r="L3017" s="174" t="s">
        <v>856</v>
      </c>
    </row>
    <row r="3018" spans="1:12">
      <c r="A3018" s="194">
        <v>30</v>
      </c>
      <c r="B3018" s="175" t="s">
        <v>601</v>
      </c>
      <c r="C3018" s="195">
        <v>167</v>
      </c>
      <c r="D3018" s="175" t="s">
        <v>147</v>
      </c>
      <c r="E3018" s="175" t="s">
        <v>668</v>
      </c>
      <c r="F3018" s="195">
        <v>3750678</v>
      </c>
      <c r="G3018" s="175" t="s">
        <v>2275</v>
      </c>
      <c r="I3018" s="194">
        <v>2088000</v>
      </c>
      <c r="K3018" s="199">
        <v>-55718106</v>
      </c>
      <c r="L3018" s="174" t="s">
        <v>856</v>
      </c>
    </row>
    <row r="3019" spans="1:12">
      <c r="A3019" s="194">
        <v>30</v>
      </c>
      <c r="B3019" s="175" t="s">
        <v>601</v>
      </c>
      <c r="C3019" s="195">
        <v>167</v>
      </c>
      <c r="D3019" s="175" t="s">
        <v>147</v>
      </c>
      <c r="E3019" s="175" t="s">
        <v>668</v>
      </c>
      <c r="F3019" s="195">
        <v>22072385</v>
      </c>
      <c r="G3019" s="175" t="s">
        <v>2276</v>
      </c>
      <c r="I3019" s="194">
        <v>80909</v>
      </c>
      <c r="K3019" s="199">
        <v>-55637197</v>
      </c>
      <c r="L3019" s="174" t="s">
        <v>856</v>
      </c>
    </row>
    <row r="3020" spans="1:12">
      <c r="A3020" s="194">
        <v>30</v>
      </c>
      <c r="B3020" s="175" t="s">
        <v>601</v>
      </c>
      <c r="C3020" s="195">
        <v>169</v>
      </c>
      <c r="D3020" s="175" t="s">
        <v>147</v>
      </c>
      <c r="E3020" s="175" t="s">
        <v>668</v>
      </c>
      <c r="F3020" s="195">
        <v>24</v>
      </c>
      <c r="G3020" s="175" t="s">
        <v>1770</v>
      </c>
      <c r="I3020" s="194">
        <v>38000000</v>
      </c>
      <c r="K3020" s="199">
        <v>-17637197</v>
      </c>
      <c r="L3020" s="174" t="s">
        <v>856</v>
      </c>
    </row>
    <row r="3021" spans="1:12">
      <c r="A3021" s="194">
        <v>30</v>
      </c>
      <c r="B3021" s="175" t="s">
        <v>601</v>
      </c>
      <c r="C3021" s="195">
        <v>170</v>
      </c>
      <c r="D3021" s="175" t="s">
        <v>147</v>
      </c>
      <c r="E3021" s="175" t="s">
        <v>668</v>
      </c>
      <c r="F3021" s="195">
        <v>22882849</v>
      </c>
      <c r="G3021" s="175" t="s">
        <v>2120</v>
      </c>
      <c r="I3021" s="194">
        <v>10793</v>
      </c>
      <c r="K3021" s="199">
        <v>-17626404</v>
      </c>
      <c r="L3021" s="174" t="s">
        <v>856</v>
      </c>
    </row>
    <row r="3022" spans="1:12">
      <c r="A3022" s="194">
        <v>30</v>
      </c>
      <c r="B3022" s="175" t="s">
        <v>601</v>
      </c>
      <c r="C3022" s="195">
        <v>171</v>
      </c>
      <c r="D3022" s="175" t="s">
        <v>147</v>
      </c>
      <c r="E3022" s="175" t="s">
        <v>668</v>
      </c>
      <c r="F3022" s="195">
        <v>23104820</v>
      </c>
      <c r="G3022" s="175" t="s">
        <v>2121</v>
      </c>
      <c r="I3022" s="194">
        <v>5420</v>
      </c>
      <c r="K3022" s="199">
        <v>-17620984</v>
      </c>
      <c r="L3022" s="174" t="s">
        <v>856</v>
      </c>
    </row>
    <row r="3023" spans="1:12">
      <c r="A3023" s="194">
        <v>30</v>
      </c>
      <c r="B3023" s="175" t="s">
        <v>601</v>
      </c>
      <c r="C3023" s="195">
        <v>172</v>
      </c>
      <c r="D3023" s="175" t="s">
        <v>147</v>
      </c>
      <c r="E3023" s="175" t="s">
        <v>668</v>
      </c>
      <c r="F3023" s="195">
        <v>23276127</v>
      </c>
      <c r="G3023" s="175" t="s">
        <v>2122</v>
      </c>
      <c r="I3023" s="194">
        <v>17065</v>
      </c>
      <c r="K3023" s="199">
        <v>-17603919</v>
      </c>
      <c r="L3023" s="174" t="s">
        <v>856</v>
      </c>
    </row>
    <row r="3024" spans="1:12">
      <c r="A3024" s="194">
        <v>30</v>
      </c>
      <c r="B3024" s="175" t="s">
        <v>601</v>
      </c>
      <c r="C3024" s="195">
        <v>175</v>
      </c>
      <c r="D3024" s="175" t="s">
        <v>147</v>
      </c>
      <c r="E3024" s="175" t="s">
        <v>668</v>
      </c>
      <c r="F3024" s="195">
        <v>20296446</v>
      </c>
      <c r="G3024" s="175" t="s">
        <v>2277</v>
      </c>
      <c r="I3024" s="194">
        <v>22643</v>
      </c>
      <c r="K3024" s="199">
        <v>-17581276</v>
      </c>
      <c r="L3024" s="174" t="s">
        <v>856</v>
      </c>
    </row>
    <row r="3025" spans="1:12">
      <c r="G3025" s="200" t="s">
        <v>1168</v>
      </c>
      <c r="I3025" s="201">
        <v>247583191</v>
      </c>
      <c r="J3025" s="201">
        <v>236057670</v>
      </c>
      <c r="K3025" s="201">
        <v>11525521</v>
      </c>
      <c r="L3025" s="202" t="s">
        <v>846</v>
      </c>
    </row>
    <row r="3026" spans="1:12">
      <c r="G3026" s="200" t="s">
        <v>848</v>
      </c>
      <c r="I3026" s="203">
        <v>469225602</v>
      </c>
      <c r="J3026" s="203">
        <v>486806878</v>
      </c>
      <c r="K3026" s="203">
        <v>-17581276</v>
      </c>
      <c r="L3026" s="200" t="s">
        <v>860</v>
      </c>
    </row>
    <row r="3027" spans="1:12">
      <c r="A3027" s="196" t="s">
        <v>146</v>
      </c>
      <c r="G3027" s="197" t="s">
        <v>843</v>
      </c>
      <c r="I3027" s="198">
        <v>469225602</v>
      </c>
      <c r="J3027" s="198">
        <v>486806878</v>
      </c>
      <c r="K3027" s="198">
        <v>-17581276</v>
      </c>
      <c r="L3027" s="175" t="s">
        <v>856</v>
      </c>
    </row>
    <row r="3028" spans="1:12">
      <c r="A3028" s="174" t="s">
        <v>138</v>
      </c>
      <c r="B3028" s="174" t="s">
        <v>139</v>
      </c>
      <c r="C3028" s="176" t="s">
        <v>140</v>
      </c>
      <c r="D3028" s="174" t="s">
        <v>141</v>
      </c>
      <c r="E3028" s="174" t="s">
        <v>142</v>
      </c>
      <c r="F3028" s="176" t="s">
        <v>143</v>
      </c>
      <c r="G3028" s="174" t="s">
        <v>144</v>
      </c>
      <c r="I3028" s="176" t="s">
        <v>844</v>
      </c>
      <c r="J3028" s="176" t="s">
        <v>845</v>
      </c>
      <c r="K3028" s="176" t="s">
        <v>145</v>
      </c>
    </row>
    <row r="3029" spans="1:12">
      <c r="A3029" s="194">
        <v>3</v>
      </c>
      <c r="B3029" s="175" t="s">
        <v>146</v>
      </c>
      <c r="C3029" s="195">
        <v>4</v>
      </c>
      <c r="D3029" s="175" t="s">
        <v>147</v>
      </c>
      <c r="E3029" s="175" t="s">
        <v>668</v>
      </c>
      <c r="F3029" s="195">
        <v>6453646</v>
      </c>
      <c r="G3029" s="175" t="s">
        <v>1171</v>
      </c>
      <c r="I3029" s="194">
        <v>698344</v>
      </c>
      <c r="K3029" s="199">
        <v>-16882932</v>
      </c>
      <c r="L3029" s="174" t="s">
        <v>856</v>
      </c>
    </row>
    <row r="3030" spans="1:12">
      <c r="A3030" s="194">
        <v>5</v>
      </c>
      <c r="B3030" s="175" t="s">
        <v>146</v>
      </c>
      <c r="C3030" s="195">
        <v>10</v>
      </c>
      <c r="D3030" s="175" t="s">
        <v>147</v>
      </c>
      <c r="E3030" s="175" t="s">
        <v>668</v>
      </c>
      <c r="F3030" s="195">
        <v>6455454</v>
      </c>
      <c r="G3030" s="175" t="s">
        <v>1177</v>
      </c>
      <c r="I3030" s="194">
        <v>84512</v>
      </c>
      <c r="K3030" s="199">
        <v>-16798420</v>
      </c>
      <c r="L3030" s="174" t="s">
        <v>856</v>
      </c>
    </row>
    <row r="3031" spans="1:12">
      <c r="A3031" s="194">
        <v>12</v>
      </c>
      <c r="B3031" s="175" t="s">
        <v>146</v>
      </c>
      <c r="C3031" s="195">
        <v>26</v>
      </c>
      <c r="D3031" s="175" t="s">
        <v>147</v>
      </c>
      <c r="E3031" s="175" t="s">
        <v>668</v>
      </c>
      <c r="F3031" s="195">
        <v>6456197</v>
      </c>
      <c r="G3031" s="175" t="s">
        <v>1840</v>
      </c>
      <c r="I3031" s="194">
        <v>193434</v>
      </c>
      <c r="K3031" s="199">
        <v>-16604986</v>
      </c>
      <c r="L3031" s="174" t="s">
        <v>856</v>
      </c>
    </row>
    <row r="3032" spans="1:12">
      <c r="A3032" s="194">
        <v>12</v>
      </c>
      <c r="B3032" s="175" t="s">
        <v>146</v>
      </c>
      <c r="C3032" s="195">
        <v>29</v>
      </c>
      <c r="D3032" s="175" t="s">
        <v>147</v>
      </c>
      <c r="E3032" s="175" t="s">
        <v>668</v>
      </c>
      <c r="F3032" s="195">
        <v>26</v>
      </c>
      <c r="G3032" s="175" t="s">
        <v>1183</v>
      </c>
      <c r="I3032" s="194">
        <v>1000000</v>
      </c>
      <c r="K3032" s="199">
        <v>-15604986</v>
      </c>
      <c r="L3032" s="174" t="s">
        <v>856</v>
      </c>
    </row>
    <row r="3033" spans="1:12">
      <c r="A3033" s="194">
        <v>12</v>
      </c>
      <c r="B3033" s="175" t="s">
        <v>146</v>
      </c>
      <c r="C3033" s="195">
        <v>31</v>
      </c>
      <c r="D3033" s="175" t="s">
        <v>147</v>
      </c>
      <c r="E3033" s="175" t="s">
        <v>668</v>
      </c>
      <c r="F3033" s="195">
        <v>25</v>
      </c>
      <c r="G3033" s="175" t="s">
        <v>1842</v>
      </c>
      <c r="I3033" s="194">
        <v>14200000</v>
      </c>
      <c r="K3033" s="199">
        <v>-1404986</v>
      </c>
      <c r="L3033" s="174" t="s">
        <v>856</v>
      </c>
    </row>
    <row r="3034" spans="1:12">
      <c r="A3034" s="194">
        <v>12</v>
      </c>
      <c r="B3034" s="175" t="s">
        <v>146</v>
      </c>
      <c r="C3034" s="195">
        <v>32</v>
      </c>
      <c r="D3034" s="175" t="s">
        <v>147</v>
      </c>
      <c r="E3034" s="175" t="s">
        <v>668</v>
      </c>
      <c r="F3034" s="195">
        <v>24</v>
      </c>
      <c r="G3034" s="175" t="s">
        <v>1843</v>
      </c>
      <c r="I3034" s="194">
        <v>7950000</v>
      </c>
      <c r="K3034" s="199">
        <v>6545014</v>
      </c>
      <c r="L3034" s="174" t="s">
        <v>846</v>
      </c>
    </row>
    <row r="3035" spans="1:12">
      <c r="A3035" s="194">
        <v>12</v>
      </c>
      <c r="B3035" s="175" t="s">
        <v>146</v>
      </c>
      <c r="C3035" s="195">
        <v>33</v>
      </c>
      <c r="D3035" s="175" t="s">
        <v>147</v>
      </c>
      <c r="E3035" s="175" t="s">
        <v>668</v>
      </c>
      <c r="F3035" s="195">
        <v>1635</v>
      </c>
      <c r="G3035" s="175" t="s">
        <v>1844</v>
      </c>
      <c r="I3035" s="194">
        <v>6150000</v>
      </c>
      <c r="K3035" s="199">
        <v>12695014</v>
      </c>
      <c r="L3035" s="174" t="s">
        <v>846</v>
      </c>
    </row>
    <row r="3036" spans="1:12">
      <c r="A3036" s="194">
        <v>12</v>
      </c>
      <c r="B3036" s="175" t="s">
        <v>146</v>
      </c>
      <c r="C3036" s="195">
        <v>36</v>
      </c>
      <c r="D3036" s="175" t="s">
        <v>147</v>
      </c>
      <c r="E3036" s="175" t="s">
        <v>668</v>
      </c>
      <c r="F3036" s="195">
        <v>290</v>
      </c>
      <c r="G3036" s="175" t="s">
        <v>1185</v>
      </c>
      <c r="I3036" s="194">
        <v>1190000</v>
      </c>
      <c r="K3036" s="199">
        <v>13885014</v>
      </c>
      <c r="L3036" s="174" t="s">
        <v>846</v>
      </c>
    </row>
    <row r="3037" spans="1:12">
      <c r="A3037" s="194">
        <v>12</v>
      </c>
      <c r="B3037" s="175" t="s">
        <v>146</v>
      </c>
      <c r="C3037" s="195">
        <v>37</v>
      </c>
      <c r="D3037" s="175" t="s">
        <v>147</v>
      </c>
      <c r="E3037" s="175" t="s">
        <v>668</v>
      </c>
      <c r="F3037" s="195">
        <v>627</v>
      </c>
      <c r="G3037" s="175" t="s">
        <v>1846</v>
      </c>
      <c r="I3037" s="194">
        <v>8380000</v>
      </c>
      <c r="K3037" s="199">
        <v>22265014</v>
      </c>
      <c r="L3037" s="174" t="s">
        <v>846</v>
      </c>
    </row>
    <row r="3038" spans="1:12">
      <c r="A3038" s="194">
        <v>12</v>
      </c>
      <c r="B3038" s="175" t="s">
        <v>146</v>
      </c>
      <c r="C3038" s="195">
        <v>38</v>
      </c>
      <c r="D3038" s="175" t="s">
        <v>147</v>
      </c>
      <c r="E3038" s="175" t="s">
        <v>668</v>
      </c>
      <c r="F3038" s="195">
        <v>598</v>
      </c>
      <c r="G3038" s="175" t="s">
        <v>1847</v>
      </c>
      <c r="I3038" s="194">
        <v>7912379</v>
      </c>
      <c r="K3038" s="199">
        <v>30177393</v>
      </c>
      <c r="L3038" s="174" t="s">
        <v>846</v>
      </c>
    </row>
    <row r="3039" spans="1:12">
      <c r="A3039" s="194">
        <v>18</v>
      </c>
      <c r="B3039" s="175" t="s">
        <v>146</v>
      </c>
      <c r="C3039" s="195">
        <v>48</v>
      </c>
      <c r="D3039" s="175" t="s">
        <v>147</v>
      </c>
      <c r="E3039" s="175" t="s">
        <v>668</v>
      </c>
      <c r="F3039" s="195">
        <v>1625</v>
      </c>
      <c r="G3039" s="175" t="s">
        <v>2278</v>
      </c>
      <c r="I3039" s="194">
        <v>3000000</v>
      </c>
      <c r="K3039" s="199">
        <v>33177393</v>
      </c>
      <c r="L3039" s="174" t="s">
        <v>846</v>
      </c>
    </row>
    <row r="3040" spans="1:12">
      <c r="A3040" s="194">
        <v>18</v>
      </c>
      <c r="B3040" s="175" t="s">
        <v>146</v>
      </c>
      <c r="C3040" s="195">
        <v>49</v>
      </c>
      <c r="D3040" s="175" t="s">
        <v>147</v>
      </c>
      <c r="E3040" s="175" t="s">
        <v>668</v>
      </c>
      <c r="F3040" s="195">
        <v>158</v>
      </c>
      <c r="G3040" s="175" t="s">
        <v>1852</v>
      </c>
      <c r="I3040" s="194">
        <v>1588829</v>
      </c>
      <c r="K3040" s="199">
        <v>34766222</v>
      </c>
      <c r="L3040" s="174" t="s">
        <v>846</v>
      </c>
    </row>
    <row r="3041" spans="1:12">
      <c r="A3041" s="194">
        <v>19</v>
      </c>
      <c r="B3041" s="175" t="s">
        <v>146</v>
      </c>
      <c r="C3041" s="195">
        <v>54</v>
      </c>
      <c r="D3041" s="175" t="s">
        <v>147</v>
      </c>
      <c r="E3041" s="175" t="s">
        <v>668</v>
      </c>
      <c r="F3041" s="195">
        <v>50307</v>
      </c>
      <c r="G3041" s="175" t="s">
        <v>1853</v>
      </c>
      <c r="I3041" s="194">
        <v>270030</v>
      </c>
      <c r="K3041" s="199">
        <v>35036252</v>
      </c>
      <c r="L3041" s="174" t="s">
        <v>846</v>
      </c>
    </row>
    <row r="3042" spans="1:12">
      <c r="A3042" s="194">
        <v>21</v>
      </c>
      <c r="B3042" s="175" t="s">
        <v>146</v>
      </c>
      <c r="C3042" s="195">
        <v>55</v>
      </c>
      <c r="D3042" s="175" t="s">
        <v>147</v>
      </c>
      <c r="E3042" s="175" t="s">
        <v>668</v>
      </c>
      <c r="F3042" s="195">
        <v>6462086</v>
      </c>
      <c r="G3042" s="175" t="s">
        <v>1854</v>
      </c>
      <c r="I3042" s="194">
        <v>73597</v>
      </c>
      <c r="K3042" s="199">
        <v>35109849</v>
      </c>
      <c r="L3042" s="174" t="s">
        <v>846</v>
      </c>
    </row>
    <row r="3043" spans="1:12">
      <c r="A3043" s="194">
        <v>24</v>
      </c>
      <c r="B3043" s="175" t="s">
        <v>146</v>
      </c>
      <c r="C3043" s="195">
        <v>59</v>
      </c>
      <c r="D3043" s="175" t="s">
        <v>147</v>
      </c>
      <c r="E3043" s="175" t="s">
        <v>668</v>
      </c>
      <c r="F3043" s="195">
        <v>563139</v>
      </c>
      <c r="G3043" s="175" t="s">
        <v>2279</v>
      </c>
      <c r="I3043" s="194">
        <v>198989</v>
      </c>
      <c r="K3043" s="199">
        <v>35308838</v>
      </c>
      <c r="L3043" s="174" t="s">
        <v>846</v>
      </c>
    </row>
    <row r="3044" spans="1:12">
      <c r="A3044" s="194">
        <v>24</v>
      </c>
      <c r="B3044" s="175" t="s">
        <v>146</v>
      </c>
      <c r="C3044" s="195">
        <v>60</v>
      </c>
      <c r="D3044" s="175" t="s">
        <v>147</v>
      </c>
      <c r="E3044" s="175" t="s">
        <v>668</v>
      </c>
      <c r="F3044" s="195">
        <v>1649</v>
      </c>
      <c r="G3044" s="175" t="s">
        <v>1856</v>
      </c>
      <c r="I3044" s="194">
        <v>10000000</v>
      </c>
      <c r="K3044" s="199">
        <v>45308838</v>
      </c>
      <c r="L3044" s="174" t="s">
        <v>846</v>
      </c>
    </row>
    <row r="3045" spans="1:12">
      <c r="A3045" s="194">
        <v>24</v>
      </c>
      <c r="B3045" s="175" t="s">
        <v>146</v>
      </c>
      <c r="C3045" s="195">
        <v>61</v>
      </c>
      <c r="D3045" s="175" t="s">
        <v>147</v>
      </c>
      <c r="E3045" s="175" t="s">
        <v>668</v>
      </c>
      <c r="F3045" s="195">
        <v>182</v>
      </c>
      <c r="G3045" s="175" t="s">
        <v>1857</v>
      </c>
      <c r="I3045" s="194">
        <v>2900000</v>
      </c>
      <c r="K3045" s="199">
        <v>48208838</v>
      </c>
      <c r="L3045" s="174" t="s">
        <v>846</v>
      </c>
    </row>
    <row r="3046" spans="1:12">
      <c r="A3046" s="194">
        <v>24</v>
      </c>
      <c r="B3046" s="175" t="s">
        <v>146</v>
      </c>
      <c r="C3046" s="195">
        <v>62</v>
      </c>
      <c r="D3046" s="175" t="s">
        <v>147</v>
      </c>
      <c r="E3046" s="175" t="s">
        <v>668</v>
      </c>
      <c r="F3046" s="195">
        <v>183</v>
      </c>
      <c r="G3046" s="175" t="s">
        <v>1858</v>
      </c>
      <c r="I3046" s="194">
        <v>3550000</v>
      </c>
      <c r="K3046" s="199">
        <v>51758838</v>
      </c>
      <c r="L3046" s="174" t="s">
        <v>846</v>
      </c>
    </row>
    <row r="3047" spans="1:12">
      <c r="A3047" s="194">
        <v>24</v>
      </c>
      <c r="B3047" s="175" t="s">
        <v>146</v>
      </c>
      <c r="C3047" s="195">
        <v>63</v>
      </c>
      <c r="D3047" s="175" t="s">
        <v>147</v>
      </c>
      <c r="E3047" s="175" t="s">
        <v>668</v>
      </c>
      <c r="F3047" s="195">
        <v>6474550</v>
      </c>
      <c r="G3047" s="175" t="s">
        <v>1859</v>
      </c>
      <c r="I3047" s="194">
        <v>57998</v>
      </c>
      <c r="K3047" s="199">
        <v>51816836</v>
      </c>
      <c r="L3047" s="174" t="s">
        <v>846</v>
      </c>
    </row>
    <row r="3048" spans="1:12">
      <c r="A3048" s="194">
        <v>24</v>
      </c>
      <c r="B3048" s="175" t="s">
        <v>146</v>
      </c>
      <c r="C3048" s="195">
        <v>64</v>
      </c>
      <c r="D3048" s="175" t="s">
        <v>147</v>
      </c>
      <c r="E3048" s="175" t="s">
        <v>668</v>
      </c>
      <c r="F3048" s="195">
        <v>6474569</v>
      </c>
      <c r="G3048" s="175" t="s">
        <v>1860</v>
      </c>
      <c r="I3048" s="194">
        <v>98438</v>
      </c>
      <c r="K3048" s="199">
        <v>51915274</v>
      </c>
      <c r="L3048" s="174" t="s">
        <v>846</v>
      </c>
    </row>
    <row r="3049" spans="1:12">
      <c r="A3049" s="194">
        <v>24</v>
      </c>
      <c r="B3049" s="175" t="s">
        <v>146</v>
      </c>
      <c r="C3049" s="195">
        <v>65</v>
      </c>
      <c r="D3049" s="175" t="s">
        <v>147</v>
      </c>
      <c r="E3049" s="175" t="s">
        <v>668</v>
      </c>
      <c r="F3049" s="195">
        <v>16015198</v>
      </c>
      <c r="G3049" s="175" t="s">
        <v>1861</v>
      </c>
      <c r="I3049" s="194">
        <v>259018</v>
      </c>
      <c r="K3049" s="199">
        <v>52174292</v>
      </c>
      <c r="L3049" s="174" t="s">
        <v>846</v>
      </c>
    </row>
    <row r="3050" spans="1:12">
      <c r="A3050" s="194">
        <v>24</v>
      </c>
      <c r="B3050" s="175" t="s">
        <v>146</v>
      </c>
      <c r="C3050" s="195">
        <v>66</v>
      </c>
      <c r="D3050" s="175" t="s">
        <v>147</v>
      </c>
      <c r="E3050" s="175" t="s">
        <v>668</v>
      </c>
      <c r="F3050" s="195">
        <v>15976785</v>
      </c>
      <c r="G3050" s="175" t="s">
        <v>1862</v>
      </c>
      <c r="I3050" s="194">
        <v>82397</v>
      </c>
      <c r="K3050" s="199">
        <v>52256689</v>
      </c>
      <c r="L3050" s="174" t="s">
        <v>846</v>
      </c>
    </row>
    <row r="3051" spans="1:12">
      <c r="A3051" s="194">
        <v>24</v>
      </c>
      <c r="B3051" s="175" t="s">
        <v>146</v>
      </c>
      <c r="C3051" s="195">
        <v>67</v>
      </c>
      <c r="D3051" s="175" t="s">
        <v>147</v>
      </c>
      <c r="E3051" s="175" t="s">
        <v>668</v>
      </c>
      <c r="F3051" s="195">
        <v>15976784</v>
      </c>
      <c r="G3051" s="175" t="s">
        <v>1863</v>
      </c>
      <c r="I3051" s="194">
        <v>476385</v>
      </c>
      <c r="K3051" s="199">
        <v>52733074</v>
      </c>
      <c r="L3051" s="174" t="s">
        <v>846</v>
      </c>
    </row>
    <row r="3052" spans="1:12">
      <c r="A3052" s="194">
        <v>24</v>
      </c>
      <c r="B3052" s="175" t="s">
        <v>146</v>
      </c>
      <c r="C3052" s="195">
        <v>71</v>
      </c>
      <c r="D3052" s="175" t="s">
        <v>147</v>
      </c>
      <c r="E3052" s="175" t="s">
        <v>668</v>
      </c>
      <c r="F3052" s="195">
        <v>275639</v>
      </c>
      <c r="G3052" s="175" t="s">
        <v>1866</v>
      </c>
      <c r="I3052" s="194">
        <v>7023328</v>
      </c>
      <c r="K3052" s="199">
        <v>59756402</v>
      </c>
      <c r="L3052" s="174" t="s">
        <v>846</v>
      </c>
    </row>
    <row r="3053" spans="1:12">
      <c r="A3053" s="194">
        <v>30</v>
      </c>
      <c r="B3053" s="175" t="s">
        <v>146</v>
      </c>
      <c r="C3053" s="195">
        <v>108</v>
      </c>
      <c r="D3053" s="175" t="s">
        <v>147</v>
      </c>
      <c r="E3053" s="175" t="s">
        <v>668</v>
      </c>
      <c r="F3053" s="195">
        <v>30</v>
      </c>
      <c r="G3053" s="175" t="s">
        <v>2004</v>
      </c>
      <c r="I3053" s="194">
        <v>8931333</v>
      </c>
      <c r="K3053" s="199">
        <v>68687735</v>
      </c>
      <c r="L3053" s="174" t="s">
        <v>846</v>
      </c>
    </row>
    <row r="3054" spans="1:12">
      <c r="A3054" s="194">
        <v>30</v>
      </c>
      <c r="B3054" s="175" t="s">
        <v>146</v>
      </c>
      <c r="C3054" s="195">
        <v>111</v>
      </c>
      <c r="D3054" s="175" t="s">
        <v>147</v>
      </c>
      <c r="E3054" s="175" t="s">
        <v>668</v>
      </c>
      <c r="F3054" s="195">
        <v>6455455</v>
      </c>
      <c r="G3054" s="175" t="s">
        <v>1204</v>
      </c>
      <c r="I3054" s="194">
        <v>392434</v>
      </c>
      <c r="K3054" s="199">
        <v>69080169</v>
      </c>
      <c r="L3054" s="174" t="s">
        <v>846</v>
      </c>
    </row>
    <row r="3055" spans="1:12">
      <c r="A3055" s="194">
        <v>31</v>
      </c>
      <c r="B3055" s="175" t="s">
        <v>146</v>
      </c>
      <c r="C3055" s="195">
        <v>117</v>
      </c>
      <c r="D3055" s="175" t="s">
        <v>147</v>
      </c>
      <c r="E3055" s="175" t="s">
        <v>668</v>
      </c>
      <c r="F3055" s="195">
        <v>192</v>
      </c>
      <c r="G3055" s="175" t="s">
        <v>2280</v>
      </c>
      <c r="I3055" s="194">
        <v>24992</v>
      </c>
      <c r="K3055" s="199">
        <v>69105161</v>
      </c>
      <c r="L3055" s="174" t="s">
        <v>846</v>
      </c>
    </row>
    <row r="3056" spans="1:12">
      <c r="A3056" s="194">
        <v>31</v>
      </c>
      <c r="B3056" s="175" t="s">
        <v>146</v>
      </c>
      <c r="C3056" s="195">
        <v>118</v>
      </c>
      <c r="D3056" s="175" t="s">
        <v>147</v>
      </c>
      <c r="E3056" s="175" t="s">
        <v>668</v>
      </c>
      <c r="F3056" s="195">
        <v>62</v>
      </c>
      <c r="G3056" s="175" t="s">
        <v>2281</v>
      </c>
      <c r="I3056" s="194">
        <v>12000000</v>
      </c>
      <c r="K3056" s="199">
        <v>81105161</v>
      </c>
      <c r="L3056" s="174" t="s">
        <v>846</v>
      </c>
    </row>
    <row r="3057" spans="1:12">
      <c r="A3057" s="194">
        <v>31</v>
      </c>
      <c r="B3057" s="175" t="s">
        <v>146</v>
      </c>
      <c r="C3057" s="195">
        <v>119</v>
      </c>
      <c r="D3057" s="175" t="s">
        <v>147</v>
      </c>
      <c r="E3057" s="175" t="s">
        <v>668</v>
      </c>
      <c r="F3057" s="195">
        <v>20496481</v>
      </c>
      <c r="G3057" s="175" t="s">
        <v>2282</v>
      </c>
      <c r="I3057" s="194">
        <v>20888</v>
      </c>
      <c r="K3057" s="199">
        <v>81126049</v>
      </c>
      <c r="L3057" s="174" t="s">
        <v>846</v>
      </c>
    </row>
    <row r="3058" spans="1:12">
      <c r="A3058" s="194">
        <v>31</v>
      </c>
      <c r="B3058" s="175" t="s">
        <v>146</v>
      </c>
      <c r="C3058" s="195">
        <v>120</v>
      </c>
      <c r="D3058" s="175" t="s">
        <v>147</v>
      </c>
      <c r="E3058" s="175" t="s">
        <v>668</v>
      </c>
      <c r="F3058" s="195">
        <v>23725854</v>
      </c>
      <c r="G3058" s="175" t="s">
        <v>2283</v>
      </c>
      <c r="I3058" s="194">
        <v>16384</v>
      </c>
      <c r="K3058" s="199">
        <v>81142433</v>
      </c>
      <c r="L3058" s="174" t="s">
        <v>846</v>
      </c>
    </row>
    <row r="3059" spans="1:12">
      <c r="A3059" s="194">
        <v>31</v>
      </c>
      <c r="B3059" s="175" t="s">
        <v>146</v>
      </c>
      <c r="C3059" s="195">
        <v>121</v>
      </c>
      <c r="D3059" s="175" t="s">
        <v>147</v>
      </c>
      <c r="E3059" s="175" t="s">
        <v>668</v>
      </c>
      <c r="F3059" s="195">
        <v>62</v>
      </c>
      <c r="G3059" s="175" t="s">
        <v>2030</v>
      </c>
      <c r="I3059" s="194">
        <v>74818317</v>
      </c>
      <c r="K3059" s="199">
        <v>155960750</v>
      </c>
      <c r="L3059" s="174" t="s">
        <v>846</v>
      </c>
    </row>
    <row r="3060" spans="1:12">
      <c r="A3060" s="194">
        <v>31</v>
      </c>
      <c r="B3060" s="175" t="s">
        <v>146</v>
      </c>
      <c r="C3060" s="195">
        <v>122</v>
      </c>
      <c r="D3060" s="175" t="s">
        <v>147</v>
      </c>
      <c r="E3060" s="175" t="s">
        <v>668</v>
      </c>
      <c r="F3060" s="195">
        <v>63</v>
      </c>
      <c r="G3060" s="175" t="s">
        <v>2005</v>
      </c>
      <c r="I3060" s="194">
        <v>7098500</v>
      </c>
      <c r="K3060" s="199">
        <v>163059250</v>
      </c>
      <c r="L3060" s="174" t="s">
        <v>846</v>
      </c>
    </row>
    <row r="3061" spans="1:12">
      <c r="A3061" s="194">
        <v>31</v>
      </c>
      <c r="B3061" s="175" t="s">
        <v>146</v>
      </c>
      <c r="C3061" s="195">
        <v>135</v>
      </c>
      <c r="D3061" s="175" t="s">
        <v>234</v>
      </c>
      <c r="F3061" s="195">
        <v>0</v>
      </c>
      <c r="G3061" s="175" t="s">
        <v>2284</v>
      </c>
      <c r="J3061" s="194">
        <v>166971461</v>
      </c>
      <c r="K3061" s="199">
        <v>-3912211</v>
      </c>
      <c r="L3061" s="174" t="s">
        <v>856</v>
      </c>
    </row>
    <row r="3062" spans="1:12">
      <c r="A3062" s="194">
        <v>31</v>
      </c>
      <c r="B3062" s="175" t="s">
        <v>146</v>
      </c>
      <c r="C3062" s="195">
        <v>137</v>
      </c>
      <c r="D3062" s="175" t="s">
        <v>234</v>
      </c>
      <c r="E3062" s="175" t="s">
        <v>668</v>
      </c>
      <c r="F3062" s="195">
        <v>15927256</v>
      </c>
      <c r="G3062" s="175" t="s">
        <v>2114</v>
      </c>
      <c r="I3062" s="194">
        <v>255915</v>
      </c>
      <c r="K3062" s="199">
        <v>-3656296</v>
      </c>
      <c r="L3062" s="174" t="s">
        <v>856</v>
      </c>
    </row>
    <row r="3063" spans="1:12">
      <c r="A3063" s="194">
        <v>31</v>
      </c>
      <c r="B3063" s="175" t="s">
        <v>146</v>
      </c>
      <c r="C3063" s="195">
        <v>137</v>
      </c>
      <c r="D3063" s="175" t="s">
        <v>234</v>
      </c>
      <c r="E3063" s="175" t="s">
        <v>668</v>
      </c>
      <c r="F3063" s="195">
        <v>15962803</v>
      </c>
      <c r="G3063" s="175" t="s">
        <v>2117</v>
      </c>
      <c r="I3063" s="194">
        <v>258877</v>
      </c>
      <c r="K3063" s="199">
        <v>-3397419</v>
      </c>
      <c r="L3063" s="174" t="s">
        <v>856</v>
      </c>
    </row>
    <row r="3064" spans="1:12">
      <c r="A3064" s="194">
        <v>31</v>
      </c>
      <c r="B3064" s="175" t="s">
        <v>146</v>
      </c>
      <c r="C3064" s="195">
        <v>137</v>
      </c>
      <c r="D3064" s="175" t="s">
        <v>234</v>
      </c>
      <c r="E3064" s="175" t="s">
        <v>668</v>
      </c>
      <c r="F3064" s="195">
        <v>6315909</v>
      </c>
      <c r="G3064" s="175" t="s">
        <v>2115</v>
      </c>
      <c r="I3064" s="194">
        <v>69052</v>
      </c>
      <c r="K3064" s="199">
        <v>-3328367</v>
      </c>
      <c r="L3064" s="174" t="s">
        <v>856</v>
      </c>
    </row>
    <row r="3065" spans="1:12">
      <c r="A3065" s="194">
        <v>31</v>
      </c>
      <c r="B3065" s="175" t="s">
        <v>146</v>
      </c>
      <c r="C3065" s="195">
        <v>137</v>
      </c>
      <c r="D3065" s="175" t="s">
        <v>234</v>
      </c>
      <c r="E3065" s="175" t="s">
        <v>668</v>
      </c>
      <c r="F3065" s="195">
        <v>6315937</v>
      </c>
      <c r="G3065" s="175" t="s">
        <v>2118</v>
      </c>
      <c r="I3065" s="194">
        <v>97124</v>
      </c>
      <c r="K3065" s="199">
        <v>-3231243</v>
      </c>
      <c r="L3065" s="174" t="s">
        <v>856</v>
      </c>
    </row>
    <row r="3066" spans="1:12">
      <c r="A3066" s="194">
        <v>31</v>
      </c>
      <c r="B3066" s="175" t="s">
        <v>146</v>
      </c>
      <c r="C3066" s="195">
        <v>137</v>
      </c>
      <c r="D3066" s="175" t="s">
        <v>234</v>
      </c>
      <c r="E3066" s="175" t="s">
        <v>668</v>
      </c>
      <c r="F3066" s="195">
        <v>6406692</v>
      </c>
      <c r="G3066" s="175" t="s">
        <v>2116</v>
      </c>
      <c r="I3066" s="194">
        <v>62481</v>
      </c>
      <c r="K3066" s="199">
        <v>-3168762</v>
      </c>
      <c r="L3066" s="174" t="s">
        <v>856</v>
      </c>
    </row>
    <row r="3067" spans="1:12">
      <c r="A3067" s="194">
        <v>31</v>
      </c>
      <c r="B3067" s="175" t="s">
        <v>146</v>
      </c>
      <c r="C3067" s="195">
        <v>137</v>
      </c>
      <c r="D3067" s="175" t="s">
        <v>234</v>
      </c>
      <c r="E3067" s="175" t="s">
        <v>668</v>
      </c>
      <c r="F3067" s="195">
        <v>6406719</v>
      </c>
      <c r="G3067" s="175" t="s">
        <v>2119</v>
      </c>
      <c r="I3067" s="194">
        <v>97867</v>
      </c>
      <c r="K3067" s="199">
        <v>-3070895</v>
      </c>
      <c r="L3067" s="174" t="s">
        <v>856</v>
      </c>
    </row>
    <row r="3068" spans="1:12">
      <c r="A3068" s="194">
        <v>31</v>
      </c>
      <c r="B3068" s="175" t="s">
        <v>146</v>
      </c>
      <c r="C3068" s="195">
        <v>137</v>
      </c>
      <c r="D3068" s="175" t="s">
        <v>234</v>
      </c>
      <c r="E3068" s="175" t="s">
        <v>668</v>
      </c>
      <c r="F3068" s="195">
        <v>6429241</v>
      </c>
      <c r="G3068" s="175" t="s">
        <v>2285</v>
      </c>
      <c r="I3068" s="194">
        <v>98897</v>
      </c>
      <c r="K3068" s="199">
        <v>-2971998</v>
      </c>
      <c r="L3068" s="174" t="s">
        <v>856</v>
      </c>
    </row>
    <row r="3069" spans="1:12">
      <c r="A3069" s="194">
        <v>31</v>
      </c>
      <c r="B3069" s="175" t="s">
        <v>146</v>
      </c>
      <c r="C3069" s="195">
        <v>138</v>
      </c>
      <c r="D3069" s="175" t="s">
        <v>147</v>
      </c>
      <c r="E3069" s="175" t="s">
        <v>668</v>
      </c>
      <c r="F3069" s="195">
        <v>6456198</v>
      </c>
      <c r="G3069" s="175" t="s">
        <v>2286</v>
      </c>
      <c r="I3069" s="194">
        <v>289512</v>
      </c>
      <c r="K3069" s="199">
        <v>-2682486</v>
      </c>
      <c r="L3069" s="174" t="s">
        <v>856</v>
      </c>
    </row>
    <row r="3070" spans="1:12">
      <c r="A3070" s="194">
        <v>31</v>
      </c>
      <c r="B3070" s="175" t="s">
        <v>146</v>
      </c>
      <c r="C3070" s="195">
        <v>139</v>
      </c>
      <c r="D3070" s="175" t="s">
        <v>147</v>
      </c>
      <c r="E3070" s="175" t="s">
        <v>668</v>
      </c>
      <c r="F3070" s="195">
        <v>6458499</v>
      </c>
      <c r="G3070" s="175" t="s">
        <v>207</v>
      </c>
      <c r="I3070" s="194">
        <v>130000</v>
      </c>
      <c r="K3070" s="199">
        <v>-2552486</v>
      </c>
      <c r="L3070" s="174" t="s">
        <v>856</v>
      </c>
    </row>
    <row r="3071" spans="1:12">
      <c r="A3071" s="194">
        <v>31</v>
      </c>
      <c r="B3071" s="175" t="s">
        <v>146</v>
      </c>
      <c r="C3071" s="195">
        <v>139</v>
      </c>
      <c r="D3071" s="175" t="s">
        <v>147</v>
      </c>
      <c r="E3071" s="175" t="s">
        <v>668</v>
      </c>
      <c r="F3071" s="195">
        <v>6456199</v>
      </c>
      <c r="G3071" s="175" t="s">
        <v>2287</v>
      </c>
      <c r="I3071" s="194">
        <v>1311734</v>
      </c>
      <c r="K3071" s="199">
        <v>-1240752</v>
      </c>
      <c r="L3071" s="174" t="s">
        <v>856</v>
      </c>
    </row>
    <row r="3072" spans="1:12">
      <c r="A3072" s="194">
        <v>31</v>
      </c>
      <c r="B3072" s="175" t="s">
        <v>146</v>
      </c>
      <c r="C3072" s="195">
        <v>139</v>
      </c>
      <c r="D3072" s="175" t="s">
        <v>147</v>
      </c>
      <c r="E3072" s="175" t="s">
        <v>668</v>
      </c>
      <c r="F3072" s="195">
        <v>6458498</v>
      </c>
      <c r="G3072" s="175" t="s">
        <v>2288</v>
      </c>
      <c r="I3072" s="194">
        <v>74518</v>
      </c>
      <c r="K3072" s="199">
        <v>-1166234</v>
      </c>
      <c r="L3072" s="174" t="s">
        <v>856</v>
      </c>
    </row>
    <row r="3073" spans="1:12">
      <c r="A3073" s="194">
        <v>31</v>
      </c>
      <c r="B3073" s="175" t="s">
        <v>146</v>
      </c>
      <c r="C3073" s="195">
        <v>141</v>
      </c>
      <c r="D3073" s="175" t="s">
        <v>234</v>
      </c>
      <c r="E3073" s="175" t="s">
        <v>668</v>
      </c>
      <c r="F3073" s="195">
        <v>6457821</v>
      </c>
      <c r="G3073" s="175" t="s">
        <v>2289</v>
      </c>
      <c r="I3073" s="194">
        <v>490034</v>
      </c>
      <c r="K3073" s="199">
        <v>-676200</v>
      </c>
      <c r="L3073" s="174" t="s">
        <v>856</v>
      </c>
    </row>
    <row r="3074" spans="1:12">
      <c r="A3074" s="194">
        <v>31</v>
      </c>
      <c r="B3074" s="175" t="s">
        <v>146</v>
      </c>
      <c r="C3074" s="195">
        <v>141</v>
      </c>
      <c r="D3074" s="175" t="s">
        <v>234</v>
      </c>
      <c r="E3074" s="175" t="s">
        <v>668</v>
      </c>
      <c r="F3074" s="195">
        <v>6462085</v>
      </c>
      <c r="G3074" s="175" t="s">
        <v>2290</v>
      </c>
      <c r="I3074" s="194">
        <v>369100</v>
      </c>
      <c r="K3074" s="199">
        <v>-307100</v>
      </c>
      <c r="L3074" s="174" t="s">
        <v>856</v>
      </c>
    </row>
    <row r="3075" spans="1:12">
      <c r="A3075" s="194">
        <v>31</v>
      </c>
      <c r="B3075" s="175" t="s">
        <v>146</v>
      </c>
      <c r="C3075" s="195">
        <v>141</v>
      </c>
      <c r="D3075" s="175" t="s">
        <v>234</v>
      </c>
      <c r="E3075" s="175" t="s">
        <v>668</v>
      </c>
      <c r="F3075" s="195">
        <v>6462854</v>
      </c>
      <c r="G3075" s="175" t="s">
        <v>2291</v>
      </c>
      <c r="I3075" s="194">
        <v>301100</v>
      </c>
      <c r="K3075" s="199">
        <v>-6000</v>
      </c>
      <c r="L3075" s="174" t="s">
        <v>856</v>
      </c>
    </row>
    <row r="3076" spans="1:12">
      <c r="G3076" s="200" t="s">
        <v>847</v>
      </c>
      <c r="I3076" s="201">
        <v>184546737</v>
      </c>
      <c r="J3076" s="201">
        <v>166971461</v>
      </c>
      <c r="K3076" s="201">
        <v>17575276</v>
      </c>
      <c r="L3076" s="202" t="s">
        <v>846</v>
      </c>
    </row>
    <row r="3077" spans="1:12">
      <c r="G3077" s="200" t="s">
        <v>848</v>
      </c>
      <c r="I3077" s="203">
        <v>653772339</v>
      </c>
      <c r="J3077" s="203">
        <v>653778339</v>
      </c>
      <c r="K3077" s="203">
        <v>-6000</v>
      </c>
      <c r="L3077" s="200" t="s">
        <v>860</v>
      </c>
    </row>
    <row r="3078" spans="1:12">
      <c r="A3078" s="196" t="s">
        <v>164</v>
      </c>
      <c r="G3078" s="197" t="s">
        <v>843</v>
      </c>
      <c r="I3078" s="198">
        <v>653772339</v>
      </c>
      <c r="J3078" s="198">
        <v>653778339</v>
      </c>
      <c r="K3078" s="198">
        <v>-6000</v>
      </c>
      <c r="L3078" s="175" t="s">
        <v>856</v>
      </c>
    </row>
    <row r="3079" spans="1:12">
      <c r="A3079" s="174" t="s">
        <v>138</v>
      </c>
      <c r="B3079" s="174" t="s">
        <v>139</v>
      </c>
      <c r="C3079" s="176" t="s">
        <v>140</v>
      </c>
      <c r="D3079" s="174" t="s">
        <v>141</v>
      </c>
      <c r="E3079" s="174" t="s">
        <v>142</v>
      </c>
      <c r="F3079" s="176" t="s">
        <v>143</v>
      </c>
      <c r="G3079" s="174" t="s">
        <v>144</v>
      </c>
      <c r="I3079" s="176" t="s">
        <v>844</v>
      </c>
      <c r="J3079" s="176" t="s">
        <v>845</v>
      </c>
      <c r="K3079" s="176" t="s">
        <v>145</v>
      </c>
    </row>
    <row r="3080" spans="1:12">
      <c r="A3080" s="194">
        <v>9</v>
      </c>
      <c r="B3080" s="175" t="s">
        <v>164</v>
      </c>
      <c r="C3080" s="195">
        <v>28</v>
      </c>
      <c r="D3080" s="175" t="s">
        <v>147</v>
      </c>
      <c r="E3080" s="175" t="s">
        <v>668</v>
      </c>
      <c r="F3080" s="195">
        <v>670</v>
      </c>
      <c r="G3080" s="175" t="s">
        <v>1883</v>
      </c>
      <c r="I3080" s="194">
        <v>6267776</v>
      </c>
      <c r="K3080" s="199">
        <v>6261776</v>
      </c>
      <c r="L3080" s="174" t="s">
        <v>846</v>
      </c>
    </row>
    <row r="3081" spans="1:12">
      <c r="A3081" s="194">
        <v>9</v>
      </c>
      <c r="B3081" s="175" t="s">
        <v>164</v>
      </c>
      <c r="C3081" s="195">
        <v>29</v>
      </c>
      <c r="D3081" s="175" t="s">
        <v>147</v>
      </c>
      <c r="E3081" s="175" t="s">
        <v>668</v>
      </c>
      <c r="F3081" s="195">
        <v>284839</v>
      </c>
      <c r="G3081" s="175" t="s">
        <v>1884</v>
      </c>
      <c r="I3081" s="194">
        <v>92712</v>
      </c>
      <c r="K3081" s="199">
        <v>6354488</v>
      </c>
      <c r="L3081" s="174" t="s">
        <v>846</v>
      </c>
    </row>
    <row r="3082" spans="1:12">
      <c r="A3082" s="194">
        <v>9</v>
      </c>
      <c r="B3082" s="175" t="s">
        <v>164</v>
      </c>
      <c r="C3082" s="195">
        <v>30</v>
      </c>
      <c r="D3082" s="175" t="s">
        <v>147</v>
      </c>
      <c r="E3082" s="175" t="s">
        <v>668</v>
      </c>
      <c r="F3082" s="195">
        <v>281211</v>
      </c>
      <c r="G3082" s="175" t="s">
        <v>1885</v>
      </c>
      <c r="I3082" s="194">
        <v>67796</v>
      </c>
      <c r="K3082" s="199">
        <v>6422284</v>
      </c>
      <c r="L3082" s="174" t="s">
        <v>846</v>
      </c>
    </row>
    <row r="3083" spans="1:12">
      <c r="A3083" s="194">
        <v>9</v>
      </c>
      <c r="B3083" s="175" t="s">
        <v>164</v>
      </c>
      <c r="C3083" s="195">
        <v>32</v>
      </c>
      <c r="D3083" s="175" t="s">
        <v>147</v>
      </c>
      <c r="E3083" s="175" t="s">
        <v>668</v>
      </c>
      <c r="F3083" s="195">
        <v>73</v>
      </c>
      <c r="G3083" s="175" t="s">
        <v>2292</v>
      </c>
      <c r="I3083" s="194">
        <v>2300000</v>
      </c>
      <c r="K3083" s="199">
        <v>8722284</v>
      </c>
      <c r="L3083" s="174" t="s">
        <v>846</v>
      </c>
    </row>
    <row r="3084" spans="1:12">
      <c r="A3084" s="194">
        <v>11</v>
      </c>
      <c r="B3084" s="175" t="s">
        <v>164</v>
      </c>
      <c r="C3084" s="195">
        <v>35</v>
      </c>
      <c r="D3084" s="175" t="s">
        <v>147</v>
      </c>
      <c r="E3084" s="175" t="s">
        <v>668</v>
      </c>
      <c r="F3084" s="195">
        <v>124208</v>
      </c>
      <c r="G3084" s="175" t="s">
        <v>2293</v>
      </c>
      <c r="I3084" s="194">
        <v>39755600</v>
      </c>
      <c r="K3084" s="199">
        <v>48477884</v>
      </c>
      <c r="L3084" s="174" t="s">
        <v>846</v>
      </c>
    </row>
    <row r="3085" spans="1:12">
      <c r="A3085" s="194">
        <v>11</v>
      </c>
      <c r="B3085" s="175" t="s">
        <v>164</v>
      </c>
      <c r="C3085" s="195">
        <v>36</v>
      </c>
      <c r="D3085" s="175" t="s">
        <v>147</v>
      </c>
      <c r="E3085" s="175" t="s">
        <v>668</v>
      </c>
      <c r="F3085" s="195">
        <v>671</v>
      </c>
      <c r="G3085" s="175" t="s">
        <v>2294</v>
      </c>
      <c r="I3085" s="194">
        <v>5787316</v>
      </c>
      <c r="K3085" s="199">
        <v>54265200</v>
      </c>
      <c r="L3085" s="174" t="s">
        <v>846</v>
      </c>
    </row>
    <row r="3086" spans="1:12">
      <c r="A3086" s="194">
        <v>11</v>
      </c>
      <c r="B3086" s="175" t="s">
        <v>164</v>
      </c>
      <c r="C3086" s="195">
        <v>37</v>
      </c>
      <c r="D3086" s="175" t="s">
        <v>147</v>
      </c>
      <c r="E3086" s="175" t="s">
        <v>668</v>
      </c>
      <c r="F3086" s="195">
        <v>16632112</v>
      </c>
      <c r="G3086" s="175" t="s">
        <v>1892</v>
      </c>
      <c r="I3086" s="194">
        <v>468682</v>
      </c>
      <c r="K3086" s="199">
        <v>54733882</v>
      </c>
      <c r="L3086" s="174" t="s">
        <v>846</v>
      </c>
    </row>
    <row r="3087" spans="1:12">
      <c r="A3087" s="194">
        <v>11</v>
      </c>
      <c r="B3087" s="175" t="s">
        <v>164</v>
      </c>
      <c r="C3087" s="195">
        <v>38</v>
      </c>
      <c r="D3087" s="175" t="s">
        <v>147</v>
      </c>
      <c r="E3087" s="175" t="s">
        <v>668</v>
      </c>
      <c r="F3087" s="195">
        <v>16632113</v>
      </c>
      <c r="G3087" s="175" t="s">
        <v>1893</v>
      </c>
      <c r="I3087" s="194">
        <v>82884</v>
      </c>
      <c r="K3087" s="199">
        <v>54816766</v>
      </c>
      <c r="L3087" s="174" t="s">
        <v>846</v>
      </c>
    </row>
    <row r="3088" spans="1:12">
      <c r="A3088" s="194">
        <v>11</v>
      </c>
      <c r="B3088" s="175" t="s">
        <v>164</v>
      </c>
      <c r="C3088" s="195">
        <v>42</v>
      </c>
      <c r="D3088" s="175" t="s">
        <v>862</v>
      </c>
      <c r="E3088" s="175" t="s">
        <v>668</v>
      </c>
      <c r="F3088" s="195">
        <v>23952678</v>
      </c>
      <c r="G3088" s="175" t="s">
        <v>1493</v>
      </c>
      <c r="I3088" s="194">
        <v>17168</v>
      </c>
      <c r="K3088" s="199">
        <v>54833934</v>
      </c>
      <c r="L3088" s="174" t="s">
        <v>846</v>
      </c>
    </row>
    <row r="3089" spans="1:12">
      <c r="A3089" s="194">
        <v>15</v>
      </c>
      <c r="B3089" s="175" t="s">
        <v>164</v>
      </c>
      <c r="C3089" s="195">
        <v>49</v>
      </c>
      <c r="D3089" s="175" t="s">
        <v>147</v>
      </c>
      <c r="E3089" s="175" t="s">
        <v>668</v>
      </c>
      <c r="F3089" s="195">
        <v>16033081</v>
      </c>
      <c r="G3089" s="175" t="s">
        <v>2295</v>
      </c>
      <c r="I3089" s="194">
        <v>259402</v>
      </c>
      <c r="K3089" s="199">
        <v>55093336</v>
      </c>
      <c r="L3089" s="174" t="s">
        <v>846</v>
      </c>
    </row>
    <row r="3090" spans="1:12">
      <c r="A3090" s="194">
        <v>15</v>
      </c>
      <c r="B3090" s="175" t="s">
        <v>164</v>
      </c>
      <c r="C3090" s="195">
        <v>50</v>
      </c>
      <c r="D3090" s="175" t="s">
        <v>147</v>
      </c>
      <c r="E3090" s="175" t="s">
        <v>668</v>
      </c>
      <c r="F3090" s="195">
        <v>6497844</v>
      </c>
      <c r="G3090" s="175" t="s">
        <v>2296</v>
      </c>
      <c r="I3090" s="194">
        <v>85017</v>
      </c>
      <c r="K3090" s="199">
        <v>55178353</v>
      </c>
      <c r="L3090" s="174" t="s">
        <v>846</v>
      </c>
    </row>
    <row r="3091" spans="1:12">
      <c r="A3091" s="194">
        <v>15</v>
      </c>
      <c r="B3091" s="175" t="s">
        <v>164</v>
      </c>
      <c r="C3091" s="195">
        <v>50</v>
      </c>
      <c r="D3091" s="175" t="s">
        <v>147</v>
      </c>
      <c r="E3091" s="175" t="s">
        <v>2130</v>
      </c>
      <c r="F3091" s="195">
        <v>1179862</v>
      </c>
      <c r="G3091" s="175" t="s">
        <v>2297</v>
      </c>
      <c r="J3091" s="194">
        <v>7079</v>
      </c>
      <c r="K3091" s="199">
        <v>55171274</v>
      </c>
      <c r="L3091" s="174" t="s">
        <v>846</v>
      </c>
    </row>
    <row r="3092" spans="1:12">
      <c r="A3092" s="194">
        <v>15</v>
      </c>
      <c r="B3092" s="175" t="s">
        <v>164</v>
      </c>
      <c r="C3092" s="195">
        <v>51</v>
      </c>
      <c r="D3092" s="175" t="s">
        <v>147</v>
      </c>
      <c r="E3092" s="175" t="s">
        <v>668</v>
      </c>
      <c r="F3092" s="195">
        <v>6497860</v>
      </c>
      <c r="G3092" s="175" t="s">
        <v>1897</v>
      </c>
      <c r="I3092" s="194">
        <v>99137</v>
      </c>
      <c r="K3092" s="199">
        <v>55270411</v>
      </c>
      <c r="L3092" s="174" t="s">
        <v>846</v>
      </c>
    </row>
    <row r="3093" spans="1:12">
      <c r="A3093" s="194">
        <v>17</v>
      </c>
      <c r="B3093" s="175" t="s">
        <v>164</v>
      </c>
      <c r="C3093" s="195">
        <v>61</v>
      </c>
      <c r="D3093" s="175" t="s">
        <v>147</v>
      </c>
      <c r="E3093" s="175" t="s">
        <v>668</v>
      </c>
      <c r="F3093" s="195">
        <v>672</v>
      </c>
      <c r="G3093" s="175" t="s">
        <v>2298</v>
      </c>
      <c r="I3093" s="194">
        <v>7784197</v>
      </c>
      <c r="K3093" s="199">
        <v>63054608</v>
      </c>
      <c r="L3093" s="174" t="s">
        <v>846</v>
      </c>
    </row>
    <row r="3094" spans="1:12">
      <c r="A3094" s="194">
        <v>18</v>
      </c>
      <c r="B3094" s="175" t="s">
        <v>164</v>
      </c>
      <c r="C3094" s="195">
        <v>64</v>
      </c>
      <c r="D3094" s="175" t="s">
        <v>147</v>
      </c>
      <c r="E3094" s="175" t="s">
        <v>668</v>
      </c>
      <c r="F3094" s="195">
        <v>219</v>
      </c>
      <c r="G3094" s="175" t="s">
        <v>1902</v>
      </c>
      <c r="I3094" s="194">
        <v>1147650</v>
      </c>
      <c r="K3094" s="199">
        <v>64202258</v>
      </c>
      <c r="L3094" s="174" t="s">
        <v>846</v>
      </c>
    </row>
    <row r="3095" spans="1:12">
      <c r="A3095" s="194">
        <v>21</v>
      </c>
      <c r="B3095" s="175" t="s">
        <v>164</v>
      </c>
      <c r="C3095" s="195">
        <v>67</v>
      </c>
      <c r="D3095" s="175" t="s">
        <v>147</v>
      </c>
      <c r="E3095" s="175" t="s">
        <v>668</v>
      </c>
      <c r="F3095" s="195">
        <v>212</v>
      </c>
      <c r="G3095" s="175" t="s">
        <v>2299</v>
      </c>
      <c r="I3095" s="194">
        <v>680640</v>
      </c>
      <c r="K3095" s="199">
        <v>64882898</v>
      </c>
      <c r="L3095" s="174" t="s">
        <v>846</v>
      </c>
    </row>
    <row r="3096" spans="1:12">
      <c r="A3096" s="194">
        <v>21</v>
      </c>
      <c r="B3096" s="175" t="s">
        <v>164</v>
      </c>
      <c r="C3096" s="195">
        <v>67</v>
      </c>
      <c r="D3096" s="175" t="s">
        <v>147</v>
      </c>
      <c r="E3096" s="175" t="s">
        <v>668</v>
      </c>
      <c r="F3096" s="195">
        <v>236</v>
      </c>
      <c r="G3096" s="175" t="s">
        <v>1904</v>
      </c>
      <c r="I3096" s="194">
        <v>7360</v>
      </c>
      <c r="K3096" s="199">
        <v>64890258</v>
      </c>
      <c r="L3096" s="174" t="s">
        <v>846</v>
      </c>
    </row>
    <row r="3097" spans="1:12">
      <c r="A3097" s="194">
        <v>21</v>
      </c>
      <c r="B3097" s="175" t="s">
        <v>164</v>
      </c>
      <c r="C3097" s="195">
        <v>68</v>
      </c>
      <c r="D3097" s="175" t="s">
        <v>147</v>
      </c>
      <c r="E3097" s="175" t="s">
        <v>668</v>
      </c>
      <c r="F3097" s="195">
        <v>187</v>
      </c>
      <c r="G3097" s="175" t="s">
        <v>2300</v>
      </c>
      <c r="I3097" s="194">
        <v>7542000</v>
      </c>
      <c r="K3097" s="199">
        <v>72432258</v>
      </c>
      <c r="L3097" s="174" t="s">
        <v>846</v>
      </c>
    </row>
    <row r="3098" spans="1:12">
      <c r="A3098" s="194">
        <v>21</v>
      </c>
      <c r="B3098" s="175" t="s">
        <v>164</v>
      </c>
      <c r="C3098" s="195">
        <v>69</v>
      </c>
      <c r="D3098" s="175" t="s">
        <v>147</v>
      </c>
      <c r="E3098" s="175" t="s">
        <v>668</v>
      </c>
      <c r="F3098" s="195">
        <v>186</v>
      </c>
      <c r="G3098" s="175" t="s">
        <v>2301</v>
      </c>
      <c r="I3098" s="194">
        <v>2900000</v>
      </c>
      <c r="K3098" s="199">
        <v>75332258</v>
      </c>
      <c r="L3098" s="174" t="s">
        <v>846</v>
      </c>
    </row>
    <row r="3099" spans="1:12">
      <c r="A3099" s="194">
        <v>21</v>
      </c>
      <c r="B3099" s="175" t="s">
        <v>164</v>
      </c>
      <c r="C3099" s="195">
        <v>70</v>
      </c>
      <c r="D3099" s="175" t="s">
        <v>147</v>
      </c>
      <c r="E3099" s="175" t="s">
        <v>668</v>
      </c>
      <c r="F3099" s="195">
        <v>185</v>
      </c>
      <c r="G3099" s="175" t="s">
        <v>2302</v>
      </c>
      <c r="I3099" s="194">
        <v>3550000</v>
      </c>
      <c r="K3099" s="199">
        <v>78882258</v>
      </c>
      <c r="L3099" s="174" t="s">
        <v>846</v>
      </c>
    </row>
    <row r="3100" spans="1:12">
      <c r="A3100" s="194">
        <v>21</v>
      </c>
      <c r="B3100" s="175" t="s">
        <v>164</v>
      </c>
      <c r="C3100" s="195">
        <v>71</v>
      </c>
      <c r="D3100" s="175" t="s">
        <v>147</v>
      </c>
      <c r="E3100" s="175" t="s">
        <v>668</v>
      </c>
      <c r="F3100" s="195">
        <v>251</v>
      </c>
      <c r="G3100" s="175" t="s">
        <v>2303</v>
      </c>
      <c r="I3100" s="194">
        <v>1502754</v>
      </c>
      <c r="K3100" s="199">
        <v>80385012</v>
      </c>
      <c r="L3100" s="174" t="s">
        <v>846</v>
      </c>
    </row>
    <row r="3101" spans="1:12">
      <c r="A3101" s="194">
        <v>21</v>
      </c>
      <c r="B3101" s="175" t="s">
        <v>164</v>
      </c>
      <c r="C3101" s="195">
        <v>72</v>
      </c>
      <c r="D3101" s="175" t="s">
        <v>147</v>
      </c>
      <c r="E3101" s="175" t="s">
        <v>668</v>
      </c>
      <c r="F3101" s="195">
        <v>267</v>
      </c>
      <c r="G3101" s="175" t="s">
        <v>2304</v>
      </c>
      <c r="I3101" s="194">
        <v>942039</v>
      </c>
      <c r="K3101" s="199">
        <v>81327051</v>
      </c>
      <c r="L3101" s="174" t="s">
        <v>846</v>
      </c>
    </row>
    <row r="3102" spans="1:12">
      <c r="A3102" s="194">
        <v>25</v>
      </c>
      <c r="B3102" s="175" t="s">
        <v>164</v>
      </c>
      <c r="C3102" s="195">
        <v>96</v>
      </c>
      <c r="D3102" s="175" t="s">
        <v>147</v>
      </c>
      <c r="E3102" s="175" t="s">
        <v>668</v>
      </c>
      <c r="F3102" s="195">
        <v>9275255</v>
      </c>
      <c r="G3102" s="175" t="s">
        <v>2305</v>
      </c>
      <c r="I3102" s="194">
        <v>683625</v>
      </c>
      <c r="K3102" s="199">
        <v>82010676</v>
      </c>
      <c r="L3102" s="174" t="s">
        <v>846</v>
      </c>
    </row>
    <row r="3103" spans="1:12">
      <c r="A3103" s="194">
        <v>25</v>
      </c>
      <c r="B3103" s="175" t="s">
        <v>164</v>
      </c>
      <c r="C3103" s="195">
        <v>96</v>
      </c>
      <c r="D3103" s="175" t="s">
        <v>147</v>
      </c>
      <c r="E3103" s="175" t="s">
        <v>668</v>
      </c>
      <c r="F3103" s="195">
        <v>9275240</v>
      </c>
      <c r="G3103" s="175" t="s">
        <v>1909</v>
      </c>
      <c r="I3103" s="194">
        <v>276417</v>
      </c>
      <c r="K3103" s="199">
        <v>82287093</v>
      </c>
      <c r="L3103" s="174" t="s">
        <v>846</v>
      </c>
    </row>
    <row r="3104" spans="1:12">
      <c r="A3104" s="194">
        <v>30</v>
      </c>
      <c r="B3104" s="175" t="s">
        <v>164</v>
      </c>
      <c r="C3104" s="195">
        <v>135</v>
      </c>
      <c r="D3104" s="175" t="s">
        <v>234</v>
      </c>
      <c r="F3104" s="195">
        <v>0</v>
      </c>
      <c r="G3104" s="175" t="s">
        <v>2306</v>
      </c>
      <c r="J3104" s="194">
        <v>94040183</v>
      </c>
      <c r="K3104" s="199">
        <v>-11753090</v>
      </c>
      <c r="L3104" s="174" t="s">
        <v>856</v>
      </c>
    </row>
    <row r="3105" spans="1:12">
      <c r="A3105" s="194">
        <v>30</v>
      </c>
      <c r="B3105" s="175" t="s">
        <v>164</v>
      </c>
      <c r="C3105" s="195">
        <v>138</v>
      </c>
      <c r="D3105" s="175" t="s">
        <v>234</v>
      </c>
      <c r="E3105" s="175" t="s">
        <v>2130</v>
      </c>
      <c r="F3105" s="195">
        <v>3557468</v>
      </c>
      <c r="G3105" s="175" t="s">
        <v>2131</v>
      </c>
      <c r="J3105" s="194">
        <v>239100</v>
      </c>
      <c r="K3105" s="199">
        <v>-11992190</v>
      </c>
      <c r="L3105" s="174" t="s">
        <v>856</v>
      </c>
    </row>
    <row r="3106" spans="1:12">
      <c r="A3106" s="194">
        <v>30</v>
      </c>
      <c r="B3106" s="175" t="s">
        <v>164</v>
      </c>
      <c r="C3106" s="195">
        <v>138</v>
      </c>
      <c r="D3106" s="175" t="s">
        <v>234</v>
      </c>
      <c r="E3106" s="175" t="s">
        <v>668</v>
      </c>
      <c r="F3106" s="195">
        <v>69</v>
      </c>
      <c r="G3106" s="175" t="s">
        <v>2307</v>
      </c>
      <c r="I3106" s="194">
        <v>3000000</v>
      </c>
      <c r="K3106" s="199">
        <v>-8992190</v>
      </c>
      <c r="L3106" s="174" t="s">
        <v>856</v>
      </c>
    </row>
    <row r="3107" spans="1:12">
      <c r="A3107" s="194">
        <v>30</v>
      </c>
      <c r="B3107" s="175" t="s">
        <v>164</v>
      </c>
      <c r="C3107" s="195">
        <v>138</v>
      </c>
      <c r="D3107" s="175" t="s">
        <v>234</v>
      </c>
      <c r="E3107" s="175" t="s">
        <v>668</v>
      </c>
      <c r="F3107" s="195">
        <v>70</v>
      </c>
      <c r="G3107" s="175" t="s">
        <v>2308</v>
      </c>
      <c r="I3107" s="194">
        <v>8986190</v>
      </c>
      <c r="K3107" s="199">
        <v>-6000</v>
      </c>
      <c r="L3107" s="174" t="s">
        <v>856</v>
      </c>
    </row>
    <row r="3108" spans="1:12">
      <c r="G3108" s="200" t="s">
        <v>858</v>
      </c>
      <c r="I3108" s="201">
        <v>94286362</v>
      </c>
      <c r="J3108" s="201">
        <v>94286362</v>
      </c>
      <c r="K3108" s="201">
        <v>0</v>
      </c>
    </row>
    <row r="3109" spans="1:12">
      <c r="G3109" s="200" t="s">
        <v>848</v>
      </c>
      <c r="I3109" s="203">
        <v>748058701</v>
      </c>
      <c r="J3109" s="203">
        <v>748064701</v>
      </c>
      <c r="K3109" s="203">
        <v>-6000</v>
      </c>
      <c r="L3109" s="200" t="s">
        <v>860</v>
      </c>
    </row>
    <row r="3110" spans="1:12">
      <c r="A3110" s="196" t="s">
        <v>166</v>
      </c>
      <c r="G3110" s="197" t="s">
        <v>843</v>
      </c>
      <c r="I3110" s="198">
        <v>748058701</v>
      </c>
      <c r="J3110" s="198">
        <v>748064701</v>
      </c>
      <c r="K3110" s="198">
        <v>-6000</v>
      </c>
      <c r="L3110" s="175" t="s">
        <v>856</v>
      </c>
    </row>
    <row r="3111" spans="1:12">
      <c r="A3111" s="174" t="s">
        <v>138</v>
      </c>
      <c r="B3111" s="174" t="s">
        <v>139</v>
      </c>
      <c r="C3111" s="176" t="s">
        <v>140</v>
      </c>
      <c r="D3111" s="174" t="s">
        <v>141</v>
      </c>
      <c r="E3111" s="174" t="s">
        <v>142</v>
      </c>
      <c r="F3111" s="176" t="s">
        <v>143</v>
      </c>
      <c r="G3111" s="174" t="s">
        <v>144</v>
      </c>
      <c r="I3111" s="176" t="s">
        <v>844</v>
      </c>
      <c r="J3111" s="176" t="s">
        <v>845</v>
      </c>
      <c r="K3111" s="176" t="s">
        <v>145</v>
      </c>
    </row>
    <row r="3112" spans="1:12">
      <c r="A3112" s="194">
        <v>5</v>
      </c>
      <c r="B3112" s="175" t="s">
        <v>166</v>
      </c>
      <c r="C3112" s="195">
        <v>8</v>
      </c>
      <c r="D3112" s="175" t="s">
        <v>147</v>
      </c>
      <c r="E3112" s="175" t="s">
        <v>668</v>
      </c>
      <c r="F3112" s="195">
        <v>22814</v>
      </c>
      <c r="G3112" s="175" t="s">
        <v>766</v>
      </c>
      <c r="I3112" s="194">
        <v>158400</v>
      </c>
      <c r="K3112" s="199">
        <v>152400</v>
      </c>
      <c r="L3112" s="174" t="s">
        <v>846</v>
      </c>
    </row>
    <row r="3113" spans="1:12">
      <c r="A3113" s="194">
        <v>5</v>
      </c>
      <c r="B3113" s="175" t="s">
        <v>166</v>
      </c>
      <c r="C3113" s="195">
        <v>10</v>
      </c>
      <c r="D3113" s="175" t="s">
        <v>147</v>
      </c>
      <c r="E3113" s="175" t="s">
        <v>668</v>
      </c>
      <c r="F3113" s="195">
        <v>565672</v>
      </c>
      <c r="G3113" s="175" t="s">
        <v>1919</v>
      </c>
      <c r="I3113" s="194">
        <v>745831</v>
      </c>
      <c r="K3113" s="199">
        <v>898231</v>
      </c>
      <c r="L3113" s="174" t="s">
        <v>846</v>
      </c>
    </row>
    <row r="3114" spans="1:12">
      <c r="A3114" s="194">
        <v>5</v>
      </c>
      <c r="B3114" s="175" t="s">
        <v>166</v>
      </c>
      <c r="C3114" s="195">
        <v>13</v>
      </c>
      <c r="D3114" s="175" t="s">
        <v>147</v>
      </c>
      <c r="E3114" s="175" t="s">
        <v>668</v>
      </c>
      <c r="F3114" s="195">
        <v>2302611</v>
      </c>
      <c r="G3114" s="175" t="s">
        <v>2309</v>
      </c>
      <c r="I3114" s="194">
        <v>8383600</v>
      </c>
      <c r="K3114" s="199">
        <v>9281831</v>
      </c>
      <c r="L3114" s="174" t="s">
        <v>846</v>
      </c>
    </row>
    <row r="3115" spans="1:12">
      <c r="A3115" s="194">
        <v>6</v>
      </c>
      <c r="B3115" s="175" t="s">
        <v>166</v>
      </c>
      <c r="C3115" s="195">
        <v>28</v>
      </c>
      <c r="D3115" s="175" t="s">
        <v>147</v>
      </c>
      <c r="E3115" s="175" t="s">
        <v>668</v>
      </c>
      <c r="F3115" s="195">
        <v>673</v>
      </c>
      <c r="G3115" s="175" t="s">
        <v>1925</v>
      </c>
      <c r="I3115" s="194">
        <v>7898537</v>
      </c>
      <c r="K3115" s="199">
        <v>17180368</v>
      </c>
      <c r="L3115" s="174" t="s">
        <v>846</v>
      </c>
    </row>
    <row r="3116" spans="1:12">
      <c r="A3116" s="194">
        <v>6</v>
      </c>
      <c r="B3116" s="175" t="s">
        <v>166</v>
      </c>
      <c r="C3116" s="195">
        <v>33</v>
      </c>
      <c r="D3116" s="175" t="s">
        <v>147</v>
      </c>
      <c r="E3116" s="175" t="s">
        <v>668</v>
      </c>
      <c r="F3116" s="195">
        <v>188</v>
      </c>
      <c r="G3116" s="175" t="s">
        <v>1929</v>
      </c>
      <c r="I3116" s="194">
        <v>838000</v>
      </c>
      <c r="K3116" s="199">
        <v>18018368</v>
      </c>
      <c r="L3116" s="174" t="s">
        <v>846</v>
      </c>
    </row>
    <row r="3117" spans="1:12">
      <c r="A3117" s="194">
        <v>9</v>
      </c>
      <c r="B3117" s="175" t="s">
        <v>166</v>
      </c>
      <c r="C3117" s="195">
        <v>41</v>
      </c>
      <c r="D3117" s="175" t="s">
        <v>147</v>
      </c>
      <c r="E3117" s="175" t="s">
        <v>668</v>
      </c>
      <c r="F3117" s="195">
        <v>16</v>
      </c>
      <c r="G3117" s="175" t="s">
        <v>2310</v>
      </c>
      <c r="I3117" s="194">
        <v>1701228</v>
      </c>
      <c r="K3117" s="199">
        <v>19719596</v>
      </c>
      <c r="L3117" s="174" t="s">
        <v>846</v>
      </c>
    </row>
    <row r="3118" spans="1:12">
      <c r="A3118" s="194">
        <v>9</v>
      </c>
      <c r="B3118" s="175" t="s">
        <v>166</v>
      </c>
      <c r="C3118" s="195">
        <v>41</v>
      </c>
      <c r="D3118" s="175" t="s">
        <v>147</v>
      </c>
      <c r="E3118" s="175" t="s">
        <v>668</v>
      </c>
      <c r="F3118" s="195">
        <v>89</v>
      </c>
      <c r="G3118" s="175" t="s">
        <v>2311</v>
      </c>
      <c r="I3118" s="194">
        <v>1350000</v>
      </c>
      <c r="K3118" s="199">
        <v>21069596</v>
      </c>
      <c r="L3118" s="174" t="s">
        <v>846</v>
      </c>
    </row>
    <row r="3119" spans="1:12">
      <c r="A3119" s="194">
        <v>9</v>
      </c>
      <c r="B3119" s="175" t="s">
        <v>166</v>
      </c>
      <c r="C3119" s="195">
        <v>42</v>
      </c>
      <c r="D3119" s="175" t="s">
        <v>147</v>
      </c>
      <c r="E3119" s="175" t="s">
        <v>668</v>
      </c>
      <c r="F3119" s="195">
        <v>137</v>
      </c>
      <c r="G3119" s="175" t="s">
        <v>1931</v>
      </c>
      <c r="I3119" s="194">
        <v>2910000</v>
      </c>
      <c r="K3119" s="199">
        <v>23979596</v>
      </c>
      <c r="L3119" s="174" t="s">
        <v>846</v>
      </c>
    </row>
    <row r="3120" spans="1:12">
      <c r="A3120" s="194">
        <v>12</v>
      </c>
      <c r="B3120" s="175" t="s">
        <v>166</v>
      </c>
      <c r="C3120" s="195">
        <v>44</v>
      </c>
      <c r="D3120" s="175" t="s">
        <v>147</v>
      </c>
      <c r="E3120" s="175" t="s">
        <v>668</v>
      </c>
      <c r="F3120" s="195">
        <v>294225</v>
      </c>
      <c r="G3120" s="175" t="s">
        <v>1933</v>
      </c>
      <c r="I3120" s="194">
        <v>49223</v>
      </c>
      <c r="K3120" s="199">
        <v>24028819</v>
      </c>
      <c r="L3120" s="174" t="s">
        <v>846</v>
      </c>
    </row>
    <row r="3121" spans="1:12">
      <c r="A3121" s="194">
        <v>12</v>
      </c>
      <c r="B3121" s="175" t="s">
        <v>166</v>
      </c>
      <c r="C3121" s="195">
        <v>45</v>
      </c>
      <c r="D3121" s="175" t="s">
        <v>147</v>
      </c>
      <c r="E3121" s="175" t="s">
        <v>668</v>
      </c>
      <c r="F3121" s="195">
        <v>349</v>
      </c>
      <c r="G3121" s="175" t="s">
        <v>1934</v>
      </c>
      <c r="I3121" s="194">
        <v>5230370</v>
      </c>
      <c r="K3121" s="199">
        <v>29259189</v>
      </c>
      <c r="L3121" s="174" t="s">
        <v>846</v>
      </c>
    </row>
    <row r="3122" spans="1:12">
      <c r="A3122" s="194">
        <v>12</v>
      </c>
      <c r="B3122" s="175" t="s">
        <v>166</v>
      </c>
      <c r="C3122" s="195">
        <v>50</v>
      </c>
      <c r="D3122" s="175" t="s">
        <v>147</v>
      </c>
      <c r="E3122" s="175" t="s">
        <v>668</v>
      </c>
      <c r="F3122" s="195">
        <v>24152863</v>
      </c>
      <c r="G3122" s="175" t="s">
        <v>1507</v>
      </c>
      <c r="I3122" s="194">
        <v>25809</v>
      </c>
      <c r="K3122" s="199">
        <v>29284998</v>
      </c>
      <c r="L3122" s="174" t="s">
        <v>846</v>
      </c>
    </row>
    <row r="3123" spans="1:12">
      <c r="A3123" s="194">
        <v>14</v>
      </c>
      <c r="B3123" s="175" t="s">
        <v>166</v>
      </c>
      <c r="C3123" s="195">
        <v>68</v>
      </c>
      <c r="D3123" s="175" t="s">
        <v>147</v>
      </c>
      <c r="E3123" s="175" t="s">
        <v>668</v>
      </c>
      <c r="F3123" s="195">
        <v>243</v>
      </c>
      <c r="G3123" s="175" t="s">
        <v>2312</v>
      </c>
      <c r="I3123" s="194">
        <v>38656</v>
      </c>
      <c r="K3123" s="199">
        <v>29323654</v>
      </c>
      <c r="L3123" s="174" t="s">
        <v>846</v>
      </c>
    </row>
    <row r="3124" spans="1:12">
      <c r="A3124" s="194">
        <v>16</v>
      </c>
      <c r="B3124" s="175" t="s">
        <v>166</v>
      </c>
      <c r="C3124" s="195">
        <v>65</v>
      </c>
      <c r="D3124" s="175" t="s">
        <v>147</v>
      </c>
      <c r="E3124" s="175" t="s">
        <v>668</v>
      </c>
      <c r="F3124" s="195">
        <v>16760484</v>
      </c>
      <c r="G3124" s="175" t="s">
        <v>1949</v>
      </c>
      <c r="I3124" s="194">
        <v>82685</v>
      </c>
      <c r="K3124" s="199">
        <v>29406339</v>
      </c>
      <c r="L3124" s="174" t="s">
        <v>846</v>
      </c>
    </row>
    <row r="3125" spans="1:12">
      <c r="A3125" s="194">
        <v>16</v>
      </c>
      <c r="B3125" s="175" t="s">
        <v>166</v>
      </c>
      <c r="C3125" s="195">
        <v>66</v>
      </c>
      <c r="D3125" s="175" t="s">
        <v>147</v>
      </c>
      <c r="E3125" s="175" t="s">
        <v>668</v>
      </c>
      <c r="F3125" s="195">
        <v>16763720</v>
      </c>
      <c r="G3125" s="175" t="s">
        <v>1950</v>
      </c>
      <c r="I3125" s="194">
        <v>477034</v>
      </c>
      <c r="K3125" s="199">
        <v>29883373</v>
      </c>
      <c r="L3125" s="174" t="s">
        <v>846</v>
      </c>
    </row>
    <row r="3126" spans="1:12">
      <c r="A3126" s="194">
        <v>19</v>
      </c>
      <c r="B3126" s="175" t="s">
        <v>166</v>
      </c>
      <c r="C3126" s="195">
        <v>74</v>
      </c>
      <c r="D3126" s="175" t="s">
        <v>147</v>
      </c>
      <c r="E3126" s="175" t="s">
        <v>668</v>
      </c>
      <c r="F3126" s="195">
        <v>190</v>
      </c>
      <c r="G3126" s="175" t="s">
        <v>1951</v>
      </c>
      <c r="I3126" s="194">
        <v>9970000</v>
      </c>
      <c r="K3126" s="199">
        <v>39853373</v>
      </c>
      <c r="L3126" s="174" t="s">
        <v>846</v>
      </c>
    </row>
    <row r="3127" spans="1:12">
      <c r="A3127" s="194">
        <v>19</v>
      </c>
      <c r="B3127" s="175" t="s">
        <v>166</v>
      </c>
      <c r="C3127" s="195">
        <v>76</v>
      </c>
      <c r="D3127" s="175" t="s">
        <v>147</v>
      </c>
      <c r="E3127" s="175" t="s">
        <v>668</v>
      </c>
      <c r="F3127" s="195">
        <v>6079</v>
      </c>
      <c r="G3127" s="175" t="s">
        <v>1953</v>
      </c>
      <c r="I3127" s="194">
        <v>46886</v>
      </c>
      <c r="K3127" s="199">
        <v>39900259</v>
      </c>
      <c r="L3127" s="174" t="s">
        <v>846</v>
      </c>
    </row>
    <row r="3128" spans="1:12">
      <c r="A3128" s="194">
        <v>20</v>
      </c>
      <c r="B3128" s="175" t="s">
        <v>166</v>
      </c>
      <c r="C3128" s="195">
        <v>85</v>
      </c>
      <c r="D3128" s="175" t="s">
        <v>147</v>
      </c>
      <c r="E3128" s="175" t="s">
        <v>668</v>
      </c>
      <c r="F3128" s="195">
        <v>6521232</v>
      </c>
      <c r="G3128" s="175" t="s">
        <v>1954</v>
      </c>
      <c r="I3128" s="194">
        <v>29652</v>
      </c>
      <c r="K3128" s="199">
        <v>39929911</v>
      </c>
      <c r="L3128" s="174" t="s">
        <v>846</v>
      </c>
    </row>
    <row r="3129" spans="1:12">
      <c r="A3129" s="194">
        <v>20</v>
      </c>
      <c r="B3129" s="175" t="s">
        <v>166</v>
      </c>
      <c r="C3129" s="195">
        <v>86</v>
      </c>
      <c r="D3129" s="175" t="s">
        <v>147</v>
      </c>
      <c r="E3129" s="175" t="s">
        <v>668</v>
      </c>
      <c r="F3129" s="195">
        <v>6521216</v>
      </c>
      <c r="G3129" s="175" t="s">
        <v>1955</v>
      </c>
      <c r="I3129" s="194">
        <v>84451</v>
      </c>
      <c r="K3129" s="199">
        <v>40014362</v>
      </c>
      <c r="L3129" s="174" t="s">
        <v>846</v>
      </c>
    </row>
    <row r="3130" spans="1:12">
      <c r="A3130" s="194">
        <v>20</v>
      </c>
      <c r="B3130" s="175" t="s">
        <v>166</v>
      </c>
      <c r="C3130" s="195">
        <v>87</v>
      </c>
      <c r="D3130" s="175" t="s">
        <v>147</v>
      </c>
      <c r="E3130" s="175" t="s">
        <v>668</v>
      </c>
      <c r="F3130" s="195">
        <v>16050946</v>
      </c>
      <c r="G3130" s="175" t="s">
        <v>2136</v>
      </c>
      <c r="I3130" s="194">
        <v>259916</v>
      </c>
      <c r="K3130" s="199">
        <v>40274278</v>
      </c>
      <c r="L3130" s="174" t="s">
        <v>846</v>
      </c>
    </row>
    <row r="3131" spans="1:12">
      <c r="A3131" s="194">
        <v>21</v>
      </c>
      <c r="B3131" s="175" t="s">
        <v>166</v>
      </c>
      <c r="C3131" s="195">
        <v>81</v>
      </c>
      <c r="D3131" s="175" t="s">
        <v>147</v>
      </c>
      <c r="E3131" s="175" t="s">
        <v>668</v>
      </c>
      <c r="F3131" s="195">
        <v>2558</v>
      </c>
      <c r="G3131" s="175" t="s">
        <v>1958</v>
      </c>
      <c r="I3131" s="194">
        <v>6199900</v>
      </c>
      <c r="K3131" s="199">
        <v>46474178</v>
      </c>
      <c r="L3131" s="174" t="s">
        <v>846</v>
      </c>
    </row>
    <row r="3132" spans="1:12">
      <c r="A3132" s="194">
        <v>22</v>
      </c>
      <c r="B3132" s="175" t="s">
        <v>166</v>
      </c>
      <c r="C3132" s="195">
        <v>89</v>
      </c>
      <c r="D3132" s="175" t="s">
        <v>147</v>
      </c>
      <c r="E3132" s="175" t="s">
        <v>668</v>
      </c>
      <c r="F3132" s="195">
        <v>364</v>
      </c>
      <c r="G3132" s="175" t="s">
        <v>1960</v>
      </c>
      <c r="I3132" s="194">
        <v>284410</v>
      </c>
      <c r="K3132" s="199">
        <v>46758588</v>
      </c>
      <c r="L3132" s="174" t="s">
        <v>846</v>
      </c>
    </row>
    <row r="3133" spans="1:12">
      <c r="A3133" s="194">
        <v>22</v>
      </c>
      <c r="B3133" s="175" t="s">
        <v>166</v>
      </c>
      <c r="C3133" s="195">
        <v>90</v>
      </c>
      <c r="D3133" s="175" t="s">
        <v>147</v>
      </c>
      <c r="E3133" s="175" t="s">
        <v>668</v>
      </c>
      <c r="F3133" s="195">
        <v>324</v>
      </c>
      <c r="G3133" s="175" t="s">
        <v>1961</v>
      </c>
      <c r="I3133" s="194">
        <v>900000</v>
      </c>
      <c r="K3133" s="199">
        <v>47658588</v>
      </c>
      <c r="L3133" s="174" t="s">
        <v>846</v>
      </c>
    </row>
    <row r="3134" spans="1:12">
      <c r="A3134" s="194">
        <v>26</v>
      </c>
      <c r="B3134" s="175" t="s">
        <v>166</v>
      </c>
      <c r="C3134" s="195">
        <v>99</v>
      </c>
      <c r="D3134" s="175" t="s">
        <v>147</v>
      </c>
      <c r="E3134" s="175" t="s">
        <v>668</v>
      </c>
      <c r="F3134" s="195">
        <v>9329646</v>
      </c>
      <c r="G3134" s="175" t="s">
        <v>2313</v>
      </c>
      <c r="I3134" s="194">
        <v>541256</v>
      </c>
      <c r="K3134" s="199">
        <v>48199844</v>
      </c>
      <c r="L3134" s="174" t="s">
        <v>846</v>
      </c>
    </row>
    <row r="3135" spans="1:12">
      <c r="A3135" s="194">
        <v>26</v>
      </c>
      <c r="B3135" s="175" t="s">
        <v>166</v>
      </c>
      <c r="C3135" s="195">
        <v>101</v>
      </c>
      <c r="D3135" s="175" t="s">
        <v>147</v>
      </c>
      <c r="E3135" s="175" t="s">
        <v>668</v>
      </c>
      <c r="F3135" s="195">
        <v>387</v>
      </c>
      <c r="G3135" s="175" t="s">
        <v>2314</v>
      </c>
      <c r="I3135" s="194">
        <v>3097426</v>
      </c>
      <c r="K3135" s="199">
        <v>51297270</v>
      </c>
      <c r="L3135" s="174" t="s">
        <v>846</v>
      </c>
    </row>
    <row r="3136" spans="1:12">
      <c r="A3136" s="194">
        <v>26</v>
      </c>
      <c r="B3136" s="175" t="s">
        <v>166</v>
      </c>
      <c r="C3136" s="195">
        <v>102</v>
      </c>
      <c r="D3136" s="175" t="s">
        <v>147</v>
      </c>
      <c r="E3136" s="175" t="s">
        <v>668</v>
      </c>
      <c r="F3136" s="195">
        <v>9328070</v>
      </c>
      <c r="G3136" s="175" t="s">
        <v>2315</v>
      </c>
      <c r="I3136" s="194">
        <v>184450</v>
      </c>
      <c r="K3136" s="199">
        <v>51481720</v>
      </c>
      <c r="L3136" s="174" t="s">
        <v>846</v>
      </c>
    </row>
    <row r="3137" spans="1:12">
      <c r="A3137" s="194">
        <v>26</v>
      </c>
      <c r="B3137" s="175" t="s">
        <v>166</v>
      </c>
      <c r="C3137" s="195">
        <v>103</v>
      </c>
      <c r="D3137" s="175" t="s">
        <v>147</v>
      </c>
      <c r="E3137" s="175" t="s">
        <v>668</v>
      </c>
      <c r="F3137" s="195">
        <v>9328072</v>
      </c>
      <c r="G3137" s="175" t="s">
        <v>2316</v>
      </c>
      <c r="I3137" s="194">
        <v>124557</v>
      </c>
      <c r="K3137" s="199">
        <v>51606277</v>
      </c>
      <c r="L3137" s="174" t="s">
        <v>846</v>
      </c>
    </row>
    <row r="3138" spans="1:12">
      <c r="A3138" s="194">
        <v>27</v>
      </c>
      <c r="B3138" s="175" t="s">
        <v>166</v>
      </c>
      <c r="C3138" s="195">
        <v>125</v>
      </c>
      <c r="D3138" s="175" t="s">
        <v>147</v>
      </c>
      <c r="E3138" s="175" t="s">
        <v>668</v>
      </c>
      <c r="F3138" s="195">
        <v>1876</v>
      </c>
      <c r="G3138" s="175" t="s">
        <v>1977</v>
      </c>
      <c r="I3138" s="194">
        <v>92603</v>
      </c>
      <c r="K3138" s="199">
        <v>51698880</v>
      </c>
      <c r="L3138" s="174" t="s">
        <v>846</v>
      </c>
    </row>
    <row r="3139" spans="1:12">
      <c r="A3139" s="194">
        <v>27</v>
      </c>
      <c r="B3139" s="175" t="s">
        <v>166</v>
      </c>
      <c r="C3139" s="195">
        <v>127</v>
      </c>
      <c r="D3139" s="175" t="s">
        <v>147</v>
      </c>
      <c r="E3139" s="175" t="s">
        <v>668</v>
      </c>
      <c r="F3139" s="195">
        <v>191</v>
      </c>
      <c r="G3139" s="175" t="s">
        <v>1978</v>
      </c>
      <c r="I3139" s="194">
        <v>2900000</v>
      </c>
      <c r="K3139" s="199">
        <v>54598880</v>
      </c>
      <c r="L3139" s="174" t="s">
        <v>846</v>
      </c>
    </row>
    <row r="3140" spans="1:12">
      <c r="A3140" s="194">
        <v>27</v>
      </c>
      <c r="B3140" s="175" t="s">
        <v>166</v>
      </c>
      <c r="C3140" s="195">
        <v>128</v>
      </c>
      <c r="D3140" s="175" t="s">
        <v>147</v>
      </c>
      <c r="E3140" s="175" t="s">
        <v>668</v>
      </c>
      <c r="F3140" s="195">
        <v>1027</v>
      </c>
      <c r="G3140" s="175" t="s">
        <v>1979</v>
      </c>
      <c r="I3140" s="194">
        <v>3475000</v>
      </c>
      <c r="K3140" s="199">
        <v>58073880</v>
      </c>
      <c r="L3140" s="174" t="s">
        <v>846</v>
      </c>
    </row>
    <row r="3141" spans="1:12">
      <c r="A3141" s="194">
        <v>27</v>
      </c>
      <c r="B3141" s="175" t="s">
        <v>166</v>
      </c>
      <c r="C3141" s="195">
        <v>129</v>
      </c>
      <c r="D3141" s="175" t="s">
        <v>147</v>
      </c>
      <c r="E3141" s="175" t="s">
        <v>668</v>
      </c>
      <c r="F3141" s="195">
        <v>701</v>
      </c>
      <c r="G3141" s="175" t="s">
        <v>1980</v>
      </c>
      <c r="I3141" s="194">
        <v>90000000</v>
      </c>
      <c r="K3141" s="199">
        <v>148073880</v>
      </c>
      <c r="L3141" s="174" t="s">
        <v>846</v>
      </c>
    </row>
    <row r="3142" spans="1:12">
      <c r="A3142" s="194">
        <v>28</v>
      </c>
      <c r="B3142" s="175" t="s">
        <v>166</v>
      </c>
      <c r="C3142" s="195">
        <v>134</v>
      </c>
      <c r="D3142" s="175" t="s">
        <v>147</v>
      </c>
      <c r="E3142" s="175" t="s">
        <v>668</v>
      </c>
      <c r="F3142" s="195">
        <v>138</v>
      </c>
      <c r="G3142" s="175" t="s">
        <v>1982</v>
      </c>
      <c r="I3142" s="194">
        <v>1940000</v>
      </c>
      <c r="K3142" s="199">
        <v>150013880</v>
      </c>
      <c r="L3142" s="174" t="s">
        <v>846</v>
      </c>
    </row>
    <row r="3143" spans="1:12">
      <c r="A3143" s="194">
        <v>29</v>
      </c>
      <c r="B3143" s="175" t="s">
        <v>166</v>
      </c>
      <c r="C3143" s="195">
        <v>144</v>
      </c>
      <c r="D3143" s="175" t="s">
        <v>147</v>
      </c>
      <c r="E3143" s="175" t="s">
        <v>668</v>
      </c>
      <c r="F3143" s="195">
        <v>407</v>
      </c>
      <c r="G3143" s="175" t="s">
        <v>179</v>
      </c>
      <c r="I3143" s="194">
        <v>3000000</v>
      </c>
      <c r="K3143" s="199">
        <v>153013880</v>
      </c>
      <c r="L3143" s="174" t="s">
        <v>846</v>
      </c>
    </row>
    <row r="3144" spans="1:12">
      <c r="A3144" s="194">
        <v>30</v>
      </c>
      <c r="B3144" s="175" t="s">
        <v>166</v>
      </c>
      <c r="C3144" s="195">
        <v>148</v>
      </c>
      <c r="D3144" s="175" t="s">
        <v>147</v>
      </c>
      <c r="E3144" s="175" t="s">
        <v>668</v>
      </c>
      <c r="F3144" s="195">
        <v>207</v>
      </c>
      <c r="G3144" s="175" t="s">
        <v>180</v>
      </c>
      <c r="I3144" s="194">
        <v>19000001</v>
      </c>
      <c r="K3144" s="199">
        <v>172013881</v>
      </c>
      <c r="L3144" s="174" t="s">
        <v>846</v>
      </c>
    </row>
    <row r="3145" spans="1:12">
      <c r="A3145" s="194">
        <v>30</v>
      </c>
      <c r="B3145" s="175" t="s">
        <v>166</v>
      </c>
      <c r="C3145" s="195">
        <v>151</v>
      </c>
      <c r="D3145" s="175" t="s">
        <v>147</v>
      </c>
      <c r="E3145" s="175" t="s">
        <v>668</v>
      </c>
      <c r="F3145" s="195">
        <v>6126</v>
      </c>
      <c r="G3145" s="175" t="s">
        <v>2317</v>
      </c>
      <c r="I3145" s="194">
        <v>35700</v>
      </c>
      <c r="K3145" s="199">
        <v>172049581</v>
      </c>
      <c r="L3145" s="174" t="s">
        <v>846</v>
      </c>
    </row>
    <row r="3146" spans="1:12">
      <c r="A3146" s="194">
        <v>30</v>
      </c>
      <c r="B3146" s="175" t="s">
        <v>166</v>
      </c>
      <c r="C3146" s="195">
        <v>151</v>
      </c>
      <c r="D3146" s="175" t="s">
        <v>147</v>
      </c>
      <c r="E3146" s="175" t="s">
        <v>668</v>
      </c>
      <c r="F3146" s="195">
        <v>6177</v>
      </c>
      <c r="G3146" s="175" t="s">
        <v>2318</v>
      </c>
      <c r="I3146" s="194">
        <v>8000</v>
      </c>
      <c r="K3146" s="199">
        <v>172057581</v>
      </c>
      <c r="L3146" s="174" t="s">
        <v>846</v>
      </c>
    </row>
    <row r="3147" spans="1:12">
      <c r="A3147" s="194">
        <v>30</v>
      </c>
      <c r="B3147" s="175" t="s">
        <v>166</v>
      </c>
      <c r="C3147" s="195">
        <v>152</v>
      </c>
      <c r="D3147" s="175" t="s">
        <v>147</v>
      </c>
      <c r="E3147" s="175" t="s">
        <v>668</v>
      </c>
      <c r="F3147" s="195">
        <v>59</v>
      </c>
      <c r="G3147" s="175" t="s">
        <v>2319</v>
      </c>
      <c r="I3147" s="194">
        <v>80925</v>
      </c>
      <c r="K3147" s="199">
        <v>172138506</v>
      </c>
      <c r="L3147" s="174" t="s">
        <v>846</v>
      </c>
    </row>
    <row r="3148" spans="1:12">
      <c r="A3148" s="194">
        <v>31</v>
      </c>
      <c r="B3148" s="175" t="s">
        <v>166</v>
      </c>
      <c r="C3148" s="195">
        <v>154</v>
      </c>
      <c r="D3148" s="175" t="s">
        <v>234</v>
      </c>
      <c r="F3148" s="195">
        <v>0</v>
      </c>
      <c r="G3148" s="175" t="s">
        <v>2320</v>
      </c>
      <c r="J3148" s="194">
        <v>172144606</v>
      </c>
      <c r="K3148" s="199">
        <v>-6100</v>
      </c>
      <c r="L3148" s="174" t="s">
        <v>856</v>
      </c>
    </row>
    <row r="3149" spans="1:12">
      <c r="A3149" s="194">
        <v>31</v>
      </c>
      <c r="B3149" s="175" t="s">
        <v>166</v>
      </c>
      <c r="C3149" s="195">
        <v>164</v>
      </c>
      <c r="D3149" s="175" t="s">
        <v>234</v>
      </c>
      <c r="E3149" s="175" t="s">
        <v>668</v>
      </c>
      <c r="F3149" s="195">
        <v>563139</v>
      </c>
      <c r="G3149" s="175" t="s">
        <v>2279</v>
      </c>
      <c r="I3149" s="194">
        <v>6000</v>
      </c>
      <c r="K3149" s="199">
        <v>-100</v>
      </c>
      <c r="L3149" s="174" t="s">
        <v>856</v>
      </c>
    </row>
    <row r="3150" spans="1:12">
      <c r="G3150" s="200" t="s">
        <v>1319</v>
      </c>
      <c r="I3150" s="201">
        <v>172150506</v>
      </c>
      <c r="J3150" s="201">
        <v>172144606</v>
      </c>
      <c r="K3150" s="201">
        <v>5900</v>
      </c>
      <c r="L3150" s="202" t="s">
        <v>846</v>
      </c>
    </row>
    <row r="3151" spans="1:12">
      <c r="G3151" s="200" t="s">
        <v>848</v>
      </c>
      <c r="I3151" s="203">
        <v>920209207</v>
      </c>
      <c r="J3151" s="203">
        <v>920209307</v>
      </c>
      <c r="K3151" s="203">
        <v>-100</v>
      </c>
      <c r="L3151" s="200" t="s">
        <v>860</v>
      </c>
    </row>
    <row r="3152" spans="1:12">
      <c r="A3152" s="190" t="s">
        <v>2321</v>
      </c>
      <c r="I3152" s="203">
        <v>920209207</v>
      </c>
      <c r="J3152" s="203">
        <v>920209307</v>
      </c>
      <c r="K3152" s="203">
        <v>-100</v>
      </c>
      <c r="L3152" s="175" t="s">
        <v>860</v>
      </c>
    </row>
    <row r="3153" spans="1:12">
      <c r="A3153" s="196" t="s">
        <v>767</v>
      </c>
    </row>
    <row r="3154" spans="1:12">
      <c r="A3154" s="196" t="s">
        <v>240</v>
      </c>
      <c r="G3154" s="197" t="s">
        <v>843</v>
      </c>
      <c r="I3154" s="198">
        <v>0</v>
      </c>
      <c r="J3154" s="198">
        <v>0</v>
      </c>
      <c r="K3154" s="198">
        <v>0</v>
      </c>
    </row>
    <row r="3155" spans="1:12">
      <c r="A3155" s="174" t="s">
        <v>138</v>
      </c>
      <c r="B3155" s="174" t="s">
        <v>139</v>
      </c>
      <c r="C3155" s="176" t="s">
        <v>140</v>
      </c>
      <c r="D3155" s="174" t="s">
        <v>141</v>
      </c>
      <c r="E3155" s="174" t="s">
        <v>142</v>
      </c>
      <c r="F3155" s="176" t="s">
        <v>143</v>
      </c>
      <c r="G3155" s="174" t="s">
        <v>144</v>
      </c>
      <c r="I3155" s="176" t="s">
        <v>844</v>
      </c>
      <c r="J3155" s="176" t="s">
        <v>845</v>
      </c>
      <c r="K3155" s="176" t="s">
        <v>145</v>
      </c>
    </row>
    <row r="3156" spans="1:12">
      <c r="A3156" s="194">
        <v>1</v>
      </c>
      <c r="B3156" s="175" t="s">
        <v>240</v>
      </c>
      <c r="C3156" s="195">
        <v>1</v>
      </c>
      <c r="D3156" s="175" t="s">
        <v>234</v>
      </c>
      <c r="E3156" s="175" t="s">
        <v>640</v>
      </c>
      <c r="F3156" s="195">
        <v>0</v>
      </c>
      <c r="G3156" s="175" t="s">
        <v>2322</v>
      </c>
      <c r="J3156" s="194">
        <v>3685936</v>
      </c>
      <c r="K3156" s="199">
        <v>-3685936</v>
      </c>
      <c r="L3156" s="174" t="s">
        <v>856</v>
      </c>
    </row>
    <row r="3157" spans="1:12">
      <c r="A3157" s="194">
        <v>4</v>
      </c>
      <c r="B3157" s="175" t="s">
        <v>240</v>
      </c>
      <c r="C3157" s="195">
        <v>3</v>
      </c>
      <c r="D3157" s="175" t="s">
        <v>147</v>
      </c>
      <c r="E3157" s="175" t="s">
        <v>667</v>
      </c>
      <c r="F3157" s="195">
        <v>37</v>
      </c>
      <c r="G3157" s="175" t="s">
        <v>864</v>
      </c>
      <c r="I3157" s="194">
        <v>300000</v>
      </c>
      <c r="K3157" s="199">
        <v>-3385936</v>
      </c>
      <c r="L3157" s="174" t="s">
        <v>856</v>
      </c>
    </row>
    <row r="3158" spans="1:12">
      <c r="A3158" s="194">
        <v>5</v>
      </c>
      <c r="B3158" s="175" t="s">
        <v>240</v>
      </c>
      <c r="C3158" s="195">
        <v>11</v>
      </c>
      <c r="D3158" s="175" t="s">
        <v>147</v>
      </c>
      <c r="E3158" s="175" t="s">
        <v>667</v>
      </c>
      <c r="F3158" s="195">
        <v>193</v>
      </c>
      <c r="G3158" s="175" t="s">
        <v>871</v>
      </c>
      <c r="I3158" s="194">
        <v>500000</v>
      </c>
      <c r="K3158" s="199">
        <v>-2885936</v>
      </c>
      <c r="L3158" s="174" t="s">
        <v>856</v>
      </c>
    </row>
    <row r="3159" spans="1:12">
      <c r="A3159" s="194">
        <v>27</v>
      </c>
      <c r="B3159" s="175" t="s">
        <v>240</v>
      </c>
      <c r="C3159" s="195">
        <v>66</v>
      </c>
      <c r="D3159" s="175" t="s">
        <v>147</v>
      </c>
      <c r="E3159" s="175" t="s">
        <v>667</v>
      </c>
      <c r="F3159" s="195">
        <v>11</v>
      </c>
      <c r="G3159" s="175" t="s">
        <v>911</v>
      </c>
      <c r="I3159" s="194">
        <v>51259</v>
      </c>
      <c r="K3159" s="199">
        <v>-2834677</v>
      </c>
      <c r="L3159" s="174" t="s">
        <v>856</v>
      </c>
    </row>
    <row r="3160" spans="1:12">
      <c r="A3160" s="194">
        <v>29</v>
      </c>
      <c r="B3160" s="175" t="s">
        <v>240</v>
      </c>
      <c r="C3160" s="195">
        <v>78</v>
      </c>
      <c r="D3160" s="175" t="s">
        <v>147</v>
      </c>
      <c r="E3160" s="175" t="s">
        <v>667</v>
      </c>
      <c r="F3160" s="195">
        <v>60</v>
      </c>
      <c r="G3160" s="175" t="s">
        <v>921</v>
      </c>
      <c r="I3160" s="194">
        <v>241667</v>
      </c>
      <c r="K3160" s="199">
        <v>-2593010</v>
      </c>
      <c r="L3160" s="174" t="s">
        <v>856</v>
      </c>
    </row>
    <row r="3161" spans="1:12">
      <c r="A3161" s="194">
        <v>29</v>
      </c>
      <c r="B3161" s="175" t="s">
        <v>240</v>
      </c>
      <c r="C3161" s="195">
        <v>79</v>
      </c>
      <c r="D3161" s="175" t="s">
        <v>147</v>
      </c>
      <c r="E3161" s="175" t="s">
        <v>667</v>
      </c>
      <c r="F3161" s="195">
        <v>32</v>
      </c>
      <c r="G3161" s="175" t="s">
        <v>922</v>
      </c>
      <c r="I3161" s="194">
        <v>600000</v>
      </c>
      <c r="K3161" s="199">
        <v>-1993010</v>
      </c>
      <c r="L3161" s="174" t="s">
        <v>856</v>
      </c>
    </row>
    <row r="3162" spans="1:12">
      <c r="A3162" s="194">
        <v>29</v>
      </c>
      <c r="B3162" s="175" t="s">
        <v>240</v>
      </c>
      <c r="C3162" s="195">
        <v>80</v>
      </c>
      <c r="D3162" s="175" t="s">
        <v>147</v>
      </c>
      <c r="E3162" s="175" t="s">
        <v>667</v>
      </c>
      <c r="F3162" s="195">
        <v>36</v>
      </c>
      <c r="G3162" s="175" t="s">
        <v>923</v>
      </c>
      <c r="I3162" s="194">
        <v>618667</v>
      </c>
      <c r="K3162" s="199">
        <v>-1374343</v>
      </c>
      <c r="L3162" s="174" t="s">
        <v>856</v>
      </c>
    </row>
    <row r="3163" spans="1:12">
      <c r="A3163" s="194">
        <v>29</v>
      </c>
      <c r="B3163" s="175" t="s">
        <v>240</v>
      </c>
      <c r="C3163" s="195">
        <v>81</v>
      </c>
      <c r="D3163" s="175" t="s">
        <v>147</v>
      </c>
      <c r="E3163" s="175" t="s">
        <v>667</v>
      </c>
      <c r="F3163" s="195">
        <v>16</v>
      </c>
      <c r="G3163" s="175" t="s">
        <v>924</v>
      </c>
      <c r="I3163" s="194">
        <v>250000</v>
      </c>
      <c r="K3163" s="199">
        <v>-1124343</v>
      </c>
      <c r="L3163" s="174" t="s">
        <v>856</v>
      </c>
    </row>
    <row r="3164" spans="1:12">
      <c r="A3164" s="194">
        <v>29</v>
      </c>
      <c r="B3164" s="175" t="s">
        <v>240</v>
      </c>
      <c r="C3164" s="195">
        <v>82</v>
      </c>
      <c r="D3164" s="175" t="s">
        <v>147</v>
      </c>
      <c r="E3164" s="175" t="s">
        <v>667</v>
      </c>
      <c r="F3164" s="195">
        <v>121</v>
      </c>
      <c r="G3164" s="175" t="s">
        <v>2323</v>
      </c>
      <c r="I3164" s="194">
        <v>800000</v>
      </c>
      <c r="K3164" s="199">
        <v>-324343</v>
      </c>
      <c r="L3164" s="174" t="s">
        <v>856</v>
      </c>
    </row>
    <row r="3165" spans="1:12">
      <c r="A3165" s="194">
        <v>29</v>
      </c>
      <c r="B3165" s="175" t="s">
        <v>240</v>
      </c>
      <c r="C3165" s="195">
        <v>82</v>
      </c>
      <c r="D3165" s="175" t="s">
        <v>147</v>
      </c>
      <c r="E3165" s="175" t="s">
        <v>667</v>
      </c>
      <c r="F3165" s="195">
        <v>113</v>
      </c>
      <c r="G3165" s="175" t="s">
        <v>2324</v>
      </c>
      <c r="I3165" s="194">
        <v>800000</v>
      </c>
      <c r="K3165" s="199">
        <v>475657</v>
      </c>
      <c r="L3165" s="174" t="s">
        <v>846</v>
      </c>
    </row>
    <row r="3166" spans="1:12">
      <c r="A3166" s="194">
        <v>29</v>
      </c>
      <c r="B3166" s="175" t="s">
        <v>240</v>
      </c>
      <c r="C3166" s="195">
        <v>83</v>
      </c>
      <c r="D3166" s="175" t="s">
        <v>147</v>
      </c>
      <c r="E3166" s="175" t="s">
        <v>667</v>
      </c>
      <c r="F3166" s="195">
        <v>38</v>
      </c>
      <c r="G3166" s="175" t="s">
        <v>2325</v>
      </c>
      <c r="I3166" s="194">
        <v>300000</v>
      </c>
      <c r="K3166" s="199">
        <v>775657</v>
      </c>
      <c r="L3166" s="174" t="s">
        <v>846</v>
      </c>
    </row>
    <row r="3167" spans="1:12">
      <c r="A3167" s="194">
        <v>29</v>
      </c>
      <c r="B3167" s="175" t="s">
        <v>240</v>
      </c>
      <c r="C3167" s="195">
        <v>85</v>
      </c>
      <c r="D3167" s="175" t="s">
        <v>147</v>
      </c>
      <c r="E3167" s="175" t="s">
        <v>667</v>
      </c>
      <c r="F3167" s="195">
        <v>67</v>
      </c>
      <c r="G3167" s="175" t="s">
        <v>2326</v>
      </c>
      <c r="I3167" s="194">
        <v>2000000</v>
      </c>
      <c r="K3167" s="199">
        <v>2775657</v>
      </c>
      <c r="L3167" s="174" t="s">
        <v>846</v>
      </c>
    </row>
    <row r="3168" spans="1:12">
      <c r="A3168" s="194">
        <v>31</v>
      </c>
      <c r="B3168" s="175" t="s">
        <v>240</v>
      </c>
      <c r="C3168" s="195">
        <v>87</v>
      </c>
      <c r="D3168" s="175" t="s">
        <v>234</v>
      </c>
      <c r="F3168" s="195">
        <v>0</v>
      </c>
      <c r="G3168" s="175" t="s">
        <v>2327</v>
      </c>
      <c r="J3168" s="194">
        <v>4961593</v>
      </c>
      <c r="K3168" s="199">
        <v>-2185936</v>
      </c>
      <c r="L3168" s="174" t="s">
        <v>856</v>
      </c>
    </row>
    <row r="3169" spans="1:12">
      <c r="A3169" s="194">
        <v>31</v>
      </c>
      <c r="B3169" s="175" t="s">
        <v>240</v>
      </c>
      <c r="C3169" s="195">
        <v>87</v>
      </c>
      <c r="D3169" s="175" t="s">
        <v>234</v>
      </c>
      <c r="F3169" s="195">
        <v>0</v>
      </c>
      <c r="G3169" s="175" t="s">
        <v>2327</v>
      </c>
      <c r="J3169" s="194">
        <v>600000</v>
      </c>
      <c r="K3169" s="199">
        <v>-2785936</v>
      </c>
      <c r="L3169" s="174" t="s">
        <v>856</v>
      </c>
    </row>
    <row r="3170" spans="1:12">
      <c r="A3170" s="194">
        <v>31</v>
      </c>
      <c r="B3170" s="175" t="s">
        <v>240</v>
      </c>
      <c r="C3170" s="195">
        <v>102</v>
      </c>
      <c r="D3170" s="175" t="s">
        <v>147</v>
      </c>
      <c r="E3170" s="175" t="s">
        <v>667</v>
      </c>
      <c r="F3170" s="195">
        <v>19</v>
      </c>
      <c r="G3170" s="175" t="s">
        <v>2328</v>
      </c>
      <c r="I3170" s="194">
        <v>100000</v>
      </c>
      <c r="K3170" s="199">
        <v>-2685936</v>
      </c>
      <c r="L3170" s="174" t="s">
        <v>856</v>
      </c>
    </row>
    <row r="3171" spans="1:12">
      <c r="G3171" s="200" t="s">
        <v>929</v>
      </c>
      <c r="I3171" s="201">
        <v>6561593</v>
      </c>
      <c r="J3171" s="201">
        <v>9247529</v>
      </c>
      <c r="K3171" s="201">
        <v>-2685936</v>
      </c>
      <c r="L3171" s="202" t="s">
        <v>856</v>
      </c>
    </row>
    <row r="3172" spans="1:12">
      <c r="G3172" s="200" t="s">
        <v>848</v>
      </c>
      <c r="I3172" s="203">
        <v>6561593</v>
      </c>
      <c r="J3172" s="203">
        <v>9247529</v>
      </c>
      <c r="K3172" s="203">
        <v>-2685936</v>
      </c>
      <c r="L3172" s="200" t="s">
        <v>860</v>
      </c>
    </row>
    <row r="3173" spans="1:12">
      <c r="A3173" s="196" t="s">
        <v>595</v>
      </c>
      <c r="G3173" s="197" t="s">
        <v>843</v>
      </c>
      <c r="I3173" s="198">
        <v>6561593</v>
      </c>
      <c r="J3173" s="198">
        <v>9247529</v>
      </c>
      <c r="K3173" s="198">
        <v>-2685936</v>
      </c>
      <c r="L3173" s="175" t="s">
        <v>856</v>
      </c>
    </row>
    <row r="3174" spans="1:12">
      <c r="A3174" s="174" t="s">
        <v>138</v>
      </c>
      <c r="B3174" s="174" t="s">
        <v>139</v>
      </c>
      <c r="C3174" s="176" t="s">
        <v>140</v>
      </c>
      <c r="D3174" s="174" t="s">
        <v>141</v>
      </c>
      <c r="E3174" s="174" t="s">
        <v>142</v>
      </c>
      <c r="F3174" s="176" t="s">
        <v>143</v>
      </c>
      <c r="G3174" s="174" t="s">
        <v>144</v>
      </c>
      <c r="I3174" s="176" t="s">
        <v>844</v>
      </c>
      <c r="J3174" s="176" t="s">
        <v>845</v>
      </c>
      <c r="K3174" s="176" t="s">
        <v>145</v>
      </c>
    </row>
    <row r="3175" spans="1:12">
      <c r="A3175" s="194">
        <v>1</v>
      </c>
      <c r="B3175" s="175" t="s">
        <v>595</v>
      </c>
      <c r="C3175" s="195">
        <v>6</v>
      </c>
      <c r="D3175" s="175" t="s">
        <v>147</v>
      </c>
      <c r="E3175" s="175" t="s">
        <v>667</v>
      </c>
      <c r="F3175" s="195">
        <v>198</v>
      </c>
      <c r="G3175" s="175" t="s">
        <v>2329</v>
      </c>
      <c r="I3175" s="194">
        <v>500000</v>
      </c>
      <c r="K3175" s="199">
        <v>-2185936</v>
      </c>
      <c r="L3175" s="174" t="s">
        <v>856</v>
      </c>
    </row>
    <row r="3176" spans="1:12">
      <c r="A3176" s="194">
        <v>26</v>
      </c>
      <c r="B3176" s="175" t="s">
        <v>595</v>
      </c>
      <c r="C3176" s="195">
        <v>46</v>
      </c>
      <c r="D3176" s="175" t="s">
        <v>147</v>
      </c>
      <c r="E3176" s="175" t="s">
        <v>667</v>
      </c>
      <c r="F3176" s="195">
        <v>61</v>
      </c>
      <c r="G3176" s="175" t="s">
        <v>948</v>
      </c>
      <c r="I3176" s="194">
        <v>250000</v>
      </c>
      <c r="K3176" s="199">
        <v>-1935936</v>
      </c>
      <c r="L3176" s="174" t="s">
        <v>856</v>
      </c>
    </row>
    <row r="3177" spans="1:12">
      <c r="A3177" s="194">
        <v>26</v>
      </c>
      <c r="B3177" s="175" t="s">
        <v>595</v>
      </c>
      <c r="C3177" s="195">
        <v>48</v>
      </c>
      <c r="D3177" s="175" t="s">
        <v>147</v>
      </c>
      <c r="E3177" s="175" t="s">
        <v>667</v>
      </c>
      <c r="F3177" s="195">
        <v>37</v>
      </c>
      <c r="G3177" s="175" t="s">
        <v>923</v>
      </c>
      <c r="I3177" s="194">
        <v>600000</v>
      </c>
      <c r="K3177" s="199">
        <v>-1335936</v>
      </c>
      <c r="L3177" s="174" t="s">
        <v>856</v>
      </c>
    </row>
    <row r="3178" spans="1:12">
      <c r="A3178" s="194">
        <v>29</v>
      </c>
      <c r="B3178" s="175" t="s">
        <v>595</v>
      </c>
      <c r="C3178" s="195">
        <v>2</v>
      </c>
      <c r="D3178" s="175" t="s">
        <v>234</v>
      </c>
      <c r="F3178" s="195">
        <v>0</v>
      </c>
      <c r="G3178" s="175" t="s">
        <v>2330</v>
      </c>
      <c r="J3178" s="194">
        <v>5723332</v>
      </c>
      <c r="K3178" s="199">
        <v>-7059268</v>
      </c>
      <c r="L3178" s="174" t="s">
        <v>856</v>
      </c>
    </row>
    <row r="3179" spans="1:12">
      <c r="A3179" s="194">
        <v>29</v>
      </c>
      <c r="B3179" s="175" t="s">
        <v>595</v>
      </c>
      <c r="C3179" s="195">
        <v>2</v>
      </c>
      <c r="D3179" s="175" t="s">
        <v>234</v>
      </c>
      <c r="F3179" s="195">
        <v>0</v>
      </c>
      <c r="G3179" s="175" t="s">
        <v>2330</v>
      </c>
      <c r="J3179" s="194">
        <v>2600000</v>
      </c>
      <c r="K3179" s="199">
        <v>-9659268</v>
      </c>
      <c r="L3179" s="174" t="s">
        <v>856</v>
      </c>
    </row>
    <row r="3180" spans="1:12">
      <c r="A3180" s="194">
        <v>29</v>
      </c>
      <c r="B3180" s="175" t="s">
        <v>595</v>
      </c>
      <c r="C3180" s="195">
        <v>52</v>
      </c>
      <c r="D3180" s="175" t="s">
        <v>147</v>
      </c>
      <c r="E3180" s="175" t="s">
        <v>667</v>
      </c>
      <c r="F3180" s="195">
        <v>33</v>
      </c>
      <c r="G3180" s="175" t="s">
        <v>183</v>
      </c>
      <c r="I3180" s="194">
        <v>600000</v>
      </c>
      <c r="K3180" s="199">
        <v>-9059268</v>
      </c>
      <c r="L3180" s="174" t="s">
        <v>856</v>
      </c>
    </row>
    <row r="3181" spans="1:12">
      <c r="A3181" s="194">
        <v>29</v>
      </c>
      <c r="B3181" s="175" t="s">
        <v>595</v>
      </c>
      <c r="C3181" s="195">
        <v>53</v>
      </c>
      <c r="D3181" s="175" t="s">
        <v>147</v>
      </c>
      <c r="E3181" s="175" t="s">
        <v>667</v>
      </c>
      <c r="F3181" s="195">
        <v>17</v>
      </c>
      <c r="G3181" s="175" t="s">
        <v>924</v>
      </c>
      <c r="I3181" s="194">
        <v>233333</v>
      </c>
      <c r="K3181" s="199">
        <v>-8825935</v>
      </c>
      <c r="L3181" s="174" t="s">
        <v>856</v>
      </c>
    </row>
    <row r="3182" spans="1:12">
      <c r="A3182" s="194">
        <v>29</v>
      </c>
      <c r="B3182" s="175" t="s">
        <v>595</v>
      </c>
      <c r="C3182" s="195">
        <v>63</v>
      </c>
      <c r="D3182" s="175" t="s">
        <v>147</v>
      </c>
      <c r="E3182" s="175" t="s">
        <v>667</v>
      </c>
      <c r="F3182" s="195">
        <v>73</v>
      </c>
      <c r="G3182" s="175" t="s">
        <v>2331</v>
      </c>
      <c r="I3182" s="194">
        <v>80000</v>
      </c>
      <c r="K3182" s="199">
        <v>-8745935</v>
      </c>
      <c r="L3182" s="174" t="s">
        <v>856</v>
      </c>
    </row>
    <row r="3183" spans="1:12">
      <c r="A3183" s="194">
        <v>29</v>
      </c>
      <c r="B3183" s="175" t="s">
        <v>595</v>
      </c>
      <c r="C3183" s="195">
        <v>63</v>
      </c>
      <c r="D3183" s="175" t="s">
        <v>147</v>
      </c>
      <c r="E3183" s="175" t="s">
        <v>667</v>
      </c>
      <c r="F3183" s="195">
        <v>70</v>
      </c>
      <c r="G3183" s="175" t="s">
        <v>2332</v>
      </c>
      <c r="I3183" s="194">
        <v>500000</v>
      </c>
      <c r="K3183" s="199">
        <v>-8245935</v>
      </c>
      <c r="L3183" s="174" t="s">
        <v>856</v>
      </c>
    </row>
    <row r="3184" spans="1:12">
      <c r="A3184" s="194">
        <v>29</v>
      </c>
      <c r="B3184" s="175" t="s">
        <v>595</v>
      </c>
      <c r="C3184" s="195">
        <v>63</v>
      </c>
      <c r="D3184" s="175" t="s">
        <v>147</v>
      </c>
      <c r="E3184" s="175" t="s">
        <v>667</v>
      </c>
      <c r="F3184" s="195">
        <v>1</v>
      </c>
      <c r="G3184" s="175" t="s">
        <v>2333</v>
      </c>
      <c r="I3184" s="194">
        <v>300000</v>
      </c>
      <c r="K3184" s="199">
        <v>-7945935</v>
      </c>
      <c r="L3184" s="174" t="s">
        <v>856</v>
      </c>
    </row>
    <row r="3185" spans="1:12">
      <c r="A3185" s="194">
        <v>29</v>
      </c>
      <c r="B3185" s="175" t="s">
        <v>595</v>
      </c>
      <c r="C3185" s="195">
        <v>66</v>
      </c>
      <c r="D3185" s="175" t="s">
        <v>147</v>
      </c>
      <c r="E3185" s="175" t="s">
        <v>667</v>
      </c>
      <c r="F3185" s="195">
        <v>38</v>
      </c>
      <c r="G3185" s="175" t="s">
        <v>2334</v>
      </c>
      <c r="I3185" s="194">
        <v>159999</v>
      </c>
      <c r="K3185" s="199">
        <v>-7785936</v>
      </c>
      <c r="L3185" s="174" t="s">
        <v>856</v>
      </c>
    </row>
    <row r="3186" spans="1:12">
      <c r="A3186" s="194">
        <v>29</v>
      </c>
      <c r="B3186" s="175" t="s">
        <v>595</v>
      </c>
      <c r="C3186" s="195">
        <v>66</v>
      </c>
      <c r="D3186" s="175" t="s">
        <v>147</v>
      </c>
      <c r="E3186" s="175" t="s">
        <v>667</v>
      </c>
      <c r="F3186" s="195">
        <v>68</v>
      </c>
      <c r="G3186" s="175" t="s">
        <v>2335</v>
      </c>
      <c r="I3186" s="194">
        <v>200000</v>
      </c>
      <c r="K3186" s="199">
        <v>-7585936</v>
      </c>
      <c r="L3186" s="174" t="s">
        <v>856</v>
      </c>
    </row>
    <row r="3187" spans="1:12">
      <c r="G3187" s="200" t="s">
        <v>853</v>
      </c>
      <c r="I3187" s="201">
        <v>3423332</v>
      </c>
      <c r="J3187" s="201">
        <v>8323332</v>
      </c>
      <c r="K3187" s="201">
        <v>-4900000</v>
      </c>
      <c r="L3187" s="202" t="s">
        <v>856</v>
      </c>
    </row>
    <row r="3188" spans="1:12">
      <c r="G3188" s="200" t="s">
        <v>848</v>
      </c>
      <c r="I3188" s="203">
        <v>9984925</v>
      </c>
      <c r="J3188" s="203">
        <v>17570861</v>
      </c>
      <c r="K3188" s="203">
        <v>-7585936</v>
      </c>
      <c r="L3188" s="200" t="s">
        <v>860</v>
      </c>
    </row>
    <row r="3189" spans="1:12">
      <c r="A3189" s="196" t="s">
        <v>596</v>
      </c>
      <c r="G3189" s="197" t="s">
        <v>843</v>
      </c>
      <c r="I3189" s="198">
        <v>9984925</v>
      </c>
      <c r="J3189" s="198">
        <v>17570861</v>
      </c>
      <c r="K3189" s="198">
        <v>-7585936</v>
      </c>
      <c r="L3189" s="175" t="s">
        <v>856</v>
      </c>
    </row>
    <row r="3190" spans="1:12">
      <c r="A3190" s="174" t="s">
        <v>138</v>
      </c>
      <c r="B3190" s="174" t="s">
        <v>139</v>
      </c>
      <c r="C3190" s="176" t="s">
        <v>140</v>
      </c>
      <c r="D3190" s="174" t="s">
        <v>141</v>
      </c>
      <c r="E3190" s="174" t="s">
        <v>142</v>
      </c>
      <c r="F3190" s="176" t="s">
        <v>143</v>
      </c>
      <c r="G3190" s="174" t="s">
        <v>144</v>
      </c>
      <c r="I3190" s="176" t="s">
        <v>844</v>
      </c>
      <c r="J3190" s="176" t="s">
        <v>845</v>
      </c>
      <c r="K3190" s="176" t="s">
        <v>145</v>
      </c>
    </row>
    <row r="3191" spans="1:12">
      <c r="A3191" s="194">
        <v>1</v>
      </c>
      <c r="B3191" s="175" t="s">
        <v>596</v>
      </c>
      <c r="C3191" s="195">
        <v>5</v>
      </c>
      <c r="D3191" s="175" t="s">
        <v>147</v>
      </c>
      <c r="E3191" s="175" t="s">
        <v>667</v>
      </c>
      <c r="F3191" s="195">
        <v>68</v>
      </c>
      <c r="G3191" s="175" t="s">
        <v>955</v>
      </c>
      <c r="I3191" s="194">
        <v>2000000</v>
      </c>
      <c r="K3191" s="199">
        <v>-5585936</v>
      </c>
      <c r="L3191" s="174" t="s">
        <v>856</v>
      </c>
    </row>
    <row r="3192" spans="1:12">
      <c r="A3192" s="194">
        <v>2</v>
      </c>
      <c r="B3192" s="175" t="s">
        <v>596</v>
      </c>
      <c r="C3192" s="195">
        <v>12</v>
      </c>
      <c r="D3192" s="175" t="s">
        <v>147</v>
      </c>
      <c r="E3192" s="175" t="s">
        <v>667</v>
      </c>
      <c r="F3192" s="195">
        <v>201</v>
      </c>
      <c r="G3192" s="175" t="s">
        <v>871</v>
      </c>
      <c r="I3192" s="194">
        <v>500000</v>
      </c>
      <c r="K3192" s="199">
        <v>-5085936</v>
      </c>
      <c r="L3192" s="174" t="s">
        <v>856</v>
      </c>
    </row>
    <row r="3193" spans="1:12">
      <c r="A3193" s="194">
        <v>3</v>
      </c>
      <c r="B3193" s="175" t="s">
        <v>596</v>
      </c>
      <c r="C3193" s="195">
        <v>13</v>
      </c>
      <c r="D3193" s="175" t="s">
        <v>147</v>
      </c>
      <c r="E3193" s="175" t="s">
        <v>667</v>
      </c>
      <c r="F3193" s="195">
        <v>123</v>
      </c>
      <c r="G3193" s="175" t="s">
        <v>2336</v>
      </c>
      <c r="I3193" s="194">
        <v>800000</v>
      </c>
      <c r="K3193" s="199">
        <v>-4285936</v>
      </c>
      <c r="L3193" s="174" t="s">
        <v>856</v>
      </c>
    </row>
    <row r="3194" spans="1:12">
      <c r="A3194" s="194">
        <v>3</v>
      </c>
      <c r="B3194" s="175" t="s">
        <v>596</v>
      </c>
      <c r="C3194" s="195">
        <v>13</v>
      </c>
      <c r="D3194" s="175" t="s">
        <v>147</v>
      </c>
      <c r="E3194" s="175" t="s">
        <v>667</v>
      </c>
      <c r="F3194" s="195">
        <v>113</v>
      </c>
      <c r="G3194" s="175" t="s">
        <v>2324</v>
      </c>
      <c r="I3194" s="194">
        <v>800000</v>
      </c>
      <c r="K3194" s="199">
        <v>-3485936</v>
      </c>
      <c r="L3194" s="174" t="s">
        <v>856</v>
      </c>
    </row>
    <row r="3195" spans="1:12">
      <c r="A3195" s="194">
        <v>3</v>
      </c>
      <c r="B3195" s="175" t="s">
        <v>596</v>
      </c>
      <c r="C3195" s="195">
        <v>14</v>
      </c>
      <c r="D3195" s="175" t="s">
        <v>147</v>
      </c>
      <c r="E3195" s="175" t="s">
        <v>667</v>
      </c>
      <c r="F3195" s="195">
        <v>39</v>
      </c>
      <c r="G3195" s="175" t="s">
        <v>864</v>
      </c>
      <c r="I3195" s="194">
        <v>300000</v>
      </c>
      <c r="K3195" s="199">
        <v>-3185936</v>
      </c>
      <c r="L3195" s="174" t="s">
        <v>856</v>
      </c>
    </row>
    <row r="3196" spans="1:12">
      <c r="A3196" s="194">
        <v>31</v>
      </c>
      <c r="B3196" s="175" t="s">
        <v>596</v>
      </c>
      <c r="C3196" s="195">
        <v>77</v>
      </c>
      <c r="D3196" s="175" t="s">
        <v>147</v>
      </c>
      <c r="E3196" s="175" t="s">
        <v>667</v>
      </c>
      <c r="F3196" s="195">
        <v>34</v>
      </c>
      <c r="G3196" s="175" t="s">
        <v>922</v>
      </c>
      <c r="I3196" s="194">
        <v>660667</v>
      </c>
      <c r="K3196" s="199">
        <v>-2525269</v>
      </c>
      <c r="L3196" s="174" t="s">
        <v>856</v>
      </c>
    </row>
    <row r="3197" spans="1:12">
      <c r="A3197" s="194">
        <v>31</v>
      </c>
      <c r="B3197" s="175" t="s">
        <v>596</v>
      </c>
      <c r="C3197" s="195">
        <v>78</v>
      </c>
      <c r="D3197" s="175" t="s">
        <v>147</v>
      </c>
      <c r="E3197" s="175" t="s">
        <v>667</v>
      </c>
      <c r="F3197" s="195">
        <v>38</v>
      </c>
      <c r="G3197" s="175" t="s">
        <v>923</v>
      </c>
      <c r="I3197" s="194">
        <v>674666</v>
      </c>
      <c r="K3197" s="199">
        <v>-1850603</v>
      </c>
      <c r="L3197" s="174" t="s">
        <v>856</v>
      </c>
    </row>
    <row r="3198" spans="1:12">
      <c r="A3198" s="194">
        <v>31</v>
      </c>
      <c r="B3198" s="175" t="s">
        <v>596</v>
      </c>
      <c r="C3198" s="195">
        <v>79</v>
      </c>
      <c r="D3198" s="175" t="s">
        <v>147</v>
      </c>
      <c r="E3198" s="175" t="s">
        <v>667</v>
      </c>
      <c r="F3198" s="195">
        <v>1</v>
      </c>
      <c r="G3198" s="175" t="s">
        <v>981</v>
      </c>
      <c r="I3198" s="194">
        <v>225000</v>
      </c>
      <c r="K3198" s="199">
        <v>-1625603</v>
      </c>
      <c r="L3198" s="174" t="s">
        <v>856</v>
      </c>
    </row>
    <row r="3199" spans="1:12">
      <c r="A3199" s="194">
        <v>31</v>
      </c>
      <c r="B3199" s="175" t="s">
        <v>596</v>
      </c>
      <c r="C3199" s="195">
        <v>80</v>
      </c>
      <c r="D3199" s="175" t="s">
        <v>147</v>
      </c>
      <c r="E3199" s="175" t="s">
        <v>667</v>
      </c>
      <c r="F3199" s="195">
        <v>67</v>
      </c>
      <c r="G3199" s="175" t="s">
        <v>982</v>
      </c>
      <c r="I3199" s="194">
        <v>250000</v>
      </c>
      <c r="K3199" s="199">
        <v>-1375603</v>
      </c>
      <c r="L3199" s="174" t="s">
        <v>856</v>
      </c>
    </row>
    <row r="3200" spans="1:12">
      <c r="A3200" s="194">
        <v>31</v>
      </c>
      <c r="B3200" s="175" t="s">
        <v>596</v>
      </c>
      <c r="C3200" s="195">
        <v>81</v>
      </c>
      <c r="D3200" s="175" t="s">
        <v>147</v>
      </c>
      <c r="E3200" s="175" t="s">
        <v>667</v>
      </c>
      <c r="F3200" s="195">
        <v>125</v>
      </c>
      <c r="G3200" s="175" t="s">
        <v>2337</v>
      </c>
      <c r="I3200" s="194">
        <v>800000</v>
      </c>
      <c r="K3200" s="199">
        <v>-575603</v>
      </c>
      <c r="L3200" s="174" t="s">
        <v>856</v>
      </c>
    </row>
    <row r="3201" spans="1:12">
      <c r="A3201" s="194">
        <v>31</v>
      </c>
      <c r="B3201" s="175" t="s">
        <v>596</v>
      </c>
      <c r="C3201" s="195">
        <v>81</v>
      </c>
      <c r="D3201" s="175" t="s">
        <v>147</v>
      </c>
      <c r="E3201" s="175" t="s">
        <v>667</v>
      </c>
      <c r="F3201" s="195">
        <v>113</v>
      </c>
      <c r="G3201" s="175" t="s">
        <v>2324</v>
      </c>
      <c r="I3201" s="194">
        <v>800000</v>
      </c>
      <c r="K3201" s="199">
        <v>224397</v>
      </c>
      <c r="L3201" s="174" t="s">
        <v>846</v>
      </c>
    </row>
    <row r="3202" spans="1:12">
      <c r="A3202" s="194">
        <v>31</v>
      </c>
      <c r="B3202" s="175" t="s">
        <v>596</v>
      </c>
      <c r="C3202" s="195">
        <v>84</v>
      </c>
      <c r="D3202" s="175" t="s">
        <v>147</v>
      </c>
      <c r="E3202" s="175" t="s">
        <v>667</v>
      </c>
      <c r="F3202" s="195">
        <v>69</v>
      </c>
      <c r="G3202" s="175" t="s">
        <v>927</v>
      </c>
      <c r="I3202" s="194">
        <v>2000000</v>
      </c>
      <c r="K3202" s="199">
        <v>2224397</v>
      </c>
      <c r="L3202" s="174" t="s">
        <v>846</v>
      </c>
    </row>
    <row r="3203" spans="1:12">
      <c r="A3203" s="194">
        <v>31</v>
      </c>
      <c r="B3203" s="175" t="s">
        <v>596</v>
      </c>
      <c r="C3203" s="195">
        <v>87</v>
      </c>
      <c r="D3203" s="175" t="s">
        <v>234</v>
      </c>
      <c r="F3203" s="195">
        <v>0</v>
      </c>
      <c r="G3203" s="175" t="s">
        <v>2338</v>
      </c>
      <c r="J3203" s="194">
        <v>4149666</v>
      </c>
      <c r="K3203" s="199">
        <v>-1925269</v>
      </c>
      <c r="L3203" s="174" t="s">
        <v>856</v>
      </c>
    </row>
    <row r="3204" spans="1:12">
      <c r="A3204" s="194">
        <v>31</v>
      </c>
      <c r="B3204" s="175" t="s">
        <v>596</v>
      </c>
      <c r="C3204" s="195">
        <v>87</v>
      </c>
      <c r="D3204" s="175" t="s">
        <v>234</v>
      </c>
      <c r="F3204" s="195">
        <v>0</v>
      </c>
      <c r="G3204" s="175" t="s">
        <v>2338</v>
      </c>
      <c r="J3204" s="194">
        <v>660667</v>
      </c>
      <c r="K3204" s="199">
        <v>-2585936</v>
      </c>
      <c r="L3204" s="174" t="s">
        <v>856</v>
      </c>
    </row>
    <row r="3205" spans="1:12">
      <c r="G3205" s="200" t="s">
        <v>985</v>
      </c>
      <c r="I3205" s="201">
        <v>9810333</v>
      </c>
      <c r="J3205" s="201">
        <v>4810333</v>
      </c>
      <c r="K3205" s="201">
        <v>5000000</v>
      </c>
      <c r="L3205" s="202" t="s">
        <v>846</v>
      </c>
    </row>
    <row r="3206" spans="1:12">
      <c r="G3206" s="200" t="s">
        <v>848</v>
      </c>
      <c r="I3206" s="203">
        <v>19795258</v>
      </c>
      <c r="J3206" s="203">
        <v>22381194</v>
      </c>
      <c r="K3206" s="203">
        <v>-2585936</v>
      </c>
      <c r="L3206" s="200" t="s">
        <v>860</v>
      </c>
    </row>
    <row r="3207" spans="1:12">
      <c r="A3207" s="196" t="s">
        <v>597</v>
      </c>
      <c r="G3207" s="197" t="s">
        <v>843</v>
      </c>
      <c r="I3207" s="198">
        <v>19795258</v>
      </c>
      <c r="J3207" s="198">
        <v>22381194</v>
      </c>
      <c r="K3207" s="198">
        <v>-2585936</v>
      </c>
      <c r="L3207" s="175" t="s">
        <v>856</v>
      </c>
    </row>
    <row r="3208" spans="1:12">
      <c r="A3208" s="174" t="s">
        <v>138</v>
      </c>
      <c r="B3208" s="174" t="s">
        <v>139</v>
      </c>
      <c r="C3208" s="176" t="s">
        <v>140</v>
      </c>
      <c r="D3208" s="174" t="s">
        <v>141</v>
      </c>
      <c r="E3208" s="174" t="s">
        <v>142</v>
      </c>
      <c r="F3208" s="176" t="s">
        <v>143</v>
      </c>
      <c r="G3208" s="174" t="s">
        <v>144</v>
      </c>
      <c r="I3208" s="176" t="s">
        <v>844</v>
      </c>
      <c r="J3208" s="176" t="s">
        <v>845</v>
      </c>
      <c r="K3208" s="176" t="s">
        <v>145</v>
      </c>
    </row>
    <row r="3209" spans="1:12">
      <c r="A3209" s="194">
        <v>4</v>
      </c>
      <c r="B3209" s="175" t="s">
        <v>597</v>
      </c>
      <c r="C3209" s="195">
        <v>24</v>
      </c>
      <c r="D3209" s="175" t="s">
        <v>147</v>
      </c>
      <c r="E3209" s="175" t="s">
        <v>667</v>
      </c>
      <c r="F3209" s="195">
        <v>28</v>
      </c>
      <c r="G3209" s="175" t="s">
        <v>1000</v>
      </c>
      <c r="I3209" s="194">
        <v>300000</v>
      </c>
      <c r="K3209" s="199">
        <v>-2285936</v>
      </c>
      <c r="L3209" s="174" t="s">
        <v>856</v>
      </c>
    </row>
    <row r="3210" spans="1:12">
      <c r="A3210" s="194">
        <v>25</v>
      </c>
      <c r="B3210" s="175" t="s">
        <v>597</v>
      </c>
      <c r="C3210" s="195">
        <v>70</v>
      </c>
      <c r="D3210" s="175" t="s">
        <v>147</v>
      </c>
      <c r="E3210" s="175" t="s">
        <v>667</v>
      </c>
      <c r="F3210" s="195">
        <v>169</v>
      </c>
      <c r="G3210" s="175" t="s">
        <v>1019</v>
      </c>
      <c r="I3210" s="194">
        <v>135000</v>
      </c>
      <c r="K3210" s="199">
        <v>-2150936</v>
      </c>
      <c r="L3210" s="174" t="s">
        <v>856</v>
      </c>
    </row>
    <row r="3211" spans="1:12">
      <c r="A3211" s="194">
        <v>30</v>
      </c>
      <c r="B3211" s="175" t="s">
        <v>597</v>
      </c>
      <c r="C3211" s="195">
        <v>2</v>
      </c>
      <c r="D3211" s="175" t="s">
        <v>234</v>
      </c>
      <c r="F3211" s="195">
        <v>0</v>
      </c>
      <c r="G3211" s="175" t="s">
        <v>2339</v>
      </c>
      <c r="J3211" s="194">
        <v>7952222</v>
      </c>
      <c r="K3211" s="199">
        <v>-10103158</v>
      </c>
      <c r="L3211" s="174" t="s">
        <v>856</v>
      </c>
    </row>
    <row r="3212" spans="1:12">
      <c r="A3212" s="194">
        <v>30</v>
      </c>
      <c r="B3212" s="175" t="s">
        <v>597</v>
      </c>
      <c r="C3212" s="195">
        <v>2</v>
      </c>
      <c r="D3212" s="175" t="s">
        <v>234</v>
      </c>
      <c r="F3212" s="195">
        <v>0</v>
      </c>
      <c r="G3212" s="175" t="s">
        <v>2339</v>
      </c>
      <c r="J3212" s="194">
        <v>679721</v>
      </c>
      <c r="K3212" s="199">
        <v>-10782879</v>
      </c>
      <c r="L3212" s="174" t="s">
        <v>856</v>
      </c>
    </row>
    <row r="3213" spans="1:12">
      <c r="A3213" s="194">
        <v>30</v>
      </c>
      <c r="B3213" s="175" t="s">
        <v>597</v>
      </c>
      <c r="C3213" s="195">
        <v>88</v>
      </c>
      <c r="D3213" s="175" t="s">
        <v>147</v>
      </c>
      <c r="E3213" s="175" t="s">
        <v>667</v>
      </c>
      <c r="F3213" s="195">
        <v>12</v>
      </c>
      <c r="G3213" s="175" t="s">
        <v>2340</v>
      </c>
      <c r="I3213" s="194">
        <v>300000</v>
      </c>
      <c r="K3213" s="199">
        <v>-10482879</v>
      </c>
      <c r="L3213" s="174" t="s">
        <v>856</v>
      </c>
    </row>
    <row r="3214" spans="1:12">
      <c r="A3214" s="194">
        <v>30</v>
      </c>
      <c r="B3214" s="175" t="s">
        <v>597</v>
      </c>
      <c r="C3214" s="195">
        <v>88</v>
      </c>
      <c r="D3214" s="175" t="s">
        <v>147</v>
      </c>
      <c r="E3214" s="175" t="s">
        <v>667</v>
      </c>
      <c r="F3214" s="195">
        <v>28</v>
      </c>
      <c r="G3214" s="175" t="s">
        <v>776</v>
      </c>
      <c r="I3214" s="194">
        <v>200000</v>
      </c>
      <c r="K3214" s="199">
        <v>-10282879</v>
      </c>
      <c r="L3214" s="174" t="s">
        <v>856</v>
      </c>
    </row>
    <row r="3215" spans="1:12">
      <c r="A3215" s="194">
        <v>30</v>
      </c>
      <c r="B3215" s="175" t="s">
        <v>597</v>
      </c>
      <c r="C3215" s="195">
        <v>89</v>
      </c>
      <c r="D3215" s="175" t="s">
        <v>147</v>
      </c>
      <c r="E3215" s="175" t="s">
        <v>667</v>
      </c>
      <c r="F3215" s="195">
        <v>72</v>
      </c>
      <c r="G3215" s="175" t="s">
        <v>2341</v>
      </c>
      <c r="I3215" s="194">
        <v>200000</v>
      </c>
      <c r="K3215" s="199">
        <v>-10082879</v>
      </c>
      <c r="L3215" s="174" t="s">
        <v>856</v>
      </c>
    </row>
    <row r="3216" spans="1:12">
      <c r="A3216" s="194">
        <v>30</v>
      </c>
      <c r="B3216" s="175" t="s">
        <v>597</v>
      </c>
      <c r="C3216" s="195">
        <v>90</v>
      </c>
      <c r="D3216" s="175" t="s">
        <v>147</v>
      </c>
      <c r="E3216" s="175" t="s">
        <v>667</v>
      </c>
      <c r="F3216" s="195">
        <v>71</v>
      </c>
      <c r="G3216" s="175" t="s">
        <v>2342</v>
      </c>
      <c r="I3216" s="194">
        <v>200000</v>
      </c>
      <c r="K3216" s="199">
        <v>-9882879</v>
      </c>
      <c r="L3216" s="174" t="s">
        <v>856</v>
      </c>
    </row>
    <row r="3217" spans="1:12">
      <c r="G3217" s="200" t="s">
        <v>1021</v>
      </c>
      <c r="I3217" s="201">
        <v>1335000</v>
      </c>
      <c r="J3217" s="201">
        <v>8631943</v>
      </c>
      <c r="K3217" s="201">
        <v>-7296943</v>
      </c>
      <c r="L3217" s="202" t="s">
        <v>856</v>
      </c>
    </row>
    <row r="3218" spans="1:12">
      <c r="G3218" s="200" t="s">
        <v>848</v>
      </c>
      <c r="I3218" s="203">
        <v>21130258</v>
      </c>
      <c r="J3218" s="203">
        <v>31013137</v>
      </c>
      <c r="K3218" s="203">
        <v>-9882879</v>
      </c>
      <c r="L3218" s="200" t="s">
        <v>860</v>
      </c>
    </row>
    <row r="3219" spans="1:12">
      <c r="A3219" s="196" t="s">
        <v>598</v>
      </c>
      <c r="G3219" s="197" t="s">
        <v>843</v>
      </c>
      <c r="I3219" s="198">
        <v>21130258</v>
      </c>
      <c r="J3219" s="198">
        <v>31013137</v>
      </c>
      <c r="K3219" s="198">
        <v>-9882879</v>
      </c>
      <c r="L3219" s="175" t="s">
        <v>856</v>
      </c>
    </row>
    <row r="3220" spans="1:12">
      <c r="A3220" s="174" t="s">
        <v>138</v>
      </c>
      <c r="B3220" s="174" t="s">
        <v>139</v>
      </c>
      <c r="C3220" s="176" t="s">
        <v>140</v>
      </c>
      <c r="D3220" s="174" t="s">
        <v>141</v>
      </c>
      <c r="E3220" s="174" t="s">
        <v>142</v>
      </c>
      <c r="F3220" s="176" t="s">
        <v>143</v>
      </c>
      <c r="G3220" s="174" t="s">
        <v>144</v>
      </c>
      <c r="I3220" s="176" t="s">
        <v>844</v>
      </c>
      <c r="J3220" s="176" t="s">
        <v>845</v>
      </c>
      <c r="K3220" s="176" t="s">
        <v>145</v>
      </c>
    </row>
    <row r="3221" spans="1:12">
      <c r="A3221" s="194">
        <v>2</v>
      </c>
      <c r="B3221" s="175" t="s">
        <v>598</v>
      </c>
      <c r="C3221" s="195">
        <v>4</v>
      </c>
      <c r="D3221" s="175" t="s">
        <v>147</v>
      </c>
      <c r="E3221" s="175" t="s">
        <v>667</v>
      </c>
      <c r="F3221" s="195">
        <v>70</v>
      </c>
      <c r="G3221" s="175" t="s">
        <v>927</v>
      </c>
      <c r="I3221" s="194">
        <v>2000000</v>
      </c>
      <c r="K3221" s="199">
        <v>-7882879</v>
      </c>
      <c r="L3221" s="174" t="s">
        <v>856</v>
      </c>
    </row>
    <row r="3222" spans="1:12">
      <c r="A3222" s="194">
        <v>2</v>
      </c>
      <c r="B3222" s="175" t="s">
        <v>598</v>
      </c>
      <c r="C3222" s="195">
        <v>5</v>
      </c>
      <c r="D3222" s="175" t="s">
        <v>147</v>
      </c>
      <c r="E3222" s="175" t="s">
        <v>667</v>
      </c>
      <c r="F3222" s="195">
        <v>68</v>
      </c>
      <c r="G3222" s="175" t="s">
        <v>982</v>
      </c>
      <c r="I3222" s="194">
        <v>260000</v>
      </c>
      <c r="K3222" s="199">
        <v>-7622879</v>
      </c>
      <c r="L3222" s="174" t="s">
        <v>856</v>
      </c>
    </row>
    <row r="3223" spans="1:12">
      <c r="A3223" s="194">
        <v>2</v>
      </c>
      <c r="B3223" s="175" t="s">
        <v>598</v>
      </c>
      <c r="C3223" s="195">
        <v>9</v>
      </c>
      <c r="D3223" s="175" t="s">
        <v>147</v>
      </c>
      <c r="E3223" s="175" t="s">
        <v>667</v>
      </c>
      <c r="F3223" s="195">
        <v>35</v>
      </c>
      <c r="G3223" s="175" t="s">
        <v>2343</v>
      </c>
      <c r="I3223" s="194">
        <v>679721</v>
      </c>
      <c r="K3223" s="199">
        <v>-6943158</v>
      </c>
      <c r="L3223" s="174" t="s">
        <v>856</v>
      </c>
    </row>
    <row r="3224" spans="1:12">
      <c r="A3224" s="194">
        <v>2</v>
      </c>
      <c r="B3224" s="175" t="s">
        <v>598</v>
      </c>
      <c r="C3224" s="195">
        <v>10</v>
      </c>
      <c r="D3224" s="175" t="s">
        <v>147</v>
      </c>
      <c r="E3224" s="175" t="s">
        <v>667</v>
      </c>
      <c r="F3224" s="195">
        <v>2</v>
      </c>
      <c r="G3224" s="175" t="s">
        <v>1023</v>
      </c>
      <c r="I3224" s="194">
        <v>600000</v>
      </c>
      <c r="K3224" s="199">
        <v>-6343158</v>
      </c>
      <c r="L3224" s="174" t="s">
        <v>856</v>
      </c>
    </row>
    <row r="3225" spans="1:12">
      <c r="A3225" s="194">
        <v>2</v>
      </c>
      <c r="B3225" s="175" t="s">
        <v>598</v>
      </c>
      <c r="C3225" s="195">
        <v>11</v>
      </c>
      <c r="D3225" s="175" t="s">
        <v>147</v>
      </c>
      <c r="E3225" s="175" t="s">
        <v>667</v>
      </c>
      <c r="F3225" s="195">
        <v>8</v>
      </c>
      <c r="G3225" s="175" t="s">
        <v>1024</v>
      </c>
      <c r="I3225" s="194">
        <v>600000</v>
      </c>
      <c r="K3225" s="199">
        <v>-5743158</v>
      </c>
      <c r="L3225" s="174" t="s">
        <v>856</v>
      </c>
    </row>
    <row r="3226" spans="1:12">
      <c r="A3226" s="194">
        <v>2</v>
      </c>
      <c r="B3226" s="175" t="s">
        <v>598</v>
      </c>
      <c r="C3226" s="195">
        <v>14</v>
      </c>
      <c r="D3226" s="175" t="s">
        <v>147</v>
      </c>
      <c r="E3226" s="175" t="s">
        <v>667</v>
      </c>
      <c r="F3226" s="195">
        <v>146</v>
      </c>
      <c r="G3226" s="175" t="s">
        <v>1025</v>
      </c>
      <c r="I3226" s="194">
        <v>1485000</v>
      </c>
      <c r="K3226" s="199">
        <v>-4258158</v>
      </c>
      <c r="L3226" s="174" t="s">
        <v>856</v>
      </c>
    </row>
    <row r="3227" spans="1:12">
      <c r="A3227" s="194">
        <v>2</v>
      </c>
      <c r="B3227" s="175" t="s">
        <v>598</v>
      </c>
      <c r="C3227" s="195">
        <v>16</v>
      </c>
      <c r="D3227" s="175" t="s">
        <v>147</v>
      </c>
      <c r="E3227" s="175" t="s">
        <v>667</v>
      </c>
      <c r="F3227" s="195">
        <v>39</v>
      </c>
      <c r="G3227" s="175" t="s">
        <v>923</v>
      </c>
      <c r="I3227" s="194">
        <v>800000</v>
      </c>
      <c r="K3227" s="199">
        <v>-3458158</v>
      </c>
      <c r="L3227" s="174" t="s">
        <v>856</v>
      </c>
    </row>
    <row r="3228" spans="1:12">
      <c r="A3228" s="194">
        <v>2</v>
      </c>
      <c r="B3228" s="175" t="s">
        <v>598</v>
      </c>
      <c r="C3228" s="195">
        <v>19</v>
      </c>
      <c r="D3228" s="175" t="s">
        <v>147</v>
      </c>
      <c r="E3228" s="175" t="s">
        <v>667</v>
      </c>
      <c r="F3228" s="195">
        <v>4</v>
      </c>
      <c r="G3228" s="175" t="s">
        <v>1026</v>
      </c>
      <c r="I3228" s="194">
        <v>250000</v>
      </c>
      <c r="K3228" s="199">
        <v>-3208158</v>
      </c>
      <c r="L3228" s="174" t="s">
        <v>856</v>
      </c>
    </row>
    <row r="3229" spans="1:12">
      <c r="A3229" s="194">
        <v>4</v>
      </c>
      <c r="B3229" s="175" t="s">
        <v>598</v>
      </c>
      <c r="C3229" s="195">
        <v>27</v>
      </c>
      <c r="D3229" s="175" t="s">
        <v>147</v>
      </c>
      <c r="E3229" s="175" t="s">
        <v>667</v>
      </c>
      <c r="F3229" s="195">
        <v>573</v>
      </c>
      <c r="G3229" s="175" t="s">
        <v>1029</v>
      </c>
      <c r="I3229" s="194">
        <v>85936</v>
      </c>
      <c r="K3229" s="199">
        <v>-3122222</v>
      </c>
      <c r="L3229" s="174" t="s">
        <v>856</v>
      </c>
    </row>
    <row r="3230" spans="1:12">
      <c r="A3230" s="194">
        <v>10</v>
      </c>
      <c r="B3230" s="175" t="s">
        <v>598</v>
      </c>
      <c r="C3230" s="195">
        <v>42</v>
      </c>
      <c r="D3230" s="175" t="s">
        <v>147</v>
      </c>
      <c r="E3230" s="175" t="s">
        <v>667</v>
      </c>
      <c r="F3230" s="195">
        <v>218</v>
      </c>
      <c r="G3230" s="175" t="s">
        <v>1037</v>
      </c>
      <c r="I3230" s="194">
        <v>2860000</v>
      </c>
      <c r="K3230" s="199">
        <v>-262222</v>
      </c>
      <c r="L3230" s="174" t="s">
        <v>856</v>
      </c>
    </row>
    <row r="3231" spans="1:12">
      <c r="A3231" s="194">
        <v>11</v>
      </c>
      <c r="B3231" s="175" t="s">
        <v>598</v>
      </c>
      <c r="C3231" s="195">
        <v>44</v>
      </c>
      <c r="D3231" s="175" t="s">
        <v>147</v>
      </c>
      <c r="E3231" s="175" t="s">
        <v>667</v>
      </c>
      <c r="F3231" s="195">
        <v>127</v>
      </c>
      <c r="G3231" s="175" t="s">
        <v>925</v>
      </c>
      <c r="I3231" s="194">
        <v>800000</v>
      </c>
      <c r="K3231" s="199">
        <v>537778</v>
      </c>
      <c r="L3231" s="174" t="s">
        <v>846</v>
      </c>
    </row>
    <row r="3232" spans="1:12">
      <c r="A3232" s="194">
        <v>12</v>
      </c>
      <c r="B3232" s="175" t="s">
        <v>598</v>
      </c>
      <c r="C3232" s="195">
        <v>48</v>
      </c>
      <c r="D3232" s="175" t="s">
        <v>147</v>
      </c>
      <c r="E3232" s="175" t="s">
        <v>667</v>
      </c>
      <c r="F3232" s="195">
        <v>41</v>
      </c>
      <c r="G3232" s="175" t="s">
        <v>864</v>
      </c>
      <c r="I3232" s="194">
        <v>300000</v>
      </c>
      <c r="K3232" s="199">
        <v>837778</v>
      </c>
      <c r="L3232" s="174" t="s">
        <v>846</v>
      </c>
    </row>
    <row r="3233" spans="1:12">
      <c r="A3233" s="194">
        <v>31</v>
      </c>
      <c r="B3233" s="175" t="s">
        <v>598</v>
      </c>
      <c r="C3233" s="195">
        <v>2</v>
      </c>
      <c r="D3233" s="175" t="s">
        <v>234</v>
      </c>
      <c r="F3233" s="195">
        <v>0</v>
      </c>
      <c r="G3233" s="175" t="s">
        <v>2344</v>
      </c>
      <c r="J3233" s="194">
        <v>8670000</v>
      </c>
      <c r="K3233" s="199">
        <v>-7832222</v>
      </c>
      <c r="L3233" s="174" t="s">
        <v>856</v>
      </c>
    </row>
    <row r="3234" spans="1:12">
      <c r="A3234" s="194">
        <v>31</v>
      </c>
      <c r="B3234" s="175" t="s">
        <v>598</v>
      </c>
      <c r="C3234" s="195">
        <v>2</v>
      </c>
      <c r="D3234" s="175" t="s">
        <v>234</v>
      </c>
      <c r="F3234" s="195">
        <v>0</v>
      </c>
      <c r="G3234" s="175" t="s">
        <v>2344</v>
      </c>
      <c r="J3234" s="194">
        <v>600000</v>
      </c>
      <c r="K3234" s="199">
        <v>-8432222</v>
      </c>
      <c r="L3234" s="174" t="s">
        <v>856</v>
      </c>
    </row>
    <row r="3235" spans="1:12">
      <c r="A3235" s="194">
        <v>31</v>
      </c>
      <c r="B3235" s="175" t="s">
        <v>598</v>
      </c>
      <c r="C3235" s="195">
        <v>83</v>
      </c>
      <c r="D3235" s="175" t="s">
        <v>147</v>
      </c>
      <c r="E3235" s="175" t="s">
        <v>667</v>
      </c>
      <c r="F3235" s="195">
        <v>36</v>
      </c>
      <c r="G3235" s="175" t="s">
        <v>183</v>
      </c>
      <c r="I3235" s="194">
        <v>600000</v>
      </c>
      <c r="K3235" s="199">
        <v>-7832222</v>
      </c>
      <c r="L3235" s="174" t="s">
        <v>856</v>
      </c>
    </row>
    <row r="3236" spans="1:12">
      <c r="A3236" s="194">
        <v>31</v>
      </c>
      <c r="B3236" s="175" t="s">
        <v>598</v>
      </c>
      <c r="C3236" s="195">
        <v>84</v>
      </c>
      <c r="D3236" s="175" t="s">
        <v>147</v>
      </c>
      <c r="E3236" s="175" t="s">
        <v>667</v>
      </c>
      <c r="F3236" s="195">
        <v>69</v>
      </c>
      <c r="G3236" s="175" t="s">
        <v>982</v>
      </c>
      <c r="I3236" s="194">
        <v>260000</v>
      </c>
      <c r="K3236" s="199">
        <v>-7572222</v>
      </c>
      <c r="L3236" s="174" t="s">
        <v>856</v>
      </c>
    </row>
    <row r="3237" spans="1:12">
      <c r="A3237" s="194">
        <v>31</v>
      </c>
      <c r="B3237" s="175" t="s">
        <v>598</v>
      </c>
      <c r="C3237" s="195">
        <v>85</v>
      </c>
      <c r="D3237" s="175" t="s">
        <v>147</v>
      </c>
      <c r="E3237" s="175" t="s">
        <v>667</v>
      </c>
      <c r="F3237" s="195">
        <v>40</v>
      </c>
      <c r="G3237" s="175" t="s">
        <v>923</v>
      </c>
      <c r="I3237" s="194">
        <v>800000</v>
      </c>
      <c r="K3237" s="199">
        <v>-6772222</v>
      </c>
      <c r="L3237" s="174" t="s">
        <v>856</v>
      </c>
    </row>
    <row r="3238" spans="1:12">
      <c r="A3238" s="194">
        <v>31</v>
      </c>
      <c r="B3238" s="175" t="s">
        <v>598</v>
      </c>
      <c r="C3238" s="195">
        <v>87</v>
      </c>
      <c r="D3238" s="175" t="s">
        <v>147</v>
      </c>
      <c r="E3238" s="175" t="s">
        <v>667</v>
      </c>
      <c r="F3238" s="195">
        <v>5</v>
      </c>
      <c r="G3238" s="175" t="s">
        <v>1026</v>
      </c>
      <c r="I3238" s="194">
        <v>250000</v>
      </c>
      <c r="K3238" s="199">
        <v>-6522222</v>
      </c>
      <c r="L3238" s="174" t="s">
        <v>856</v>
      </c>
    </row>
    <row r="3239" spans="1:12">
      <c r="G3239" s="200" t="s">
        <v>1045</v>
      </c>
      <c r="I3239" s="201">
        <v>12630657</v>
      </c>
      <c r="J3239" s="201">
        <v>9270000</v>
      </c>
      <c r="K3239" s="201">
        <v>3360657</v>
      </c>
      <c r="L3239" s="202" t="s">
        <v>846</v>
      </c>
    </row>
    <row r="3240" spans="1:12">
      <c r="G3240" s="200" t="s">
        <v>848</v>
      </c>
      <c r="I3240" s="203">
        <v>33760915</v>
      </c>
      <c r="J3240" s="203">
        <v>40283137</v>
      </c>
      <c r="K3240" s="203">
        <v>-6522222</v>
      </c>
      <c r="L3240" s="200" t="s">
        <v>860</v>
      </c>
    </row>
    <row r="3241" spans="1:12">
      <c r="A3241" s="196" t="s">
        <v>599</v>
      </c>
      <c r="G3241" s="197" t="s">
        <v>843</v>
      </c>
      <c r="I3241" s="198">
        <v>33760915</v>
      </c>
      <c r="J3241" s="198">
        <v>40283137</v>
      </c>
      <c r="K3241" s="198">
        <v>-6522222</v>
      </c>
      <c r="L3241" s="175" t="s">
        <v>856</v>
      </c>
    </row>
    <row r="3242" spans="1:12">
      <c r="A3242" s="174" t="s">
        <v>138</v>
      </c>
      <c r="B3242" s="174" t="s">
        <v>139</v>
      </c>
      <c r="C3242" s="176" t="s">
        <v>140</v>
      </c>
      <c r="D3242" s="174" t="s">
        <v>141</v>
      </c>
      <c r="E3242" s="174" t="s">
        <v>142</v>
      </c>
      <c r="F3242" s="176" t="s">
        <v>143</v>
      </c>
      <c r="G3242" s="174" t="s">
        <v>144</v>
      </c>
      <c r="I3242" s="176" t="s">
        <v>844</v>
      </c>
      <c r="J3242" s="176" t="s">
        <v>845</v>
      </c>
      <c r="K3242" s="176" t="s">
        <v>145</v>
      </c>
    </row>
    <row r="3243" spans="1:12">
      <c r="A3243" s="194">
        <v>2</v>
      </c>
      <c r="B3243" s="175" t="s">
        <v>599</v>
      </c>
      <c r="C3243" s="195">
        <v>9</v>
      </c>
      <c r="D3243" s="175" t="s">
        <v>147</v>
      </c>
      <c r="E3243" s="175" t="s">
        <v>667</v>
      </c>
      <c r="F3243" s="195">
        <v>4</v>
      </c>
      <c r="G3243" s="175" t="s">
        <v>498</v>
      </c>
      <c r="I3243" s="194">
        <v>600000</v>
      </c>
      <c r="K3243" s="199">
        <v>-5922222</v>
      </c>
      <c r="L3243" s="174" t="s">
        <v>856</v>
      </c>
    </row>
    <row r="3244" spans="1:12">
      <c r="A3244" s="194">
        <v>3</v>
      </c>
      <c r="B3244" s="175" t="s">
        <v>599</v>
      </c>
      <c r="C3244" s="195">
        <v>17</v>
      </c>
      <c r="D3244" s="175" t="s">
        <v>147</v>
      </c>
      <c r="E3244" s="175" t="s">
        <v>667</v>
      </c>
      <c r="F3244" s="195">
        <v>9</v>
      </c>
      <c r="G3244" s="175" t="s">
        <v>495</v>
      </c>
      <c r="I3244" s="194">
        <v>600000</v>
      </c>
      <c r="K3244" s="199">
        <v>-5322222</v>
      </c>
      <c r="L3244" s="174" t="s">
        <v>856</v>
      </c>
    </row>
    <row r="3245" spans="1:12">
      <c r="A3245" s="194">
        <v>6</v>
      </c>
      <c r="B3245" s="175" t="s">
        <v>599</v>
      </c>
      <c r="C3245" s="195">
        <v>18</v>
      </c>
      <c r="D3245" s="175" t="s">
        <v>147</v>
      </c>
      <c r="E3245" s="175" t="s">
        <v>667</v>
      </c>
      <c r="F3245" s="195">
        <v>71</v>
      </c>
      <c r="G3245" s="175" t="s">
        <v>232</v>
      </c>
      <c r="I3245" s="194">
        <v>2000000</v>
      </c>
      <c r="K3245" s="199">
        <v>-3322222</v>
      </c>
      <c r="L3245" s="174" t="s">
        <v>856</v>
      </c>
    </row>
    <row r="3246" spans="1:12">
      <c r="A3246" s="194">
        <v>10</v>
      </c>
      <c r="B3246" s="175" t="s">
        <v>599</v>
      </c>
      <c r="C3246" s="195">
        <v>26</v>
      </c>
      <c r="D3246" s="175" t="s">
        <v>147</v>
      </c>
      <c r="E3246" s="175" t="s">
        <v>667</v>
      </c>
      <c r="F3246" s="195">
        <v>130</v>
      </c>
      <c r="G3246" s="175" t="s">
        <v>492</v>
      </c>
      <c r="I3246" s="194">
        <v>800000</v>
      </c>
      <c r="K3246" s="199">
        <v>-2522222</v>
      </c>
      <c r="L3246" s="174" t="s">
        <v>856</v>
      </c>
    </row>
    <row r="3247" spans="1:12">
      <c r="A3247" s="194">
        <v>10</v>
      </c>
      <c r="B3247" s="175" t="s">
        <v>599</v>
      </c>
      <c r="C3247" s="195">
        <v>27</v>
      </c>
      <c r="D3247" s="175" t="s">
        <v>147</v>
      </c>
      <c r="E3247" s="175" t="s">
        <v>667</v>
      </c>
      <c r="F3247" s="195">
        <v>42</v>
      </c>
      <c r="G3247" s="175" t="s">
        <v>511</v>
      </c>
      <c r="I3247" s="194">
        <v>300000</v>
      </c>
      <c r="K3247" s="199">
        <v>-2222222</v>
      </c>
      <c r="L3247" s="174" t="s">
        <v>856</v>
      </c>
    </row>
    <row r="3248" spans="1:12">
      <c r="A3248" s="194">
        <v>29</v>
      </c>
      <c r="B3248" s="175" t="s">
        <v>599</v>
      </c>
      <c r="C3248" s="195">
        <v>60</v>
      </c>
      <c r="D3248" s="175" t="s">
        <v>147</v>
      </c>
      <c r="E3248" s="175" t="s">
        <v>667</v>
      </c>
      <c r="F3248" s="195">
        <v>777</v>
      </c>
      <c r="G3248" s="175" t="s">
        <v>1063</v>
      </c>
      <c r="I3248" s="194">
        <v>500000</v>
      </c>
      <c r="K3248" s="199">
        <v>-1722222</v>
      </c>
      <c r="L3248" s="174" t="s">
        <v>856</v>
      </c>
    </row>
    <row r="3249" spans="1:12">
      <c r="A3249" s="194">
        <v>30</v>
      </c>
      <c r="B3249" s="175" t="s">
        <v>599</v>
      </c>
      <c r="C3249" s="195">
        <v>2</v>
      </c>
      <c r="D3249" s="175" t="s">
        <v>234</v>
      </c>
      <c r="F3249" s="195">
        <v>0</v>
      </c>
      <c r="G3249" s="175" t="s">
        <v>2345</v>
      </c>
      <c r="J3249" s="194">
        <v>8838737</v>
      </c>
      <c r="K3249" s="199">
        <v>-10560959</v>
      </c>
      <c r="L3249" s="174" t="s">
        <v>856</v>
      </c>
    </row>
    <row r="3250" spans="1:12">
      <c r="A3250" s="194">
        <v>30</v>
      </c>
      <c r="B3250" s="175" t="s">
        <v>599</v>
      </c>
      <c r="C3250" s="195">
        <v>2</v>
      </c>
      <c r="D3250" s="175" t="s">
        <v>234</v>
      </c>
      <c r="F3250" s="195">
        <v>0</v>
      </c>
      <c r="G3250" s="175" t="s">
        <v>2345</v>
      </c>
      <c r="J3250" s="194">
        <v>600000</v>
      </c>
      <c r="K3250" s="199">
        <v>-11160959</v>
      </c>
      <c r="L3250" s="174" t="s">
        <v>856</v>
      </c>
    </row>
    <row r="3251" spans="1:12">
      <c r="A3251" s="194">
        <v>30</v>
      </c>
      <c r="B3251" s="175" t="s">
        <v>599</v>
      </c>
      <c r="C3251" s="195">
        <v>66</v>
      </c>
      <c r="D3251" s="175" t="s">
        <v>147</v>
      </c>
      <c r="E3251" s="175" t="s">
        <v>667</v>
      </c>
      <c r="F3251" s="195">
        <v>73</v>
      </c>
      <c r="G3251" s="175" t="s">
        <v>2346</v>
      </c>
      <c r="I3251" s="194">
        <v>200000</v>
      </c>
      <c r="K3251" s="199">
        <v>-10960959</v>
      </c>
      <c r="L3251" s="174" t="s">
        <v>856</v>
      </c>
    </row>
    <row r="3252" spans="1:12">
      <c r="G3252" s="200" t="s">
        <v>1064</v>
      </c>
      <c r="I3252" s="201">
        <v>5000000</v>
      </c>
      <c r="J3252" s="201">
        <v>9438737</v>
      </c>
      <c r="K3252" s="201">
        <v>-4438737</v>
      </c>
      <c r="L3252" s="202" t="s">
        <v>856</v>
      </c>
    </row>
    <row r="3253" spans="1:12">
      <c r="G3253" s="200" t="s">
        <v>848</v>
      </c>
      <c r="I3253" s="203">
        <v>38760915</v>
      </c>
      <c r="J3253" s="203">
        <v>49721874</v>
      </c>
      <c r="K3253" s="203">
        <v>-10960959</v>
      </c>
      <c r="L3253" s="200" t="s">
        <v>860</v>
      </c>
    </row>
    <row r="3254" spans="1:12">
      <c r="A3254" s="196" t="s">
        <v>244</v>
      </c>
      <c r="G3254" s="197" t="s">
        <v>843</v>
      </c>
      <c r="I3254" s="198">
        <v>38760915</v>
      </c>
      <c r="J3254" s="198">
        <v>49721874</v>
      </c>
      <c r="K3254" s="198">
        <v>-10960959</v>
      </c>
      <c r="L3254" s="175" t="s">
        <v>856</v>
      </c>
    </row>
    <row r="3255" spans="1:12">
      <c r="A3255" s="174" t="s">
        <v>138</v>
      </c>
      <c r="B3255" s="174" t="s">
        <v>139</v>
      </c>
      <c r="C3255" s="176" t="s">
        <v>140</v>
      </c>
      <c r="D3255" s="174" t="s">
        <v>141</v>
      </c>
      <c r="E3255" s="174" t="s">
        <v>142</v>
      </c>
      <c r="F3255" s="176" t="s">
        <v>143</v>
      </c>
      <c r="G3255" s="174" t="s">
        <v>144</v>
      </c>
      <c r="I3255" s="176" t="s">
        <v>844</v>
      </c>
      <c r="J3255" s="176" t="s">
        <v>845</v>
      </c>
      <c r="K3255" s="176" t="s">
        <v>145</v>
      </c>
    </row>
    <row r="3256" spans="1:12">
      <c r="A3256" s="194">
        <v>4</v>
      </c>
      <c r="B3256" s="175" t="s">
        <v>244</v>
      </c>
      <c r="C3256" s="195">
        <v>1</v>
      </c>
      <c r="D3256" s="175" t="s">
        <v>147</v>
      </c>
      <c r="E3256" s="175" t="s">
        <v>667</v>
      </c>
      <c r="F3256" s="195">
        <v>11</v>
      </c>
      <c r="G3256" s="175" t="s">
        <v>1024</v>
      </c>
      <c r="I3256" s="194">
        <v>600000</v>
      </c>
      <c r="K3256" s="199">
        <v>-10360959</v>
      </c>
      <c r="L3256" s="174" t="s">
        <v>856</v>
      </c>
    </row>
    <row r="3257" spans="1:12">
      <c r="A3257" s="194">
        <v>4</v>
      </c>
      <c r="B3257" s="175" t="s">
        <v>244</v>
      </c>
      <c r="C3257" s="195">
        <v>2</v>
      </c>
      <c r="D3257" s="175" t="s">
        <v>147</v>
      </c>
      <c r="E3257" s="175" t="s">
        <v>667</v>
      </c>
      <c r="F3257" s="195">
        <v>5</v>
      </c>
      <c r="G3257" s="175" t="s">
        <v>498</v>
      </c>
      <c r="I3257" s="194">
        <v>600000</v>
      </c>
      <c r="K3257" s="199">
        <v>-9760959</v>
      </c>
      <c r="L3257" s="174" t="s">
        <v>856</v>
      </c>
    </row>
    <row r="3258" spans="1:12">
      <c r="A3258" s="194">
        <v>4</v>
      </c>
      <c r="B3258" s="175" t="s">
        <v>244</v>
      </c>
      <c r="C3258" s="195">
        <v>3</v>
      </c>
      <c r="D3258" s="175" t="s">
        <v>147</v>
      </c>
      <c r="E3258" s="175" t="s">
        <v>667</v>
      </c>
      <c r="F3258" s="195">
        <v>70</v>
      </c>
      <c r="G3258" s="175" t="s">
        <v>982</v>
      </c>
      <c r="I3258" s="194">
        <v>260000</v>
      </c>
      <c r="K3258" s="199">
        <v>-9500959</v>
      </c>
      <c r="L3258" s="174" t="s">
        <v>856</v>
      </c>
    </row>
    <row r="3259" spans="1:12">
      <c r="A3259" s="194">
        <v>5</v>
      </c>
      <c r="B3259" s="175" t="s">
        <v>244</v>
      </c>
      <c r="C3259" s="195">
        <v>9</v>
      </c>
      <c r="D3259" s="175" t="s">
        <v>147</v>
      </c>
      <c r="E3259" s="175" t="s">
        <v>667</v>
      </c>
      <c r="F3259" s="195">
        <v>74</v>
      </c>
      <c r="G3259" s="175" t="s">
        <v>232</v>
      </c>
      <c r="I3259" s="194">
        <v>2000000</v>
      </c>
      <c r="K3259" s="199">
        <v>-7500959</v>
      </c>
      <c r="L3259" s="174" t="s">
        <v>856</v>
      </c>
    </row>
    <row r="3260" spans="1:12">
      <c r="A3260" s="194">
        <v>5</v>
      </c>
      <c r="B3260" s="175" t="s">
        <v>244</v>
      </c>
      <c r="C3260" s="195">
        <v>12</v>
      </c>
      <c r="D3260" s="175" t="s">
        <v>147</v>
      </c>
      <c r="E3260" s="175" t="s">
        <v>667</v>
      </c>
      <c r="F3260" s="195">
        <v>6</v>
      </c>
      <c r="G3260" s="175" t="s">
        <v>1696</v>
      </c>
      <c r="I3260" s="194">
        <v>250000</v>
      </c>
      <c r="K3260" s="199">
        <v>-7250959</v>
      </c>
      <c r="L3260" s="174" t="s">
        <v>856</v>
      </c>
    </row>
    <row r="3261" spans="1:12">
      <c r="A3261" s="194">
        <v>5</v>
      </c>
      <c r="B3261" s="175" t="s">
        <v>244</v>
      </c>
      <c r="C3261" s="195">
        <v>15</v>
      </c>
      <c r="D3261" s="175" t="s">
        <v>147</v>
      </c>
      <c r="E3261" s="175" t="s">
        <v>667</v>
      </c>
      <c r="F3261" s="195">
        <v>41</v>
      </c>
      <c r="G3261" s="175" t="s">
        <v>1698</v>
      </c>
      <c r="I3261" s="194">
        <v>800000</v>
      </c>
      <c r="K3261" s="199">
        <v>-6450959</v>
      </c>
      <c r="L3261" s="174" t="s">
        <v>856</v>
      </c>
    </row>
    <row r="3262" spans="1:12">
      <c r="A3262" s="194">
        <v>6</v>
      </c>
      <c r="B3262" s="175" t="s">
        <v>244</v>
      </c>
      <c r="C3262" s="195">
        <v>18</v>
      </c>
      <c r="D3262" s="175" t="s">
        <v>147</v>
      </c>
      <c r="E3262" s="175" t="s">
        <v>667</v>
      </c>
      <c r="F3262" s="195">
        <v>43</v>
      </c>
      <c r="G3262" s="175" t="s">
        <v>511</v>
      </c>
      <c r="I3262" s="194">
        <v>300000</v>
      </c>
      <c r="K3262" s="199">
        <v>-6150959</v>
      </c>
      <c r="L3262" s="174" t="s">
        <v>856</v>
      </c>
    </row>
    <row r="3263" spans="1:12">
      <c r="A3263" s="194">
        <v>7</v>
      </c>
      <c r="B3263" s="175" t="s">
        <v>244</v>
      </c>
      <c r="C3263" s="195">
        <v>19</v>
      </c>
      <c r="D3263" s="175" t="s">
        <v>147</v>
      </c>
      <c r="E3263" s="175" t="s">
        <v>667</v>
      </c>
      <c r="F3263" s="195">
        <v>37</v>
      </c>
      <c r="G3263" s="175" t="s">
        <v>1701</v>
      </c>
      <c r="I3263" s="194">
        <v>600000</v>
      </c>
      <c r="K3263" s="199">
        <v>-5550959</v>
      </c>
      <c r="L3263" s="174" t="s">
        <v>856</v>
      </c>
    </row>
    <row r="3264" spans="1:12">
      <c r="A3264" s="194">
        <v>12</v>
      </c>
      <c r="B3264" s="175" t="s">
        <v>244</v>
      </c>
      <c r="C3264" s="195">
        <v>39</v>
      </c>
      <c r="D3264" s="175" t="s">
        <v>147</v>
      </c>
      <c r="E3264" s="175" t="s">
        <v>667</v>
      </c>
      <c r="F3264" s="195">
        <v>132</v>
      </c>
      <c r="G3264" s="175" t="s">
        <v>1704</v>
      </c>
      <c r="I3264" s="194">
        <v>800000</v>
      </c>
      <c r="K3264" s="199">
        <v>-4750959</v>
      </c>
      <c r="L3264" s="174" t="s">
        <v>856</v>
      </c>
    </row>
    <row r="3265" spans="1:12">
      <c r="A3265" s="194">
        <v>13</v>
      </c>
      <c r="B3265" s="175" t="s">
        <v>244</v>
      </c>
      <c r="C3265" s="195">
        <v>90</v>
      </c>
      <c r="D3265" s="175" t="s">
        <v>147</v>
      </c>
      <c r="E3265" s="175" t="s">
        <v>667</v>
      </c>
      <c r="F3265" s="195">
        <v>101</v>
      </c>
      <c r="G3265" s="175" t="s">
        <v>1084</v>
      </c>
      <c r="I3265" s="194">
        <v>381737</v>
      </c>
      <c r="K3265" s="199">
        <v>-4369222</v>
      </c>
      <c r="L3265" s="174" t="s">
        <v>856</v>
      </c>
    </row>
    <row r="3266" spans="1:12">
      <c r="A3266" s="194">
        <v>27</v>
      </c>
      <c r="B3266" s="175" t="s">
        <v>244</v>
      </c>
      <c r="C3266" s="195">
        <v>57</v>
      </c>
      <c r="D3266" s="175" t="s">
        <v>147</v>
      </c>
      <c r="E3266" s="175" t="s">
        <v>667</v>
      </c>
      <c r="F3266" s="195">
        <v>75</v>
      </c>
      <c r="G3266" s="175" t="s">
        <v>1720</v>
      </c>
      <c r="I3266" s="194">
        <v>2000000</v>
      </c>
      <c r="K3266" s="199">
        <v>-2369222</v>
      </c>
      <c r="L3266" s="174" t="s">
        <v>856</v>
      </c>
    </row>
    <row r="3267" spans="1:12">
      <c r="A3267" s="194">
        <v>29</v>
      </c>
      <c r="B3267" s="175" t="s">
        <v>244</v>
      </c>
      <c r="C3267" s="195">
        <v>47</v>
      </c>
      <c r="D3267" s="175" t="s">
        <v>147</v>
      </c>
      <c r="E3267" s="175" t="s">
        <v>667</v>
      </c>
      <c r="F3267" s="195">
        <v>6</v>
      </c>
      <c r="G3267" s="175" t="s">
        <v>1726</v>
      </c>
      <c r="I3267" s="194">
        <v>600000</v>
      </c>
      <c r="K3267" s="199">
        <v>-1769222</v>
      </c>
      <c r="L3267" s="174" t="s">
        <v>856</v>
      </c>
    </row>
    <row r="3268" spans="1:12">
      <c r="A3268" s="194">
        <v>29</v>
      </c>
      <c r="B3268" s="175" t="s">
        <v>244</v>
      </c>
      <c r="C3268" s="195">
        <v>50</v>
      </c>
      <c r="D3268" s="175" t="s">
        <v>147</v>
      </c>
      <c r="E3268" s="175" t="s">
        <v>667</v>
      </c>
      <c r="F3268" s="195">
        <v>7</v>
      </c>
      <c r="G3268" s="175" t="s">
        <v>197</v>
      </c>
      <c r="I3268" s="194">
        <v>251854</v>
      </c>
      <c r="K3268" s="199">
        <v>-1517368</v>
      </c>
      <c r="L3268" s="174" t="s">
        <v>856</v>
      </c>
    </row>
    <row r="3269" spans="1:12">
      <c r="A3269" s="194">
        <v>29</v>
      </c>
      <c r="B3269" s="175" t="s">
        <v>244</v>
      </c>
      <c r="C3269" s="195">
        <v>53</v>
      </c>
      <c r="D3269" s="175" t="s">
        <v>147</v>
      </c>
      <c r="E3269" s="175" t="s">
        <v>667</v>
      </c>
      <c r="F3269" s="195">
        <v>12</v>
      </c>
      <c r="G3269" s="175" t="s">
        <v>1729</v>
      </c>
      <c r="I3269" s="194">
        <v>600000</v>
      </c>
      <c r="K3269" s="199">
        <v>-917368</v>
      </c>
      <c r="L3269" s="174" t="s">
        <v>856</v>
      </c>
    </row>
    <row r="3270" spans="1:12">
      <c r="A3270" s="194">
        <v>29</v>
      </c>
      <c r="B3270" s="175" t="s">
        <v>244</v>
      </c>
      <c r="C3270" s="195">
        <v>56</v>
      </c>
      <c r="D3270" s="175" t="s">
        <v>147</v>
      </c>
      <c r="E3270" s="175" t="s">
        <v>667</v>
      </c>
      <c r="F3270" s="195">
        <v>44</v>
      </c>
      <c r="G3270" s="175" t="s">
        <v>1730</v>
      </c>
      <c r="I3270" s="194">
        <v>300000</v>
      </c>
      <c r="K3270" s="199">
        <v>-617368</v>
      </c>
      <c r="L3270" s="174" t="s">
        <v>856</v>
      </c>
    </row>
    <row r="3271" spans="1:12">
      <c r="A3271" s="194">
        <v>29</v>
      </c>
      <c r="B3271" s="175" t="s">
        <v>244</v>
      </c>
      <c r="C3271" s="195">
        <v>108</v>
      </c>
      <c r="D3271" s="175" t="s">
        <v>147</v>
      </c>
      <c r="E3271" s="175" t="s">
        <v>667</v>
      </c>
      <c r="F3271" s="195">
        <v>13</v>
      </c>
      <c r="G3271" s="175" t="s">
        <v>2347</v>
      </c>
      <c r="I3271" s="194">
        <v>300000</v>
      </c>
      <c r="K3271" s="199">
        <v>-317368</v>
      </c>
      <c r="L3271" s="174" t="s">
        <v>856</v>
      </c>
    </row>
    <row r="3272" spans="1:12">
      <c r="A3272" s="194">
        <v>31</v>
      </c>
      <c r="B3272" s="175" t="s">
        <v>244</v>
      </c>
      <c r="C3272" s="195">
        <v>112</v>
      </c>
      <c r="D3272" s="175" t="s">
        <v>234</v>
      </c>
      <c r="F3272" s="195">
        <v>0</v>
      </c>
      <c r="G3272" s="175" t="s">
        <v>2348</v>
      </c>
      <c r="J3272" s="194">
        <v>4751854</v>
      </c>
      <c r="K3272" s="199">
        <v>-5069222</v>
      </c>
      <c r="L3272" s="174" t="s">
        <v>856</v>
      </c>
    </row>
    <row r="3273" spans="1:12">
      <c r="A3273" s="194">
        <v>31</v>
      </c>
      <c r="B3273" s="175" t="s">
        <v>244</v>
      </c>
      <c r="C3273" s="195">
        <v>113</v>
      </c>
      <c r="D3273" s="175" t="s">
        <v>147</v>
      </c>
      <c r="E3273" s="175" t="s">
        <v>667</v>
      </c>
      <c r="F3273" s="195">
        <v>222</v>
      </c>
      <c r="G3273" s="175" t="s">
        <v>1101</v>
      </c>
      <c r="I3273" s="194">
        <v>1647000</v>
      </c>
      <c r="K3273" s="199">
        <v>-3422222</v>
      </c>
      <c r="L3273" s="174" t="s">
        <v>856</v>
      </c>
    </row>
    <row r="3274" spans="1:12">
      <c r="A3274" s="194">
        <v>31</v>
      </c>
      <c r="B3274" s="175" t="s">
        <v>244</v>
      </c>
      <c r="C3274" s="195">
        <v>142</v>
      </c>
      <c r="D3274" s="175" t="s">
        <v>147</v>
      </c>
      <c r="E3274" s="175" t="s">
        <v>667</v>
      </c>
      <c r="F3274" s="195">
        <v>9</v>
      </c>
      <c r="G3274" s="175" t="s">
        <v>2349</v>
      </c>
      <c r="I3274" s="194">
        <v>2000000</v>
      </c>
      <c r="K3274" s="199">
        <v>-1422222</v>
      </c>
      <c r="L3274" s="174" t="s">
        <v>856</v>
      </c>
    </row>
    <row r="3275" spans="1:12">
      <c r="G3275" s="200" t="s">
        <v>855</v>
      </c>
      <c r="I3275" s="201">
        <v>14290591</v>
      </c>
      <c r="J3275" s="201">
        <v>4751854</v>
      </c>
      <c r="K3275" s="201">
        <v>9538737</v>
      </c>
      <c r="L3275" s="202" t="s">
        <v>846</v>
      </c>
    </row>
    <row r="3276" spans="1:12">
      <c r="G3276" s="200" t="s">
        <v>848</v>
      </c>
      <c r="I3276" s="203">
        <v>53051506</v>
      </c>
      <c r="J3276" s="203">
        <v>54473728</v>
      </c>
      <c r="K3276" s="203">
        <v>-1422222</v>
      </c>
      <c r="L3276" s="200" t="s">
        <v>860</v>
      </c>
    </row>
    <row r="3277" spans="1:12">
      <c r="A3277" s="196" t="s">
        <v>600</v>
      </c>
      <c r="G3277" s="197" t="s">
        <v>843</v>
      </c>
      <c r="I3277" s="198">
        <v>53051506</v>
      </c>
      <c r="J3277" s="198">
        <v>54473728</v>
      </c>
      <c r="K3277" s="198">
        <v>-1422222</v>
      </c>
      <c r="L3277" s="175" t="s">
        <v>856</v>
      </c>
    </row>
    <row r="3278" spans="1:12">
      <c r="A3278" s="174" t="s">
        <v>138</v>
      </c>
      <c r="B3278" s="174" t="s">
        <v>139</v>
      </c>
      <c r="C3278" s="176" t="s">
        <v>140</v>
      </c>
      <c r="D3278" s="174" t="s">
        <v>141</v>
      </c>
      <c r="E3278" s="174" t="s">
        <v>142</v>
      </c>
      <c r="F3278" s="176" t="s">
        <v>143</v>
      </c>
      <c r="G3278" s="174" t="s">
        <v>144</v>
      </c>
      <c r="I3278" s="176" t="s">
        <v>844</v>
      </c>
      <c r="J3278" s="176" t="s">
        <v>845</v>
      </c>
      <c r="K3278" s="176" t="s">
        <v>145</v>
      </c>
    </row>
    <row r="3279" spans="1:12">
      <c r="A3279" s="194">
        <v>4</v>
      </c>
      <c r="B3279" s="175" t="s">
        <v>600</v>
      </c>
      <c r="C3279" s="195">
        <v>18</v>
      </c>
      <c r="D3279" s="175" t="s">
        <v>147</v>
      </c>
      <c r="E3279" s="175" t="s">
        <v>667</v>
      </c>
      <c r="F3279" s="195">
        <v>75</v>
      </c>
      <c r="G3279" s="175" t="s">
        <v>2350</v>
      </c>
      <c r="I3279" s="194">
        <v>200000</v>
      </c>
      <c r="K3279" s="199">
        <v>-1222222</v>
      </c>
      <c r="L3279" s="174" t="s">
        <v>856</v>
      </c>
    </row>
    <row r="3280" spans="1:12">
      <c r="A3280" s="194">
        <v>4</v>
      </c>
      <c r="B3280" s="175" t="s">
        <v>600</v>
      </c>
      <c r="C3280" s="195">
        <v>18</v>
      </c>
      <c r="D3280" s="175" t="s">
        <v>147</v>
      </c>
      <c r="E3280" s="175" t="s">
        <v>667</v>
      </c>
      <c r="F3280" s="195">
        <v>74</v>
      </c>
      <c r="G3280" s="175" t="s">
        <v>2351</v>
      </c>
      <c r="I3280" s="194">
        <v>400000</v>
      </c>
      <c r="K3280" s="199">
        <v>-822222</v>
      </c>
      <c r="L3280" s="174" t="s">
        <v>856</v>
      </c>
    </row>
    <row r="3281" spans="1:12">
      <c r="A3281" s="194">
        <v>29</v>
      </c>
      <c r="B3281" s="175" t="s">
        <v>600</v>
      </c>
      <c r="C3281" s="195">
        <v>33</v>
      </c>
      <c r="D3281" s="175" t="s">
        <v>147</v>
      </c>
      <c r="E3281" s="175" t="s">
        <v>667</v>
      </c>
      <c r="F3281" s="195">
        <v>13</v>
      </c>
      <c r="G3281" s="175" t="s">
        <v>1762</v>
      </c>
      <c r="I3281" s="194">
        <v>600000</v>
      </c>
      <c r="K3281" s="199">
        <v>-222222</v>
      </c>
      <c r="L3281" s="174" t="s">
        <v>856</v>
      </c>
    </row>
    <row r="3282" spans="1:12">
      <c r="A3282" s="194">
        <v>29</v>
      </c>
      <c r="B3282" s="175" t="s">
        <v>600</v>
      </c>
      <c r="C3282" s="195">
        <v>34</v>
      </c>
      <c r="D3282" s="175" t="s">
        <v>147</v>
      </c>
      <c r="E3282" s="175" t="s">
        <v>667</v>
      </c>
      <c r="F3282" s="195">
        <v>7</v>
      </c>
      <c r="G3282" s="175" t="s">
        <v>1763</v>
      </c>
      <c r="I3282" s="194">
        <v>600000</v>
      </c>
      <c r="K3282" s="199">
        <v>377778</v>
      </c>
      <c r="L3282" s="174" t="s">
        <v>846</v>
      </c>
    </row>
    <row r="3283" spans="1:12">
      <c r="A3283" s="194">
        <v>29</v>
      </c>
      <c r="B3283" s="175" t="s">
        <v>600</v>
      </c>
      <c r="C3283" s="195">
        <v>35</v>
      </c>
      <c r="D3283" s="175" t="s">
        <v>147</v>
      </c>
      <c r="E3283" s="175" t="s">
        <v>667</v>
      </c>
      <c r="F3283" s="195">
        <v>136</v>
      </c>
      <c r="G3283" s="175" t="s">
        <v>1764</v>
      </c>
      <c r="I3283" s="194">
        <v>800000</v>
      </c>
      <c r="K3283" s="199">
        <v>1177778</v>
      </c>
      <c r="L3283" s="174" t="s">
        <v>846</v>
      </c>
    </row>
    <row r="3284" spans="1:12">
      <c r="A3284" s="194">
        <v>29</v>
      </c>
      <c r="B3284" s="175" t="s">
        <v>600</v>
      </c>
      <c r="C3284" s="195">
        <v>36</v>
      </c>
      <c r="D3284" s="175" t="s">
        <v>147</v>
      </c>
      <c r="E3284" s="175" t="s">
        <v>667</v>
      </c>
      <c r="F3284" s="195">
        <v>45</v>
      </c>
      <c r="G3284" s="175" t="s">
        <v>1765</v>
      </c>
      <c r="I3284" s="194">
        <v>300000</v>
      </c>
      <c r="K3284" s="199">
        <v>1477778</v>
      </c>
      <c r="L3284" s="174" t="s">
        <v>846</v>
      </c>
    </row>
    <row r="3285" spans="1:12">
      <c r="A3285" s="194">
        <v>29</v>
      </c>
      <c r="B3285" s="175" t="s">
        <v>600</v>
      </c>
      <c r="C3285" s="195">
        <v>37</v>
      </c>
      <c r="D3285" s="175" t="s">
        <v>147</v>
      </c>
      <c r="E3285" s="175" t="s">
        <v>667</v>
      </c>
      <c r="F3285" s="195">
        <v>76</v>
      </c>
      <c r="G3285" s="175" t="s">
        <v>1766</v>
      </c>
      <c r="I3285" s="194">
        <v>2000000</v>
      </c>
      <c r="K3285" s="199">
        <v>3477778</v>
      </c>
      <c r="L3285" s="174" t="s">
        <v>846</v>
      </c>
    </row>
    <row r="3286" spans="1:12">
      <c r="A3286" s="194">
        <v>31</v>
      </c>
      <c r="B3286" s="175" t="s">
        <v>600</v>
      </c>
      <c r="C3286" s="195">
        <v>101</v>
      </c>
      <c r="D3286" s="175" t="s">
        <v>234</v>
      </c>
      <c r="F3286" s="195">
        <v>0</v>
      </c>
      <c r="G3286" s="175" t="s">
        <v>2352</v>
      </c>
      <c r="J3286" s="194">
        <v>4500000</v>
      </c>
      <c r="K3286" s="199">
        <v>-1022222</v>
      </c>
      <c r="L3286" s="174" t="s">
        <v>856</v>
      </c>
    </row>
    <row r="3287" spans="1:12">
      <c r="A3287" s="194">
        <v>31</v>
      </c>
      <c r="B3287" s="175" t="s">
        <v>600</v>
      </c>
      <c r="C3287" s="195">
        <v>108</v>
      </c>
      <c r="D3287" s="175" t="s">
        <v>147</v>
      </c>
      <c r="E3287" s="175" t="s">
        <v>667</v>
      </c>
      <c r="F3287" s="195">
        <v>134</v>
      </c>
      <c r="G3287" s="175" t="s">
        <v>1769</v>
      </c>
      <c r="I3287" s="194">
        <v>800000</v>
      </c>
      <c r="K3287" s="199">
        <v>-222222</v>
      </c>
      <c r="L3287" s="174" t="s">
        <v>856</v>
      </c>
    </row>
    <row r="3288" spans="1:12">
      <c r="G3288" s="200" t="s">
        <v>1119</v>
      </c>
      <c r="I3288" s="201">
        <v>5700000</v>
      </c>
      <c r="J3288" s="201">
        <v>4500000</v>
      </c>
      <c r="K3288" s="201">
        <v>1200000</v>
      </c>
      <c r="L3288" s="202" t="s">
        <v>846</v>
      </c>
    </row>
    <row r="3289" spans="1:12">
      <c r="G3289" s="200" t="s">
        <v>848</v>
      </c>
      <c r="I3289" s="203">
        <v>58751506</v>
      </c>
      <c r="J3289" s="203">
        <v>58973728</v>
      </c>
      <c r="K3289" s="203">
        <v>-222222</v>
      </c>
      <c r="L3289" s="200" t="s">
        <v>860</v>
      </c>
    </row>
    <row r="3290" spans="1:12">
      <c r="A3290" s="196" t="s">
        <v>601</v>
      </c>
      <c r="G3290" s="197" t="s">
        <v>843</v>
      </c>
      <c r="I3290" s="198">
        <v>58751506</v>
      </c>
      <c r="J3290" s="198">
        <v>58973728</v>
      </c>
      <c r="K3290" s="198">
        <v>-222222</v>
      </c>
      <c r="L3290" s="175" t="s">
        <v>856</v>
      </c>
    </row>
    <row r="3291" spans="1:12">
      <c r="A3291" s="174" t="s">
        <v>138</v>
      </c>
      <c r="B3291" s="174" t="s">
        <v>139</v>
      </c>
      <c r="C3291" s="176" t="s">
        <v>140</v>
      </c>
      <c r="D3291" s="174" t="s">
        <v>141</v>
      </c>
      <c r="E3291" s="174" t="s">
        <v>142</v>
      </c>
      <c r="F3291" s="176" t="s">
        <v>143</v>
      </c>
      <c r="G3291" s="174" t="s">
        <v>144</v>
      </c>
      <c r="I3291" s="176" t="s">
        <v>844</v>
      </c>
      <c r="J3291" s="176" t="s">
        <v>845</v>
      </c>
      <c r="K3291" s="176" t="s">
        <v>145</v>
      </c>
    </row>
    <row r="3292" spans="1:12">
      <c r="A3292" s="194">
        <v>1</v>
      </c>
      <c r="B3292" s="175" t="s">
        <v>601</v>
      </c>
      <c r="C3292" s="195">
        <v>3</v>
      </c>
      <c r="D3292" s="175" t="s">
        <v>147</v>
      </c>
      <c r="E3292" s="175" t="s">
        <v>667</v>
      </c>
      <c r="F3292" s="195">
        <v>153</v>
      </c>
      <c r="G3292" s="175" t="s">
        <v>1771</v>
      </c>
      <c r="I3292" s="194">
        <v>1776000</v>
      </c>
      <c r="K3292" s="199">
        <v>1553778</v>
      </c>
      <c r="L3292" s="174" t="s">
        <v>846</v>
      </c>
    </row>
    <row r="3293" spans="1:12">
      <c r="A3293" s="194">
        <v>30</v>
      </c>
      <c r="B3293" s="175" t="s">
        <v>601</v>
      </c>
      <c r="C3293" s="195">
        <v>84</v>
      </c>
      <c r="D3293" s="175" t="s">
        <v>147</v>
      </c>
      <c r="E3293" s="175" t="s">
        <v>667</v>
      </c>
      <c r="F3293" s="195">
        <v>8</v>
      </c>
      <c r="G3293" s="175" t="s">
        <v>1820</v>
      </c>
      <c r="I3293" s="194">
        <v>600000</v>
      </c>
      <c r="K3293" s="199">
        <v>2153778</v>
      </c>
      <c r="L3293" s="174" t="s">
        <v>846</v>
      </c>
    </row>
    <row r="3294" spans="1:12">
      <c r="A3294" s="194">
        <v>30</v>
      </c>
      <c r="B3294" s="175" t="s">
        <v>601</v>
      </c>
      <c r="C3294" s="195">
        <v>85</v>
      </c>
      <c r="D3294" s="175" t="s">
        <v>147</v>
      </c>
      <c r="E3294" s="175" t="s">
        <v>667</v>
      </c>
      <c r="F3294" s="195">
        <v>14</v>
      </c>
      <c r="G3294" s="175" t="s">
        <v>1821</v>
      </c>
      <c r="I3294" s="194">
        <v>600000</v>
      </c>
      <c r="K3294" s="199">
        <v>2753778</v>
      </c>
      <c r="L3294" s="174" t="s">
        <v>846</v>
      </c>
    </row>
    <row r="3295" spans="1:12">
      <c r="A3295" s="194">
        <v>30</v>
      </c>
      <c r="B3295" s="175" t="s">
        <v>601</v>
      </c>
      <c r="C3295" s="195">
        <v>92</v>
      </c>
      <c r="D3295" s="175" t="s">
        <v>147</v>
      </c>
      <c r="E3295" s="175" t="s">
        <v>667</v>
      </c>
      <c r="F3295" s="195">
        <v>29</v>
      </c>
      <c r="G3295" s="175" t="s">
        <v>1827</v>
      </c>
      <c r="I3295" s="194">
        <v>450000</v>
      </c>
      <c r="K3295" s="199">
        <v>3203778</v>
      </c>
      <c r="L3295" s="174" t="s">
        <v>846</v>
      </c>
    </row>
    <row r="3296" spans="1:12">
      <c r="A3296" s="194">
        <v>30</v>
      </c>
      <c r="B3296" s="175" t="s">
        <v>601</v>
      </c>
      <c r="C3296" s="195">
        <v>98</v>
      </c>
      <c r="D3296" s="175" t="s">
        <v>147</v>
      </c>
      <c r="E3296" s="175" t="s">
        <v>667</v>
      </c>
      <c r="F3296" s="195">
        <v>76</v>
      </c>
      <c r="G3296" s="175" t="s">
        <v>2353</v>
      </c>
      <c r="I3296" s="194">
        <v>200000</v>
      </c>
      <c r="K3296" s="199">
        <v>3403778</v>
      </c>
      <c r="L3296" s="174" t="s">
        <v>846</v>
      </c>
    </row>
    <row r="3297" spans="1:12">
      <c r="A3297" s="194">
        <v>30</v>
      </c>
      <c r="B3297" s="175" t="s">
        <v>601</v>
      </c>
      <c r="C3297" s="195">
        <v>103</v>
      </c>
      <c r="D3297" s="175" t="s">
        <v>147</v>
      </c>
      <c r="E3297" s="175" t="s">
        <v>667</v>
      </c>
      <c r="F3297" s="195">
        <v>98</v>
      </c>
      <c r="G3297" s="175" t="s">
        <v>2354</v>
      </c>
      <c r="I3297" s="194">
        <v>45000</v>
      </c>
      <c r="K3297" s="199">
        <v>3448778</v>
      </c>
      <c r="L3297" s="174" t="s">
        <v>846</v>
      </c>
    </row>
    <row r="3298" spans="1:12">
      <c r="A3298" s="194">
        <v>30</v>
      </c>
      <c r="B3298" s="175" t="s">
        <v>601</v>
      </c>
      <c r="C3298" s="195">
        <v>140</v>
      </c>
      <c r="D3298" s="175" t="s">
        <v>234</v>
      </c>
      <c r="F3298" s="195">
        <v>0</v>
      </c>
      <c r="G3298" s="175" t="s">
        <v>2355</v>
      </c>
      <c r="J3298" s="194">
        <v>4403000</v>
      </c>
      <c r="K3298" s="199">
        <v>-954222</v>
      </c>
      <c r="L3298" s="174" t="s">
        <v>856</v>
      </c>
    </row>
    <row r="3299" spans="1:12">
      <c r="A3299" s="194">
        <v>30</v>
      </c>
      <c r="B3299" s="175" t="s">
        <v>601</v>
      </c>
      <c r="C3299" s="195">
        <v>168</v>
      </c>
      <c r="D3299" s="175" t="s">
        <v>147</v>
      </c>
      <c r="E3299" s="175" t="s">
        <v>667</v>
      </c>
      <c r="F3299" s="195">
        <v>94</v>
      </c>
      <c r="G3299" s="175" t="s">
        <v>2356</v>
      </c>
      <c r="I3299" s="194">
        <v>10000</v>
      </c>
      <c r="K3299" s="199">
        <v>-944222</v>
      </c>
      <c r="L3299" s="174" t="s">
        <v>856</v>
      </c>
    </row>
    <row r="3300" spans="1:12">
      <c r="A3300" s="194">
        <v>30</v>
      </c>
      <c r="B3300" s="175" t="s">
        <v>601</v>
      </c>
      <c r="C3300" s="195">
        <v>168</v>
      </c>
      <c r="D3300" s="175" t="s">
        <v>147</v>
      </c>
      <c r="E3300" s="175" t="s">
        <v>667</v>
      </c>
      <c r="F3300" s="195">
        <v>95</v>
      </c>
      <c r="G3300" s="175" t="s">
        <v>2357</v>
      </c>
      <c r="I3300" s="194">
        <v>17000</v>
      </c>
      <c r="K3300" s="199">
        <v>-927222</v>
      </c>
      <c r="L3300" s="174" t="s">
        <v>856</v>
      </c>
    </row>
    <row r="3301" spans="1:12">
      <c r="A3301" s="194">
        <v>30</v>
      </c>
      <c r="B3301" s="175" t="s">
        <v>601</v>
      </c>
      <c r="C3301" s="195">
        <v>168</v>
      </c>
      <c r="D3301" s="175" t="s">
        <v>147</v>
      </c>
      <c r="E3301" s="175" t="s">
        <v>667</v>
      </c>
      <c r="F3301" s="195">
        <v>96</v>
      </c>
      <c r="G3301" s="175" t="s">
        <v>2358</v>
      </c>
      <c r="I3301" s="194">
        <v>30000</v>
      </c>
      <c r="K3301" s="199">
        <v>-897222</v>
      </c>
      <c r="L3301" s="174" t="s">
        <v>856</v>
      </c>
    </row>
    <row r="3302" spans="1:12">
      <c r="A3302" s="194">
        <v>30</v>
      </c>
      <c r="B3302" s="175" t="s">
        <v>601</v>
      </c>
      <c r="C3302" s="195">
        <v>168</v>
      </c>
      <c r="D3302" s="175" t="s">
        <v>147</v>
      </c>
      <c r="E3302" s="175" t="s">
        <v>667</v>
      </c>
      <c r="F3302" s="195">
        <v>97</v>
      </c>
      <c r="G3302" s="175" t="s">
        <v>2359</v>
      </c>
      <c r="I3302" s="194">
        <v>75000</v>
      </c>
      <c r="K3302" s="199">
        <v>-822222</v>
      </c>
      <c r="L3302" s="174" t="s">
        <v>856</v>
      </c>
    </row>
    <row r="3303" spans="1:12">
      <c r="G3303" s="200" t="s">
        <v>1168</v>
      </c>
      <c r="I3303" s="201">
        <v>3803000</v>
      </c>
      <c r="J3303" s="201">
        <v>4403000</v>
      </c>
      <c r="K3303" s="201">
        <v>-600000</v>
      </c>
      <c r="L3303" s="202" t="s">
        <v>856</v>
      </c>
    </row>
    <row r="3304" spans="1:12">
      <c r="G3304" s="200" t="s">
        <v>848</v>
      </c>
      <c r="I3304" s="203">
        <v>62554506</v>
      </c>
      <c r="J3304" s="203">
        <v>63376728</v>
      </c>
      <c r="K3304" s="203">
        <v>-822222</v>
      </c>
      <c r="L3304" s="200" t="s">
        <v>860</v>
      </c>
    </row>
    <row r="3305" spans="1:12">
      <c r="A3305" s="196" t="s">
        <v>146</v>
      </c>
      <c r="G3305" s="197" t="s">
        <v>843</v>
      </c>
      <c r="I3305" s="198">
        <v>62554506</v>
      </c>
      <c r="J3305" s="198">
        <v>63376728</v>
      </c>
      <c r="K3305" s="198">
        <v>-822222</v>
      </c>
      <c r="L3305" s="175" t="s">
        <v>856</v>
      </c>
    </row>
    <row r="3306" spans="1:12">
      <c r="A3306" s="174" t="s">
        <v>138</v>
      </c>
      <c r="B3306" s="174" t="s">
        <v>139</v>
      </c>
      <c r="C3306" s="176" t="s">
        <v>140</v>
      </c>
      <c r="D3306" s="174" t="s">
        <v>141</v>
      </c>
      <c r="E3306" s="174" t="s">
        <v>142</v>
      </c>
      <c r="F3306" s="176" t="s">
        <v>143</v>
      </c>
      <c r="G3306" s="174" t="s">
        <v>144</v>
      </c>
      <c r="I3306" s="176" t="s">
        <v>844</v>
      </c>
      <c r="J3306" s="176" t="s">
        <v>845</v>
      </c>
      <c r="K3306" s="176" t="s">
        <v>145</v>
      </c>
    </row>
    <row r="3307" spans="1:12">
      <c r="A3307" s="194">
        <v>1</v>
      </c>
      <c r="B3307" s="175" t="s">
        <v>146</v>
      </c>
      <c r="C3307" s="195">
        <v>1</v>
      </c>
      <c r="D3307" s="175" t="s">
        <v>147</v>
      </c>
      <c r="E3307" s="175" t="s">
        <v>667</v>
      </c>
      <c r="F3307" s="195">
        <v>46</v>
      </c>
      <c r="G3307" s="175" t="s">
        <v>1838</v>
      </c>
      <c r="I3307" s="194">
        <v>300000</v>
      </c>
      <c r="K3307" s="199">
        <v>-522222</v>
      </c>
      <c r="L3307" s="174" t="s">
        <v>856</v>
      </c>
    </row>
    <row r="3308" spans="1:12">
      <c r="A3308" s="194">
        <v>12</v>
      </c>
      <c r="B3308" s="175" t="s">
        <v>146</v>
      </c>
      <c r="C3308" s="195">
        <v>28</v>
      </c>
      <c r="D3308" s="175" t="s">
        <v>147</v>
      </c>
      <c r="E3308" s="175" t="s">
        <v>667</v>
      </c>
      <c r="F3308" s="195">
        <v>77</v>
      </c>
      <c r="G3308" s="175" t="s">
        <v>2360</v>
      </c>
      <c r="I3308" s="194">
        <v>200000</v>
      </c>
      <c r="K3308" s="199">
        <v>-322222</v>
      </c>
      <c r="L3308" s="174" t="s">
        <v>856</v>
      </c>
    </row>
    <row r="3309" spans="1:12">
      <c r="A3309" s="194">
        <v>18</v>
      </c>
      <c r="B3309" s="175" t="s">
        <v>146</v>
      </c>
      <c r="C3309" s="195">
        <v>50</v>
      </c>
      <c r="D3309" s="175" t="s">
        <v>147</v>
      </c>
      <c r="E3309" s="175" t="s">
        <v>667</v>
      </c>
      <c r="F3309" s="195">
        <v>77</v>
      </c>
      <c r="G3309" s="175" t="s">
        <v>1822</v>
      </c>
      <c r="I3309" s="194">
        <v>2000000</v>
      </c>
      <c r="K3309" s="199">
        <v>1677778</v>
      </c>
      <c r="L3309" s="174" t="s">
        <v>846</v>
      </c>
    </row>
    <row r="3310" spans="1:12">
      <c r="A3310" s="194">
        <v>27</v>
      </c>
      <c r="B3310" s="175" t="s">
        <v>146</v>
      </c>
      <c r="C3310" s="195">
        <v>87</v>
      </c>
      <c r="D3310" s="175" t="s">
        <v>147</v>
      </c>
      <c r="E3310" s="175" t="s">
        <v>667</v>
      </c>
      <c r="F3310" s="195">
        <v>9</v>
      </c>
      <c r="G3310" s="175" t="s">
        <v>1870</v>
      </c>
      <c r="I3310" s="194">
        <v>600000</v>
      </c>
      <c r="K3310" s="199">
        <v>2277778</v>
      </c>
      <c r="L3310" s="174" t="s">
        <v>846</v>
      </c>
    </row>
    <row r="3311" spans="1:12">
      <c r="A3311" s="194">
        <v>27</v>
      </c>
      <c r="B3311" s="175" t="s">
        <v>146</v>
      </c>
      <c r="C3311" s="195">
        <v>88</v>
      </c>
      <c r="D3311" s="175" t="s">
        <v>147</v>
      </c>
      <c r="E3311" s="175" t="s">
        <v>667</v>
      </c>
      <c r="F3311" s="195">
        <v>15</v>
      </c>
      <c r="G3311" s="175" t="s">
        <v>1871</v>
      </c>
      <c r="I3311" s="194">
        <v>600000</v>
      </c>
      <c r="K3311" s="199">
        <v>2877778</v>
      </c>
      <c r="L3311" s="174" t="s">
        <v>846</v>
      </c>
    </row>
    <row r="3312" spans="1:12">
      <c r="A3312" s="194">
        <v>27</v>
      </c>
      <c r="B3312" s="175" t="s">
        <v>146</v>
      </c>
      <c r="C3312" s="195">
        <v>97</v>
      </c>
      <c r="D3312" s="175" t="s">
        <v>147</v>
      </c>
      <c r="E3312" s="175" t="s">
        <v>667</v>
      </c>
      <c r="F3312" s="195">
        <v>78</v>
      </c>
      <c r="G3312" s="175" t="s">
        <v>1872</v>
      </c>
      <c r="I3312" s="194">
        <v>2000000</v>
      </c>
      <c r="K3312" s="199">
        <v>4877778</v>
      </c>
      <c r="L3312" s="174" t="s">
        <v>846</v>
      </c>
    </row>
    <row r="3313" spans="1:12">
      <c r="A3313" s="194">
        <v>27</v>
      </c>
      <c r="B3313" s="175" t="s">
        <v>146</v>
      </c>
      <c r="C3313" s="195">
        <v>100</v>
      </c>
      <c r="D3313" s="175" t="s">
        <v>147</v>
      </c>
      <c r="E3313" s="175" t="s">
        <v>667</v>
      </c>
      <c r="F3313" s="195">
        <v>143</v>
      </c>
      <c r="G3313" s="175" t="s">
        <v>1874</v>
      </c>
      <c r="I3313" s="194">
        <v>800000</v>
      </c>
      <c r="K3313" s="199">
        <v>5677778</v>
      </c>
      <c r="L3313" s="174" t="s">
        <v>846</v>
      </c>
    </row>
    <row r="3314" spans="1:12">
      <c r="A3314" s="194">
        <v>27</v>
      </c>
      <c r="B3314" s="175" t="s">
        <v>146</v>
      </c>
      <c r="C3314" s="195">
        <v>101</v>
      </c>
      <c r="D3314" s="175" t="s">
        <v>147</v>
      </c>
      <c r="E3314" s="175" t="s">
        <v>667</v>
      </c>
      <c r="F3314" s="195">
        <v>48</v>
      </c>
      <c r="G3314" s="175" t="s">
        <v>1875</v>
      </c>
      <c r="I3314" s="194">
        <v>300000</v>
      </c>
      <c r="K3314" s="199">
        <v>5977778</v>
      </c>
      <c r="L3314" s="174" t="s">
        <v>846</v>
      </c>
    </row>
    <row r="3315" spans="1:12">
      <c r="A3315" s="194">
        <v>27</v>
      </c>
      <c r="B3315" s="175" t="s">
        <v>146</v>
      </c>
      <c r="C3315" s="195">
        <v>102</v>
      </c>
      <c r="D3315" s="175" t="s">
        <v>147</v>
      </c>
      <c r="E3315" s="175" t="s">
        <v>667</v>
      </c>
      <c r="F3315" s="195">
        <v>30</v>
      </c>
      <c r="G3315" s="175" t="s">
        <v>1876</v>
      </c>
      <c r="I3315" s="194">
        <v>450000</v>
      </c>
      <c r="K3315" s="199">
        <v>6427778</v>
      </c>
      <c r="L3315" s="174" t="s">
        <v>846</v>
      </c>
    </row>
    <row r="3316" spans="1:12">
      <c r="A3316" s="194">
        <v>31</v>
      </c>
      <c r="B3316" s="175" t="s">
        <v>146</v>
      </c>
      <c r="C3316" s="195">
        <v>107</v>
      </c>
      <c r="D3316" s="175" t="s">
        <v>147</v>
      </c>
      <c r="E3316" s="175" t="s">
        <v>667</v>
      </c>
      <c r="F3316" s="195">
        <v>141</v>
      </c>
      <c r="G3316" s="175" t="s">
        <v>1878</v>
      </c>
      <c r="I3316" s="194">
        <v>800000</v>
      </c>
      <c r="K3316" s="199">
        <v>7227778</v>
      </c>
      <c r="L3316" s="174" t="s">
        <v>846</v>
      </c>
    </row>
    <row r="3317" spans="1:12">
      <c r="A3317" s="194">
        <v>31</v>
      </c>
      <c r="B3317" s="175" t="s">
        <v>146</v>
      </c>
      <c r="C3317" s="195">
        <v>114</v>
      </c>
      <c r="D3317" s="175" t="s">
        <v>234</v>
      </c>
      <c r="F3317" s="195">
        <v>0</v>
      </c>
      <c r="G3317" s="175" t="s">
        <v>2361</v>
      </c>
      <c r="J3317" s="194">
        <v>7450000</v>
      </c>
      <c r="K3317" s="199">
        <v>-222222</v>
      </c>
      <c r="L3317" s="174" t="s">
        <v>856</v>
      </c>
    </row>
    <row r="3318" spans="1:12">
      <c r="G3318" s="200" t="s">
        <v>847</v>
      </c>
      <c r="I3318" s="201">
        <v>8050000</v>
      </c>
      <c r="J3318" s="201">
        <v>7450000</v>
      </c>
      <c r="K3318" s="201">
        <v>600000</v>
      </c>
      <c r="L3318" s="202" t="s">
        <v>846</v>
      </c>
    </row>
    <row r="3319" spans="1:12">
      <c r="G3319" s="200" t="s">
        <v>848</v>
      </c>
      <c r="I3319" s="203">
        <v>70604506</v>
      </c>
      <c r="J3319" s="203">
        <v>70826728</v>
      </c>
      <c r="K3319" s="203">
        <v>-222222</v>
      </c>
      <c r="L3319" s="200" t="s">
        <v>860</v>
      </c>
    </row>
    <row r="3320" spans="1:12">
      <c r="A3320" s="196" t="s">
        <v>164</v>
      </c>
      <c r="G3320" s="197" t="s">
        <v>843</v>
      </c>
      <c r="I3320" s="198">
        <v>70604506</v>
      </c>
      <c r="J3320" s="198">
        <v>70826728</v>
      </c>
      <c r="K3320" s="198">
        <v>-222222</v>
      </c>
      <c r="L3320" s="175" t="s">
        <v>856</v>
      </c>
    </row>
    <row r="3321" spans="1:12">
      <c r="A3321" s="174" t="s">
        <v>138</v>
      </c>
      <c r="B3321" s="174" t="s">
        <v>139</v>
      </c>
      <c r="C3321" s="176" t="s">
        <v>140</v>
      </c>
      <c r="D3321" s="174" t="s">
        <v>141</v>
      </c>
      <c r="E3321" s="174" t="s">
        <v>142</v>
      </c>
      <c r="F3321" s="176" t="s">
        <v>143</v>
      </c>
      <c r="G3321" s="174" t="s">
        <v>144</v>
      </c>
      <c r="I3321" s="176" t="s">
        <v>844</v>
      </c>
      <c r="J3321" s="176" t="s">
        <v>845</v>
      </c>
      <c r="K3321" s="176" t="s">
        <v>145</v>
      </c>
    </row>
    <row r="3322" spans="1:12">
      <c r="A3322" s="194">
        <v>3</v>
      </c>
      <c r="B3322" s="175" t="s">
        <v>164</v>
      </c>
      <c r="C3322" s="195">
        <v>18</v>
      </c>
      <c r="D3322" s="175" t="s">
        <v>862</v>
      </c>
      <c r="E3322" s="175" t="s">
        <v>667</v>
      </c>
      <c r="F3322" s="195">
        <v>78</v>
      </c>
      <c r="G3322" s="175" t="s">
        <v>2362</v>
      </c>
      <c r="I3322" s="194">
        <v>200000</v>
      </c>
      <c r="K3322" s="199">
        <v>-22222</v>
      </c>
      <c r="L3322" s="174" t="s">
        <v>856</v>
      </c>
    </row>
    <row r="3323" spans="1:12">
      <c r="A3323" s="194">
        <v>16</v>
      </c>
      <c r="B3323" s="175" t="s">
        <v>164</v>
      </c>
      <c r="C3323" s="195">
        <v>59</v>
      </c>
      <c r="D3323" s="175" t="s">
        <v>147</v>
      </c>
      <c r="E3323" s="175" t="s">
        <v>667</v>
      </c>
      <c r="F3323" s="195">
        <v>14</v>
      </c>
      <c r="G3323" s="175" t="s">
        <v>2363</v>
      </c>
      <c r="I3323" s="194">
        <v>300000</v>
      </c>
      <c r="K3323" s="199">
        <v>277778</v>
      </c>
      <c r="L3323" s="174" t="s">
        <v>846</v>
      </c>
    </row>
    <row r="3324" spans="1:12">
      <c r="A3324" s="194">
        <v>16</v>
      </c>
      <c r="B3324" s="175" t="s">
        <v>164</v>
      </c>
      <c r="C3324" s="195">
        <v>59</v>
      </c>
      <c r="D3324" s="175" t="s">
        <v>147</v>
      </c>
      <c r="E3324" s="175" t="s">
        <v>667</v>
      </c>
      <c r="F3324" s="195">
        <v>80</v>
      </c>
      <c r="G3324" s="175" t="s">
        <v>2364</v>
      </c>
      <c r="I3324" s="194">
        <v>200000</v>
      </c>
      <c r="K3324" s="199">
        <v>477778</v>
      </c>
      <c r="L3324" s="174" t="s">
        <v>846</v>
      </c>
    </row>
    <row r="3325" spans="1:12">
      <c r="A3325" s="194">
        <v>16</v>
      </c>
      <c r="B3325" s="175" t="s">
        <v>164</v>
      </c>
      <c r="C3325" s="195">
        <v>60</v>
      </c>
      <c r="D3325" s="175" t="s">
        <v>147</v>
      </c>
      <c r="E3325" s="175" t="s">
        <v>667</v>
      </c>
      <c r="F3325" s="195">
        <v>41</v>
      </c>
      <c r="G3325" s="175" t="s">
        <v>2365</v>
      </c>
      <c r="I3325" s="194">
        <v>4469130</v>
      </c>
      <c r="K3325" s="199">
        <v>4946908</v>
      </c>
      <c r="L3325" s="174" t="s">
        <v>846</v>
      </c>
    </row>
    <row r="3326" spans="1:12">
      <c r="A3326" s="194">
        <v>21</v>
      </c>
      <c r="B3326" s="175" t="s">
        <v>164</v>
      </c>
      <c r="C3326" s="195">
        <v>66</v>
      </c>
      <c r="D3326" s="175" t="s">
        <v>147</v>
      </c>
      <c r="E3326" s="175" t="s">
        <v>667</v>
      </c>
      <c r="F3326" s="195">
        <v>23</v>
      </c>
      <c r="G3326" s="175" t="s">
        <v>2366</v>
      </c>
      <c r="I3326" s="194">
        <v>800000</v>
      </c>
      <c r="K3326" s="199">
        <v>5746908</v>
      </c>
      <c r="L3326" s="174" t="s">
        <v>846</v>
      </c>
    </row>
    <row r="3327" spans="1:12">
      <c r="A3327" s="194">
        <v>28</v>
      </c>
      <c r="B3327" s="175" t="s">
        <v>164</v>
      </c>
      <c r="C3327" s="195">
        <v>117</v>
      </c>
      <c r="D3327" s="175" t="s">
        <v>147</v>
      </c>
      <c r="E3327" s="175" t="s">
        <v>667</v>
      </c>
      <c r="F3327" s="195">
        <v>50</v>
      </c>
      <c r="G3327" s="175" t="s">
        <v>1911</v>
      </c>
      <c r="I3327" s="194">
        <v>300000</v>
      </c>
      <c r="K3327" s="199">
        <v>6046908</v>
      </c>
      <c r="L3327" s="174" t="s">
        <v>846</v>
      </c>
    </row>
    <row r="3328" spans="1:12">
      <c r="A3328" s="194">
        <v>28</v>
      </c>
      <c r="B3328" s="175" t="s">
        <v>164</v>
      </c>
      <c r="C3328" s="195">
        <v>118</v>
      </c>
      <c r="D3328" s="175" t="s">
        <v>147</v>
      </c>
      <c r="E3328" s="175" t="s">
        <v>667</v>
      </c>
      <c r="F3328" s="195">
        <v>10</v>
      </c>
      <c r="G3328" s="175" t="s">
        <v>1912</v>
      </c>
      <c r="I3328" s="194">
        <v>600000</v>
      </c>
      <c r="K3328" s="199">
        <v>6646908</v>
      </c>
      <c r="L3328" s="174" t="s">
        <v>846</v>
      </c>
    </row>
    <row r="3329" spans="1:12">
      <c r="A3329" s="194">
        <v>28</v>
      </c>
      <c r="B3329" s="175" t="s">
        <v>164</v>
      </c>
      <c r="C3329" s="195">
        <v>119</v>
      </c>
      <c r="D3329" s="175" t="s">
        <v>147</v>
      </c>
      <c r="E3329" s="175" t="s">
        <v>667</v>
      </c>
      <c r="F3329" s="195">
        <v>16</v>
      </c>
      <c r="G3329" s="175" t="s">
        <v>1913</v>
      </c>
      <c r="I3329" s="194">
        <v>600000</v>
      </c>
      <c r="K3329" s="199">
        <v>7246908</v>
      </c>
      <c r="L3329" s="174" t="s">
        <v>846</v>
      </c>
    </row>
    <row r="3330" spans="1:12">
      <c r="A3330" s="194">
        <v>28</v>
      </c>
      <c r="B3330" s="175" t="s">
        <v>164</v>
      </c>
      <c r="C3330" s="195">
        <v>120</v>
      </c>
      <c r="D3330" s="175" t="s">
        <v>147</v>
      </c>
      <c r="E3330" s="175" t="s">
        <v>667</v>
      </c>
      <c r="F3330" s="195">
        <v>79</v>
      </c>
      <c r="G3330" s="175" t="s">
        <v>1914</v>
      </c>
      <c r="I3330" s="194">
        <v>2000000</v>
      </c>
      <c r="K3330" s="199">
        <v>9246908</v>
      </c>
      <c r="L3330" s="174" t="s">
        <v>846</v>
      </c>
    </row>
    <row r="3331" spans="1:12">
      <c r="A3331" s="194">
        <v>28</v>
      </c>
      <c r="B3331" s="175" t="s">
        <v>164</v>
      </c>
      <c r="C3331" s="195">
        <v>121</v>
      </c>
      <c r="D3331" s="175" t="s">
        <v>147</v>
      </c>
      <c r="E3331" s="175" t="s">
        <v>667</v>
      </c>
      <c r="F3331" s="195">
        <v>145</v>
      </c>
      <c r="G3331" s="175" t="s">
        <v>1915</v>
      </c>
      <c r="I3331" s="194">
        <v>800000</v>
      </c>
      <c r="K3331" s="199">
        <v>10046908</v>
      </c>
      <c r="L3331" s="174" t="s">
        <v>846</v>
      </c>
    </row>
    <row r="3332" spans="1:12">
      <c r="A3332" s="194">
        <v>28</v>
      </c>
      <c r="B3332" s="175" t="s">
        <v>164</v>
      </c>
      <c r="C3332" s="195">
        <v>122</v>
      </c>
      <c r="D3332" s="175" t="s">
        <v>147</v>
      </c>
      <c r="E3332" s="175" t="s">
        <v>667</v>
      </c>
      <c r="F3332" s="195">
        <v>31</v>
      </c>
      <c r="G3332" s="175" t="s">
        <v>1916</v>
      </c>
      <c r="I3332" s="194">
        <v>450000</v>
      </c>
      <c r="K3332" s="199">
        <v>10496908</v>
      </c>
      <c r="L3332" s="174" t="s">
        <v>846</v>
      </c>
    </row>
    <row r="3333" spans="1:12">
      <c r="A3333" s="194">
        <v>30</v>
      </c>
      <c r="B3333" s="175" t="s">
        <v>164</v>
      </c>
      <c r="C3333" s="195">
        <v>136</v>
      </c>
      <c r="D3333" s="175" t="s">
        <v>234</v>
      </c>
      <c r="F3333" s="195">
        <v>0</v>
      </c>
      <c r="G3333" s="175" t="s">
        <v>2367</v>
      </c>
      <c r="J3333" s="194">
        <v>5250000</v>
      </c>
      <c r="K3333" s="199">
        <v>5246908</v>
      </c>
      <c r="L3333" s="174" t="s">
        <v>846</v>
      </c>
    </row>
    <row r="3334" spans="1:12">
      <c r="A3334" s="194">
        <v>30</v>
      </c>
      <c r="B3334" s="175" t="s">
        <v>164</v>
      </c>
      <c r="C3334" s="195">
        <v>136</v>
      </c>
      <c r="D3334" s="175" t="s">
        <v>234</v>
      </c>
      <c r="F3334" s="195">
        <v>0</v>
      </c>
      <c r="G3334" s="175" t="s">
        <v>2367</v>
      </c>
      <c r="J3334" s="194">
        <v>5353134</v>
      </c>
      <c r="K3334" s="199">
        <v>-106226</v>
      </c>
      <c r="L3334" s="174" t="s">
        <v>856</v>
      </c>
    </row>
    <row r="3335" spans="1:12">
      <c r="G3335" s="200" t="s">
        <v>858</v>
      </c>
      <c r="I3335" s="201">
        <v>10719130</v>
      </c>
      <c r="J3335" s="201">
        <v>10603134</v>
      </c>
      <c r="K3335" s="201">
        <v>115996</v>
      </c>
      <c r="L3335" s="202" t="s">
        <v>846</v>
      </c>
    </row>
    <row r="3336" spans="1:12">
      <c r="G3336" s="200" t="s">
        <v>848</v>
      </c>
      <c r="I3336" s="203">
        <v>81323636</v>
      </c>
      <c r="J3336" s="203">
        <v>81429862</v>
      </c>
      <c r="K3336" s="203">
        <v>-106226</v>
      </c>
      <c r="L3336" s="200" t="s">
        <v>860</v>
      </c>
    </row>
    <row r="3337" spans="1:12">
      <c r="A3337" s="196" t="s">
        <v>166</v>
      </c>
      <c r="G3337" s="197" t="s">
        <v>843</v>
      </c>
      <c r="I3337" s="198">
        <v>81323636</v>
      </c>
      <c r="J3337" s="198">
        <v>81429862</v>
      </c>
      <c r="K3337" s="198">
        <v>-106226</v>
      </c>
      <c r="L3337" s="175" t="s">
        <v>856</v>
      </c>
    </row>
    <row r="3338" spans="1:12">
      <c r="A3338" s="174" t="s">
        <v>138</v>
      </c>
      <c r="B3338" s="174" t="s">
        <v>139</v>
      </c>
      <c r="C3338" s="176" t="s">
        <v>140</v>
      </c>
      <c r="D3338" s="174" t="s">
        <v>141</v>
      </c>
      <c r="E3338" s="174" t="s">
        <v>142</v>
      </c>
      <c r="F3338" s="176" t="s">
        <v>143</v>
      </c>
      <c r="G3338" s="174" t="s">
        <v>144</v>
      </c>
      <c r="I3338" s="176" t="s">
        <v>844</v>
      </c>
      <c r="J3338" s="176" t="s">
        <v>845</v>
      </c>
      <c r="K3338" s="176" t="s">
        <v>145</v>
      </c>
    </row>
    <row r="3339" spans="1:12">
      <c r="A3339" s="194">
        <v>6</v>
      </c>
      <c r="B3339" s="175" t="s">
        <v>166</v>
      </c>
      <c r="C3339" s="195">
        <v>32</v>
      </c>
      <c r="D3339" s="175" t="s">
        <v>147</v>
      </c>
      <c r="E3339" s="175" t="s">
        <v>667</v>
      </c>
      <c r="F3339" s="195">
        <v>374</v>
      </c>
      <c r="G3339" s="175" t="s">
        <v>2368</v>
      </c>
      <c r="I3339" s="194">
        <v>5378450</v>
      </c>
      <c r="K3339" s="199">
        <v>5272224</v>
      </c>
      <c r="L3339" s="174" t="s">
        <v>846</v>
      </c>
    </row>
    <row r="3340" spans="1:12">
      <c r="A3340" s="194">
        <v>13</v>
      </c>
      <c r="B3340" s="175" t="s">
        <v>166</v>
      </c>
      <c r="C3340" s="195">
        <v>63</v>
      </c>
      <c r="D3340" s="175" t="s">
        <v>234</v>
      </c>
      <c r="E3340" s="175" t="s">
        <v>667</v>
      </c>
      <c r="F3340" s="195">
        <v>99</v>
      </c>
      <c r="G3340" s="175" t="s">
        <v>2110</v>
      </c>
      <c r="I3340" s="194">
        <v>15000</v>
      </c>
      <c r="K3340" s="199">
        <v>5287224</v>
      </c>
      <c r="L3340" s="174" t="s">
        <v>846</v>
      </c>
    </row>
    <row r="3341" spans="1:12">
      <c r="A3341" s="194">
        <v>19</v>
      </c>
      <c r="B3341" s="175" t="s">
        <v>166</v>
      </c>
      <c r="C3341" s="195">
        <v>75</v>
      </c>
      <c r="D3341" s="175" t="s">
        <v>147</v>
      </c>
      <c r="E3341" s="175" t="s">
        <v>667</v>
      </c>
      <c r="F3341" s="195">
        <v>43</v>
      </c>
      <c r="G3341" s="175" t="s">
        <v>1952</v>
      </c>
      <c r="I3341" s="194">
        <v>3582769</v>
      </c>
      <c r="K3341" s="199">
        <v>8869993</v>
      </c>
      <c r="L3341" s="174" t="s">
        <v>846</v>
      </c>
    </row>
    <row r="3342" spans="1:12">
      <c r="A3342" s="194">
        <v>20</v>
      </c>
      <c r="B3342" s="175" t="s">
        <v>166</v>
      </c>
      <c r="C3342" s="195">
        <v>88</v>
      </c>
      <c r="D3342" s="175" t="s">
        <v>147</v>
      </c>
      <c r="E3342" s="175" t="s">
        <v>667</v>
      </c>
      <c r="F3342" s="195">
        <v>800</v>
      </c>
      <c r="G3342" s="175" t="s">
        <v>1957</v>
      </c>
      <c r="I3342" s="194">
        <v>25000</v>
      </c>
      <c r="K3342" s="199">
        <v>8894993</v>
      </c>
      <c r="L3342" s="174" t="s">
        <v>846</v>
      </c>
    </row>
    <row r="3343" spans="1:12">
      <c r="A3343" s="194">
        <v>23</v>
      </c>
      <c r="B3343" s="175" t="s">
        <v>166</v>
      </c>
      <c r="C3343" s="195">
        <v>96</v>
      </c>
      <c r="D3343" s="175" t="s">
        <v>147</v>
      </c>
      <c r="E3343" s="175" t="s">
        <v>667</v>
      </c>
      <c r="F3343" s="195">
        <v>801</v>
      </c>
      <c r="G3343" s="175" t="s">
        <v>1962</v>
      </c>
      <c r="I3343" s="194">
        <v>450000</v>
      </c>
      <c r="K3343" s="199">
        <v>9344993</v>
      </c>
      <c r="L3343" s="174" t="s">
        <v>846</v>
      </c>
    </row>
    <row r="3344" spans="1:12">
      <c r="A3344" s="194">
        <v>27</v>
      </c>
      <c r="B3344" s="175" t="s">
        <v>166</v>
      </c>
      <c r="C3344" s="195">
        <v>118</v>
      </c>
      <c r="D3344" s="175" t="s">
        <v>147</v>
      </c>
      <c r="E3344" s="175" t="s">
        <v>667</v>
      </c>
      <c r="F3344" s="195">
        <v>17</v>
      </c>
      <c r="G3344" s="175" t="s">
        <v>1974</v>
      </c>
      <c r="I3344" s="194">
        <v>600000</v>
      </c>
      <c r="K3344" s="199">
        <v>9944993</v>
      </c>
      <c r="L3344" s="174" t="s">
        <v>846</v>
      </c>
    </row>
    <row r="3345" spans="1:12">
      <c r="A3345" s="194">
        <v>27</v>
      </c>
      <c r="B3345" s="175" t="s">
        <v>166</v>
      </c>
      <c r="C3345" s="195">
        <v>119</v>
      </c>
      <c r="D3345" s="175" t="s">
        <v>147</v>
      </c>
      <c r="E3345" s="175" t="s">
        <v>667</v>
      </c>
      <c r="F3345" s="195">
        <v>11</v>
      </c>
      <c r="G3345" s="175" t="s">
        <v>1975</v>
      </c>
      <c r="I3345" s="194">
        <v>600000</v>
      </c>
      <c r="K3345" s="199">
        <v>10544993</v>
      </c>
      <c r="L3345" s="174" t="s">
        <v>846</v>
      </c>
    </row>
    <row r="3346" spans="1:12">
      <c r="A3346" s="194">
        <v>27</v>
      </c>
      <c r="B3346" s="175" t="s">
        <v>166</v>
      </c>
      <c r="C3346" s="195">
        <v>120</v>
      </c>
      <c r="D3346" s="175" t="s">
        <v>147</v>
      </c>
      <c r="E3346" s="175" t="s">
        <v>667</v>
      </c>
      <c r="F3346" s="195">
        <v>32</v>
      </c>
      <c r="G3346" s="175" t="s">
        <v>173</v>
      </c>
      <c r="I3346" s="194">
        <v>450000</v>
      </c>
      <c r="K3346" s="199">
        <v>10994993</v>
      </c>
      <c r="L3346" s="174" t="s">
        <v>846</v>
      </c>
    </row>
    <row r="3347" spans="1:12">
      <c r="A3347" s="194">
        <v>27</v>
      </c>
      <c r="B3347" s="175" t="s">
        <v>166</v>
      </c>
      <c r="C3347" s="195">
        <v>121</v>
      </c>
      <c r="D3347" s="175" t="s">
        <v>147</v>
      </c>
      <c r="E3347" s="175" t="s">
        <v>667</v>
      </c>
      <c r="F3347" s="195">
        <v>148</v>
      </c>
      <c r="G3347" s="175" t="s">
        <v>1976</v>
      </c>
      <c r="I3347" s="194">
        <v>800000</v>
      </c>
      <c r="K3347" s="199">
        <v>11794993</v>
      </c>
      <c r="L3347" s="174" t="s">
        <v>846</v>
      </c>
    </row>
    <row r="3348" spans="1:12">
      <c r="A3348" s="194">
        <v>27</v>
      </c>
      <c r="B3348" s="175" t="s">
        <v>166</v>
      </c>
      <c r="C3348" s="195">
        <v>122</v>
      </c>
      <c r="D3348" s="175" t="s">
        <v>147</v>
      </c>
      <c r="E3348" s="175" t="s">
        <v>667</v>
      </c>
      <c r="F3348" s="195">
        <v>52</v>
      </c>
      <c r="G3348" s="175" t="s">
        <v>174</v>
      </c>
      <c r="I3348" s="194">
        <v>300000</v>
      </c>
      <c r="K3348" s="199">
        <v>12094993</v>
      </c>
      <c r="L3348" s="174" t="s">
        <v>846</v>
      </c>
    </row>
    <row r="3349" spans="1:12">
      <c r="A3349" s="194">
        <v>28</v>
      </c>
      <c r="B3349" s="175" t="s">
        <v>166</v>
      </c>
      <c r="C3349" s="195">
        <v>133</v>
      </c>
      <c r="D3349" s="175" t="s">
        <v>147</v>
      </c>
      <c r="E3349" s="175" t="s">
        <v>667</v>
      </c>
      <c r="F3349" s="195">
        <v>29</v>
      </c>
      <c r="G3349" s="175" t="s">
        <v>1981</v>
      </c>
      <c r="I3349" s="194">
        <v>405000</v>
      </c>
      <c r="K3349" s="199">
        <v>12499993</v>
      </c>
      <c r="L3349" s="174" t="s">
        <v>846</v>
      </c>
    </row>
    <row r="3350" spans="1:12">
      <c r="A3350" s="194">
        <v>30</v>
      </c>
      <c r="B3350" s="175" t="s">
        <v>166</v>
      </c>
      <c r="C3350" s="195">
        <v>150</v>
      </c>
      <c r="D3350" s="175" t="s">
        <v>147</v>
      </c>
      <c r="E3350" s="175" t="s">
        <v>667</v>
      </c>
      <c r="F3350" s="195">
        <v>81</v>
      </c>
      <c r="G3350" s="175" t="s">
        <v>2369</v>
      </c>
      <c r="I3350" s="194">
        <v>200000</v>
      </c>
      <c r="K3350" s="199">
        <v>12699993</v>
      </c>
      <c r="L3350" s="174" t="s">
        <v>846</v>
      </c>
    </row>
    <row r="3351" spans="1:12">
      <c r="A3351" s="194">
        <v>31</v>
      </c>
      <c r="B3351" s="175" t="s">
        <v>166</v>
      </c>
      <c r="C3351" s="195">
        <v>153</v>
      </c>
      <c r="D3351" s="175" t="s">
        <v>234</v>
      </c>
      <c r="F3351" s="195">
        <v>0</v>
      </c>
      <c r="G3351" s="175" t="s">
        <v>2370</v>
      </c>
      <c r="J3351" s="194">
        <v>6547769</v>
      </c>
      <c r="K3351" s="199">
        <v>6152224</v>
      </c>
      <c r="L3351" s="174" t="s">
        <v>846</v>
      </c>
    </row>
    <row r="3352" spans="1:12">
      <c r="A3352" s="194">
        <v>31</v>
      </c>
      <c r="B3352" s="175" t="s">
        <v>166</v>
      </c>
      <c r="C3352" s="195">
        <v>153</v>
      </c>
      <c r="D3352" s="175" t="s">
        <v>234</v>
      </c>
      <c r="F3352" s="195">
        <v>0</v>
      </c>
      <c r="G3352" s="175" t="s">
        <v>2370</v>
      </c>
      <c r="J3352" s="194">
        <v>6258450</v>
      </c>
      <c r="K3352" s="199">
        <v>-106226</v>
      </c>
      <c r="L3352" s="174" t="s">
        <v>856</v>
      </c>
    </row>
    <row r="3353" spans="1:12">
      <c r="G3353" s="200" t="s">
        <v>1319</v>
      </c>
      <c r="I3353" s="201">
        <v>12806219</v>
      </c>
      <c r="J3353" s="201">
        <v>12806219</v>
      </c>
      <c r="K3353" s="201">
        <v>0</v>
      </c>
    </row>
    <row r="3354" spans="1:12">
      <c r="G3354" s="200" t="s">
        <v>848</v>
      </c>
      <c r="I3354" s="203">
        <v>94129855</v>
      </c>
      <c r="J3354" s="203">
        <v>94236081</v>
      </c>
      <c r="K3354" s="203">
        <v>-106226</v>
      </c>
      <c r="L3354" s="200" t="s">
        <v>860</v>
      </c>
    </row>
    <row r="3355" spans="1:12">
      <c r="A3355" s="190" t="s">
        <v>2371</v>
      </c>
      <c r="I3355" s="203">
        <v>94129855</v>
      </c>
      <c r="J3355" s="203">
        <v>94236081</v>
      </c>
      <c r="K3355" s="203">
        <v>-106226</v>
      </c>
      <c r="L3355" s="175" t="s">
        <v>860</v>
      </c>
    </row>
    <row r="3356" spans="1:12">
      <c r="A3356" s="196" t="s">
        <v>777</v>
      </c>
    </row>
    <row r="3357" spans="1:12">
      <c r="A3357" s="196" t="s">
        <v>240</v>
      </c>
      <c r="G3357" s="197" t="s">
        <v>843</v>
      </c>
      <c r="I3357" s="198">
        <v>0</v>
      </c>
      <c r="J3357" s="198">
        <v>0</v>
      </c>
      <c r="K3357" s="198">
        <v>0</v>
      </c>
    </row>
    <row r="3358" spans="1:12">
      <c r="A3358" s="174" t="s">
        <v>138</v>
      </c>
      <c r="B3358" s="174" t="s">
        <v>139</v>
      </c>
      <c r="C3358" s="176" t="s">
        <v>140</v>
      </c>
      <c r="D3358" s="174" t="s">
        <v>141</v>
      </c>
      <c r="E3358" s="174" t="s">
        <v>142</v>
      </c>
      <c r="F3358" s="176" t="s">
        <v>143</v>
      </c>
      <c r="G3358" s="174" t="s">
        <v>144</v>
      </c>
      <c r="I3358" s="176" t="s">
        <v>844</v>
      </c>
      <c r="J3358" s="176" t="s">
        <v>845</v>
      </c>
      <c r="K3358" s="176" t="s">
        <v>145</v>
      </c>
    </row>
    <row r="3359" spans="1:12">
      <c r="A3359" s="194">
        <v>27</v>
      </c>
      <c r="B3359" s="175" t="s">
        <v>240</v>
      </c>
      <c r="C3359" s="195">
        <v>65</v>
      </c>
      <c r="D3359" s="175" t="s">
        <v>147</v>
      </c>
      <c r="E3359" s="175" t="s">
        <v>640</v>
      </c>
      <c r="F3359" s="195">
        <v>201601</v>
      </c>
      <c r="G3359" s="175" t="s">
        <v>2372</v>
      </c>
      <c r="I3359" s="194">
        <v>650148</v>
      </c>
      <c r="K3359" s="199">
        <v>650148</v>
      </c>
      <c r="L3359" s="174" t="s">
        <v>846</v>
      </c>
    </row>
    <row r="3360" spans="1:12">
      <c r="A3360" s="194">
        <v>28</v>
      </c>
      <c r="B3360" s="175" t="s">
        <v>240</v>
      </c>
      <c r="C3360" s="195">
        <v>69</v>
      </c>
      <c r="D3360" s="175" t="s">
        <v>147</v>
      </c>
      <c r="E3360" s="175" t="s">
        <v>640</v>
      </c>
      <c r="F3360" s="195">
        <v>201601</v>
      </c>
      <c r="G3360" s="175" t="s">
        <v>913</v>
      </c>
      <c r="I3360" s="194">
        <v>796562</v>
      </c>
      <c r="K3360" s="199">
        <v>1446710</v>
      </c>
      <c r="L3360" s="174" t="s">
        <v>846</v>
      </c>
    </row>
    <row r="3361" spans="1:12">
      <c r="A3361" s="194">
        <v>29</v>
      </c>
      <c r="B3361" s="175" t="s">
        <v>240</v>
      </c>
      <c r="C3361" s="195">
        <v>76</v>
      </c>
      <c r="D3361" s="175" t="s">
        <v>147</v>
      </c>
      <c r="E3361" s="175" t="s">
        <v>640</v>
      </c>
      <c r="F3361" s="195">
        <v>201601</v>
      </c>
      <c r="G3361" s="175" t="s">
        <v>2373</v>
      </c>
      <c r="I3361" s="194">
        <v>202150</v>
      </c>
      <c r="K3361" s="199">
        <v>1648860</v>
      </c>
      <c r="L3361" s="174" t="s">
        <v>846</v>
      </c>
    </row>
    <row r="3362" spans="1:12">
      <c r="A3362" s="194">
        <v>29</v>
      </c>
      <c r="B3362" s="175" t="s">
        <v>240</v>
      </c>
      <c r="C3362" s="195">
        <v>77</v>
      </c>
      <c r="D3362" s="175" t="s">
        <v>147</v>
      </c>
      <c r="E3362" s="175" t="s">
        <v>640</v>
      </c>
      <c r="F3362" s="195">
        <v>201601</v>
      </c>
      <c r="G3362" s="175" t="s">
        <v>2374</v>
      </c>
      <c r="I3362" s="194">
        <v>472873</v>
      </c>
      <c r="K3362" s="199">
        <v>2121733</v>
      </c>
      <c r="L3362" s="174" t="s">
        <v>846</v>
      </c>
    </row>
    <row r="3363" spans="1:12">
      <c r="A3363" s="194">
        <v>31</v>
      </c>
      <c r="B3363" s="175" t="s">
        <v>240</v>
      </c>
      <c r="C3363" s="195">
        <v>88</v>
      </c>
      <c r="D3363" s="175" t="s">
        <v>234</v>
      </c>
      <c r="E3363" s="175" t="s">
        <v>640</v>
      </c>
      <c r="F3363" s="195">
        <v>201601</v>
      </c>
      <c r="G3363" s="175" t="s">
        <v>2375</v>
      </c>
      <c r="J3363" s="194">
        <v>650148</v>
      </c>
      <c r="K3363" s="199">
        <v>1471585</v>
      </c>
      <c r="L3363" s="174" t="s">
        <v>846</v>
      </c>
    </row>
    <row r="3364" spans="1:12">
      <c r="A3364" s="194">
        <v>31</v>
      </c>
      <c r="B3364" s="175" t="s">
        <v>240</v>
      </c>
      <c r="C3364" s="195">
        <v>88</v>
      </c>
      <c r="D3364" s="175" t="s">
        <v>234</v>
      </c>
      <c r="E3364" s="175" t="s">
        <v>640</v>
      </c>
      <c r="F3364" s="195">
        <v>201601</v>
      </c>
      <c r="G3364" s="175" t="s">
        <v>2375</v>
      </c>
      <c r="J3364" s="194">
        <v>796562</v>
      </c>
      <c r="K3364" s="199">
        <v>675023</v>
      </c>
      <c r="L3364" s="174" t="s">
        <v>846</v>
      </c>
    </row>
    <row r="3365" spans="1:12">
      <c r="A3365" s="194">
        <v>31</v>
      </c>
      <c r="B3365" s="175" t="s">
        <v>240</v>
      </c>
      <c r="C3365" s="195">
        <v>88</v>
      </c>
      <c r="D3365" s="175" t="s">
        <v>234</v>
      </c>
      <c r="E3365" s="175" t="s">
        <v>640</v>
      </c>
      <c r="F3365" s="195">
        <v>201601</v>
      </c>
      <c r="G3365" s="175" t="s">
        <v>2375</v>
      </c>
      <c r="J3365" s="194">
        <v>202150</v>
      </c>
      <c r="K3365" s="199">
        <v>472873</v>
      </c>
      <c r="L3365" s="174" t="s">
        <v>846</v>
      </c>
    </row>
    <row r="3366" spans="1:12">
      <c r="A3366" s="194">
        <v>31</v>
      </c>
      <c r="B3366" s="175" t="s">
        <v>240</v>
      </c>
      <c r="C3366" s="195">
        <v>88</v>
      </c>
      <c r="D3366" s="175" t="s">
        <v>234</v>
      </c>
      <c r="E3366" s="175" t="s">
        <v>640</v>
      </c>
      <c r="F3366" s="195">
        <v>201601</v>
      </c>
      <c r="G3366" s="175" t="s">
        <v>2375</v>
      </c>
      <c r="J3366" s="194">
        <v>472873</v>
      </c>
      <c r="K3366" s="199">
        <v>0</v>
      </c>
    </row>
    <row r="3367" spans="1:12">
      <c r="A3367" s="194">
        <v>31</v>
      </c>
      <c r="B3367" s="175" t="s">
        <v>240</v>
      </c>
      <c r="C3367" s="195">
        <v>88</v>
      </c>
      <c r="D3367" s="175" t="s">
        <v>234</v>
      </c>
      <c r="E3367" s="175" t="s">
        <v>640</v>
      </c>
      <c r="F3367" s="195">
        <v>201601</v>
      </c>
      <c r="G3367" s="175" t="s">
        <v>2375</v>
      </c>
      <c r="J3367" s="194">
        <v>445996</v>
      </c>
      <c r="K3367" s="199">
        <v>-445996</v>
      </c>
      <c r="L3367" s="174" t="s">
        <v>856</v>
      </c>
    </row>
    <row r="3368" spans="1:12">
      <c r="A3368" s="194">
        <v>31</v>
      </c>
      <c r="B3368" s="175" t="s">
        <v>240</v>
      </c>
      <c r="C3368" s="195">
        <v>88</v>
      </c>
      <c r="D3368" s="175" t="s">
        <v>234</v>
      </c>
      <c r="E3368" s="175" t="s">
        <v>640</v>
      </c>
      <c r="F3368" s="195">
        <v>201601</v>
      </c>
      <c r="G3368" s="175" t="s">
        <v>2375</v>
      </c>
      <c r="J3368" s="194">
        <v>282205</v>
      </c>
      <c r="K3368" s="199">
        <v>-728201</v>
      </c>
      <c r="L3368" s="174" t="s">
        <v>856</v>
      </c>
    </row>
    <row r="3369" spans="1:12">
      <c r="G3369" s="200" t="s">
        <v>929</v>
      </c>
      <c r="I3369" s="201">
        <v>2121733</v>
      </c>
      <c r="J3369" s="201">
        <v>2849934</v>
      </c>
      <c r="K3369" s="201">
        <v>-728201</v>
      </c>
      <c r="L3369" s="202" t="s">
        <v>856</v>
      </c>
    </row>
    <row r="3370" spans="1:12">
      <c r="G3370" s="200" t="s">
        <v>848</v>
      </c>
      <c r="I3370" s="203">
        <v>2121733</v>
      </c>
      <c r="J3370" s="203">
        <v>2849934</v>
      </c>
      <c r="K3370" s="203">
        <v>-728201</v>
      </c>
      <c r="L3370" s="200" t="s">
        <v>860</v>
      </c>
    </row>
    <row r="3371" spans="1:12">
      <c r="A3371" s="196" t="s">
        <v>595</v>
      </c>
      <c r="G3371" s="197" t="s">
        <v>843</v>
      </c>
      <c r="I3371" s="198">
        <v>2121733</v>
      </c>
      <c r="J3371" s="198">
        <v>2849934</v>
      </c>
      <c r="K3371" s="198">
        <v>-728201</v>
      </c>
      <c r="L3371" s="175" t="s">
        <v>856</v>
      </c>
    </row>
    <row r="3372" spans="1:12">
      <c r="A3372" s="174" t="s">
        <v>138</v>
      </c>
      <c r="B3372" s="174" t="s">
        <v>139</v>
      </c>
      <c r="C3372" s="176" t="s">
        <v>140</v>
      </c>
      <c r="D3372" s="174" t="s">
        <v>141</v>
      </c>
      <c r="E3372" s="174" t="s">
        <v>142</v>
      </c>
      <c r="F3372" s="176" t="s">
        <v>143</v>
      </c>
      <c r="G3372" s="174" t="s">
        <v>144</v>
      </c>
      <c r="I3372" s="176" t="s">
        <v>844</v>
      </c>
      <c r="J3372" s="176" t="s">
        <v>845</v>
      </c>
      <c r="K3372" s="176" t="s">
        <v>145</v>
      </c>
    </row>
    <row r="3373" spans="1:12">
      <c r="A3373" s="194">
        <v>1</v>
      </c>
      <c r="B3373" s="175" t="s">
        <v>595</v>
      </c>
      <c r="C3373" s="195">
        <v>4</v>
      </c>
      <c r="D3373" s="175" t="s">
        <v>147</v>
      </c>
      <c r="E3373" s="175" t="s">
        <v>640</v>
      </c>
      <c r="F3373" s="195">
        <v>201601</v>
      </c>
      <c r="G3373" s="175" t="s">
        <v>2376</v>
      </c>
      <c r="I3373" s="194">
        <v>445996</v>
      </c>
      <c r="K3373" s="199">
        <v>-282205</v>
      </c>
      <c r="L3373" s="174" t="s">
        <v>856</v>
      </c>
    </row>
    <row r="3374" spans="1:12">
      <c r="A3374" s="194">
        <v>2</v>
      </c>
      <c r="B3374" s="175" t="s">
        <v>595</v>
      </c>
      <c r="C3374" s="195">
        <v>9</v>
      </c>
      <c r="D3374" s="175" t="s">
        <v>147</v>
      </c>
      <c r="E3374" s="175" t="s">
        <v>640</v>
      </c>
      <c r="F3374" s="195">
        <v>201601</v>
      </c>
      <c r="G3374" s="175" t="s">
        <v>2377</v>
      </c>
      <c r="I3374" s="194">
        <v>282205</v>
      </c>
      <c r="K3374" s="199">
        <v>0</v>
      </c>
    </row>
    <row r="3375" spans="1:12">
      <c r="A3375" s="194">
        <v>26</v>
      </c>
      <c r="B3375" s="175" t="s">
        <v>595</v>
      </c>
      <c r="C3375" s="195">
        <v>47</v>
      </c>
      <c r="D3375" s="175" t="s">
        <v>147</v>
      </c>
      <c r="E3375" s="175" t="s">
        <v>640</v>
      </c>
      <c r="F3375" s="195">
        <v>201602</v>
      </c>
      <c r="G3375" s="175" t="s">
        <v>2378</v>
      </c>
      <c r="I3375" s="194">
        <v>455373</v>
      </c>
      <c r="K3375" s="199">
        <v>455373</v>
      </c>
      <c r="L3375" s="174" t="s">
        <v>846</v>
      </c>
    </row>
    <row r="3376" spans="1:12">
      <c r="A3376" s="194">
        <v>26</v>
      </c>
      <c r="B3376" s="175" t="s">
        <v>595</v>
      </c>
      <c r="C3376" s="195">
        <v>49</v>
      </c>
      <c r="D3376" s="175" t="s">
        <v>147</v>
      </c>
      <c r="E3376" s="175" t="s">
        <v>640</v>
      </c>
      <c r="F3376" s="195">
        <v>201602</v>
      </c>
      <c r="G3376" s="175" t="s">
        <v>2379</v>
      </c>
      <c r="I3376" s="194">
        <v>739617</v>
      </c>
      <c r="K3376" s="199">
        <v>1194990</v>
      </c>
      <c r="L3376" s="174" t="s">
        <v>846</v>
      </c>
    </row>
    <row r="3377" spans="1:12">
      <c r="A3377" s="194">
        <v>26</v>
      </c>
      <c r="B3377" s="175" t="s">
        <v>595</v>
      </c>
      <c r="C3377" s="195">
        <v>50</v>
      </c>
      <c r="D3377" s="175" t="s">
        <v>147</v>
      </c>
      <c r="E3377" s="175" t="s">
        <v>640</v>
      </c>
      <c r="F3377" s="195">
        <v>201602</v>
      </c>
      <c r="G3377" s="175" t="s">
        <v>2380</v>
      </c>
      <c r="I3377" s="194">
        <v>662304</v>
      </c>
      <c r="K3377" s="199">
        <v>1857294</v>
      </c>
      <c r="L3377" s="174" t="s">
        <v>846</v>
      </c>
    </row>
    <row r="3378" spans="1:12">
      <c r="A3378" s="194">
        <v>29</v>
      </c>
      <c r="B3378" s="175" t="s">
        <v>595</v>
      </c>
      <c r="C3378" s="195">
        <v>1</v>
      </c>
      <c r="D3378" s="175" t="s">
        <v>234</v>
      </c>
      <c r="E3378" s="175" t="s">
        <v>640</v>
      </c>
      <c r="F3378" s="195">
        <v>201602</v>
      </c>
      <c r="G3378" s="175" t="s">
        <v>2375</v>
      </c>
      <c r="J3378" s="194">
        <v>662304</v>
      </c>
      <c r="K3378" s="199">
        <v>1194990</v>
      </c>
      <c r="L3378" s="174" t="s">
        <v>846</v>
      </c>
    </row>
    <row r="3379" spans="1:12">
      <c r="A3379" s="194">
        <v>29</v>
      </c>
      <c r="B3379" s="175" t="s">
        <v>595</v>
      </c>
      <c r="C3379" s="195">
        <v>1</v>
      </c>
      <c r="D3379" s="175" t="s">
        <v>234</v>
      </c>
      <c r="E3379" s="175" t="s">
        <v>640</v>
      </c>
      <c r="F3379" s="195">
        <v>201602</v>
      </c>
      <c r="G3379" s="175" t="s">
        <v>2375</v>
      </c>
      <c r="J3379" s="194">
        <v>739617</v>
      </c>
      <c r="K3379" s="199">
        <v>455373</v>
      </c>
      <c r="L3379" s="174" t="s">
        <v>846</v>
      </c>
    </row>
    <row r="3380" spans="1:12">
      <c r="A3380" s="194">
        <v>29</v>
      </c>
      <c r="B3380" s="175" t="s">
        <v>595</v>
      </c>
      <c r="C3380" s="195">
        <v>1</v>
      </c>
      <c r="D3380" s="175" t="s">
        <v>234</v>
      </c>
      <c r="E3380" s="175" t="s">
        <v>640</v>
      </c>
      <c r="F3380" s="195">
        <v>201602</v>
      </c>
      <c r="G3380" s="175" t="s">
        <v>2375</v>
      </c>
      <c r="J3380" s="194">
        <v>202150</v>
      </c>
      <c r="K3380" s="199">
        <v>253223</v>
      </c>
      <c r="L3380" s="174" t="s">
        <v>846</v>
      </c>
    </row>
    <row r="3381" spans="1:12">
      <c r="A3381" s="194">
        <v>29</v>
      </c>
      <c r="B3381" s="175" t="s">
        <v>595</v>
      </c>
      <c r="C3381" s="195">
        <v>1</v>
      </c>
      <c r="D3381" s="175" t="s">
        <v>234</v>
      </c>
      <c r="E3381" s="175" t="s">
        <v>640</v>
      </c>
      <c r="F3381" s="195">
        <v>201602</v>
      </c>
      <c r="G3381" s="175" t="s">
        <v>2375</v>
      </c>
      <c r="J3381" s="194">
        <v>455373</v>
      </c>
      <c r="K3381" s="199">
        <v>-202150</v>
      </c>
      <c r="L3381" s="174" t="s">
        <v>856</v>
      </c>
    </row>
    <row r="3382" spans="1:12">
      <c r="A3382" s="194">
        <v>29</v>
      </c>
      <c r="B3382" s="175" t="s">
        <v>595</v>
      </c>
      <c r="C3382" s="195">
        <v>1</v>
      </c>
      <c r="D3382" s="175" t="s">
        <v>234</v>
      </c>
      <c r="E3382" s="175" t="s">
        <v>640</v>
      </c>
      <c r="F3382" s="195">
        <v>201602</v>
      </c>
      <c r="G3382" s="175" t="s">
        <v>2375</v>
      </c>
      <c r="J3382" s="194">
        <v>418293</v>
      </c>
      <c r="K3382" s="199">
        <v>-620443</v>
      </c>
      <c r="L3382" s="174" t="s">
        <v>856</v>
      </c>
    </row>
    <row r="3383" spans="1:12">
      <c r="A3383" s="194">
        <v>29</v>
      </c>
      <c r="B3383" s="175" t="s">
        <v>595</v>
      </c>
      <c r="C3383" s="195">
        <v>1</v>
      </c>
      <c r="D3383" s="175" t="s">
        <v>234</v>
      </c>
      <c r="E3383" s="175" t="s">
        <v>640</v>
      </c>
      <c r="F3383" s="195">
        <v>201602</v>
      </c>
      <c r="G3383" s="175" t="s">
        <v>2375</v>
      </c>
      <c r="J3383" s="194">
        <v>279705</v>
      </c>
      <c r="K3383" s="199">
        <v>-900148</v>
      </c>
      <c r="L3383" s="174" t="s">
        <v>856</v>
      </c>
    </row>
    <row r="3384" spans="1:12">
      <c r="G3384" s="200" t="s">
        <v>853</v>
      </c>
      <c r="I3384" s="201">
        <v>2585495</v>
      </c>
      <c r="J3384" s="201">
        <v>2757442</v>
      </c>
      <c r="K3384" s="201">
        <v>-171947</v>
      </c>
      <c r="L3384" s="202" t="s">
        <v>856</v>
      </c>
    </row>
    <row r="3385" spans="1:12">
      <c r="G3385" s="200" t="s">
        <v>848</v>
      </c>
      <c r="I3385" s="203">
        <v>4707228</v>
      </c>
      <c r="J3385" s="203">
        <v>5607376</v>
      </c>
      <c r="K3385" s="203">
        <v>-900148</v>
      </c>
      <c r="L3385" s="200" t="s">
        <v>860</v>
      </c>
    </row>
    <row r="3386" spans="1:12">
      <c r="A3386" s="196" t="s">
        <v>596</v>
      </c>
      <c r="G3386" s="197" t="s">
        <v>843</v>
      </c>
      <c r="I3386" s="198">
        <v>4707228</v>
      </c>
      <c r="J3386" s="198">
        <v>5607376</v>
      </c>
      <c r="K3386" s="198">
        <v>-900148</v>
      </c>
      <c r="L3386" s="175" t="s">
        <v>856</v>
      </c>
    </row>
    <row r="3387" spans="1:12">
      <c r="A3387" s="174" t="s">
        <v>138</v>
      </c>
      <c r="B3387" s="174" t="s">
        <v>139</v>
      </c>
      <c r="C3387" s="176" t="s">
        <v>140</v>
      </c>
      <c r="D3387" s="174" t="s">
        <v>141</v>
      </c>
      <c r="E3387" s="174" t="s">
        <v>142</v>
      </c>
      <c r="F3387" s="176" t="s">
        <v>143</v>
      </c>
      <c r="G3387" s="174" t="s">
        <v>144</v>
      </c>
      <c r="I3387" s="176" t="s">
        <v>844</v>
      </c>
      <c r="J3387" s="176" t="s">
        <v>845</v>
      </c>
      <c r="K3387" s="176" t="s">
        <v>145</v>
      </c>
    </row>
    <row r="3388" spans="1:12">
      <c r="A3388" s="194">
        <v>1</v>
      </c>
      <c r="B3388" s="175" t="s">
        <v>596</v>
      </c>
      <c r="C3388" s="195">
        <v>4</v>
      </c>
      <c r="D3388" s="175" t="s">
        <v>147</v>
      </c>
      <c r="E3388" s="175" t="s">
        <v>640</v>
      </c>
      <c r="F3388" s="195">
        <v>201602</v>
      </c>
      <c r="G3388" s="175" t="s">
        <v>2381</v>
      </c>
      <c r="I3388" s="194">
        <v>418293</v>
      </c>
      <c r="K3388" s="199">
        <v>-481855</v>
      </c>
      <c r="L3388" s="174" t="s">
        <v>856</v>
      </c>
    </row>
    <row r="3389" spans="1:12">
      <c r="A3389" s="194">
        <v>1</v>
      </c>
      <c r="B3389" s="175" t="s">
        <v>596</v>
      </c>
      <c r="C3389" s="195">
        <v>6</v>
      </c>
      <c r="D3389" s="175" t="s">
        <v>147</v>
      </c>
      <c r="E3389" s="175" t="s">
        <v>640</v>
      </c>
      <c r="F3389" s="195">
        <v>201602</v>
      </c>
      <c r="G3389" s="175" t="s">
        <v>2382</v>
      </c>
      <c r="I3389" s="194">
        <v>202150</v>
      </c>
      <c r="K3389" s="199">
        <v>-279705</v>
      </c>
      <c r="L3389" s="174" t="s">
        <v>856</v>
      </c>
    </row>
    <row r="3390" spans="1:12">
      <c r="A3390" s="194">
        <v>2</v>
      </c>
      <c r="B3390" s="175" t="s">
        <v>596</v>
      </c>
      <c r="C3390" s="195">
        <v>10</v>
      </c>
      <c r="D3390" s="175" t="s">
        <v>147</v>
      </c>
      <c r="E3390" s="175" t="s">
        <v>640</v>
      </c>
      <c r="F3390" s="195">
        <v>201602</v>
      </c>
      <c r="G3390" s="175" t="s">
        <v>2383</v>
      </c>
      <c r="I3390" s="194">
        <v>279705</v>
      </c>
      <c r="K3390" s="199">
        <v>0</v>
      </c>
    </row>
    <row r="3391" spans="1:12">
      <c r="A3391" s="194">
        <v>30</v>
      </c>
      <c r="B3391" s="175" t="s">
        <v>596</v>
      </c>
      <c r="C3391" s="195">
        <v>72</v>
      </c>
      <c r="D3391" s="175" t="s">
        <v>147</v>
      </c>
      <c r="E3391" s="175" t="s">
        <v>640</v>
      </c>
      <c r="F3391" s="195">
        <v>201603</v>
      </c>
      <c r="G3391" s="175" t="s">
        <v>892</v>
      </c>
      <c r="I3391" s="194">
        <v>957914</v>
      </c>
      <c r="K3391" s="199">
        <v>957914</v>
      </c>
      <c r="L3391" s="174" t="s">
        <v>846</v>
      </c>
    </row>
    <row r="3392" spans="1:12">
      <c r="A3392" s="194">
        <v>30</v>
      </c>
      <c r="B3392" s="175" t="s">
        <v>596</v>
      </c>
      <c r="C3392" s="195">
        <v>74</v>
      </c>
      <c r="D3392" s="175" t="s">
        <v>147</v>
      </c>
      <c r="E3392" s="175" t="s">
        <v>640</v>
      </c>
      <c r="F3392" s="195">
        <v>201603</v>
      </c>
      <c r="G3392" s="175" t="s">
        <v>2384</v>
      </c>
      <c r="I3392" s="194">
        <v>1077278</v>
      </c>
      <c r="K3392" s="199">
        <v>2035192</v>
      </c>
      <c r="L3392" s="174" t="s">
        <v>846</v>
      </c>
    </row>
    <row r="3393" spans="1:12">
      <c r="A3393" s="194">
        <v>31</v>
      </c>
      <c r="B3393" s="175" t="s">
        <v>596</v>
      </c>
      <c r="C3393" s="195">
        <v>82</v>
      </c>
      <c r="D3393" s="175" t="s">
        <v>147</v>
      </c>
      <c r="E3393" s="175" t="s">
        <v>640</v>
      </c>
      <c r="F3393" s="195">
        <v>201603</v>
      </c>
      <c r="G3393" s="175" t="s">
        <v>2385</v>
      </c>
      <c r="I3393" s="194">
        <v>842929</v>
      </c>
      <c r="K3393" s="199">
        <v>2878121</v>
      </c>
      <c r="L3393" s="174" t="s">
        <v>846</v>
      </c>
    </row>
    <row r="3394" spans="1:12">
      <c r="A3394" s="194">
        <v>31</v>
      </c>
      <c r="B3394" s="175" t="s">
        <v>596</v>
      </c>
      <c r="C3394" s="195">
        <v>83</v>
      </c>
      <c r="D3394" s="175" t="s">
        <v>147</v>
      </c>
      <c r="E3394" s="175" t="s">
        <v>640</v>
      </c>
      <c r="F3394" s="195">
        <v>201603</v>
      </c>
      <c r="G3394" s="175" t="s">
        <v>2386</v>
      </c>
      <c r="I3394" s="194">
        <v>202150</v>
      </c>
      <c r="K3394" s="199">
        <v>3080271</v>
      </c>
      <c r="L3394" s="174" t="s">
        <v>846</v>
      </c>
    </row>
    <row r="3395" spans="1:12">
      <c r="A3395" s="194">
        <v>31</v>
      </c>
      <c r="B3395" s="175" t="s">
        <v>596</v>
      </c>
      <c r="C3395" s="195">
        <v>86</v>
      </c>
      <c r="D3395" s="175" t="s">
        <v>234</v>
      </c>
      <c r="E3395" s="175" t="s">
        <v>640</v>
      </c>
      <c r="F3395" s="195">
        <v>201603</v>
      </c>
      <c r="G3395" s="175" t="s">
        <v>2375</v>
      </c>
      <c r="J3395" s="194">
        <v>957914</v>
      </c>
      <c r="K3395" s="199">
        <v>2122357</v>
      </c>
      <c r="L3395" s="174" t="s">
        <v>846</v>
      </c>
    </row>
    <row r="3396" spans="1:12">
      <c r="A3396" s="194">
        <v>31</v>
      </c>
      <c r="B3396" s="175" t="s">
        <v>596</v>
      </c>
      <c r="C3396" s="195">
        <v>86</v>
      </c>
      <c r="D3396" s="175" t="s">
        <v>234</v>
      </c>
      <c r="E3396" s="175" t="s">
        <v>640</v>
      </c>
      <c r="F3396" s="195">
        <v>201603</v>
      </c>
      <c r="G3396" s="175" t="s">
        <v>2375</v>
      </c>
      <c r="J3396" s="194">
        <v>1077278</v>
      </c>
      <c r="K3396" s="199">
        <v>1045079</v>
      </c>
      <c r="L3396" s="174" t="s">
        <v>846</v>
      </c>
    </row>
    <row r="3397" spans="1:12">
      <c r="A3397" s="194">
        <v>31</v>
      </c>
      <c r="B3397" s="175" t="s">
        <v>596</v>
      </c>
      <c r="C3397" s="195">
        <v>86</v>
      </c>
      <c r="D3397" s="175" t="s">
        <v>234</v>
      </c>
      <c r="E3397" s="175" t="s">
        <v>640</v>
      </c>
      <c r="F3397" s="195">
        <v>201603</v>
      </c>
      <c r="G3397" s="175" t="s">
        <v>2375</v>
      </c>
      <c r="J3397" s="194">
        <v>202150</v>
      </c>
      <c r="K3397" s="199">
        <v>842929</v>
      </c>
      <c r="L3397" s="174" t="s">
        <v>846</v>
      </c>
    </row>
    <row r="3398" spans="1:12">
      <c r="A3398" s="194">
        <v>31</v>
      </c>
      <c r="B3398" s="175" t="s">
        <v>596</v>
      </c>
      <c r="C3398" s="195">
        <v>86</v>
      </c>
      <c r="D3398" s="175" t="s">
        <v>234</v>
      </c>
      <c r="E3398" s="175" t="s">
        <v>640</v>
      </c>
      <c r="F3398" s="195">
        <v>201603</v>
      </c>
      <c r="G3398" s="175" t="s">
        <v>2375</v>
      </c>
      <c r="J3398" s="194">
        <v>842929</v>
      </c>
      <c r="K3398" s="199">
        <v>0</v>
      </c>
    </row>
    <row r="3399" spans="1:12">
      <c r="A3399" s="194">
        <v>31</v>
      </c>
      <c r="B3399" s="175" t="s">
        <v>596</v>
      </c>
      <c r="C3399" s="195">
        <v>86</v>
      </c>
      <c r="D3399" s="175" t="s">
        <v>234</v>
      </c>
      <c r="E3399" s="175" t="s">
        <v>640</v>
      </c>
      <c r="F3399" s="195">
        <v>201603</v>
      </c>
      <c r="G3399" s="175" t="s">
        <v>2375</v>
      </c>
      <c r="J3399" s="194">
        <v>826213</v>
      </c>
      <c r="K3399" s="199">
        <v>-826213</v>
      </c>
      <c r="L3399" s="174" t="s">
        <v>856</v>
      </c>
    </row>
    <row r="3400" spans="1:12">
      <c r="A3400" s="194">
        <v>31</v>
      </c>
      <c r="B3400" s="175" t="s">
        <v>596</v>
      </c>
      <c r="C3400" s="195">
        <v>86</v>
      </c>
      <c r="D3400" s="175" t="s">
        <v>234</v>
      </c>
      <c r="E3400" s="175" t="s">
        <v>640</v>
      </c>
      <c r="F3400" s="195">
        <v>201603</v>
      </c>
      <c r="G3400" s="175" t="s">
        <v>2375</v>
      </c>
      <c r="J3400" s="194">
        <v>634674</v>
      </c>
      <c r="K3400" s="199">
        <v>-1460887</v>
      </c>
      <c r="L3400" s="174" t="s">
        <v>856</v>
      </c>
    </row>
    <row r="3401" spans="1:12">
      <c r="G3401" s="200" t="s">
        <v>985</v>
      </c>
      <c r="I3401" s="201">
        <v>3980419</v>
      </c>
      <c r="J3401" s="201">
        <v>4541158</v>
      </c>
      <c r="K3401" s="201">
        <v>-560739</v>
      </c>
      <c r="L3401" s="202" t="s">
        <v>856</v>
      </c>
    </row>
    <row r="3402" spans="1:12">
      <c r="G3402" s="200" t="s">
        <v>848</v>
      </c>
      <c r="I3402" s="203">
        <v>8687647</v>
      </c>
      <c r="J3402" s="203">
        <v>10148534</v>
      </c>
      <c r="K3402" s="203">
        <v>-1460887</v>
      </c>
      <c r="L3402" s="200" t="s">
        <v>860</v>
      </c>
    </row>
    <row r="3403" spans="1:12">
      <c r="A3403" s="196" t="s">
        <v>597</v>
      </c>
      <c r="G3403" s="197" t="s">
        <v>843</v>
      </c>
      <c r="I3403" s="198">
        <v>8687647</v>
      </c>
      <c r="J3403" s="198">
        <v>10148534</v>
      </c>
      <c r="K3403" s="198">
        <v>-1460887</v>
      </c>
      <c r="L3403" s="175" t="s">
        <v>856</v>
      </c>
    </row>
    <row r="3404" spans="1:12">
      <c r="A3404" s="174" t="s">
        <v>138</v>
      </c>
      <c r="B3404" s="174" t="s">
        <v>139</v>
      </c>
      <c r="C3404" s="176" t="s">
        <v>140</v>
      </c>
      <c r="D3404" s="174" t="s">
        <v>141</v>
      </c>
      <c r="E3404" s="174" t="s">
        <v>142</v>
      </c>
      <c r="F3404" s="176" t="s">
        <v>143</v>
      </c>
      <c r="G3404" s="174" t="s">
        <v>144</v>
      </c>
      <c r="I3404" s="176" t="s">
        <v>844</v>
      </c>
      <c r="J3404" s="176" t="s">
        <v>845</v>
      </c>
      <c r="K3404" s="176" t="s">
        <v>145</v>
      </c>
    </row>
    <row r="3405" spans="1:12">
      <c r="A3405" s="194">
        <v>1</v>
      </c>
      <c r="B3405" s="175" t="s">
        <v>597</v>
      </c>
      <c r="C3405" s="195">
        <v>5</v>
      </c>
      <c r="D3405" s="175" t="s">
        <v>147</v>
      </c>
      <c r="E3405" s="175" t="s">
        <v>640</v>
      </c>
      <c r="F3405" s="195">
        <v>201603</v>
      </c>
      <c r="G3405" s="175" t="s">
        <v>2387</v>
      </c>
      <c r="I3405" s="194">
        <v>826213</v>
      </c>
      <c r="K3405" s="199">
        <v>-634674</v>
      </c>
      <c r="L3405" s="174" t="s">
        <v>856</v>
      </c>
    </row>
    <row r="3406" spans="1:12">
      <c r="A3406" s="194">
        <v>5</v>
      </c>
      <c r="B3406" s="175" t="s">
        <v>597</v>
      </c>
      <c r="C3406" s="195">
        <v>28</v>
      </c>
      <c r="D3406" s="175" t="s">
        <v>147</v>
      </c>
      <c r="E3406" s="175" t="s">
        <v>640</v>
      </c>
      <c r="F3406" s="195">
        <v>201603</v>
      </c>
      <c r="G3406" s="175" t="s">
        <v>2388</v>
      </c>
      <c r="I3406" s="194">
        <v>634674</v>
      </c>
      <c r="K3406" s="199">
        <v>0</v>
      </c>
    </row>
    <row r="3407" spans="1:12">
      <c r="A3407" s="194">
        <v>29</v>
      </c>
      <c r="B3407" s="175" t="s">
        <v>597</v>
      </c>
      <c r="C3407" s="195">
        <v>80</v>
      </c>
      <c r="D3407" s="175" t="s">
        <v>147</v>
      </c>
      <c r="E3407" s="175" t="s">
        <v>640</v>
      </c>
      <c r="F3407" s="195">
        <v>201604</v>
      </c>
      <c r="G3407" s="175" t="s">
        <v>2389</v>
      </c>
      <c r="I3407" s="194">
        <v>798156</v>
      </c>
      <c r="K3407" s="199">
        <v>798156</v>
      </c>
      <c r="L3407" s="174" t="s">
        <v>846</v>
      </c>
    </row>
    <row r="3408" spans="1:12">
      <c r="A3408" s="194">
        <v>30</v>
      </c>
      <c r="B3408" s="175" t="s">
        <v>597</v>
      </c>
      <c r="C3408" s="195">
        <v>1</v>
      </c>
      <c r="D3408" s="175" t="s">
        <v>234</v>
      </c>
      <c r="E3408" s="175" t="s">
        <v>640</v>
      </c>
      <c r="F3408" s="195">
        <v>201604</v>
      </c>
      <c r="G3408" s="175" t="s">
        <v>2375</v>
      </c>
      <c r="J3408" s="194">
        <v>813577</v>
      </c>
      <c r="K3408" s="199">
        <v>-15421</v>
      </c>
      <c r="L3408" s="174" t="s">
        <v>856</v>
      </c>
    </row>
    <row r="3409" spans="1:12">
      <c r="A3409" s="194">
        <v>30</v>
      </c>
      <c r="B3409" s="175" t="s">
        <v>597</v>
      </c>
      <c r="C3409" s="195">
        <v>1</v>
      </c>
      <c r="D3409" s="175" t="s">
        <v>234</v>
      </c>
      <c r="E3409" s="175" t="s">
        <v>640</v>
      </c>
      <c r="F3409" s="195">
        <v>201604</v>
      </c>
      <c r="G3409" s="175" t="s">
        <v>2375</v>
      </c>
      <c r="J3409" s="194">
        <v>798156</v>
      </c>
      <c r="K3409" s="199">
        <v>-813577</v>
      </c>
      <c r="L3409" s="174" t="s">
        <v>856</v>
      </c>
    </row>
    <row r="3410" spans="1:12">
      <c r="A3410" s="194">
        <v>30</v>
      </c>
      <c r="B3410" s="175" t="s">
        <v>597</v>
      </c>
      <c r="C3410" s="195">
        <v>1</v>
      </c>
      <c r="D3410" s="175" t="s">
        <v>234</v>
      </c>
      <c r="E3410" s="175" t="s">
        <v>640</v>
      </c>
      <c r="F3410" s="195">
        <v>201604</v>
      </c>
      <c r="G3410" s="175" t="s">
        <v>2375</v>
      </c>
      <c r="J3410" s="194">
        <v>202150</v>
      </c>
      <c r="K3410" s="199">
        <v>-1015727</v>
      </c>
      <c r="L3410" s="174" t="s">
        <v>856</v>
      </c>
    </row>
    <row r="3411" spans="1:12">
      <c r="A3411" s="194">
        <v>30</v>
      </c>
      <c r="B3411" s="175" t="s">
        <v>597</v>
      </c>
      <c r="C3411" s="195">
        <v>1</v>
      </c>
      <c r="D3411" s="175" t="s">
        <v>234</v>
      </c>
      <c r="E3411" s="175" t="s">
        <v>640</v>
      </c>
      <c r="F3411" s="195">
        <v>201604</v>
      </c>
      <c r="G3411" s="175" t="s">
        <v>2375</v>
      </c>
      <c r="J3411" s="194">
        <v>552708</v>
      </c>
      <c r="K3411" s="199">
        <v>-1568435</v>
      </c>
      <c r="L3411" s="174" t="s">
        <v>856</v>
      </c>
    </row>
    <row r="3412" spans="1:12">
      <c r="A3412" s="194">
        <v>30</v>
      </c>
      <c r="B3412" s="175" t="s">
        <v>597</v>
      </c>
      <c r="C3412" s="195">
        <v>1</v>
      </c>
      <c r="D3412" s="175" t="s">
        <v>234</v>
      </c>
      <c r="E3412" s="175" t="s">
        <v>640</v>
      </c>
      <c r="F3412" s="195">
        <v>201604</v>
      </c>
      <c r="G3412" s="175" t="s">
        <v>2375</v>
      </c>
      <c r="J3412" s="194">
        <v>548625</v>
      </c>
      <c r="K3412" s="199">
        <v>-2117060</v>
      </c>
      <c r="L3412" s="174" t="s">
        <v>856</v>
      </c>
    </row>
    <row r="3413" spans="1:12">
      <c r="A3413" s="194">
        <v>30</v>
      </c>
      <c r="B3413" s="175" t="s">
        <v>597</v>
      </c>
      <c r="C3413" s="195">
        <v>1</v>
      </c>
      <c r="D3413" s="175" t="s">
        <v>234</v>
      </c>
      <c r="E3413" s="175" t="s">
        <v>640</v>
      </c>
      <c r="F3413" s="195">
        <v>201604</v>
      </c>
      <c r="G3413" s="175" t="s">
        <v>2375</v>
      </c>
      <c r="J3413" s="194">
        <v>319560</v>
      </c>
      <c r="K3413" s="199">
        <v>-2436620</v>
      </c>
      <c r="L3413" s="174" t="s">
        <v>856</v>
      </c>
    </row>
    <row r="3414" spans="1:12">
      <c r="G3414" s="200" t="s">
        <v>1021</v>
      </c>
      <c r="I3414" s="201">
        <v>2259043</v>
      </c>
      <c r="J3414" s="201">
        <v>3234776</v>
      </c>
      <c r="K3414" s="201">
        <v>-975733</v>
      </c>
      <c r="L3414" s="202" t="s">
        <v>856</v>
      </c>
    </row>
    <row r="3415" spans="1:12">
      <c r="G3415" s="200" t="s">
        <v>848</v>
      </c>
      <c r="I3415" s="203">
        <v>10946690</v>
      </c>
      <c r="J3415" s="203">
        <v>13383310</v>
      </c>
      <c r="K3415" s="203">
        <v>-2436620</v>
      </c>
      <c r="L3415" s="200" t="s">
        <v>860</v>
      </c>
    </row>
    <row r="3416" spans="1:12">
      <c r="A3416" s="196" t="s">
        <v>598</v>
      </c>
      <c r="G3416" s="197" t="s">
        <v>843</v>
      </c>
      <c r="I3416" s="198">
        <v>10946690</v>
      </c>
      <c r="J3416" s="198">
        <v>13383310</v>
      </c>
      <c r="K3416" s="198">
        <v>-2436620</v>
      </c>
      <c r="L3416" s="175" t="s">
        <v>856</v>
      </c>
    </row>
    <row r="3417" spans="1:12">
      <c r="A3417" s="174" t="s">
        <v>138</v>
      </c>
      <c r="B3417" s="174" t="s">
        <v>139</v>
      </c>
      <c r="C3417" s="176" t="s">
        <v>140</v>
      </c>
      <c r="D3417" s="174" t="s">
        <v>141</v>
      </c>
      <c r="E3417" s="174" t="s">
        <v>142</v>
      </c>
      <c r="F3417" s="176" t="s">
        <v>143</v>
      </c>
      <c r="G3417" s="174" t="s">
        <v>144</v>
      </c>
      <c r="I3417" s="176" t="s">
        <v>844</v>
      </c>
      <c r="J3417" s="176" t="s">
        <v>845</v>
      </c>
      <c r="K3417" s="176" t="s">
        <v>145</v>
      </c>
    </row>
    <row r="3418" spans="1:12">
      <c r="A3418" s="194">
        <v>2</v>
      </c>
      <c r="B3418" s="175" t="s">
        <v>598</v>
      </c>
      <c r="C3418" s="195">
        <v>7</v>
      </c>
      <c r="D3418" s="175" t="s">
        <v>147</v>
      </c>
      <c r="E3418" s="175" t="s">
        <v>640</v>
      </c>
      <c r="F3418" s="195">
        <v>201604</v>
      </c>
      <c r="G3418" s="175" t="s">
        <v>2390</v>
      </c>
      <c r="I3418" s="194">
        <v>813577</v>
      </c>
      <c r="K3418" s="199">
        <v>-1623043</v>
      </c>
      <c r="L3418" s="174" t="s">
        <v>856</v>
      </c>
    </row>
    <row r="3419" spans="1:12">
      <c r="A3419" s="194">
        <v>2</v>
      </c>
      <c r="B3419" s="175" t="s">
        <v>598</v>
      </c>
      <c r="C3419" s="195">
        <v>12</v>
      </c>
      <c r="D3419" s="175" t="s">
        <v>147</v>
      </c>
      <c r="E3419" s="175" t="s">
        <v>640</v>
      </c>
      <c r="F3419" s="195">
        <v>201604</v>
      </c>
      <c r="G3419" s="175" t="s">
        <v>2391</v>
      </c>
      <c r="I3419" s="194">
        <v>552708</v>
      </c>
      <c r="K3419" s="199">
        <v>-1070335</v>
      </c>
      <c r="L3419" s="174" t="s">
        <v>856</v>
      </c>
    </row>
    <row r="3420" spans="1:12">
      <c r="A3420" s="194">
        <v>2</v>
      </c>
      <c r="B3420" s="175" t="s">
        <v>598</v>
      </c>
      <c r="C3420" s="195">
        <v>15</v>
      </c>
      <c r="D3420" s="175" t="s">
        <v>147</v>
      </c>
      <c r="E3420" s="175" t="s">
        <v>640</v>
      </c>
      <c r="F3420" s="195">
        <v>201604</v>
      </c>
      <c r="G3420" s="175" t="s">
        <v>2392</v>
      </c>
      <c r="I3420" s="194">
        <v>202150</v>
      </c>
      <c r="K3420" s="199">
        <v>-868185</v>
      </c>
      <c r="L3420" s="174" t="s">
        <v>856</v>
      </c>
    </row>
    <row r="3421" spans="1:12">
      <c r="A3421" s="194">
        <v>3</v>
      </c>
      <c r="B3421" s="175" t="s">
        <v>598</v>
      </c>
      <c r="C3421" s="195">
        <v>22</v>
      </c>
      <c r="D3421" s="175" t="s">
        <v>147</v>
      </c>
      <c r="E3421" s="175" t="s">
        <v>640</v>
      </c>
      <c r="F3421" s="195">
        <v>201604</v>
      </c>
      <c r="G3421" s="175" t="s">
        <v>2393</v>
      </c>
      <c r="I3421" s="194">
        <v>548625</v>
      </c>
      <c r="K3421" s="199">
        <v>-319560</v>
      </c>
      <c r="L3421" s="174" t="s">
        <v>856</v>
      </c>
    </row>
    <row r="3422" spans="1:12">
      <c r="A3422" s="194">
        <v>11</v>
      </c>
      <c r="B3422" s="175" t="s">
        <v>598</v>
      </c>
      <c r="C3422" s="195">
        <v>43</v>
      </c>
      <c r="D3422" s="175" t="s">
        <v>147</v>
      </c>
      <c r="E3422" s="175" t="s">
        <v>640</v>
      </c>
      <c r="F3422" s="195">
        <v>201604</v>
      </c>
      <c r="G3422" s="175" t="s">
        <v>2394</v>
      </c>
      <c r="I3422" s="194">
        <v>319560</v>
      </c>
      <c r="K3422" s="199">
        <v>0</v>
      </c>
    </row>
    <row r="3423" spans="1:12">
      <c r="A3423" s="194">
        <v>31</v>
      </c>
      <c r="B3423" s="175" t="s">
        <v>598</v>
      </c>
      <c r="C3423" s="195">
        <v>1</v>
      </c>
      <c r="D3423" s="175" t="s">
        <v>234</v>
      </c>
      <c r="E3423" s="175" t="s">
        <v>640</v>
      </c>
      <c r="F3423" s="195">
        <v>201605</v>
      </c>
      <c r="G3423" s="175" t="s">
        <v>2375</v>
      </c>
      <c r="J3423" s="194">
        <v>548421</v>
      </c>
      <c r="K3423" s="199">
        <v>-548421</v>
      </c>
      <c r="L3423" s="174" t="s">
        <v>856</v>
      </c>
    </row>
    <row r="3424" spans="1:12">
      <c r="A3424" s="194">
        <v>31</v>
      </c>
      <c r="B3424" s="175" t="s">
        <v>598</v>
      </c>
      <c r="C3424" s="195">
        <v>1</v>
      </c>
      <c r="D3424" s="175" t="s">
        <v>234</v>
      </c>
      <c r="E3424" s="175" t="s">
        <v>640</v>
      </c>
      <c r="F3424" s="195">
        <v>201605</v>
      </c>
      <c r="G3424" s="175" t="s">
        <v>2375</v>
      </c>
      <c r="J3424" s="194">
        <v>778526</v>
      </c>
      <c r="K3424" s="199">
        <v>-1326947</v>
      </c>
      <c r="L3424" s="174" t="s">
        <v>856</v>
      </c>
    </row>
    <row r="3425" spans="1:12">
      <c r="A3425" s="194">
        <v>31</v>
      </c>
      <c r="B3425" s="175" t="s">
        <v>598</v>
      </c>
      <c r="C3425" s="195">
        <v>1</v>
      </c>
      <c r="D3425" s="175" t="s">
        <v>234</v>
      </c>
      <c r="E3425" s="175" t="s">
        <v>640</v>
      </c>
      <c r="F3425" s="195">
        <v>201605</v>
      </c>
      <c r="G3425" s="175" t="s">
        <v>2375</v>
      </c>
      <c r="J3425" s="194">
        <v>202150</v>
      </c>
      <c r="K3425" s="199">
        <v>-1529097</v>
      </c>
      <c r="L3425" s="174" t="s">
        <v>856</v>
      </c>
    </row>
    <row r="3426" spans="1:12">
      <c r="A3426" s="194">
        <v>31</v>
      </c>
      <c r="B3426" s="175" t="s">
        <v>598</v>
      </c>
      <c r="C3426" s="195">
        <v>1</v>
      </c>
      <c r="D3426" s="175" t="s">
        <v>234</v>
      </c>
      <c r="E3426" s="175" t="s">
        <v>640</v>
      </c>
      <c r="F3426" s="195">
        <v>201605</v>
      </c>
      <c r="G3426" s="175" t="s">
        <v>2375</v>
      </c>
      <c r="J3426" s="194">
        <v>495373</v>
      </c>
      <c r="K3426" s="199">
        <v>-2024470</v>
      </c>
      <c r="L3426" s="174" t="s">
        <v>856</v>
      </c>
    </row>
    <row r="3427" spans="1:12">
      <c r="A3427" s="194">
        <v>31</v>
      </c>
      <c r="B3427" s="175" t="s">
        <v>598</v>
      </c>
      <c r="C3427" s="195">
        <v>1</v>
      </c>
      <c r="D3427" s="175" t="s">
        <v>234</v>
      </c>
      <c r="E3427" s="175" t="s">
        <v>640</v>
      </c>
      <c r="F3427" s="195">
        <v>201605</v>
      </c>
      <c r="G3427" s="175" t="s">
        <v>2375</v>
      </c>
      <c r="J3427" s="194">
        <v>460756</v>
      </c>
      <c r="K3427" s="199">
        <v>-2485226</v>
      </c>
      <c r="L3427" s="174" t="s">
        <v>856</v>
      </c>
    </row>
    <row r="3428" spans="1:12">
      <c r="A3428" s="194">
        <v>31</v>
      </c>
      <c r="B3428" s="175" t="s">
        <v>598</v>
      </c>
      <c r="C3428" s="195">
        <v>1</v>
      </c>
      <c r="D3428" s="175" t="s">
        <v>234</v>
      </c>
      <c r="E3428" s="175" t="s">
        <v>640</v>
      </c>
      <c r="F3428" s="195">
        <v>201605</v>
      </c>
      <c r="G3428" s="175" t="s">
        <v>2375</v>
      </c>
      <c r="J3428" s="194">
        <v>294705</v>
      </c>
      <c r="K3428" s="199">
        <v>-2779931</v>
      </c>
      <c r="L3428" s="174" t="s">
        <v>856</v>
      </c>
    </row>
    <row r="3429" spans="1:12">
      <c r="A3429" s="194">
        <v>31</v>
      </c>
      <c r="B3429" s="175" t="s">
        <v>598</v>
      </c>
      <c r="C3429" s="195">
        <v>82</v>
      </c>
      <c r="D3429" s="175" t="s">
        <v>147</v>
      </c>
      <c r="E3429" s="175" t="s">
        <v>640</v>
      </c>
      <c r="F3429" s="195">
        <v>201605</v>
      </c>
      <c r="G3429" s="175" t="s">
        <v>2395</v>
      </c>
      <c r="I3429" s="194">
        <v>778526</v>
      </c>
      <c r="K3429" s="199">
        <v>-2001405</v>
      </c>
      <c r="L3429" s="174" t="s">
        <v>856</v>
      </c>
    </row>
    <row r="3430" spans="1:12">
      <c r="A3430" s="194">
        <v>31</v>
      </c>
      <c r="B3430" s="175" t="s">
        <v>598</v>
      </c>
      <c r="C3430" s="195">
        <v>86</v>
      </c>
      <c r="D3430" s="175" t="s">
        <v>147</v>
      </c>
      <c r="E3430" s="175" t="s">
        <v>640</v>
      </c>
      <c r="F3430" s="195">
        <v>201605</v>
      </c>
      <c r="G3430" s="175" t="s">
        <v>2396</v>
      </c>
      <c r="I3430" s="194">
        <v>495373</v>
      </c>
      <c r="K3430" s="199">
        <v>-1506032</v>
      </c>
      <c r="L3430" s="174" t="s">
        <v>856</v>
      </c>
    </row>
    <row r="3431" spans="1:12">
      <c r="G3431" s="200" t="s">
        <v>1045</v>
      </c>
      <c r="I3431" s="201">
        <v>3710519</v>
      </c>
      <c r="J3431" s="201">
        <v>2779931</v>
      </c>
      <c r="K3431" s="201">
        <v>930588</v>
      </c>
      <c r="L3431" s="202" t="s">
        <v>846</v>
      </c>
    </row>
    <row r="3432" spans="1:12">
      <c r="G3432" s="200" t="s">
        <v>848</v>
      </c>
      <c r="I3432" s="203">
        <v>14657209</v>
      </c>
      <c r="J3432" s="203">
        <v>16163241</v>
      </c>
      <c r="K3432" s="203">
        <v>-1506032</v>
      </c>
      <c r="L3432" s="200" t="s">
        <v>860</v>
      </c>
    </row>
    <row r="3433" spans="1:12">
      <c r="A3433" s="196" t="s">
        <v>599</v>
      </c>
      <c r="G3433" s="197" t="s">
        <v>843</v>
      </c>
      <c r="I3433" s="198">
        <v>14657209</v>
      </c>
      <c r="J3433" s="198">
        <v>16163241</v>
      </c>
      <c r="K3433" s="198">
        <v>-1506032</v>
      </c>
      <c r="L3433" s="175" t="s">
        <v>856</v>
      </c>
    </row>
    <row r="3434" spans="1:12">
      <c r="A3434" s="174" t="s">
        <v>138</v>
      </c>
      <c r="B3434" s="174" t="s">
        <v>139</v>
      </c>
      <c r="C3434" s="176" t="s">
        <v>140</v>
      </c>
      <c r="D3434" s="174" t="s">
        <v>141</v>
      </c>
      <c r="E3434" s="174" t="s">
        <v>142</v>
      </c>
      <c r="F3434" s="176" t="s">
        <v>143</v>
      </c>
      <c r="G3434" s="174" t="s">
        <v>144</v>
      </c>
      <c r="I3434" s="176" t="s">
        <v>844</v>
      </c>
      <c r="J3434" s="176" t="s">
        <v>845</v>
      </c>
      <c r="K3434" s="176" t="s">
        <v>145</v>
      </c>
    </row>
    <row r="3435" spans="1:12">
      <c r="A3435" s="194">
        <v>1</v>
      </c>
      <c r="B3435" s="175" t="s">
        <v>599</v>
      </c>
      <c r="C3435" s="195">
        <v>5</v>
      </c>
      <c r="D3435" s="175" t="s">
        <v>147</v>
      </c>
      <c r="E3435" s="175" t="s">
        <v>640</v>
      </c>
      <c r="F3435" s="195">
        <v>201605</v>
      </c>
      <c r="G3435" s="175" t="s">
        <v>2397</v>
      </c>
      <c r="I3435" s="194">
        <v>460756</v>
      </c>
      <c r="K3435" s="199">
        <v>-1045276</v>
      </c>
      <c r="L3435" s="174" t="s">
        <v>856</v>
      </c>
    </row>
    <row r="3436" spans="1:12">
      <c r="A3436" s="194">
        <v>1</v>
      </c>
      <c r="B3436" s="175" t="s">
        <v>599</v>
      </c>
      <c r="C3436" s="195">
        <v>7</v>
      </c>
      <c r="D3436" s="175" t="s">
        <v>147</v>
      </c>
      <c r="E3436" s="175" t="s">
        <v>640</v>
      </c>
      <c r="F3436" s="195">
        <v>201605</v>
      </c>
      <c r="G3436" s="175" t="s">
        <v>2398</v>
      </c>
      <c r="I3436" s="194">
        <v>202150</v>
      </c>
      <c r="K3436" s="199">
        <v>-843126</v>
      </c>
      <c r="L3436" s="174" t="s">
        <v>856</v>
      </c>
    </row>
    <row r="3437" spans="1:12">
      <c r="A3437" s="194">
        <v>3</v>
      </c>
      <c r="B3437" s="175" t="s">
        <v>599</v>
      </c>
      <c r="C3437" s="195">
        <v>15</v>
      </c>
      <c r="D3437" s="175" t="s">
        <v>147</v>
      </c>
      <c r="E3437" s="175" t="s">
        <v>640</v>
      </c>
      <c r="F3437" s="195">
        <v>201605</v>
      </c>
      <c r="G3437" s="175" t="s">
        <v>2399</v>
      </c>
      <c r="I3437" s="194">
        <v>294705</v>
      </c>
      <c r="K3437" s="199">
        <v>-548421</v>
      </c>
      <c r="L3437" s="174" t="s">
        <v>856</v>
      </c>
    </row>
    <row r="3438" spans="1:12">
      <c r="A3438" s="194">
        <v>3</v>
      </c>
      <c r="B3438" s="175" t="s">
        <v>599</v>
      </c>
      <c r="C3438" s="195">
        <v>16</v>
      </c>
      <c r="D3438" s="175" t="s">
        <v>147</v>
      </c>
      <c r="E3438" s="175" t="s">
        <v>640</v>
      </c>
      <c r="F3438" s="195">
        <v>201605</v>
      </c>
      <c r="G3438" s="175" t="s">
        <v>645</v>
      </c>
      <c r="I3438" s="194">
        <v>548421</v>
      </c>
      <c r="K3438" s="199">
        <v>0</v>
      </c>
    </row>
    <row r="3439" spans="1:12">
      <c r="A3439" s="194">
        <v>30</v>
      </c>
      <c r="B3439" s="175" t="s">
        <v>599</v>
      </c>
      <c r="C3439" s="195">
        <v>1</v>
      </c>
      <c r="D3439" s="175" t="s">
        <v>234</v>
      </c>
      <c r="E3439" s="175" t="s">
        <v>640</v>
      </c>
      <c r="F3439" s="195">
        <v>201606</v>
      </c>
      <c r="G3439" s="175" t="s">
        <v>2375</v>
      </c>
      <c r="J3439" s="194">
        <v>749073</v>
      </c>
      <c r="K3439" s="199">
        <v>-749073</v>
      </c>
      <c r="L3439" s="174" t="s">
        <v>856</v>
      </c>
    </row>
    <row r="3440" spans="1:12">
      <c r="A3440" s="194">
        <v>30</v>
      </c>
      <c r="B3440" s="175" t="s">
        <v>599</v>
      </c>
      <c r="C3440" s="195">
        <v>1</v>
      </c>
      <c r="D3440" s="175" t="s">
        <v>234</v>
      </c>
      <c r="E3440" s="175" t="s">
        <v>640</v>
      </c>
      <c r="F3440" s="195">
        <v>201606</v>
      </c>
      <c r="G3440" s="175" t="s">
        <v>2375</v>
      </c>
      <c r="J3440" s="194">
        <v>689518</v>
      </c>
      <c r="K3440" s="199">
        <v>-1438591</v>
      </c>
      <c r="L3440" s="174" t="s">
        <v>856</v>
      </c>
    </row>
    <row r="3441" spans="1:12">
      <c r="A3441" s="194">
        <v>30</v>
      </c>
      <c r="B3441" s="175" t="s">
        <v>599</v>
      </c>
      <c r="C3441" s="195">
        <v>1</v>
      </c>
      <c r="D3441" s="175" t="s">
        <v>234</v>
      </c>
      <c r="E3441" s="175" t="s">
        <v>640</v>
      </c>
      <c r="F3441" s="195">
        <v>201606</v>
      </c>
      <c r="G3441" s="175" t="s">
        <v>2375</v>
      </c>
      <c r="J3441" s="194">
        <v>202150</v>
      </c>
      <c r="K3441" s="199">
        <v>-1640741</v>
      </c>
      <c r="L3441" s="174" t="s">
        <v>856</v>
      </c>
    </row>
    <row r="3442" spans="1:12">
      <c r="A3442" s="194">
        <v>30</v>
      </c>
      <c r="B3442" s="175" t="s">
        <v>599</v>
      </c>
      <c r="C3442" s="195">
        <v>1</v>
      </c>
      <c r="D3442" s="175" t="s">
        <v>234</v>
      </c>
      <c r="E3442" s="175" t="s">
        <v>640</v>
      </c>
      <c r="F3442" s="195">
        <v>201606</v>
      </c>
      <c r="G3442" s="175" t="s">
        <v>2375</v>
      </c>
      <c r="J3442" s="194">
        <v>487873</v>
      </c>
      <c r="K3442" s="199">
        <v>-2128614</v>
      </c>
      <c r="L3442" s="174" t="s">
        <v>856</v>
      </c>
    </row>
    <row r="3443" spans="1:12">
      <c r="A3443" s="194">
        <v>30</v>
      </c>
      <c r="B3443" s="175" t="s">
        <v>599</v>
      </c>
      <c r="C3443" s="195">
        <v>1</v>
      </c>
      <c r="D3443" s="175" t="s">
        <v>234</v>
      </c>
      <c r="E3443" s="175" t="s">
        <v>640</v>
      </c>
      <c r="F3443" s="195">
        <v>201606</v>
      </c>
      <c r="G3443" s="175" t="s">
        <v>2375</v>
      </c>
      <c r="J3443" s="194">
        <v>453120</v>
      </c>
      <c r="K3443" s="199">
        <v>-2581734</v>
      </c>
      <c r="L3443" s="174" t="s">
        <v>856</v>
      </c>
    </row>
    <row r="3444" spans="1:12">
      <c r="A3444" s="194">
        <v>30</v>
      </c>
      <c r="B3444" s="175" t="s">
        <v>599</v>
      </c>
      <c r="C3444" s="195">
        <v>1</v>
      </c>
      <c r="D3444" s="175" t="s">
        <v>234</v>
      </c>
      <c r="E3444" s="175" t="s">
        <v>640</v>
      </c>
      <c r="F3444" s="195">
        <v>201606</v>
      </c>
      <c r="G3444" s="175" t="s">
        <v>2375</v>
      </c>
      <c r="J3444" s="194">
        <v>298944</v>
      </c>
      <c r="K3444" s="199">
        <v>-2880678</v>
      </c>
      <c r="L3444" s="174" t="s">
        <v>856</v>
      </c>
    </row>
    <row r="3445" spans="1:12">
      <c r="G3445" s="200" t="s">
        <v>1064</v>
      </c>
      <c r="I3445" s="201">
        <v>1506032</v>
      </c>
      <c r="J3445" s="201">
        <v>2880678</v>
      </c>
      <c r="K3445" s="201">
        <v>-1374646</v>
      </c>
      <c r="L3445" s="202" t="s">
        <v>856</v>
      </c>
    </row>
    <row r="3446" spans="1:12">
      <c r="G3446" s="200" t="s">
        <v>848</v>
      </c>
      <c r="I3446" s="203">
        <v>16163241</v>
      </c>
      <c r="J3446" s="203">
        <v>19043919</v>
      </c>
      <c r="K3446" s="203">
        <v>-2880678</v>
      </c>
      <c r="L3446" s="200" t="s">
        <v>860</v>
      </c>
    </row>
    <row r="3447" spans="1:12">
      <c r="A3447" s="196" t="s">
        <v>244</v>
      </c>
      <c r="G3447" s="197" t="s">
        <v>843</v>
      </c>
      <c r="I3447" s="198">
        <v>16163241</v>
      </c>
      <c r="J3447" s="198">
        <v>19043919</v>
      </c>
      <c r="K3447" s="198">
        <v>-2880678</v>
      </c>
      <c r="L3447" s="175" t="s">
        <v>856</v>
      </c>
    </row>
    <row r="3448" spans="1:12">
      <c r="A3448" s="174" t="s">
        <v>138</v>
      </c>
      <c r="B3448" s="174" t="s">
        <v>139</v>
      </c>
      <c r="C3448" s="176" t="s">
        <v>140</v>
      </c>
      <c r="D3448" s="174" t="s">
        <v>141</v>
      </c>
      <c r="E3448" s="174" t="s">
        <v>142</v>
      </c>
      <c r="F3448" s="176" t="s">
        <v>143</v>
      </c>
      <c r="G3448" s="174" t="s">
        <v>144</v>
      </c>
      <c r="I3448" s="176" t="s">
        <v>844</v>
      </c>
      <c r="J3448" s="176" t="s">
        <v>845</v>
      </c>
      <c r="K3448" s="176" t="s">
        <v>145</v>
      </c>
    </row>
    <row r="3449" spans="1:12">
      <c r="A3449" s="194">
        <v>4</v>
      </c>
      <c r="B3449" s="175" t="s">
        <v>244</v>
      </c>
      <c r="C3449" s="195">
        <v>4</v>
      </c>
      <c r="D3449" s="175" t="s">
        <v>147</v>
      </c>
      <c r="E3449" s="175" t="s">
        <v>640</v>
      </c>
      <c r="F3449" s="195">
        <v>201606</v>
      </c>
      <c r="G3449" s="175" t="s">
        <v>928</v>
      </c>
      <c r="I3449" s="194">
        <v>749073</v>
      </c>
      <c r="K3449" s="199">
        <v>-2131605</v>
      </c>
      <c r="L3449" s="174" t="s">
        <v>856</v>
      </c>
    </row>
    <row r="3450" spans="1:12">
      <c r="A3450" s="194">
        <v>4</v>
      </c>
      <c r="B3450" s="175" t="s">
        <v>244</v>
      </c>
      <c r="C3450" s="195">
        <v>6</v>
      </c>
      <c r="D3450" s="175" t="s">
        <v>147</v>
      </c>
      <c r="E3450" s="175" t="s">
        <v>640</v>
      </c>
      <c r="F3450" s="195">
        <v>201606</v>
      </c>
      <c r="G3450" s="175" t="s">
        <v>2400</v>
      </c>
      <c r="I3450" s="194">
        <v>487873</v>
      </c>
      <c r="K3450" s="199">
        <v>-1643732</v>
      </c>
      <c r="L3450" s="174" t="s">
        <v>856</v>
      </c>
    </row>
    <row r="3451" spans="1:12">
      <c r="A3451" s="194">
        <v>4</v>
      </c>
      <c r="B3451" s="175" t="s">
        <v>244</v>
      </c>
      <c r="C3451" s="195">
        <v>7</v>
      </c>
      <c r="D3451" s="175" t="s">
        <v>147</v>
      </c>
      <c r="E3451" s="175" t="s">
        <v>640</v>
      </c>
      <c r="F3451" s="195">
        <v>201606</v>
      </c>
      <c r="G3451" s="175" t="s">
        <v>2401</v>
      </c>
      <c r="I3451" s="194">
        <v>689518</v>
      </c>
      <c r="K3451" s="199">
        <v>-954214</v>
      </c>
      <c r="L3451" s="174" t="s">
        <v>856</v>
      </c>
    </row>
    <row r="3452" spans="1:12">
      <c r="A3452" s="194">
        <v>5</v>
      </c>
      <c r="B3452" s="175" t="s">
        <v>244</v>
      </c>
      <c r="C3452" s="195">
        <v>13</v>
      </c>
      <c r="D3452" s="175" t="s">
        <v>147</v>
      </c>
      <c r="E3452" s="175" t="s">
        <v>640</v>
      </c>
      <c r="F3452" s="195">
        <v>201606</v>
      </c>
      <c r="G3452" s="175" t="s">
        <v>2402</v>
      </c>
      <c r="I3452" s="194">
        <v>202150</v>
      </c>
      <c r="K3452" s="199">
        <v>-752064</v>
      </c>
      <c r="L3452" s="174" t="s">
        <v>856</v>
      </c>
    </row>
    <row r="3453" spans="1:12">
      <c r="A3453" s="194">
        <v>5</v>
      </c>
      <c r="B3453" s="175" t="s">
        <v>244</v>
      </c>
      <c r="C3453" s="195">
        <v>14</v>
      </c>
      <c r="D3453" s="175" t="s">
        <v>147</v>
      </c>
      <c r="E3453" s="175" t="s">
        <v>640</v>
      </c>
      <c r="F3453" s="195">
        <v>201606</v>
      </c>
      <c r="G3453" s="175" t="s">
        <v>2403</v>
      </c>
      <c r="I3453" s="194">
        <v>453120</v>
      </c>
      <c r="K3453" s="199">
        <v>-298944</v>
      </c>
      <c r="L3453" s="174" t="s">
        <v>856</v>
      </c>
    </row>
    <row r="3454" spans="1:12">
      <c r="A3454" s="194">
        <v>13</v>
      </c>
      <c r="B3454" s="175" t="s">
        <v>244</v>
      </c>
      <c r="C3454" s="195">
        <v>26</v>
      </c>
      <c r="D3454" s="175" t="s">
        <v>147</v>
      </c>
      <c r="E3454" s="175" t="s">
        <v>640</v>
      </c>
      <c r="F3454" s="195">
        <v>201606</v>
      </c>
      <c r="G3454" s="175" t="s">
        <v>2404</v>
      </c>
      <c r="I3454" s="194">
        <v>289944</v>
      </c>
      <c r="K3454" s="199">
        <v>-9000</v>
      </c>
      <c r="L3454" s="174" t="s">
        <v>856</v>
      </c>
    </row>
    <row r="3455" spans="1:12">
      <c r="A3455" s="194">
        <v>26</v>
      </c>
      <c r="B3455" s="175" t="s">
        <v>244</v>
      </c>
      <c r="C3455" s="195">
        <v>66</v>
      </c>
      <c r="D3455" s="175" t="s">
        <v>147</v>
      </c>
      <c r="E3455" s="175" t="s">
        <v>640</v>
      </c>
      <c r="F3455" s="195">
        <v>201607</v>
      </c>
      <c r="G3455" s="175" t="s">
        <v>819</v>
      </c>
      <c r="I3455" s="194">
        <v>613998</v>
      </c>
      <c r="K3455" s="199">
        <v>604998</v>
      </c>
      <c r="L3455" s="174" t="s">
        <v>846</v>
      </c>
    </row>
    <row r="3456" spans="1:12">
      <c r="A3456" s="194">
        <v>26</v>
      </c>
      <c r="B3456" s="175" t="s">
        <v>244</v>
      </c>
      <c r="C3456" s="195">
        <v>67</v>
      </c>
      <c r="D3456" s="175" t="s">
        <v>147</v>
      </c>
      <c r="E3456" s="175" t="s">
        <v>640</v>
      </c>
      <c r="F3456" s="195">
        <v>201607</v>
      </c>
      <c r="G3456" s="175" t="s">
        <v>1718</v>
      </c>
      <c r="I3456" s="194">
        <v>796946</v>
      </c>
      <c r="K3456" s="199">
        <v>1401944</v>
      </c>
      <c r="L3456" s="174" t="s">
        <v>846</v>
      </c>
    </row>
    <row r="3457" spans="1:12">
      <c r="A3457" s="194">
        <v>26</v>
      </c>
      <c r="B3457" s="175" t="s">
        <v>244</v>
      </c>
      <c r="C3457" s="195">
        <v>68</v>
      </c>
      <c r="D3457" s="175" t="s">
        <v>147</v>
      </c>
      <c r="E3457" s="175" t="s">
        <v>640</v>
      </c>
      <c r="F3457" s="195">
        <v>201607</v>
      </c>
      <c r="G3457" s="175" t="s">
        <v>1719</v>
      </c>
      <c r="I3457" s="194">
        <v>208214</v>
      </c>
      <c r="K3457" s="199">
        <v>1610158</v>
      </c>
      <c r="L3457" s="174" t="s">
        <v>846</v>
      </c>
    </row>
    <row r="3458" spans="1:12">
      <c r="A3458" s="194">
        <v>29</v>
      </c>
      <c r="B3458" s="175" t="s">
        <v>244</v>
      </c>
      <c r="C3458" s="195">
        <v>45</v>
      </c>
      <c r="D3458" s="175" t="s">
        <v>147</v>
      </c>
      <c r="E3458" s="175" t="s">
        <v>640</v>
      </c>
      <c r="F3458" s="195">
        <v>201607</v>
      </c>
      <c r="G3458" s="175" t="s">
        <v>824</v>
      </c>
      <c r="I3458" s="194">
        <v>1026171</v>
      </c>
      <c r="K3458" s="199">
        <v>2636329</v>
      </c>
      <c r="L3458" s="174" t="s">
        <v>846</v>
      </c>
    </row>
    <row r="3459" spans="1:12">
      <c r="A3459" s="194">
        <v>29</v>
      </c>
      <c r="B3459" s="175" t="s">
        <v>244</v>
      </c>
      <c r="C3459" s="195">
        <v>46</v>
      </c>
      <c r="D3459" s="175" t="s">
        <v>147</v>
      </c>
      <c r="E3459" s="175" t="s">
        <v>640</v>
      </c>
      <c r="F3459" s="195">
        <v>201607</v>
      </c>
      <c r="G3459" s="175" t="s">
        <v>2405</v>
      </c>
      <c r="I3459" s="194">
        <v>288000</v>
      </c>
      <c r="K3459" s="199">
        <v>2924329</v>
      </c>
      <c r="L3459" s="174" t="s">
        <v>846</v>
      </c>
    </row>
    <row r="3460" spans="1:12">
      <c r="A3460" s="194">
        <v>29</v>
      </c>
      <c r="B3460" s="175" t="s">
        <v>244</v>
      </c>
      <c r="C3460" s="195">
        <v>48</v>
      </c>
      <c r="D3460" s="175" t="s">
        <v>147</v>
      </c>
      <c r="E3460" s="175" t="s">
        <v>640</v>
      </c>
      <c r="F3460" s="195">
        <v>201607</v>
      </c>
      <c r="G3460" s="175" t="s">
        <v>826</v>
      </c>
      <c r="I3460" s="194">
        <v>999040</v>
      </c>
      <c r="K3460" s="199">
        <v>3923369</v>
      </c>
      <c r="L3460" s="174" t="s">
        <v>846</v>
      </c>
    </row>
    <row r="3461" spans="1:12">
      <c r="A3461" s="194">
        <v>29</v>
      </c>
      <c r="B3461" s="175" t="s">
        <v>244</v>
      </c>
      <c r="C3461" s="195">
        <v>49</v>
      </c>
      <c r="D3461" s="175" t="s">
        <v>147</v>
      </c>
      <c r="E3461" s="175" t="s">
        <v>640</v>
      </c>
      <c r="F3461" s="195">
        <v>201607</v>
      </c>
      <c r="G3461" s="175" t="s">
        <v>2406</v>
      </c>
      <c r="I3461" s="194">
        <v>1178746</v>
      </c>
      <c r="K3461" s="199">
        <v>5102115</v>
      </c>
      <c r="L3461" s="174" t="s">
        <v>846</v>
      </c>
    </row>
    <row r="3462" spans="1:12">
      <c r="A3462" s="194">
        <v>29</v>
      </c>
      <c r="B3462" s="175" t="s">
        <v>244</v>
      </c>
      <c r="C3462" s="195">
        <v>51</v>
      </c>
      <c r="D3462" s="175" t="s">
        <v>147</v>
      </c>
      <c r="E3462" s="175" t="s">
        <v>640</v>
      </c>
      <c r="F3462" s="195">
        <v>201607</v>
      </c>
      <c r="G3462" s="175" t="s">
        <v>2407</v>
      </c>
      <c r="I3462" s="194">
        <v>809749</v>
      </c>
      <c r="K3462" s="199">
        <v>5911864</v>
      </c>
      <c r="L3462" s="174" t="s">
        <v>846</v>
      </c>
    </row>
    <row r="3463" spans="1:12">
      <c r="A3463" s="194">
        <v>29</v>
      </c>
      <c r="B3463" s="175" t="s">
        <v>244</v>
      </c>
      <c r="C3463" s="195">
        <v>52</v>
      </c>
      <c r="D3463" s="175" t="s">
        <v>147</v>
      </c>
      <c r="E3463" s="175" t="s">
        <v>640</v>
      </c>
      <c r="F3463" s="195">
        <v>201607</v>
      </c>
      <c r="G3463" s="175" t="s">
        <v>312</v>
      </c>
      <c r="I3463" s="194">
        <v>600000</v>
      </c>
      <c r="K3463" s="199">
        <v>6511864</v>
      </c>
      <c r="L3463" s="174" t="s">
        <v>846</v>
      </c>
    </row>
    <row r="3464" spans="1:12">
      <c r="A3464" s="194">
        <v>31</v>
      </c>
      <c r="B3464" s="175" t="s">
        <v>244</v>
      </c>
      <c r="C3464" s="195">
        <v>110</v>
      </c>
      <c r="D3464" s="175" t="s">
        <v>234</v>
      </c>
      <c r="E3464" s="175" t="s">
        <v>640</v>
      </c>
      <c r="F3464" s="195">
        <v>201607</v>
      </c>
      <c r="G3464" s="175" t="s">
        <v>826</v>
      </c>
      <c r="J3464" s="194">
        <v>999040</v>
      </c>
      <c r="K3464" s="199">
        <v>5512824</v>
      </c>
      <c r="L3464" s="174" t="s">
        <v>846</v>
      </c>
    </row>
    <row r="3465" spans="1:12">
      <c r="A3465" s="194">
        <v>31</v>
      </c>
      <c r="B3465" s="175" t="s">
        <v>244</v>
      </c>
      <c r="C3465" s="195">
        <v>110</v>
      </c>
      <c r="D3465" s="175" t="s">
        <v>234</v>
      </c>
      <c r="E3465" s="175" t="s">
        <v>640</v>
      </c>
      <c r="F3465" s="195">
        <v>201607</v>
      </c>
      <c r="G3465" s="175" t="s">
        <v>824</v>
      </c>
      <c r="J3465" s="194">
        <v>1026171</v>
      </c>
      <c r="K3465" s="199">
        <v>4486653</v>
      </c>
      <c r="L3465" s="174" t="s">
        <v>846</v>
      </c>
    </row>
    <row r="3466" spans="1:12">
      <c r="A3466" s="194">
        <v>31</v>
      </c>
      <c r="B3466" s="175" t="s">
        <v>244</v>
      </c>
      <c r="C3466" s="195">
        <v>110</v>
      </c>
      <c r="D3466" s="175" t="s">
        <v>234</v>
      </c>
      <c r="E3466" s="175" t="s">
        <v>640</v>
      </c>
      <c r="F3466" s="195">
        <v>201607</v>
      </c>
      <c r="G3466" s="175" t="s">
        <v>2406</v>
      </c>
      <c r="J3466" s="194">
        <v>1178746</v>
      </c>
      <c r="K3466" s="199">
        <v>3307907</v>
      </c>
      <c r="L3466" s="174" t="s">
        <v>846</v>
      </c>
    </row>
    <row r="3467" spans="1:12">
      <c r="A3467" s="194">
        <v>31</v>
      </c>
      <c r="B3467" s="175" t="s">
        <v>244</v>
      </c>
      <c r="C3467" s="195">
        <v>110</v>
      </c>
      <c r="D3467" s="175" t="s">
        <v>234</v>
      </c>
      <c r="E3467" s="175" t="s">
        <v>640</v>
      </c>
      <c r="F3467" s="195">
        <v>201607</v>
      </c>
      <c r="G3467" s="175" t="s">
        <v>312</v>
      </c>
      <c r="J3467" s="194">
        <v>572471</v>
      </c>
      <c r="K3467" s="199">
        <v>2735436</v>
      </c>
      <c r="L3467" s="174" t="s">
        <v>846</v>
      </c>
    </row>
    <row r="3468" spans="1:12">
      <c r="A3468" s="194">
        <v>31</v>
      </c>
      <c r="B3468" s="175" t="s">
        <v>244</v>
      </c>
      <c r="C3468" s="195">
        <v>110</v>
      </c>
      <c r="D3468" s="175" t="s">
        <v>234</v>
      </c>
      <c r="E3468" s="175" t="s">
        <v>640</v>
      </c>
      <c r="F3468" s="195">
        <v>201607</v>
      </c>
      <c r="G3468" s="175" t="s">
        <v>1719</v>
      </c>
      <c r="J3468" s="194">
        <v>208214</v>
      </c>
      <c r="K3468" s="199">
        <v>2527222</v>
      </c>
      <c r="L3468" s="174" t="s">
        <v>846</v>
      </c>
    </row>
    <row r="3469" spans="1:12">
      <c r="A3469" s="194">
        <v>31</v>
      </c>
      <c r="B3469" s="175" t="s">
        <v>244</v>
      </c>
      <c r="C3469" s="195">
        <v>110</v>
      </c>
      <c r="D3469" s="175" t="s">
        <v>234</v>
      </c>
      <c r="E3469" s="175" t="s">
        <v>640</v>
      </c>
      <c r="F3469" s="195">
        <v>201607</v>
      </c>
      <c r="G3469" s="175" t="s">
        <v>2407</v>
      </c>
      <c r="J3469" s="194">
        <v>809749</v>
      </c>
      <c r="K3469" s="199">
        <v>1717473</v>
      </c>
      <c r="L3469" s="174" t="s">
        <v>846</v>
      </c>
    </row>
    <row r="3470" spans="1:12">
      <c r="A3470" s="194">
        <v>31</v>
      </c>
      <c r="B3470" s="175" t="s">
        <v>244</v>
      </c>
      <c r="C3470" s="195">
        <v>110</v>
      </c>
      <c r="D3470" s="175" t="s">
        <v>234</v>
      </c>
      <c r="E3470" s="175" t="s">
        <v>640</v>
      </c>
      <c r="F3470" s="195">
        <v>201607</v>
      </c>
      <c r="G3470" s="175" t="s">
        <v>1718</v>
      </c>
      <c r="J3470" s="194">
        <v>796946</v>
      </c>
      <c r="K3470" s="199">
        <v>920527</v>
      </c>
      <c r="L3470" s="174" t="s">
        <v>846</v>
      </c>
    </row>
    <row r="3471" spans="1:12">
      <c r="A3471" s="194">
        <v>31</v>
      </c>
      <c r="B3471" s="175" t="s">
        <v>244</v>
      </c>
      <c r="C3471" s="195">
        <v>110</v>
      </c>
      <c r="D3471" s="175" t="s">
        <v>234</v>
      </c>
      <c r="E3471" s="175" t="s">
        <v>640</v>
      </c>
      <c r="F3471" s="195">
        <v>201607</v>
      </c>
      <c r="G3471" s="175" t="s">
        <v>2405</v>
      </c>
      <c r="J3471" s="194">
        <v>288000</v>
      </c>
      <c r="K3471" s="199">
        <v>632527</v>
      </c>
      <c r="L3471" s="174" t="s">
        <v>846</v>
      </c>
    </row>
    <row r="3472" spans="1:12">
      <c r="A3472" s="194">
        <v>31</v>
      </c>
      <c r="B3472" s="175" t="s">
        <v>244</v>
      </c>
      <c r="C3472" s="195">
        <v>110</v>
      </c>
      <c r="D3472" s="175" t="s">
        <v>234</v>
      </c>
      <c r="E3472" s="175" t="s">
        <v>640</v>
      </c>
      <c r="F3472" s="195">
        <v>201607</v>
      </c>
      <c r="G3472" s="175" t="s">
        <v>819</v>
      </c>
      <c r="J3472" s="194">
        <v>613998</v>
      </c>
      <c r="K3472" s="199">
        <v>18529</v>
      </c>
      <c r="L3472" s="174" t="s">
        <v>846</v>
      </c>
    </row>
    <row r="3473" spans="1:12">
      <c r="A3473" s="194">
        <v>31</v>
      </c>
      <c r="B3473" s="175" t="s">
        <v>244</v>
      </c>
      <c r="C3473" s="195">
        <v>117</v>
      </c>
      <c r="D3473" s="175" t="s">
        <v>234</v>
      </c>
      <c r="E3473" s="175" t="s">
        <v>640</v>
      </c>
      <c r="F3473" s="195">
        <v>201607</v>
      </c>
      <c r="G3473" s="175" t="s">
        <v>312</v>
      </c>
      <c r="J3473" s="194">
        <v>27529</v>
      </c>
      <c r="K3473" s="199">
        <v>-9000</v>
      </c>
      <c r="L3473" s="174" t="s">
        <v>856</v>
      </c>
    </row>
    <row r="3474" spans="1:12">
      <c r="G3474" s="200" t="s">
        <v>855</v>
      </c>
      <c r="I3474" s="201">
        <v>9392542</v>
      </c>
      <c r="J3474" s="201">
        <v>6520864</v>
      </c>
      <c r="K3474" s="201">
        <v>2871678</v>
      </c>
      <c r="L3474" s="202" t="s">
        <v>846</v>
      </c>
    </row>
    <row r="3475" spans="1:12">
      <c r="G3475" s="200" t="s">
        <v>848</v>
      </c>
      <c r="I3475" s="203">
        <v>25555783</v>
      </c>
      <c r="J3475" s="203">
        <v>25564783</v>
      </c>
      <c r="K3475" s="203">
        <v>-9000</v>
      </c>
      <c r="L3475" s="200" t="s">
        <v>860</v>
      </c>
    </row>
    <row r="3476" spans="1:12">
      <c r="A3476" s="196" t="s">
        <v>600</v>
      </c>
      <c r="G3476" s="197" t="s">
        <v>843</v>
      </c>
      <c r="I3476" s="198">
        <v>25555783</v>
      </c>
      <c r="J3476" s="198">
        <v>25564783</v>
      </c>
      <c r="K3476" s="198">
        <v>-9000</v>
      </c>
      <c r="L3476" s="175" t="s">
        <v>856</v>
      </c>
    </row>
    <row r="3477" spans="1:12">
      <c r="A3477" s="174" t="s">
        <v>138</v>
      </c>
      <c r="B3477" s="174" t="s">
        <v>139</v>
      </c>
      <c r="C3477" s="176" t="s">
        <v>140</v>
      </c>
      <c r="D3477" s="174" t="s">
        <v>141</v>
      </c>
      <c r="E3477" s="174" t="s">
        <v>142</v>
      </c>
      <c r="F3477" s="176" t="s">
        <v>143</v>
      </c>
      <c r="G3477" s="174" t="s">
        <v>144</v>
      </c>
      <c r="I3477" s="176" t="s">
        <v>844</v>
      </c>
      <c r="J3477" s="176" t="s">
        <v>845</v>
      </c>
      <c r="K3477" s="176" t="s">
        <v>145</v>
      </c>
    </row>
    <row r="3478" spans="1:12">
      <c r="A3478" s="194">
        <v>29</v>
      </c>
      <c r="B3478" s="175" t="s">
        <v>600</v>
      </c>
      <c r="C3478" s="195">
        <v>21</v>
      </c>
      <c r="D3478" s="175" t="s">
        <v>147</v>
      </c>
      <c r="E3478" s="175" t="s">
        <v>640</v>
      </c>
      <c r="F3478" s="195">
        <v>201608</v>
      </c>
      <c r="G3478" s="175" t="s">
        <v>1752</v>
      </c>
      <c r="I3478" s="194">
        <v>351298</v>
      </c>
      <c r="K3478" s="199">
        <v>342298</v>
      </c>
      <c r="L3478" s="174" t="s">
        <v>846</v>
      </c>
    </row>
    <row r="3479" spans="1:12">
      <c r="A3479" s="194">
        <v>29</v>
      </c>
      <c r="B3479" s="175" t="s">
        <v>600</v>
      </c>
      <c r="C3479" s="195">
        <v>23</v>
      </c>
      <c r="D3479" s="175" t="s">
        <v>147</v>
      </c>
      <c r="E3479" s="175" t="s">
        <v>640</v>
      </c>
      <c r="F3479" s="195">
        <v>201608</v>
      </c>
      <c r="G3479" s="175" t="s">
        <v>1753</v>
      </c>
      <c r="I3479" s="194">
        <v>491055</v>
      </c>
      <c r="K3479" s="199">
        <v>833353</v>
      </c>
      <c r="L3479" s="174" t="s">
        <v>846</v>
      </c>
    </row>
    <row r="3480" spans="1:12">
      <c r="A3480" s="194">
        <v>29</v>
      </c>
      <c r="B3480" s="175" t="s">
        <v>600</v>
      </c>
      <c r="C3480" s="195">
        <v>24</v>
      </c>
      <c r="D3480" s="175" t="s">
        <v>147</v>
      </c>
      <c r="E3480" s="175" t="s">
        <v>640</v>
      </c>
      <c r="F3480" s="195">
        <v>201608</v>
      </c>
      <c r="G3480" s="175" t="s">
        <v>1754</v>
      </c>
      <c r="I3480" s="194">
        <v>208215</v>
      </c>
      <c r="K3480" s="199">
        <v>1041568</v>
      </c>
      <c r="L3480" s="174" t="s">
        <v>846</v>
      </c>
    </row>
    <row r="3481" spans="1:12">
      <c r="A3481" s="194">
        <v>29</v>
      </c>
      <c r="B3481" s="175" t="s">
        <v>600</v>
      </c>
      <c r="C3481" s="195">
        <v>25</v>
      </c>
      <c r="D3481" s="175" t="s">
        <v>147</v>
      </c>
      <c r="E3481" s="175" t="s">
        <v>640</v>
      </c>
      <c r="F3481" s="195">
        <v>201608</v>
      </c>
      <c r="G3481" s="175" t="s">
        <v>1755</v>
      </c>
      <c r="I3481" s="194">
        <v>795857</v>
      </c>
      <c r="K3481" s="199">
        <v>1837425</v>
      </c>
      <c r="L3481" s="174" t="s">
        <v>846</v>
      </c>
    </row>
    <row r="3482" spans="1:12">
      <c r="A3482" s="194">
        <v>29</v>
      </c>
      <c r="B3482" s="175" t="s">
        <v>600</v>
      </c>
      <c r="C3482" s="195">
        <v>26</v>
      </c>
      <c r="D3482" s="175" t="s">
        <v>147</v>
      </c>
      <c r="E3482" s="175" t="s">
        <v>640</v>
      </c>
      <c r="F3482" s="195">
        <v>201608</v>
      </c>
      <c r="G3482" s="175" t="s">
        <v>1756</v>
      </c>
      <c r="I3482" s="194">
        <v>288000</v>
      </c>
      <c r="K3482" s="199">
        <v>2125425</v>
      </c>
      <c r="L3482" s="174" t="s">
        <v>846</v>
      </c>
    </row>
    <row r="3483" spans="1:12">
      <c r="A3483" s="194">
        <v>29</v>
      </c>
      <c r="B3483" s="175" t="s">
        <v>600</v>
      </c>
      <c r="C3483" s="195">
        <v>27</v>
      </c>
      <c r="D3483" s="175" t="s">
        <v>147</v>
      </c>
      <c r="E3483" s="175" t="s">
        <v>640</v>
      </c>
      <c r="F3483" s="195">
        <v>201608</v>
      </c>
      <c r="G3483" s="175" t="s">
        <v>1757</v>
      </c>
      <c r="I3483" s="194">
        <v>450086</v>
      </c>
      <c r="K3483" s="199">
        <v>2575511</v>
      </c>
      <c r="L3483" s="174" t="s">
        <v>846</v>
      </c>
    </row>
    <row r="3484" spans="1:12">
      <c r="A3484" s="194">
        <v>29</v>
      </c>
      <c r="B3484" s="175" t="s">
        <v>600</v>
      </c>
      <c r="C3484" s="195">
        <v>28</v>
      </c>
      <c r="D3484" s="175" t="s">
        <v>147</v>
      </c>
      <c r="E3484" s="175" t="s">
        <v>640</v>
      </c>
      <c r="F3484" s="195">
        <v>201608</v>
      </c>
      <c r="G3484" s="175" t="s">
        <v>1758</v>
      </c>
      <c r="I3484" s="194">
        <v>544744</v>
      </c>
      <c r="K3484" s="199">
        <v>3120255</v>
      </c>
      <c r="L3484" s="174" t="s">
        <v>846</v>
      </c>
    </row>
    <row r="3485" spans="1:12">
      <c r="A3485" s="194">
        <v>29</v>
      </c>
      <c r="B3485" s="175" t="s">
        <v>600</v>
      </c>
      <c r="C3485" s="195">
        <v>29</v>
      </c>
      <c r="D3485" s="175" t="s">
        <v>147</v>
      </c>
      <c r="E3485" s="175" t="s">
        <v>640</v>
      </c>
      <c r="F3485" s="195">
        <v>201608</v>
      </c>
      <c r="G3485" s="175" t="s">
        <v>1759</v>
      </c>
      <c r="I3485" s="194">
        <v>269246</v>
      </c>
      <c r="K3485" s="199">
        <v>3389501</v>
      </c>
      <c r="L3485" s="174" t="s">
        <v>846</v>
      </c>
    </row>
    <row r="3486" spans="1:12">
      <c r="A3486" s="194">
        <v>29</v>
      </c>
      <c r="B3486" s="175" t="s">
        <v>600</v>
      </c>
      <c r="C3486" s="195">
        <v>30</v>
      </c>
      <c r="D3486" s="175" t="s">
        <v>147</v>
      </c>
      <c r="E3486" s="175" t="s">
        <v>640</v>
      </c>
      <c r="F3486" s="195">
        <v>201608</v>
      </c>
      <c r="G3486" s="175" t="s">
        <v>1760</v>
      </c>
      <c r="I3486" s="194">
        <v>1200000</v>
      </c>
      <c r="K3486" s="199">
        <v>4589501</v>
      </c>
      <c r="L3486" s="174" t="s">
        <v>846</v>
      </c>
    </row>
    <row r="3487" spans="1:12">
      <c r="A3487" s="194">
        <v>29</v>
      </c>
      <c r="B3487" s="175" t="s">
        <v>600</v>
      </c>
      <c r="C3487" s="195">
        <v>31</v>
      </c>
      <c r="D3487" s="175" t="s">
        <v>147</v>
      </c>
      <c r="E3487" s="175" t="s">
        <v>640</v>
      </c>
      <c r="F3487" s="195">
        <v>201608</v>
      </c>
      <c r="G3487" s="175" t="s">
        <v>1761</v>
      </c>
      <c r="I3487" s="194">
        <v>1201374</v>
      </c>
      <c r="K3487" s="199">
        <v>5790875</v>
      </c>
      <c r="L3487" s="174" t="s">
        <v>846</v>
      </c>
    </row>
    <row r="3488" spans="1:12">
      <c r="A3488" s="194">
        <v>31</v>
      </c>
      <c r="B3488" s="175" t="s">
        <v>600</v>
      </c>
      <c r="C3488" s="195">
        <v>110</v>
      </c>
      <c r="D3488" s="175" t="s">
        <v>234</v>
      </c>
      <c r="E3488" s="175" t="s">
        <v>640</v>
      </c>
      <c r="F3488" s="195">
        <v>201608</v>
      </c>
      <c r="G3488" s="175" t="s">
        <v>794</v>
      </c>
      <c r="J3488" s="194">
        <v>795857</v>
      </c>
      <c r="K3488" s="199">
        <v>4995018</v>
      </c>
      <c r="L3488" s="174" t="s">
        <v>846</v>
      </c>
    </row>
    <row r="3489" spans="1:12">
      <c r="A3489" s="194">
        <v>31</v>
      </c>
      <c r="B3489" s="175" t="s">
        <v>600</v>
      </c>
      <c r="C3489" s="195">
        <v>110</v>
      </c>
      <c r="D3489" s="175" t="s">
        <v>234</v>
      </c>
      <c r="E3489" s="175" t="s">
        <v>640</v>
      </c>
      <c r="F3489" s="195">
        <v>201608</v>
      </c>
      <c r="G3489" s="175" t="s">
        <v>784</v>
      </c>
      <c r="J3489" s="194">
        <v>858861</v>
      </c>
      <c r="K3489" s="199">
        <v>4136157</v>
      </c>
      <c r="L3489" s="174" t="s">
        <v>846</v>
      </c>
    </row>
    <row r="3490" spans="1:12">
      <c r="A3490" s="194">
        <v>31</v>
      </c>
      <c r="B3490" s="175" t="s">
        <v>600</v>
      </c>
      <c r="C3490" s="195">
        <v>110</v>
      </c>
      <c r="D3490" s="175" t="s">
        <v>234</v>
      </c>
      <c r="E3490" s="175" t="s">
        <v>640</v>
      </c>
      <c r="F3490" s="195">
        <v>201608</v>
      </c>
      <c r="G3490" s="175" t="s">
        <v>817</v>
      </c>
      <c r="J3490" s="194">
        <v>1201374</v>
      </c>
      <c r="K3490" s="199">
        <v>2934783</v>
      </c>
      <c r="L3490" s="174" t="s">
        <v>846</v>
      </c>
    </row>
    <row r="3491" spans="1:12">
      <c r="A3491" s="194">
        <v>31</v>
      </c>
      <c r="B3491" s="175" t="s">
        <v>600</v>
      </c>
      <c r="C3491" s="195">
        <v>110</v>
      </c>
      <c r="D3491" s="175" t="s">
        <v>234</v>
      </c>
      <c r="E3491" s="175" t="s">
        <v>640</v>
      </c>
      <c r="F3491" s="195">
        <v>201608</v>
      </c>
      <c r="G3491" s="175" t="s">
        <v>815</v>
      </c>
      <c r="J3491" s="194">
        <v>1200000</v>
      </c>
      <c r="K3491" s="199">
        <v>1734783</v>
      </c>
      <c r="L3491" s="174" t="s">
        <v>846</v>
      </c>
    </row>
    <row r="3492" spans="1:12">
      <c r="A3492" s="194">
        <v>31</v>
      </c>
      <c r="B3492" s="175" t="s">
        <v>600</v>
      </c>
      <c r="C3492" s="195">
        <v>110</v>
      </c>
      <c r="D3492" s="175" t="s">
        <v>234</v>
      </c>
      <c r="E3492" s="175" t="s">
        <v>640</v>
      </c>
      <c r="F3492" s="195">
        <v>201608</v>
      </c>
      <c r="G3492" s="175" t="s">
        <v>804</v>
      </c>
      <c r="J3492" s="194">
        <v>544744</v>
      </c>
      <c r="K3492" s="199">
        <v>1190039</v>
      </c>
      <c r="L3492" s="174" t="s">
        <v>846</v>
      </c>
    </row>
    <row r="3493" spans="1:12">
      <c r="A3493" s="194">
        <v>31</v>
      </c>
      <c r="B3493" s="175" t="s">
        <v>600</v>
      </c>
      <c r="C3493" s="195">
        <v>110</v>
      </c>
      <c r="D3493" s="175" t="s">
        <v>234</v>
      </c>
      <c r="E3493" s="175" t="s">
        <v>640</v>
      </c>
      <c r="F3493" s="195">
        <v>201608</v>
      </c>
      <c r="G3493" s="175" t="s">
        <v>792</v>
      </c>
      <c r="J3493" s="194">
        <v>208215</v>
      </c>
      <c r="K3493" s="199">
        <v>981824</v>
      </c>
      <c r="L3493" s="174" t="s">
        <v>846</v>
      </c>
    </row>
    <row r="3494" spans="1:12">
      <c r="A3494" s="194">
        <v>31</v>
      </c>
      <c r="B3494" s="175" t="s">
        <v>600</v>
      </c>
      <c r="C3494" s="195">
        <v>110</v>
      </c>
      <c r="D3494" s="175" t="s">
        <v>234</v>
      </c>
      <c r="E3494" s="175" t="s">
        <v>640</v>
      </c>
      <c r="F3494" s="195">
        <v>201608</v>
      </c>
      <c r="G3494" s="175" t="s">
        <v>788</v>
      </c>
      <c r="J3494" s="194">
        <v>491055</v>
      </c>
      <c r="K3494" s="199">
        <v>490769</v>
      </c>
      <c r="L3494" s="174" t="s">
        <v>846</v>
      </c>
    </row>
    <row r="3495" spans="1:12">
      <c r="A3495" s="194">
        <v>31</v>
      </c>
      <c r="B3495" s="175" t="s">
        <v>600</v>
      </c>
      <c r="C3495" s="195">
        <v>110</v>
      </c>
      <c r="D3495" s="175" t="s">
        <v>234</v>
      </c>
      <c r="E3495" s="175" t="s">
        <v>640</v>
      </c>
      <c r="F3495" s="195">
        <v>201608</v>
      </c>
      <c r="G3495" s="175" t="s">
        <v>802</v>
      </c>
      <c r="J3495" s="194">
        <v>450086</v>
      </c>
      <c r="K3495" s="199">
        <v>40683</v>
      </c>
      <c r="L3495" s="174" t="s">
        <v>846</v>
      </c>
    </row>
    <row r="3496" spans="1:12">
      <c r="A3496" s="194">
        <v>31</v>
      </c>
      <c r="B3496" s="175" t="s">
        <v>600</v>
      </c>
      <c r="C3496" s="195">
        <v>110</v>
      </c>
      <c r="D3496" s="175" t="s">
        <v>234</v>
      </c>
      <c r="E3496" s="175" t="s">
        <v>640</v>
      </c>
      <c r="F3496" s="195">
        <v>201608</v>
      </c>
      <c r="G3496" s="175" t="s">
        <v>798</v>
      </c>
      <c r="J3496" s="194">
        <v>288000</v>
      </c>
      <c r="K3496" s="199">
        <v>-247317</v>
      </c>
      <c r="L3496" s="174" t="s">
        <v>856</v>
      </c>
    </row>
    <row r="3497" spans="1:12">
      <c r="A3497" s="194">
        <v>31</v>
      </c>
      <c r="B3497" s="175" t="s">
        <v>600</v>
      </c>
      <c r="C3497" s="195">
        <v>110</v>
      </c>
      <c r="D3497" s="175" t="s">
        <v>234</v>
      </c>
      <c r="E3497" s="175" t="s">
        <v>640</v>
      </c>
      <c r="F3497" s="195">
        <v>201608</v>
      </c>
      <c r="G3497" s="175" t="s">
        <v>780</v>
      </c>
      <c r="J3497" s="194">
        <v>351298</v>
      </c>
      <c r="K3497" s="199">
        <v>-598615</v>
      </c>
      <c r="L3497" s="174" t="s">
        <v>856</v>
      </c>
    </row>
    <row r="3498" spans="1:12">
      <c r="A3498" s="194">
        <v>31</v>
      </c>
      <c r="B3498" s="175" t="s">
        <v>600</v>
      </c>
      <c r="C3498" s="195">
        <v>110</v>
      </c>
      <c r="D3498" s="175" t="s">
        <v>234</v>
      </c>
      <c r="E3498" s="175" t="s">
        <v>640</v>
      </c>
      <c r="F3498" s="195">
        <v>201608</v>
      </c>
      <c r="G3498" s="175" t="s">
        <v>811</v>
      </c>
      <c r="J3498" s="194">
        <v>269246</v>
      </c>
      <c r="K3498" s="199">
        <v>-867861</v>
      </c>
      <c r="L3498" s="174" t="s">
        <v>856</v>
      </c>
    </row>
    <row r="3499" spans="1:12">
      <c r="G3499" s="200" t="s">
        <v>1119</v>
      </c>
      <c r="I3499" s="201">
        <v>5799875</v>
      </c>
      <c r="J3499" s="201">
        <v>6658736</v>
      </c>
      <c r="K3499" s="201">
        <v>-858861</v>
      </c>
      <c r="L3499" s="202" t="s">
        <v>856</v>
      </c>
    </row>
    <row r="3500" spans="1:12">
      <c r="G3500" s="200" t="s">
        <v>848</v>
      </c>
      <c r="I3500" s="203">
        <v>31355658</v>
      </c>
      <c r="J3500" s="203">
        <v>32223519</v>
      </c>
      <c r="K3500" s="203">
        <v>-867861</v>
      </c>
      <c r="L3500" s="200" t="s">
        <v>860</v>
      </c>
    </row>
    <row r="3501" spans="1:12">
      <c r="A3501" s="196" t="s">
        <v>601</v>
      </c>
      <c r="G3501" s="197" t="s">
        <v>843</v>
      </c>
      <c r="I3501" s="198">
        <v>31355658</v>
      </c>
      <c r="J3501" s="198">
        <v>32223519</v>
      </c>
      <c r="K3501" s="198">
        <v>-867861</v>
      </c>
      <c r="L3501" s="175" t="s">
        <v>856</v>
      </c>
    </row>
    <row r="3502" spans="1:12">
      <c r="A3502" s="174" t="s">
        <v>138</v>
      </c>
      <c r="B3502" s="174" t="s">
        <v>139</v>
      </c>
      <c r="C3502" s="176" t="s">
        <v>140</v>
      </c>
      <c r="D3502" s="174" t="s">
        <v>141</v>
      </c>
      <c r="E3502" s="174" t="s">
        <v>142</v>
      </c>
      <c r="F3502" s="176" t="s">
        <v>143</v>
      </c>
      <c r="G3502" s="174" t="s">
        <v>144</v>
      </c>
      <c r="I3502" s="176" t="s">
        <v>844</v>
      </c>
      <c r="J3502" s="176" t="s">
        <v>845</v>
      </c>
      <c r="K3502" s="176" t="s">
        <v>145</v>
      </c>
    </row>
    <row r="3503" spans="1:12">
      <c r="A3503" s="194">
        <v>14</v>
      </c>
      <c r="B3503" s="175" t="s">
        <v>601</v>
      </c>
      <c r="C3503" s="195">
        <v>35</v>
      </c>
      <c r="D3503" s="175" t="s">
        <v>147</v>
      </c>
      <c r="E3503" s="175" t="s">
        <v>640</v>
      </c>
      <c r="F3503" s="195">
        <v>201608</v>
      </c>
      <c r="G3503" s="175" t="s">
        <v>1799</v>
      </c>
      <c r="I3503" s="194">
        <v>858861</v>
      </c>
      <c r="K3503" s="199">
        <v>-9000</v>
      </c>
      <c r="L3503" s="174" t="s">
        <v>856</v>
      </c>
    </row>
    <row r="3504" spans="1:12">
      <c r="A3504" s="194">
        <v>30</v>
      </c>
      <c r="B3504" s="175" t="s">
        <v>601</v>
      </c>
      <c r="C3504" s="195">
        <v>71</v>
      </c>
      <c r="D3504" s="175" t="s">
        <v>147</v>
      </c>
      <c r="E3504" s="175" t="s">
        <v>640</v>
      </c>
      <c r="F3504" s="195">
        <v>30092016</v>
      </c>
      <c r="G3504" s="175" t="s">
        <v>2147</v>
      </c>
      <c r="I3504" s="194">
        <v>682345</v>
      </c>
      <c r="K3504" s="199">
        <v>673345</v>
      </c>
      <c r="L3504" s="174" t="s">
        <v>846</v>
      </c>
    </row>
    <row r="3505" spans="1:12">
      <c r="A3505" s="194">
        <v>30</v>
      </c>
      <c r="B3505" s="175" t="s">
        <v>601</v>
      </c>
      <c r="C3505" s="195">
        <v>72</v>
      </c>
      <c r="D3505" s="175" t="s">
        <v>147</v>
      </c>
      <c r="E3505" s="175" t="s">
        <v>640</v>
      </c>
      <c r="F3505" s="195">
        <v>30092016</v>
      </c>
      <c r="G3505" s="175" t="s">
        <v>2152</v>
      </c>
      <c r="I3505" s="194">
        <v>516845</v>
      </c>
      <c r="K3505" s="199">
        <v>1190190</v>
      </c>
      <c r="L3505" s="174" t="s">
        <v>846</v>
      </c>
    </row>
    <row r="3506" spans="1:12">
      <c r="A3506" s="194">
        <v>30</v>
      </c>
      <c r="B3506" s="175" t="s">
        <v>601</v>
      </c>
      <c r="C3506" s="195">
        <v>73</v>
      </c>
      <c r="D3506" s="175" t="s">
        <v>147</v>
      </c>
      <c r="E3506" s="175" t="s">
        <v>640</v>
      </c>
      <c r="F3506" s="195">
        <v>30092016</v>
      </c>
      <c r="G3506" s="175" t="s">
        <v>2148</v>
      </c>
      <c r="I3506" s="194">
        <v>383064</v>
      </c>
      <c r="K3506" s="199">
        <v>1573254</v>
      </c>
      <c r="L3506" s="174" t="s">
        <v>846</v>
      </c>
    </row>
    <row r="3507" spans="1:12">
      <c r="A3507" s="194">
        <v>30</v>
      </c>
      <c r="B3507" s="175" t="s">
        <v>601</v>
      </c>
      <c r="C3507" s="195">
        <v>74</v>
      </c>
      <c r="D3507" s="175" t="s">
        <v>147</v>
      </c>
      <c r="E3507" s="175" t="s">
        <v>640</v>
      </c>
      <c r="F3507" s="195">
        <v>30092016</v>
      </c>
      <c r="G3507" s="175" t="s">
        <v>2142</v>
      </c>
      <c r="I3507" s="194">
        <v>257147</v>
      </c>
      <c r="K3507" s="199">
        <v>1830401</v>
      </c>
      <c r="L3507" s="174" t="s">
        <v>846</v>
      </c>
    </row>
    <row r="3508" spans="1:12">
      <c r="A3508" s="194">
        <v>30</v>
      </c>
      <c r="B3508" s="175" t="s">
        <v>601</v>
      </c>
      <c r="C3508" s="195">
        <v>75</v>
      </c>
      <c r="D3508" s="175" t="s">
        <v>147</v>
      </c>
      <c r="E3508" s="175" t="s">
        <v>640</v>
      </c>
      <c r="F3508" s="195">
        <v>30092016</v>
      </c>
      <c r="G3508" s="175" t="s">
        <v>2144</v>
      </c>
      <c r="I3508" s="194">
        <v>453067</v>
      </c>
      <c r="K3508" s="199">
        <v>2283468</v>
      </c>
      <c r="L3508" s="174" t="s">
        <v>846</v>
      </c>
    </row>
    <row r="3509" spans="1:12">
      <c r="A3509" s="194">
        <v>30</v>
      </c>
      <c r="B3509" s="175" t="s">
        <v>601</v>
      </c>
      <c r="C3509" s="195">
        <v>75</v>
      </c>
      <c r="D3509" s="175" t="s">
        <v>147</v>
      </c>
      <c r="E3509" s="175" t="s">
        <v>640</v>
      </c>
      <c r="F3509" s="195">
        <v>201606</v>
      </c>
      <c r="G3509" s="175" t="s">
        <v>2408</v>
      </c>
      <c r="I3509" s="194">
        <v>9000</v>
      </c>
      <c r="K3509" s="199">
        <v>2292468</v>
      </c>
      <c r="L3509" s="174" t="s">
        <v>846</v>
      </c>
    </row>
    <row r="3510" spans="1:12">
      <c r="A3510" s="194">
        <v>30</v>
      </c>
      <c r="B3510" s="175" t="s">
        <v>601</v>
      </c>
      <c r="C3510" s="195">
        <v>76</v>
      </c>
      <c r="D3510" s="175" t="s">
        <v>147</v>
      </c>
      <c r="E3510" s="175" t="s">
        <v>640</v>
      </c>
      <c r="F3510" s="195">
        <v>30092016</v>
      </c>
      <c r="G3510" s="175" t="s">
        <v>2143</v>
      </c>
      <c r="I3510" s="194">
        <v>286156</v>
      </c>
      <c r="K3510" s="199">
        <v>2578624</v>
      </c>
      <c r="L3510" s="174" t="s">
        <v>846</v>
      </c>
    </row>
    <row r="3511" spans="1:12">
      <c r="A3511" s="194">
        <v>30</v>
      </c>
      <c r="B3511" s="175" t="s">
        <v>601</v>
      </c>
      <c r="C3511" s="195">
        <v>77</v>
      </c>
      <c r="D3511" s="175" t="s">
        <v>147</v>
      </c>
      <c r="E3511" s="175" t="s">
        <v>640</v>
      </c>
      <c r="F3511" s="195">
        <v>30092016</v>
      </c>
      <c r="G3511" s="175" t="s">
        <v>2145</v>
      </c>
      <c r="I3511" s="194">
        <v>515047</v>
      </c>
      <c r="K3511" s="199">
        <v>3093671</v>
      </c>
      <c r="L3511" s="174" t="s">
        <v>846</v>
      </c>
    </row>
    <row r="3512" spans="1:12">
      <c r="A3512" s="194">
        <v>30</v>
      </c>
      <c r="B3512" s="175" t="s">
        <v>601</v>
      </c>
      <c r="C3512" s="195">
        <v>78</v>
      </c>
      <c r="D3512" s="175" t="s">
        <v>147</v>
      </c>
      <c r="E3512" s="175" t="s">
        <v>640</v>
      </c>
      <c r="F3512" s="195">
        <v>30092016</v>
      </c>
      <c r="G3512" s="175" t="s">
        <v>2146</v>
      </c>
      <c r="I3512" s="194">
        <v>560102</v>
      </c>
      <c r="K3512" s="199">
        <v>3653773</v>
      </c>
      <c r="L3512" s="174" t="s">
        <v>846</v>
      </c>
    </row>
    <row r="3513" spans="1:12">
      <c r="A3513" s="194">
        <v>30</v>
      </c>
      <c r="B3513" s="175" t="s">
        <v>601</v>
      </c>
      <c r="C3513" s="195">
        <v>79</v>
      </c>
      <c r="D3513" s="175" t="s">
        <v>147</v>
      </c>
      <c r="E3513" s="175" t="s">
        <v>640</v>
      </c>
      <c r="F3513" s="195">
        <v>30092016</v>
      </c>
      <c r="G3513" s="175" t="s">
        <v>2151</v>
      </c>
      <c r="I3513" s="194">
        <v>975294</v>
      </c>
      <c r="K3513" s="199">
        <v>4629067</v>
      </c>
      <c r="L3513" s="174" t="s">
        <v>846</v>
      </c>
    </row>
    <row r="3514" spans="1:12">
      <c r="A3514" s="194">
        <v>30</v>
      </c>
      <c r="B3514" s="175" t="s">
        <v>601</v>
      </c>
      <c r="C3514" s="195">
        <v>80</v>
      </c>
      <c r="D3514" s="175" t="s">
        <v>147</v>
      </c>
      <c r="E3514" s="175" t="s">
        <v>640</v>
      </c>
      <c r="F3514" s="195">
        <v>30092016</v>
      </c>
      <c r="G3514" s="175" t="s">
        <v>2150</v>
      </c>
      <c r="I3514" s="194">
        <v>1169636</v>
      </c>
      <c r="K3514" s="199">
        <v>5798703</v>
      </c>
      <c r="L3514" s="174" t="s">
        <v>846</v>
      </c>
    </row>
    <row r="3515" spans="1:12">
      <c r="A3515" s="194">
        <v>30</v>
      </c>
      <c r="B3515" s="175" t="s">
        <v>601</v>
      </c>
      <c r="C3515" s="195">
        <v>81</v>
      </c>
      <c r="D3515" s="175" t="s">
        <v>147</v>
      </c>
      <c r="E3515" s="175" t="s">
        <v>640</v>
      </c>
      <c r="F3515" s="195">
        <v>30092016</v>
      </c>
      <c r="G3515" s="175" t="s">
        <v>2149</v>
      </c>
      <c r="I3515" s="194">
        <v>771114</v>
      </c>
      <c r="K3515" s="199">
        <v>6569817</v>
      </c>
      <c r="L3515" s="174" t="s">
        <v>846</v>
      </c>
    </row>
    <row r="3516" spans="1:12">
      <c r="A3516" s="194">
        <v>30</v>
      </c>
      <c r="B3516" s="175" t="s">
        <v>601</v>
      </c>
      <c r="C3516" s="195">
        <v>82</v>
      </c>
      <c r="D3516" s="175" t="s">
        <v>147</v>
      </c>
      <c r="E3516" s="175" t="s">
        <v>640</v>
      </c>
      <c r="F3516" s="195">
        <v>30092016</v>
      </c>
      <c r="G3516" s="175" t="s">
        <v>2141</v>
      </c>
      <c r="I3516" s="194">
        <v>215791</v>
      </c>
      <c r="K3516" s="199">
        <v>6785608</v>
      </c>
      <c r="L3516" s="174" t="s">
        <v>846</v>
      </c>
    </row>
    <row r="3517" spans="1:12">
      <c r="A3517" s="194">
        <v>30</v>
      </c>
      <c r="B3517" s="175" t="s">
        <v>601</v>
      </c>
      <c r="C3517" s="195">
        <v>93</v>
      </c>
      <c r="D3517" s="175" t="s">
        <v>234</v>
      </c>
      <c r="E3517" s="175" t="s">
        <v>640</v>
      </c>
      <c r="F3517" s="195">
        <v>30092016</v>
      </c>
      <c r="G3517" s="175" t="s">
        <v>794</v>
      </c>
      <c r="J3517" s="194">
        <v>383064</v>
      </c>
      <c r="K3517" s="199">
        <v>6402544</v>
      </c>
      <c r="L3517" s="174" t="s">
        <v>846</v>
      </c>
    </row>
    <row r="3518" spans="1:12">
      <c r="A3518" s="194">
        <v>30</v>
      </c>
      <c r="B3518" s="175" t="s">
        <v>601</v>
      </c>
      <c r="C3518" s="195">
        <v>93</v>
      </c>
      <c r="D3518" s="175" t="s">
        <v>234</v>
      </c>
      <c r="E3518" s="175" t="s">
        <v>640</v>
      </c>
      <c r="F3518" s="195">
        <v>30092016</v>
      </c>
      <c r="G3518" s="175" t="s">
        <v>784</v>
      </c>
      <c r="J3518" s="194">
        <v>771114</v>
      </c>
      <c r="K3518" s="199">
        <v>5631430</v>
      </c>
      <c r="L3518" s="174" t="s">
        <v>846</v>
      </c>
    </row>
    <row r="3519" spans="1:12">
      <c r="A3519" s="194">
        <v>30</v>
      </c>
      <c r="B3519" s="175" t="s">
        <v>601</v>
      </c>
      <c r="C3519" s="195">
        <v>93</v>
      </c>
      <c r="D3519" s="175" t="s">
        <v>234</v>
      </c>
      <c r="E3519" s="175" t="s">
        <v>640</v>
      </c>
      <c r="F3519" s="195">
        <v>30092016</v>
      </c>
      <c r="G3519" s="175" t="s">
        <v>817</v>
      </c>
      <c r="J3519" s="194">
        <v>975294</v>
      </c>
      <c r="K3519" s="199">
        <v>4656136</v>
      </c>
      <c r="L3519" s="174" t="s">
        <v>846</v>
      </c>
    </row>
    <row r="3520" spans="1:12">
      <c r="A3520" s="194">
        <v>30</v>
      </c>
      <c r="B3520" s="175" t="s">
        <v>601</v>
      </c>
      <c r="C3520" s="195">
        <v>93</v>
      </c>
      <c r="D3520" s="175" t="s">
        <v>234</v>
      </c>
      <c r="E3520" s="175" t="s">
        <v>640</v>
      </c>
      <c r="F3520" s="195">
        <v>30092016</v>
      </c>
      <c r="G3520" s="175" t="s">
        <v>815</v>
      </c>
      <c r="J3520" s="194">
        <v>1169636</v>
      </c>
      <c r="K3520" s="199">
        <v>3486500</v>
      </c>
      <c r="L3520" s="174" t="s">
        <v>846</v>
      </c>
    </row>
    <row r="3521" spans="1:12">
      <c r="A3521" s="194">
        <v>30</v>
      </c>
      <c r="B3521" s="175" t="s">
        <v>601</v>
      </c>
      <c r="C3521" s="195">
        <v>93</v>
      </c>
      <c r="D3521" s="175" t="s">
        <v>234</v>
      </c>
      <c r="E3521" s="175" t="s">
        <v>640</v>
      </c>
      <c r="F3521" s="195">
        <v>30092016</v>
      </c>
      <c r="G3521" s="175" t="s">
        <v>804</v>
      </c>
      <c r="J3521" s="194">
        <v>682345</v>
      </c>
      <c r="K3521" s="199">
        <v>2804155</v>
      </c>
      <c r="L3521" s="174" t="s">
        <v>846</v>
      </c>
    </row>
    <row r="3522" spans="1:12">
      <c r="A3522" s="194">
        <v>30</v>
      </c>
      <c r="B3522" s="175" t="s">
        <v>601</v>
      </c>
      <c r="C3522" s="195">
        <v>93</v>
      </c>
      <c r="D3522" s="175" t="s">
        <v>234</v>
      </c>
      <c r="E3522" s="175" t="s">
        <v>640</v>
      </c>
      <c r="F3522" s="195">
        <v>30092016</v>
      </c>
      <c r="G3522" s="175" t="s">
        <v>792</v>
      </c>
      <c r="J3522" s="194">
        <v>215791</v>
      </c>
      <c r="K3522" s="199">
        <v>2588364</v>
      </c>
      <c r="L3522" s="174" t="s">
        <v>846</v>
      </c>
    </row>
    <row r="3523" spans="1:12">
      <c r="A3523" s="194">
        <v>30</v>
      </c>
      <c r="B3523" s="175" t="s">
        <v>601</v>
      </c>
      <c r="C3523" s="195">
        <v>93</v>
      </c>
      <c r="D3523" s="175" t="s">
        <v>234</v>
      </c>
      <c r="E3523" s="175" t="s">
        <v>640</v>
      </c>
      <c r="F3523" s="195">
        <v>30092016</v>
      </c>
      <c r="G3523" s="175" t="s">
        <v>788</v>
      </c>
      <c r="J3523" s="194">
        <v>560102</v>
      </c>
      <c r="K3523" s="199">
        <v>2028262</v>
      </c>
      <c r="L3523" s="174" t="s">
        <v>846</v>
      </c>
    </row>
    <row r="3524" spans="1:12">
      <c r="A3524" s="194">
        <v>30</v>
      </c>
      <c r="B3524" s="175" t="s">
        <v>601</v>
      </c>
      <c r="C3524" s="195">
        <v>93</v>
      </c>
      <c r="D3524" s="175" t="s">
        <v>234</v>
      </c>
      <c r="E3524" s="175" t="s">
        <v>640</v>
      </c>
      <c r="F3524" s="195">
        <v>30092016</v>
      </c>
      <c r="G3524" s="175" t="s">
        <v>802</v>
      </c>
      <c r="J3524" s="194">
        <v>515047</v>
      </c>
      <c r="K3524" s="199">
        <v>1513215</v>
      </c>
      <c r="L3524" s="174" t="s">
        <v>846</v>
      </c>
    </row>
    <row r="3525" spans="1:12">
      <c r="A3525" s="194">
        <v>30</v>
      </c>
      <c r="B3525" s="175" t="s">
        <v>601</v>
      </c>
      <c r="C3525" s="195">
        <v>93</v>
      </c>
      <c r="D3525" s="175" t="s">
        <v>234</v>
      </c>
      <c r="E3525" s="175" t="s">
        <v>640</v>
      </c>
      <c r="F3525" s="195">
        <v>30092016</v>
      </c>
      <c r="G3525" s="175" t="s">
        <v>798</v>
      </c>
      <c r="J3525" s="194">
        <v>286156</v>
      </c>
      <c r="K3525" s="199">
        <v>1227059</v>
      </c>
      <c r="L3525" s="174" t="s">
        <v>846</v>
      </c>
    </row>
    <row r="3526" spans="1:12">
      <c r="A3526" s="194">
        <v>30</v>
      </c>
      <c r="B3526" s="175" t="s">
        <v>601</v>
      </c>
      <c r="C3526" s="195">
        <v>93</v>
      </c>
      <c r="D3526" s="175" t="s">
        <v>234</v>
      </c>
      <c r="E3526" s="175" t="s">
        <v>640</v>
      </c>
      <c r="F3526" s="195">
        <v>30092016</v>
      </c>
      <c r="G3526" s="175" t="s">
        <v>780</v>
      </c>
      <c r="J3526" s="194">
        <v>453067</v>
      </c>
      <c r="K3526" s="199">
        <v>773992</v>
      </c>
      <c r="L3526" s="174" t="s">
        <v>846</v>
      </c>
    </row>
    <row r="3527" spans="1:12">
      <c r="A3527" s="194">
        <v>30</v>
      </c>
      <c r="B3527" s="175" t="s">
        <v>601</v>
      </c>
      <c r="C3527" s="195">
        <v>93</v>
      </c>
      <c r="D3527" s="175" t="s">
        <v>234</v>
      </c>
      <c r="E3527" s="175" t="s">
        <v>640</v>
      </c>
      <c r="F3527" s="195">
        <v>30092016</v>
      </c>
      <c r="G3527" s="175" t="s">
        <v>808</v>
      </c>
      <c r="J3527" s="194">
        <v>2917820</v>
      </c>
      <c r="K3527" s="199">
        <v>-2143828</v>
      </c>
      <c r="L3527" s="174" t="s">
        <v>856</v>
      </c>
    </row>
    <row r="3528" spans="1:12">
      <c r="A3528" s="194">
        <v>30</v>
      </c>
      <c r="B3528" s="175" t="s">
        <v>601</v>
      </c>
      <c r="C3528" s="195">
        <v>93</v>
      </c>
      <c r="D3528" s="175" t="s">
        <v>234</v>
      </c>
      <c r="E3528" s="175" t="s">
        <v>640</v>
      </c>
      <c r="F3528" s="195">
        <v>30092016</v>
      </c>
      <c r="G3528" s="175" t="s">
        <v>2409</v>
      </c>
      <c r="J3528" s="194">
        <v>516845</v>
      </c>
      <c r="K3528" s="199">
        <v>-2660673</v>
      </c>
      <c r="L3528" s="174" t="s">
        <v>856</v>
      </c>
    </row>
    <row r="3529" spans="1:12">
      <c r="A3529" s="194">
        <v>30</v>
      </c>
      <c r="B3529" s="175" t="s">
        <v>601</v>
      </c>
      <c r="C3529" s="195">
        <v>93</v>
      </c>
      <c r="D3529" s="175" t="s">
        <v>234</v>
      </c>
      <c r="E3529" s="175" t="s">
        <v>640</v>
      </c>
      <c r="F3529" s="195">
        <v>30092016</v>
      </c>
      <c r="G3529" s="175" t="s">
        <v>811</v>
      </c>
      <c r="J3529" s="194">
        <v>257147</v>
      </c>
      <c r="K3529" s="199">
        <v>-2917820</v>
      </c>
      <c r="L3529" s="174" t="s">
        <v>856</v>
      </c>
    </row>
    <row r="3530" spans="1:12">
      <c r="A3530" s="194">
        <v>30</v>
      </c>
      <c r="B3530" s="175" t="s">
        <v>601</v>
      </c>
      <c r="C3530" s="195">
        <v>110</v>
      </c>
      <c r="D3530" s="175" t="s">
        <v>147</v>
      </c>
      <c r="E3530" s="175" t="s">
        <v>640</v>
      </c>
      <c r="F3530" s="195">
        <v>30092016</v>
      </c>
      <c r="G3530" s="175" t="s">
        <v>1836</v>
      </c>
      <c r="I3530" s="194">
        <v>2917820</v>
      </c>
      <c r="K3530" s="199">
        <v>0</v>
      </c>
    </row>
    <row r="3531" spans="1:12">
      <c r="G3531" s="200" t="s">
        <v>1168</v>
      </c>
      <c r="I3531" s="201">
        <v>10571289</v>
      </c>
      <c r="J3531" s="201">
        <v>9703428</v>
      </c>
      <c r="K3531" s="201">
        <v>867861</v>
      </c>
      <c r="L3531" s="202" t="s">
        <v>846</v>
      </c>
    </row>
    <row r="3532" spans="1:12">
      <c r="G3532" s="200" t="s">
        <v>848</v>
      </c>
      <c r="I3532" s="203">
        <v>41926947</v>
      </c>
      <c r="J3532" s="203">
        <v>41926947</v>
      </c>
      <c r="K3532" s="203">
        <v>0</v>
      </c>
    </row>
    <row r="3533" spans="1:12">
      <c r="A3533" s="196" t="s">
        <v>146</v>
      </c>
      <c r="G3533" s="197" t="s">
        <v>843</v>
      </c>
      <c r="I3533" s="198">
        <v>41926947</v>
      </c>
      <c r="J3533" s="198">
        <v>41926947</v>
      </c>
      <c r="K3533" s="198">
        <v>0</v>
      </c>
    </row>
    <row r="3534" spans="1:12">
      <c r="A3534" s="174" t="s">
        <v>138</v>
      </c>
      <c r="B3534" s="174" t="s">
        <v>139</v>
      </c>
      <c r="C3534" s="176" t="s">
        <v>140</v>
      </c>
      <c r="D3534" s="174" t="s">
        <v>141</v>
      </c>
      <c r="E3534" s="174" t="s">
        <v>142</v>
      </c>
      <c r="F3534" s="176" t="s">
        <v>143</v>
      </c>
      <c r="G3534" s="174" t="s">
        <v>144</v>
      </c>
      <c r="I3534" s="176" t="s">
        <v>844</v>
      </c>
      <c r="J3534" s="176" t="s">
        <v>845</v>
      </c>
      <c r="K3534" s="176" t="s">
        <v>145</v>
      </c>
    </row>
    <row r="3535" spans="1:12">
      <c r="A3535" s="194">
        <v>27</v>
      </c>
      <c r="B3535" s="175" t="s">
        <v>146</v>
      </c>
      <c r="C3535" s="195">
        <v>89</v>
      </c>
      <c r="D3535" s="175" t="s">
        <v>147</v>
      </c>
      <c r="E3535" s="175" t="s">
        <v>640</v>
      </c>
      <c r="F3535" s="195">
        <v>31102016</v>
      </c>
      <c r="G3535" s="175" t="s">
        <v>2410</v>
      </c>
      <c r="I3535" s="194">
        <v>634999</v>
      </c>
      <c r="K3535" s="199">
        <v>634999</v>
      </c>
      <c r="L3535" s="174" t="s">
        <v>846</v>
      </c>
    </row>
    <row r="3536" spans="1:12">
      <c r="A3536" s="194">
        <v>27</v>
      </c>
      <c r="B3536" s="175" t="s">
        <v>146</v>
      </c>
      <c r="C3536" s="195">
        <v>90</v>
      </c>
      <c r="D3536" s="175" t="s">
        <v>147</v>
      </c>
      <c r="E3536" s="175" t="s">
        <v>640</v>
      </c>
      <c r="F3536" s="195">
        <v>31102016</v>
      </c>
      <c r="G3536" s="175" t="s">
        <v>2411</v>
      </c>
      <c r="I3536" s="194">
        <v>811525</v>
      </c>
      <c r="K3536" s="199">
        <v>1446524</v>
      </c>
      <c r="L3536" s="174" t="s">
        <v>846</v>
      </c>
    </row>
    <row r="3537" spans="1:12">
      <c r="A3537" s="194">
        <v>27</v>
      </c>
      <c r="B3537" s="175" t="s">
        <v>146</v>
      </c>
      <c r="C3537" s="195">
        <v>91</v>
      </c>
      <c r="D3537" s="175" t="s">
        <v>147</v>
      </c>
      <c r="E3537" s="175" t="s">
        <v>640</v>
      </c>
      <c r="F3537" s="195">
        <v>31102016</v>
      </c>
      <c r="G3537" s="175" t="s">
        <v>2412</v>
      </c>
      <c r="I3537" s="194">
        <v>471113</v>
      </c>
      <c r="K3537" s="199">
        <v>1917637</v>
      </c>
      <c r="L3537" s="174" t="s">
        <v>846</v>
      </c>
    </row>
    <row r="3538" spans="1:12">
      <c r="A3538" s="194">
        <v>27</v>
      </c>
      <c r="B3538" s="175" t="s">
        <v>146</v>
      </c>
      <c r="C3538" s="195">
        <v>92</v>
      </c>
      <c r="D3538" s="175" t="s">
        <v>147</v>
      </c>
      <c r="E3538" s="175" t="s">
        <v>640</v>
      </c>
      <c r="F3538" s="195">
        <v>31102016</v>
      </c>
      <c r="G3538" s="175" t="s">
        <v>2413</v>
      </c>
      <c r="I3538" s="194">
        <v>1200049</v>
      </c>
      <c r="K3538" s="199">
        <v>3117686</v>
      </c>
      <c r="L3538" s="174" t="s">
        <v>846</v>
      </c>
    </row>
    <row r="3539" spans="1:12">
      <c r="A3539" s="194">
        <v>27</v>
      </c>
      <c r="B3539" s="175" t="s">
        <v>146</v>
      </c>
      <c r="C3539" s="195">
        <v>93</v>
      </c>
      <c r="D3539" s="175" t="s">
        <v>147</v>
      </c>
      <c r="E3539" s="175" t="s">
        <v>640</v>
      </c>
      <c r="F3539" s="195">
        <v>31102016</v>
      </c>
      <c r="G3539" s="175" t="s">
        <v>2414</v>
      </c>
      <c r="I3539" s="194">
        <v>278400</v>
      </c>
      <c r="K3539" s="199">
        <v>3396086</v>
      </c>
      <c r="L3539" s="174" t="s">
        <v>846</v>
      </c>
    </row>
    <row r="3540" spans="1:12">
      <c r="A3540" s="194">
        <v>27</v>
      </c>
      <c r="B3540" s="175" t="s">
        <v>146</v>
      </c>
      <c r="C3540" s="195">
        <v>94</v>
      </c>
      <c r="D3540" s="175" t="s">
        <v>147</v>
      </c>
      <c r="E3540" s="175" t="s">
        <v>640</v>
      </c>
      <c r="F3540" s="195">
        <v>31102016</v>
      </c>
      <c r="G3540" s="175" t="s">
        <v>2415</v>
      </c>
      <c r="I3540" s="194">
        <v>531688</v>
      </c>
      <c r="K3540" s="199">
        <v>3927774</v>
      </c>
      <c r="L3540" s="174" t="s">
        <v>846</v>
      </c>
    </row>
    <row r="3541" spans="1:12">
      <c r="A3541" s="194">
        <v>27</v>
      </c>
      <c r="B3541" s="175" t="s">
        <v>146</v>
      </c>
      <c r="C3541" s="195">
        <v>95</v>
      </c>
      <c r="D3541" s="175" t="s">
        <v>147</v>
      </c>
      <c r="E3541" s="175" t="s">
        <v>640</v>
      </c>
      <c r="F3541" s="195">
        <v>31102016</v>
      </c>
      <c r="G3541" s="175" t="s">
        <v>2416</v>
      </c>
      <c r="I3541" s="194">
        <v>257202</v>
      </c>
      <c r="K3541" s="199">
        <v>4184976</v>
      </c>
      <c r="L3541" s="174" t="s">
        <v>846</v>
      </c>
    </row>
    <row r="3542" spans="1:12">
      <c r="A3542" s="194">
        <v>27</v>
      </c>
      <c r="B3542" s="175" t="s">
        <v>146</v>
      </c>
      <c r="C3542" s="195">
        <v>96</v>
      </c>
      <c r="D3542" s="175" t="s">
        <v>147</v>
      </c>
      <c r="E3542" s="175" t="s">
        <v>640</v>
      </c>
      <c r="F3542" s="195">
        <v>31102016</v>
      </c>
      <c r="G3542" s="175" t="s">
        <v>2417</v>
      </c>
      <c r="I3542" s="194">
        <v>510279</v>
      </c>
      <c r="K3542" s="199">
        <v>4695255</v>
      </c>
      <c r="L3542" s="174" t="s">
        <v>846</v>
      </c>
    </row>
    <row r="3543" spans="1:12">
      <c r="A3543" s="194">
        <v>27</v>
      </c>
      <c r="B3543" s="175" t="s">
        <v>146</v>
      </c>
      <c r="C3543" s="195">
        <v>98</v>
      </c>
      <c r="D3543" s="175" t="s">
        <v>147</v>
      </c>
      <c r="E3543" s="175" t="s">
        <v>640</v>
      </c>
      <c r="F3543" s="195">
        <v>31102016</v>
      </c>
      <c r="G3543" s="175" t="s">
        <v>2418</v>
      </c>
      <c r="I3543" s="194">
        <v>569972</v>
      </c>
      <c r="K3543" s="199">
        <v>5265227</v>
      </c>
      <c r="L3543" s="174" t="s">
        <v>846</v>
      </c>
    </row>
    <row r="3544" spans="1:12">
      <c r="A3544" s="194">
        <v>27</v>
      </c>
      <c r="B3544" s="175" t="s">
        <v>146</v>
      </c>
      <c r="C3544" s="195">
        <v>99</v>
      </c>
      <c r="D3544" s="175" t="s">
        <v>147</v>
      </c>
      <c r="E3544" s="175" t="s">
        <v>640</v>
      </c>
      <c r="F3544" s="195">
        <v>31102016</v>
      </c>
      <c r="G3544" s="175" t="s">
        <v>2419</v>
      </c>
      <c r="I3544" s="194">
        <v>208215</v>
      </c>
      <c r="K3544" s="199">
        <v>5473442</v>
      </c>
      <c r="L3544" s="174" t="s">
        <v>846</v>
      </c>
    </row>
    <row r="3545" spans="1:12">
      <c r="A3545" s="194">
        <v>27</v>
      </c>
      <c r="B3545" s="175" t="s">
        <v>146</v>
      </c>
      <c r="C3545" s="195">
        <v>103</v>
      </c>
      <c r="D3545" s="175" t="s">
        <v>147</v>
      </c>
      <c r="E3545" s="175" t="s">
        <v>640</v>
      </c>
      <c r="F3545" s="195">
        <v>31102016</v>
      </c>
      <c r="G3545" s="175" t="s">
        <v>2420</v>
      </c>
      <c r="I3545" s="194">
        <v>1201424</v>
      </c>
      <c r="K3545" s="199">
        <v>6674866</v>
      </c>
      <c r="L3545" s="174" t="s">
        <v>846</v>
      </c>
    </row>
    <row r="3546" spans="1:12">
      <c r="A3546" s="194">
        <v>27</v>
      </c>
      <c r="B3546" s="175" t="s">
        <v>146</v>
      </c>
      <c r="C3546" s="195">
        <v>104</v>
      </c>
      <c r="D3546" s="175" t="s">
        <v>147</v>
      </c>
      <c r="E3546" s="175" t="s">
        <v>640</v>
      </c>
      <c r="F3546" s="195">
        <v>31102016</v>
      </c>
      <c r="G3546" s="175" t="s">
        <v>2421</v>
      </c>
      <c r="I3546" s="194">
        <v>732619</v>
      </c>
      <c r="K3546" s="199">
        <v>7407485</v>
      </c>
      <c r="L3546" s="174" t="s">
        <v>846</v>
      </c>
    </row>
    <row r="3547" spans="1:12">
      <c r="A3547" s="194">
        <v>31</v>
      </c>
      <c r="B3547" s="175" t="s">
        <v>146</v>
      </c>
      <c r="C3547" s="195">
        <v>116</v>
      </c>
      <c r="D3547" s="175" t="s">
        <v>234</v>
      </c>
      <c r="E3547" s="175" t="s">
        <v>640</v>
      </c>
      <c r="F3547" s="195">
        <v>31102016</v>
      </c>
      <c r="G3547" s="175" t="s">
        <v>794</v>
      </c>
      <c r="J3547" s="194">
        <v>732619</v>
      </c>
      <c r="K3547" s="199">
        <v>6674866</v>
      </c>
      <c r="L3547" s="174" t="s">
        <v>846</v>
      </c>
    </row>
    <row r="3548" spans="1:12">
      <c r="A3548" s="194">
        <v>31</v>
      </c>
      <c r="B3548" s="175" t="s">
        <v>146</v>
      </c>
      <c r="C3548" s="195">
        <v>116</v>
      </c>
      <c r="D3548" s="175" t="s">
        <v>234</v>
      </c>
      <c r="E3548" s="175" t="s">
        <v>640</v>
      </c>
      <c r="F3548" s="195">
        <v>31102016</v>
      </c>
      <c r="G3548" s="175" t="s">
        <v>784</v>
      </c>
      <c r="J3548" s="194">
        <v>811525</v>
      </c>
      <c r="K3548" s="199">
        <v>5863341</v>
      </c>
      <c r="L3548" s="174" t="s">
        <v>846</v>
      </c>
    </row>
    <row r="3549" spans="1:12">
      <c r="A3549" s="194">
        <v>31</v>
      </c>
      <c r="B3549" s="175" t="s">
        <v>146</v>
      </c>
      <c r="C3549" s="195">
        <v>116</v>
      </c>
      <c r="D3549" s="175" t="s">
        <v>234</v>
      </c>
      <c r="E3549" s="175" t="s">
        <v>640</v>
      </c>
      <c r="F3549" s="195">
        <v>31102016</v>
      </c>
      <c r="G3549" s="175" t="s">
        <v>817</v>
      </c>
      <c r="J3549" s="194">
        <v>1201424</v>
      </c>
      <c r="K3549" s="199">
        <v>4661917</v>
      </c>
      <c r="L3549" s="174" t="s">
        <v>846</v>
      </c>
    </row>
    <row r="3550" spans="1:12">
      <c r="A3550" s="194">
        <v>31</v>
      </c>
      <c r="B3550" s="175" t="s">
        <v>146</v>
      </c>
      <c r="C3550" s="195">
        <v>116</v>
      </c>
      <c r="D3550" s="175" t="s">
        <v>234</v>
      </c>
      <c r="E3550" s="175" t="s">
        <v>640</v>
      </c>
      <c r="F3550" s="195">
        <v>31102016</v>
      </c>
      <c r="G3550" s="175" t="s">
        <v>815</v>
      </c>
      <c r="J3550" s="194">
        <v>1200049</v>
      </c>
      <c r="K3550" s="199">
        <v>3461868</v>
      </c>
      <c r="L3550" s="174" t="s">
        <v>846</v>
      </c>
    </row>
    <row r="3551" spans="1:12">
      <c r="A3551" s="194">
        <v>31</v>
      </c>
      <c r="B3551" s="175" t="s">
        <v>146</v>
      </c>
      <c r="C3551" s="195">
        <v>116</v>
      </c>
      <c r="D3551" s="175" t="s">
        <v>234</v>
      </c>
      <c r="E3551" s="175" t="s">
        <v>640</v>
      </c>
      <c r="F3551" s="195">
        <v>31102016</v>
      </c>
      <c r="G3551" s="175" t="s">
        <v>804</v>
      </c>
      <c r="J3551" s="194">
        <v>634999</v>
      </c>
      <c r="K3551" s="199">
        <v>2826869</v>
      </c>
      <c r="L3551" s="174" t="s">
        <v>846</v>
      </c>
    </row>
    <row r="3552" spans="1:12">
      <c r="A3552" s="194">
        <v>31</v>
      </c>
      <c r="B3552" s="175" t="s">
        <v>146</v>
      </c>
      <c r="C3552" s="195">
        <v>116</v>
      </c>
      <c r="D3552" s="175" t="s">
        <v>234</v>
      </c>
      <c r="E3552" s="175" t="s">
        <v>640</v>
      </c>
      <c r="F3552" s="195">
        <v>31102016</v>
      </c>
      <c r="G3552" s="175" t="s">
        <v>792</v>
      </c>
      <c r="J3552" s="194">
        <v>208215</v>
      </c>
      <c r="K3552" s="199">
        <v>2618654</v>
      </c>
      <c r="L3552" s="174" t="s">
        <v>846</v>
      </c>
    </row>
    <row r="3553" spans="1:12">
      <c r="A3553" s="194">
        <v>31</v>
      </c>
      <c r="B3553" s="175" t="s">
        <v>146</v>
      </c>
      <c r="C3553" s="195">
        <v>116</v>
      </c>
      <c r="D3553" s="175" t="s">
        <v>234</v>
      </c>
      <c r="E3553" s="175" t="s">
        <v>640</v>
      </c>
      <c r="F3553" s="195">
        <v>31102016</v>
      </c>
      <c r="G3553" s="175" t="s">
        <v>788</v>
      </c>
      <c r="J3553" s="194">
        <v>510279</v>
      </c>
      <c r="K3553" s="199">
        <v>2108375</v>
      </c>
      <c r="L3553" s="174" t="s">
        <v>846</v>
      </c>
    </row>
    <row r="3554" spans="1:12">
      <c r="A3554" s="194">
        <v>31</v>
      </c>
      <c r="B3554" s="175" t="s">
        <v>146</v>
      </c>
      <c r="C3554" s="195">
        <v>116</v>
      </c>
      <c r="D3554" s="175" t="s">
        <v>234</v>
      </c>
      <c r="E3554" s="175" t="s">
        <v>640</v>
      </c>
      <c r="F3554" s="195">
        <v>31102016</v>
      </c>
      <c r="G3554" s="175" t="s">
        <v>802</v>
      </c>
      <c r="J3554" s="194">
        <v>531688</v>
      </c>
      <c r="K3554" s="199">
        <v>1576687</v>
      </c>
      <c r="L3554" s="174" t="s">
        <v>846</v>
      </c>
    </row>
    <row r="3555" spans="1:12">
      <c r="A3555" s="194">
        <v>31</v>
      </c>
      <c r="B3555" s="175" t="s">
        <v>146</v>
      </c>
      <c r="C3555" s="195">
        <v>116</v>
      </c>
      <c r="D3555" s="175" t="s">
        <v>234</v>
      </c>
      <c r="E3555" s="175" t="s">
        <v>640</v>
      </c>
      <c r="F3555" s="195">
        <v>31102016</v>
      </c>
      <c r="G3555" s="175" t="s">
        <v>798</v>
      </c>
      <c r="J3555" s="194">
        <v>278400</v>
      </c>
      <c r="K3555" s="199">
        <v>1298287</v>
      </c>
      <c r="L3555" s="174" t="s">
        <v>846</v>
      </c>
    </row>
    <row r="3556" spans="1:12">
      <c r="A3556" s="194">
        <v>31</v>
      </c>
      <c r="B3556" s="175" t="s">
        <v>146</v>
      </c>
      <c r="C3556" s="195">
        <v>116</v>
      </c>
      <c r="D3556" s="175" t="s">
        <v>234</v>
      </c>
      <c r="E3556" s="175" t="s">
        <v>640</v>
      </c>
      <c r="F3556" s="195">
        <v>31102016</v>
      </c>
      <c r="G3556" s="175" t="s">
        <v>780</v>
      </c>
      <c r="J3556" s="194">
        <v>471113</v>
      </c>
      <c r="K3556" s="199">
        <v>827174</v>
      </c>
      <c r="L3556" s="174" t="s">
        <v>846</v>
      </c>
    </row>
    <row r="3557" spans="1:12">
      <c r="A3557" s="194">
        <v>31</v>
      </c>
      <c r="B3557" s="175" t="s">
        <v>146</v>
      </c>
      <c r="C3557" s="195">
        <v>116</v>
      </c>
      <c r="D3557" s="175" t="s">
        <v>234</v>
      </c>
      <c r="E3557" s="175" t="s">
        <v>640</v>
      </c>
      <c r="F3557" s="195">
        <v>31102016</v>
      </c>
      <c r="G3557" s="175" t="s">
        <v>808</v>
      </c>
      <c r="J3557" s="194">
        <v>3518338</v>
      </c>
      <c r="K3557" s="199">
        <v>-2691164</v>
      </c>
      <c r="L3557" s="174" t="s">
        <v>856</v>
      </c>
    </row>
    <row r="3558" spans="1:12">
      <c r="A3558" s="194">
        <v>31</v>
      </c>
      <c r="B3558" s="175" t="s">
        <v>146</v>
      </c>
      <c r="C3558" s="195">
        <v>116</v>
      </c>
      <c r="D3558" s="175" t="s">
        <v>234</v>
      </c>
      <c r="E3558" s="175" t="s">
        <v>640</v>
      </c>
      <c r="F3558" s="195">
        <v>31102016</v>
      </c>
      <c r="G3558" s="175" t="s">
        <v>2409</v>
      </c>
      <c r="J3558" s="194">
        <v>569972</v>
      </c>
      <c r="K3558" s="199">
        <v>-3261136</v>
      </c>
      <c r="L3558" s="174" t="s">
        <v>856</v>
      </c>
    </row>
    <row r="3559" spans="1:12">
      <c r="A3559" s="194">
        <v>31</v>
      </c>
      <c r="B3559" s="175" t="s">
        <v>146</v>
      </c>
      <c r="C3559" s="195">
        <v>116</v>
      </c>
      <c r="D3559" s="175" t="s">
        <v>234</v>
      </c>
      <c r="E3559" s="175" t="s">
        <v>640</v>
      </c>
      <c r="F3559" s="195">
        <v>31102016</v>
      </c>
      <c r="G3559" s="175" t="s">
        <v>811</v>
      </c>
      <c r="J3559" s="194">
        <v>257202</v>
      </c>
      <c r="K3559" s="199">
        <v>-3518338</v>
      </c>
      <c r="L3559" s="174" t="s">
        <v>856</v>
      </c>
    </row>
    <row r="3560" spans="1:12">
      <c r="G3560" s="200" t="s">
        <v>847</v>
      </c>
      <c r="I3560" s="201">
        <v>7407485</v>
      </c>
      <c r="J3560" s="201">
        <v>10925823</v>
      </c>
      <c r="K3560" s="201">
        <v>-3518338</v>
      </c>
      <c r="L3560" s="202" t="s">
        <v>856</v>
      </c>
    </row>
    <row r="3561" spans="1:12">
      <c r="G3561" s="200" t="s">
        <v>848</v>
      </c>
      <c r="I3561" s="203">
        <v>49334432</v>
      </c>
      <c r="J3561" s="203">
        <v>52852770</v>
      </c>
      <c r="K3561" s="203">
        <v>-3518338</v>
      </c>
      <c r="L3561" s="200" t="s">
        <v>860</v>
      </c>
    </row>
    <row r="3562" spans="1:12">
      <c r="A3562" s="196" t="s">
        <v>164</v>
      </c>
      <c r="G3562" s="197" t="s">
        <v>843</v>
      </c>
      <c r="I3562" s="198">
        <v>49334432</v>
      </c>
      <c r="J3562" s="198">
        <v>52852770</v>
      </c>
      <c r="K3562" s="198">
        <v>-3518338</v>
      </c>
      <c r="L3562" s="175" t="s">
        <v>856</v>
      </c>
    </row>
    <row r="3563" spans="1:12">
      <c r="A3563" s="174" t="s">
        <v>138</v>
      </c>
      <c r="B3563" s="174" t="s">
        <v>139</v>
      </c>
      <c r="C3563" s="176" t="s">
        <v>140</v>
      </c>
      <c r="D3563" s="174" t="s">
        <v>141</v>
      </c>
      <c r="E3563" s="174" t="s">
        <v>142</v>
      </c>
      <c r="F3563" s="176" t="s">
        <v>143</v>
      </c>
      <c r="G3563" s="174" t="s">
        <v>144</v>
      </c>
      <c r="I3563" s="176" t="s">
        <v>844</v>
      </c>
      <c r="J3563" s="176" t="s">
        <v>845</v>
      </c>
      <c r="K3563" s="176" t="s">
        <v>145</v>
      </c>
    </row>
    <row r="3564" spans="1:12">
      <c r="A3564" s="194">
        <v>11</v>
      </c>
      <c r="B3564" s="175" t="s">
        <v>164</v>
      </c>
      <c r="C3564" s="195">
        <v>44</v>
      </c>
      <c r="D3564" s="175" t="s">
        <v>147</v>
      </c>
      <c r="E3564" s="175" t="s">
        <v>640</v>
      </c>
      <c r="F3564" s="195">
        <v>1</v>
      </c>
      <c r="G3564" s="175" t="s">
        <v>807</v>
      </c>
      <c r="I3564" s="194">
        <v>3518338</v>
      </c>
      <c r="K3564" s="199">
        <v>0</v>
      </c>
    </row>
    <row r="3565" spans="1:12">
      <c r="A3565" s="194">
        <v>28</v>
      </c>
      <c r="B3565" s="175" t="s">
        <v>164</v>
      </c>
      <c r="C3565" s="195">
        <v>105</v>
      </c>
      <c r="D3565" s="175" t="s">
        <v>147</v>
      </c>
      <c r="E3565" s="175" t="s">
        <v>640</v>
      </c>
      <c r="F3565" s="195">
        <v>1</v>
      </c>
      <c r="G3565" s="175" t="s">
        <v>793</v>
      </c>
      <c r="I3565" s="194">
        <v>755169</v>
      </c>
      <c r="K3565" s="199">
        <v>755169</v>
      </c>
      <c r="L3565" s="174" t="s">
        <v>846</v>
      </c>
    </row>
    <row r="3566" spans="1:12">
      <c r="A3566" s="194">
        <v>28</v>
      </c>
      <c r="B3566" s="175" t="s">
        <v>164</v>
      </c>
      <c r="C3566" s="195">
        <v>106</v>
      </c>
      <c r="D3566" s="175" t="s">
        <v>147</v>
      </c>
      <c r="E3566" s="175" t="s">
        <v>640</v>
      </c>
      <c r="F3566" s="195">
        <v>1</v>
      </c>
      <c r="G3566" s="175" t="s">
        <v>783</v>
      </c>
      <c r="I3566" s="194">
        <v>823122</v>
      </c>
      <c r="K3566" s="199">
        <v>1578291</v>
      </c>
      <c r="L3566" s="174" t="s">
        <v>846</v>
      </c>
    </row>
    <row r="3567" spans="1:12">
      <c r="A3567" s="194">
        <v>28</v>
      </c>
      <c r="B3567" s="175" t="s">
        <v>164</v>
      </c>
      <c r="C3567" s="195">
        <v>107</v>
      </c>
      <c r="D3567" s="175" t="s">
        <v>147</v>
      </c>
      <c r="E3567" s="175" t="s">
        <v>640</v>
      </c>
      <c r="F3567" s="195">
        <v>1</v>
      </c>
      <c r="G3567" s="175" t="s">
        <v>816</v>
      </c>
      <c r="I3567" s="194">
        <v>1201474</v>
      </c>
      <c r="K3567" s="199">
        <v>2779765</v>
      </c>
      <c r="L3567" s="174" t="s">
        <v>846</v>
      </c>
    </row>
    <row r="3568" spans="1:12">
      <c r="A3568" s="194">
        <v>28</v>
      </c>
      <c r="B3568" s="175" t="s">
        <v>164</v>
      </c>
      <c r="C3568" s="195">
        <v>108</v>
      </c>
      <c r="D3568" s="175" t="s">
        <v>147</v>
      </c>
      <c r="E3568" s="175" t="s">
        <v>640</v>
      </c>
      <c r="F3568" s="195">
        <v>1</v>
      </c>
      <c r="G3568" s="175" t="s">
        <v>814</v>
      </c>
      <c r="I3568" s="194">
        <v>1200099</v>
      </c>
      <c r="K3568" s="199">
        <v>3979864</v>
      </c>
      <c r="L3568" s="174" t="s">
        <v>846</v>
      </c>
    </row>
    <row r="3569" spans="1:12">
      <c r="A3569" s="194">
        <v>28</v>
      </c>
      <c r="B3569" s="175" t="s">
        <v>164</v>
      </c>
      <c r="C3569" s="195">
        <v>109</v>
      </c>
      <c r="D3569" s="175" t="s">
        <v>147</v>
      </c>
      <c r="E3569" s="175" t="s">
        <v>640</v>
      </c>
      <c r="F3569" s="195">
        <v>1</v>
      </c>
      <c r="G3569" s="175" t="s">
        <v>803</v>
      </c>
      <c r="I3569" s="194">
        <v>830229</v>
      </c>
      <c r="K3569" s="199">
        <v>4810093</v>
      </c>
      <c r="L3569" s="174" t="s">
        <v>846</v>
      </c>
    </row>
    <row r="3570" spans="1:12">
      <c r="A3570" s="194">
        <v>28</v>
      </c>
      <c r="B3570" s="175" t="s">
        <v>164</v>
      </c>
      <c r="C3570" s="195">
        <v>110</v>
      </c>
      <c r="D3570" s="175" t="s">
        <v>147</v>
      </c>
      <c r="E3570" s="175" t="s">
        <v>640</v>
      </c>
      <c r="F3570" s="195">
        <v>1</v>
      </c>
      <c r="G3570" s="175" t="s">
        <v>791</v>
      </c>
      <c r="I3570" s="194">
        <v>208215</v>
      </c>
      <c r="K3570" s="199">
        <v>5018308</v>
      </c>
      <c r="L3570" s="174" t="s">
        <v>846</v>
      </c>
    </row>
    <row r="3571" spans="1:12">
      <c r="A3571" s="194">
        <v>28</v>
      </c>
      <c r="B3571" s="175" t="s">
        <v>164</v>
      </c>
      <c r="C3571" s="195">
        <v>111</v>
      </c>
      <c r="D3571" s="175" t="s">
        <v>147</v>
      </c>
      <c r="E3571" s="175" t="s">
        <v>640</v>
      </c>
      <c r="F3571" s="195">
        <v>1</v>
      </c>
      <c r="G3571" s="175" t="s">
        <v>787</v>
      </c>
      <c r="I3571" s="194">
        <v>571647</v>
      </c>
      <c r="K3571" s="199">
        <v>5589955</v>
      </c>
      <c r="L3571" s="174" t="s">
        <v>846</v>
      </c>
    </row>
    <row r="3572" spans="1:12">
      <c r="A3572" s="194">
        <v>28</v>
      </c>
      <c r="B3572" s="175" t="s">
        <v>164</v>
      </c>
      <c r="C3572" s="195">
        <v>112</v>
      </c>
      <c r="D3572" s="175" t="s">
        <v>147</v>
      </c>
      <c r="E3572" s="175" t="s">
        <v>640</v>
      </c>
      <c r="F3572" s="195">
        <v>1</v>
      </c>
      <c r="G3572" s="175" t="s">
        <v>801</v>
      </c>
      <c r="I3572" s="194">
        <v>495430</v>
      </c>
      <c r="K3572" s="199">
        <v>6085385</v>
      </c>
      <c r="L3572" s="174" t="s">
        <v>846</v>
      </c>
    </row>
    <row r="3573" spans="1:12">
      <c r="A3573" s="194">
        <v>28</v>
      </c>
      <c r="B3573" s="175" t="s">
        <v>164</v>
      </c>
      <c r="C3573" s="195">
        <v>113</v>
      </c>
      <c r="D3573" s="175" t="s">
        <v>147</v>
      </c>
      <c r="E3573" s="175" t="s">
        <v>640</v>
      </c>
      <c r="F3573" s="195">
        <v>1</v>
      </c>
      <c r="G3573" s="175" t="s">
        <v>797</v>
      </c>
      <c r="I3573" s="194">
        <v>288000</v>
      </c>
      <c r="K3573" s="199">
        <v>6373385</v>
      </c>
      <c r="L3573" s="174" t="s">
        <v>846</v>
      </c>
    </row>
    <row r="3574" spans="1:12">
      <c r="A3574" s="194">
        <v>28</v>
      </c>
      <c r="B3574" s="175" t="s">
        <v>164</v>
      </c>
      <c r="C3574" s="195">
        <v>114</v>
      </c>
      <c r="D3574" s="175" t="s">
        <v>147</v>
      </c>
      <c r="E3574" s="175" t="s">
        <v>640</v>
      </c>
      <c r="F3574" s="195">
        <v>1</v>
      </c>
      <c r="G3574" s="175" t="s">
        <v>165</v>
      </c>
      <c r="I3574" s="194">
        <v>400533</v>
      </c>
      <c r="K3574" s="199">
        <v>6773918</v>
      </c>
      <c r="L3574" s="174" t="s">
        <v>846</v>
      </c>
    </row>
    <row r="3575" spans="1:12">
      <c r="A3575" s="194">
        <v>28</v>
      </c>
      <c r="B3575" s="175" t="s">
        <v>164</v>
      </c>
      <c r="C3575" s="195">
        <v>115</v>
      </c>
      <c r="D3575" s="175" t="s">
        <v>147</v>
      </c>
      <c r="E3575" s="175" t="s">
        <v>640</v>
      </c>
      <c r="F3575" s="195">
        <v>1</v>
      </c>
      <c r="G3575" s="175" t="s">
        <v>807</v>
      </c>
      <c r="I3575" s="194">
        <v>3518425</v>
      </c>
      <c r="K3575" s="199">
        <v>10292343</v>
      </c>
      <c r="L3575" s="174" t="s">
        <v>846</v>
      </c>
    </row>
    <row r="3576" spans="1:12">
      <c r="A3576" s="194">
        <v>28</v>
      </c>
      <c r="B3576" s="175" t="s">
        <v>164</v>
      </c>
      <c r="C3576" s="195">
        <v>116</v>
      </c>
      <c r="D3576" s="175" t="s">
        <v>147</v>
      </c>
      <c r="E3576" s="175" t="s">
        <v>640</v>
      </c>
      <c r="F3576" s="195">
        <v>1</v>
      </c>
      <c r="G3576" s="175" t="s">
        <v>810</v>
      </c>
      <c r="I3576" s="194">
        <v>247339</v>
      </c>
      <c r="K3576" s="199">
        <v>10539682</v>
      </c>
      <c r="L3576" s="174" t="s">
        <v>846</v>
      </c>
    </row>
    <row r="3577" spans="1:12">
      <c r="A3577" s="194">
        <v>30</v>
      </c>
      <c r="B3577" s="175" t="s">
        <v>164</v>
      </c>
      <c r="C3577" s="195">
        <v>134</v>
      </c>
      <c r="D3577" s="175" t="s">
        <v>234</v>
      </c>
      <c r="E3577" s="175" t="s">
        <v>640</v>
      </c>
      <c r="F3577" s="195">
        <v>30112016</v>
      </c>
      <c r="G3577" s="175" t="s">
        <v>794</v>
      </c>
      <c r="J3577" s="194">
        <v>755169</v>
      </c>
      <c r="K3577" s="199">
        <v>9784513</v>
      </c>
      <c r="L3577" s="174" t="s">
        <v>846</v>
      </c>
    </row>
    <row r="3578" spans="1:12">
      <c r="A3578" s="194">
        <v>30</v>
      </c>
      <c r="B3578" s="175" t="s">
        <v>164</v>
      </c>
      <c r="C3578" s="195">
        <v>134</v>
      </c>
      <c r="D3578" s="175" t="s">
        <v>234</v>
      </c>
      <c r="E3578" s="175" t="s">
        <v>640</v>
      </c>
      <c r="F3578" s="195">
        <v>30112016</v>
      </c>
      <c r="G3578" s="175" t="s">
        <v>784</v>
      </c>
      <c r="J3578" s="194">
        <v>823122</v>
      </c>
      <c r="K3578" s="199">
        <v>8961391</v>
      </c>
      <c r="L3578" s="174" t="s">
        <v>846</v>
      </c>
    </row>
    <row r="3579" spans="1:12">
      <c r="A3579" s="194">
        <v>30</v>
      </c>
      <c r="B3579" s="175" t="s">
        <v>164</v>
      </c>
      <c r="C3579" s="195">
        <v>134</v>
      </c>
      <c r="D3579" s="175" t="s">
        <v>234</v>
      </c>
      <c r="E3579" s="175" t="s">
        <v>640</v>
      </c>
      <c r="F3579" s="195">
        <v>30112016</v>
      </c>
      <c r="G3579" s="175" t="s">
        <v>817</v>
      </c>
      <c r="J3579" s="194">
        <v>1201474</v>
      </c>
      <c r="K3579" s="199">
        <v>7759917</v>
      </c>
      <c r="L3579" s="174" t="s">
        <v>846</v>
      </c>
    </row>
    <row r="3580" spans="1:12">
      <c r="A3580" s="194">
        <v>30</v>
      </c>
      <c r="B3580" s="175" t="s">
        <v>164</v>
      </c>
      <c r="C3580" s="195">
        <v>134</v>
      </c>
      <c r="D3580" s="175" t="s">
        <v>234</v>
      </c>
      <c r="E3580" s="175" t="s">
        <v>640</v>
      </c>
      <c r="F3580" s="195">
        <v>30112016</v>
      </c>
      <c r="G3580" s="175" t="s">
        <v>815</v>
      </c>
      <c r="J3580" s="194">
        <v>1200099</v>
      </c>
      <c r="K3580" s="199">
        <v>6559818</v>
      </c>
      <c r="L3580" s="174" t="s">
        <v>846</v>
      </c>
    </row>
    <row r="3581" spans="1:12">
      <c r="A3581" s="194">
        <v>30</v>
      </c>
      <c r="B3581" s="175" t="s">
        <v>164</v>
      </c>
      <c r="C3581" s="195">
        <v>134</v>
      </c>
      <c r="D3581" s="175" t="s">
        <v>234</v>
      </c>
      <c r="E3581" s="175" t="s">
        <v>640</v>
      </c>
      <c r="F3581" s="195">
        <v>30112016</v>
      </c>
      <c r="G3581" s="175" t="s">
        <v>804</v>
      </c>
      <c r="J3581" s="194">
        <v>830229</v>
      </c>
      <c r="K3581" s="199">
        <v>5729589</v>
      </c>
      <c r="L3581" s="174" t="s">
        <v>846</v>
      </c>
    </row>
    <row r="3582" spans="1:12">
      <c r="A3582" s="194">
        <v>30</v>
      </c>
      <c r="B3582" s="175" t="s">
        <v>164</v>
      </c>
      <c r="C3582" s="195">
        <v>134</v>
      </c>
      <c r="D3582" s="175" t="s">
        <v>234</v>
      </c>
      <c r="E3582" s="175" t="s">
        <v>640</v>
      </c>
      <c r="F3582" s="195">
        <v>30112016</v>
      </c>
      <c r="G3582" s="175" t="s">
        <v>792</v>
      </c>
      <c r="J3582" s="194">
        <v>208215</v>
      </c>
      <c r="K3582" s="199">
        <v>5521374</v>
      </c>
      <c r="L3582" s="174" t="s">
        <v>846</v>
      </c>
    </row>
    <row r="3583" spans="1:12">
      <c r="A3583" s="194">
        <v>30</v>
      </c>
      <c r="B3583" s="175" t="s">
        <v>164</v>
      </c>
      <c r="C3583" s="195">
        <v>134</v>
      </c>
      <c r="D3583" s="175" t="s">
        <v>234</v>
      </c>
      <c r="E3583" s="175" t="s">
        <v>640</v>
      </c>
      <c r="F3583" s="195">
        <v>30112016</v>
      </c>
      <c r="G3583" s="175" t="s">
        <v>788</v>
      </c>
      <c r="J3583" s="194">
        <v>571647</v>
      </c>
      <c r="K3583" s="199">
        <v>4949727</v>
      </c>
      <c r="L3583" s="174" t="s">
        <v>846</v>
      </c>
    </row>
    <row r="3584" spans="1:12">
      <c r="A3584" s="194">
        <v>30</v>
      </c>
      <c r="B3584" s="175" t="s">
        <v>164</v>
      </c>
      <c r="C3584" s="195">
        <v>134</v>
      </c>
      <c r="D3584" s="175" t="s">
        <v>234</v>
      </c>
      <c r="E3584" s="175" t="s">
        <v>640</v>
      </c>
      <c r="F3584" s="195">
        <v>30112016</v>
      </c>
      <c r="G3584" s="175" t="s">
        <v>802</v>
      </c>
      <c r="J3584" s="194">
        <v>495430</v>
      </c>
      <c r="K3584" s="199">
        <v>4454297</v>
      </c>
      <c r="L3584" s="174" t="s">
        <v>846</v>
      </c>
    </row>
    <row r="3585" spans="1:12">
      <c r="A3585" s="194">
        <v>30</v>
      </c>
      <c r="B3585" s="175" t="s">
        <v>164</v>
      </c>
      <c r="C3585" s="195">
        <v>134</v>
      </c>
      <c r="D3585" s="175" t="s">
        <v>234</v>
      </c>
      <c r="E3585" s="175" t="s">
        <v>640</v>
      </c>
      <c r="F3585" s="195">
        <v>30112016</v>
      </c>
      <c r="G3585" s="175" t="s">
        <v>798</v>
      </c>
      <c r="J3585" s="194">
        <v>288000</v>
      </c>
      <c r="K3585" s="199">
        <v>4166297</v>
      </c>
      <c r="L3585" s="174" t="s">
        <v>846</v>
      </c>
    </row>
    <row r="3586" spans="1:12">
      <c r="A3586" s="194">
        <v>30</v>
      </c>
      <c r="B3586" s="175" t="s">
        <v>164</v>
      </c>
      <c r="C3586" s="195">
        <v>134</v>
      </c>
      <c r="D3586" s="175" t="s">
        <v>234</v>
      </c>
      <c r="E3586" s="175" t="s">
        <v>640</v>
      </c>
      <c r="F3586" s="195">
        <v>30112016</v>
      </c>
      <c r="G3586" s="175" t="s">
        <v>780</v>
      </c>
      <c r="J3586" s="194">
        <v>400533</v>
      </c>
      <c r="K3586" s="199">
        <v>3765764</v>
      </c>
      <c r="L3586" s="174" t="s">
        <v>846</v>
      </c>
    </row>
    <row r="3587" spans="1:12">
      <c r="A3587" s="194">
        <v>30</v>
      </c>
      <c r="B3587" s="175" t="s">
        <v>164</v>
      </c>
      <c r="C3587" s="195">
        <v>134</v>
      </c>
      <c r="D3587" s="175" t="s">
        <v>234</v>
      </c>
      <c r="E3587" s="175" t="s">
        <v>640</v>
      </c>
      <c r="F3587" s="195">
        <v>30112016</v>
      </c>
      <c r="G3587" s="175" t="s">
        <v>808</v>
      </c>
      <c r="J3587" s="194">
        <v>4273579</v>
      </c>
      <c r="K3587" s="199">
        <v>-507815</v>
      </c>
      <c r="L3587" s="174" t="s">
        <v>856</v>
      </c>
    </row>
    <row r="3588" spans="1:12">
      <c r="A3588" s="194">
        <v>30</v>
      </c>
      <c r="B3588" s="175" t="s">
        <v>164</v>
      </c>
      <c r="C3588" s="195">
        <v>134</v>
      </c>
      <c r="D3588" s="175" t="s">
        <v>234</v>
      </c>
      <c r="E3588" s="175" t="s">
        <v>640</v>
      </c>
      <c r="F3588" s="195">
        <v>30112016</v>
      </c>
      <c r="G3588" s="175" t="s">
        <v>2409</v>
      </c>
      <c r="J3588" s="194">
        <v>468470</v>
      </c>
      <c r="K3588" s="199">
        <v>-976285</v>
      </c>
      <c r="L3588" s="174" t="s">
        <v>856</v>
      </c>
    </row>
    <row r="3589" spans="1:12">
      <c r="A3589" s="194">
        <v>30</v>
      </c>
      <c r="B3589" s="175" t="s">
        <v>164</v>
      </c>
      <c r="C3589" s="195">
        <v>134</v>
      </c>
      <c r="D3589" s="175" t="s">
        <v>234</v>
      </c>
      <c r="E3589" s="175" t="s">
        <v>640</v>
      </c>
      <c r="F3589" s="195">
        <v>30112016</v>
      </c>
      <c r="G3589" s="175" t="s">
        <v>811</v>
      </c>
      <c r="J3589" s="194">
        <v>247339</v>
      </c>
      <c r="K3589" s="199">
        <v>-1223624</v>
      </c>
      <c r="L3589" s="174" t="s">
        <v>856</v>
      </c>
    </row>
    <row r="3590" spans="1:12">
      <c r="G3590" s="200" t="s">
        <v>858</v>
      </c>
      <c r="I3590" s="201">
        <v>14058020</v>
      </c>
      <c r="J3590" s="201">
        <v>11763306</v>
      </c>
      <c r="K3590" s="201">
        <v>2294714</v>
      </c>
      <c r="L3590" s="202" t="s">
        <v>846</v>
      </c>
    </row>
    <row r="3591" spans="1:12">
      <c r="G3591" s="200" t="s">
        <v>848</v>
      </c>
      <c r="I3591" s="203">
        <v>63392452</v>
      </c>
      <c r="J3591" s="203">
        <v>64616076</v>
      </c>
      <c r="K3591" s="203">
        <v>-1223624</v>
      </c>
      <c r="L3591" s="200" t="s">
        <v>860</v>
      </c>
    </row>
    <row r="3592" spans="1:12">
      <c r="A3592" s="196" t="s">
        <v>166</v>
      </c>
      <c r="G3592" s="197" t="s">
        <v>843</v>
      </c>
      <c r="I3592" s="198">
        <v>63392452</v>
      </c>
      <c r="J3592" s="198">
        <v>64616076</v>
      </c>
      <c r="K3592" s="198">
        <v>-1223624</v>
      </c>
      <c r="L3592" s="175" t="s">
        <v>856</v>
      </c>
    </row>
    <row r="3593" spans="1:12">
      <c r="A3593" s="174" t="s">
        <v>138</v>
      </c>
      <c r="B3593" s="174" t="s">
        <v>139</v>
      </c>
      <c r="C3593" s="176" t="s">
        <v>140</v>
      </c>
      <c r="D3593" s="174" t="s">
        <v>141</v>
      </c>
      <c r="E3593" s="174" t="s">
        <v>142</v>
      </c>
      <c r="F3593" s="176" t="s">
        <v>143</v>
      </c>
      <c r="G3593" s="174" t="s">
        <v>144</v>
      </c>
      <c r="I3593" s="176" t="s">
        <v>844</v>
      </c>
      <c r="J3593" s="176" t="s">
        <v>845</v>
      </c>
      <c r="K3593" s="176" t="s">
        <v>145</v>
      </c>
    </row>
    <row r="3594" spans="1:12">
      <c r="A3594" s="194">
        <v>1</v>
      </c>
      <c r="B3594" s="175" t="s">
        <v>166</v>
      </c>
      <c r="C3594" s="195">
        <v>1</v>
      </c>
      <c r="D3594" s="175" t="s">
        <v>147</v>
      </c>
      <c r="E3594" s="175" t="s">
        <v>640</v>
      </c>
      <c r="F3594" s="195">
        <v>30112016</v>
      </c>
      <c r="G3594" s="175" t="s">
        <v>1917</v>
      </c>
      <c r="I3594" s="194">
        <v>468470</v>
      </c>
      <c r="K3594" s="199">
        <v>-755154</v>
      </c>
      <c r="L3594" s="174" t="s">
        <v>856</v>
      </c>
    </row>
    <row r="3595" spans="1:12">
      <c r="A3595" s="194">
        <v>6</v>
      </c>
      <c r="B3595" s="175" t="s">
        <v>166</v>
      </c>
      <c r="C3595" s="195">
        <v>27</v>
      </c>
      <c r="D3595" s="175" t="s">
        <v>147</v>
      </c>
      <c r="E3595" s="175" t="s">
        <v>640</v>
      </c>
      <c r="F3595" s="195">
        <v>30112016</v>
      </c>
      <c r="G3595" s="175" t="s">
        <v>809</v>
      </c>
      <c r="I3595" s="194">
        <v>755154</v>
      </c>
      <c r="K3595" s="199">
        <v>0</v>
      </c>
    </row>
    <row r="3596" spans="1:12">
      <c r="A3596" s="194">
        <v>27</v>
      </c>
      <c r="B3596" s="175" t="s">
        <v>166</v>
      </c>
      <c r="C3596" s="195">
        <v>106</v>
      </c>
      <c r="D3596" s="175" t="s">
        <v>147</v>
      </c>
      <c r="E3596" s="175" t="s">
        <v>640</v>
      </c>
      <c r="F3596" s="195">
        <v>31122016</v>
      </c>
      <c r="G3596" s="175" t="s">
        <v>170</v>
      </c>
      <c r="I3596" s="194">
        <v>720910</v>
      </c>
      <c r="K3596" s="199">
        <v>720910</v>
      </c>
      <c r="L3596" s="174" t="s">
        <v>846</v>
      </c>
    </row>
    <row r="3597" spans="1:12">
      <c r="A3597" s="194">
        <v>27</v>
      </c>
      <c r="B3597" s="175" t="s">
        <v>166</v>
      </c>
      <c r="C3597" s="195">
        <v>107</v>
      </c>
      <c r="D3597" s="175" t="s">
        <v>147</v>
      </c>
      <c r="E3597" s="175" t="s">
        <v>640</v>
      </c>
      <c r="F3597" s="195">
        <v>31122016</v>
      </c>
      <c r="G3597" s="175" t="s">
        <v>1965</v>
      </c>
      <c r="I3597" s="194">
        <v>1083260</v>
      </c>
      <c r="K3597" s="199">
        <v>1804170</v>
      </c>
      <c r="L3597" s="174" t="s">
        <v>846</v>
      </c>
    </row>
    <row r="3598" spans="1:12">
      <c r="A3598" s="194">
        <v>27</v>
      </c>
      <c r="B3598" s="175" t="s">
        <v>166</v>
      </c>
      <c r="C3598" s="195">
        <v>108</v>
      </c>
      <c r="D3598" s="175" t="s">
        <v>147</v>
      </c>
      <c r="E3598" s="175" t="s">
        <v>640</v>
      </c>
      <c r="F3598" s="195">
        <v>31122016</v>
      </c>
      <c r="G3598" s="175" t="s">
        <v>171</v>
      </c>
      <c r="I3598" s="194">
        <v>1033124</v>
      </c>
      <c r="K3598" s="199">
        <v>2837294</v>
      </c>
      <c r="L3598" s="174" t="s">
        <v>846</v>
      </c>
    </row>
    <row r="3599" spans="1:12">
      <c r="A3599" s="194">
        <v>27</v>
      </c>
      <c r="B3599" s="175" t="s">
        <v>166</v>
      </c>
      <c r="C3599" s="195">
        <v>109</v>
      </c>
      <c r="D3599" s="175" t="s">
        <v>147</v>
      </c>
      <c r="E3599" s="175" t="s">
        <v>640</v>
      </c>
      <c r="F3599" s="195">
        <v>31122016</v>
      </c>
      <c r="G3599" s="175" t="s">
        <v>1966</v>
      </c>
      <c r="I3599" s="194">
        <v>527730</v>
      </c>
      <c r="K3599" s="199">
        <v>3365024</v>
      </c>
      <c r="L3599" s="174" t="s">
        <v>846</v>
      </c>
    </row>
    <row r="3600" spans="1:12">
      <c r="A3600" s="194">
        <v>27</v>
      </c>
      <c r="B3600" s="175" t="s">
        <v>166</v>
      </c>
      <c r="C3600" s="195">
        <v>110</v>
      </c>
      <c r="D3600" s="175" t="s">
        <v>147</v>
      </c>
      <c r="E3600" s="175" t="s">
        <v>640</v>
      </c>
      <c r="F3600" s="195">
        <v>31122016</v>
      </c>
      <c r="G3600" s="175" t="s">
        <v>1967</v>
      </c>
      <c r="I3600" s="194">
        <v>1061174</v>
      </c>
      <c r="K3600" s="199">
        <v>4426198</v>
      </c>
      <c r="L3600" s="174" t="s">
        <v>846</v>
      </c>
    </row>
    <row r="3601" spans="1:12">
      <c r="A3601" s="194">
        <v>27</v>
      </c>
      <c r="B3601" s="175" t="s">
        <v>166</v>
      </c>
      <c r="C3601" s="195">
        <v>111</v>
      </c>
      <c r="D3601" s="175" t="s">
        <v>147</v>
      </c>
      <c r="E3601" s="175" t="s">
        <v>640</v>
      </c>
      <c r="F3601" s="195">
        <v>31122016</v>
      </c>
      <c r="G3601" s="175" t="s">
        <v>1968</v>
      </c>
      <c r="I3601" s="194">
        <v>607226</v>
      </c>
      <c r="K3601" s="199">
        <v>5033424</v>
      </c>
      <c r="L3601" s="174" t="s">
        <v>846</v>
      </c>
    </row>
    <row r="3602" spans="1:12">
      <c r="A3602" s="194">
        <v>27</v>
      </c>
      <c r="B3602" s="175" t="s">
        <v>166</v>
      </c>
      <c r="C3602" s="195">
        <v>112</v>
      </c>
      <c r="D3602" s="175" t="s">
        <v>147</v>
      </c>
      <c r="E3602" s="175" t="s">
        <v>640</v>
      </c>
      <c r="F3602" s="195">
        <v>31122016</v>
      </c>
      <c r="G3602" s="175" t="s">
        <v>1969</v>
      </c>
      <c r="I3602" s="194">
        <v>966692</v>
      </c>
      <c r="K3602" s="199">
        <v>6000116</v>
      </c>
      <c r="L3602" s="174" t="s">
        <v>846</v>
      </c>
    </row>
    <row r="3603" spans="1:12">
      <c r="A3603" s="194">
        <v>27</v>
      </c>
      <c r="B3603" s="175" t="s">
        <v>166</v>
      </c>
      <c r="C3603" s="195">
        <v>113</v>
      </c>
      <c r="D3603" s="175" t="s">
        <v>147</v>
      </c>
      <c r="E3603" s="175" t="s">
        <v>640</v>
      </c>
      <c r="F3603" s="195">
        <v>31122016</v>
      </c>
      <c r="G3603" s="175" t="s">
        <v>1970</v>
      </c>
      <c r="I3603" s="194">
        <v>1452070</v>
      </c>
      <c r="K3603" s="199">
        <v>7452186</v>
      </c>
      <c r="L3603" s="174" t="s">
        <v>846</v>
      </c>
    </row>
    <row r="3604" spans="1:12">
      <c r="A3604" s="194">
        <v>27</v>
      </c>
      <c r="B3604" s="175" t="s">
        <v>166</v>
      </c>
      <c r="C3604" s="195">
        <v>114</v>
      </c>
      <c r="D3604" s="175" t="s">
        <v>147</v>
      </c>
      <c r="E3604" s="175" t="s">
        <v>640</v>
      </c>
      <c r="F3604" s="195">
        <v>31122016</v>
      </c>
      <c r="G3604" s="175" t="s">
        <v>1971</v>
      </c>
      <c r="I3604" s="194">
        <v>566855</v>
      </c>
      <c r="K3604" s="199">
        <v>8019041</v>
      </c>
      <c r="L3604" s="174" t="s">
        <v>846</v>
      </c>
    </row>
    <row r="3605" spans="1:12">
      <c r="A3605" s="194">
        <v>27</v>
      </c>
      <c r="B3605" s="175" t="s">
        <v>166</v>
      </c>
      <c r="C3605" s="195">
        <v>115</v>
      </c>
      <c r="D3605" s="175" t="s">
        <v>147</v>
      </c>
      <c r="E3605" s="175" t="s">
        <v>640</v>
      </c>
      <c r="F3605" s="195">
        <v>31122016</v>
      </c>
      <c r="G3605" s="175" t="s">
        <v>172</v>
      </c>
      <c r="I3605" s="194">
        <v>1503794</v>
      </c>
      <c r="K3605" s="199">
        <v>9522835</v>
      </c>
      <c r="L3605" s="174" t="s">
        <v>846</v>
      </c>
    </row>
    <row r="3606" spans="1:12">
      <c r="A3606" s="194">
        <v>27</v>
      </c>
      <c r="B3606" s="175" t="s">
        <v>166</v>
      </c>
      <c r="C3606" s="195">
        <v>116</v>
      </c>
      <c r="D3606" s="175" t="s">
        <v>147</v>
      </c>
      <c r="E3606" s="175" t="s">
        <v>640</v>
      </c>
      <c r="F3606" s="195">
        <v>31122016</v>
      </c>
      <c r="G3606" s="175" t="s">
        <v>1972</v>
      </c>
      <c r="I3606" s="194">
        <v>1508560</v>
      </c>
      <c r="K3606" s="199">
        <v>11031395</v>
      </c>
      <c r="L3606" s="174" t="s">
        <v>846</v>
      </c>
    </row>
    <row r="3607" spans="1:12">
      <c r="A3607" s="194">
        <v>27</v>
      </c>
      <c r="B3607" s="175" t="s">
        <v>166</v>
      </c>
      <c r="C3607" s="195">
        <v>117</v>
      </c>
      <c r="D3607" s="175" t="s">
        <v>147</v>
      </c>
      <c r="E3607" s="175" t="s">
        <v>640</v>
      </c>
      <c r="F3607" s="195">
        <v>31122016</v>
      </c>
      <c r="G3607" s="175" t="s">
        <v>1973</v>
      </c>
      <c r="I3607" s="194">
        <v>913763</v>
      </c>
      <c r="K3607" s="199">
        <v>11945158</v>
      </c>
      <c r="L3607" s="174" t="s">
        <v>846</v>
      </c>
    </row>
    <row r="3608" spans="1:12">
      <c r="A3608" s="194">
        <v>30</v>
      </c>
      <c r="B3608" s="175" t="s">
        <v>166</v>
      </c>
      <c r="C3608" s="195">
        <v>145</v>
      </c>
      <c r="D3608" s="175" t="s">
        <v>234</v>
      </c>
      <c r="E3608" s="175" t="s">
        <v>640</v>
      </c>
      <c r="F3608" s="195">
        <v>31122016</v>
      </c>
      <c r="G3608" s="175" t="s">
        <v>794</v>
      </c>
      <c r="J3608" s="194">
        <v>1061174</v>
      </c>
      <c r="K3608" s="199">
        <v>10883984</v>
      </c>
      <c r="L3608" s="174" t="s">
        <v>846</v>
      </c>
    </row>
    <row r="3609" spans="1:12">
      <c r="A3609" s="194">
        <v>30</v>
      </c>
      <c r="B3609" s="175" t="s">
        <v>166</v>
      </c>
      <c r="C3609" s="195">
        <v>145</v>
      </c>
      <c r="D3609" s="175" t="s">
        <v>234</v>
      </c>
      <c r="E3609" s="175" t="s">
        <v>640</v>
      </c>
      <c r="F3609" s="195">
        <v>31122016</v>
      </c>
      <c r="G3609" s="175" t="s">
        <v>784</v>
      </c>
      <c r="J3609" s="194">
        <v>1083260</v>
      </c>
      <c r="K3609" s="199">
        <v>9800724</v>
      </c>
      <c r="L3609" s="174" t="s">
        <v>846</v>
      </c>
    </row>
    <row r="3610" spans="1:12">
      <c r="A3610" s="194">
        <v>30</v>
      </c>
      <c r="B3610" s="175" t="s">
        <v>166</v>
      </c>
      <c r="C3610" s="195">
        <v>145</v>
      </c>
      <c r="D3610" s="175" t="s">
        <v>234</v>
      </c>
      <c r="E3610" s="175" t="s">
        <v>640</v>
      </c>
      <c r="F3610" s="195">
        <v>31122016</v>
      </c>
      <c r="G3610" s="175" t="s">
        <v>817</v>
      </c>
      <c r="J3610" s="194">
        <v>1508560</v>
      </c>
      <c r="K3610" s="199">
        <v>8292164</v>
      </c>
      <c r="L3610" s="174" t="s">
        <v>846</v>
      </c>
    </row>
    <row r="3611" spans="1:12">
      <c r="A3611" s="194">
        <v>30</v>
      </c>
      <c r="B3611" s="175" t="s">
        <v>166</v>
      </c>
      <c r="C3611" s="195">
        <v>145</v>
      </c>
      <c r="D3611" s="175" t="s">
        <v>234</v>
      </c>
      <c r="E3611" s="175" t="s">
        <v>640</v>
      </c>
      <c r="F3611" s="195">
        <v>31122016</v>
      </c>
      <c r="G3611" s="175" t="s">
        <v>815</v>
      </c>
      <c r="J3611" s="194">
        <v>1503794</v>
      </c>
      <c r="K3611" s="199">
        <v>6788370</v>
      </c>
      <c r="L3611" s="174" t="s">
        <v>846</v>
      </c>
    </row>
    <row r="3612" spans="1:12">
      <c r="A3612" s="194">
        <v>30</v>
      </c>
      <c r="B3612" s="175" t="s">
        <v>166</v>
      </c>
      <c r="C3612" s="195">
        <v>145</v>
      </c>
      <c r="D3612" s="175" t="s">
        <v>234</v>
      </c>
      <c r="E3612" s="175" t="s">
        <v>640</v>
      </c>
      <c r="F3612" s="195">
        <v>31122016</v>
      </c>
      <c r="G3612" s="175" t="s">
        <v>804</v>
      </c>
      <c r="J3612" s="194">
        <v>1452070</v>
      </c>
      <c r="K3612" s="199">
        <v>5336300</v>
      </c>
      <c r="L3612" s="174" t="s">
        <v>846</v>
      </c>
    </row>
    <row r="3613" spans="1:12">
      <c r="A3613" s="194">
        <v>30</v>
      </c>
      <c r="B3613" s="175" t="s">
        <v>166</v>
      </c>
      <c r="C3613" s="195">
        <v>145</v>
      </c>
      <c r="D3613" s="175" t="s">
        <v>234</v>
      </c>
      <c r="E3613" s="175" t="s">
        <v>640</v>
      </c>
      <c r="F3613" s="195">
        <v>31122016</v>
      </c>
      <c r="G3613" s="175" t="s">
        <v>792</v>
      </c>
      <c r="J3613" s="194">
        <v>527730</v>
      </c>
      <c r="K3613" s="199">
        <v>4808570</v>
      </c>
      <c r="L3613" s="174" t="s">
        <v>846</v>
      </c>
    </row>
    <row r="3614" spans="1:12">
      <c r="A3614" s="194">
        <v>30</v>
      </c>
      <c r="B3614" s="175" t="s">
        <v>166</v>
      </c>
      <c r="C3614" s="195">
        <v>145</v>
      </c>
      <c r="D3614" s="175" t="s">
        <v>234</v>
      </c>
      <c r="E3614" s="175" t="s">
        <v>640</v>
      </c>
      <c r="F3614" s="195">
        <v>31122016</v>
      </c>
      <c r="G3614" s="175" t="s">
        <v>788</v>
      </c>
      <c r="J3614" s="194">
        <v>1033124</v>
      </c>
      <c r="K3614" s="199">
        <v>3775446</v>
      </c>
      <c r="L3614" s="174" t="s">
        <v>846</v>
      </c>
    </row>
    <row r="3615" spans="1:12">
      <c r="A3615" s="194">
        <v>30</v>
      </c>
      <c r="B3615" s="175" t="s">
        <v>166</v>
      </c>
      <c r="C3615" s="195">
        <v>145</v>
      </c>
      <c r="D3615" s="175" t="s">
        <v>234</v>
      </c>
      <c r="E3615" s="175" t="s">
        <v>640</v>
      </c>
      <c r="F3615" s="195">
        <v>31122016</v>
      </c>
      <c r="G3615" s="175" t="s">
        <v>802</v>
      </c>
      <c r="J3615" s="194">
        <v>966692</v>
      </c>
      <c r="K3615" s="199">
        <v>2808754</v>
      </c>
      <c r="L3615" s="174" t="s">
        <v>846</v>
      </c>
    </row>
    <row r="3616" spans="1:12">
      <c r="A3616" s="194">
        <v>30</v>
      </c>
      <c r="B3616" s="175" t="s">
        <v>166</v>
      </c>
      <c r="C3616" s="195">
        <v>145</v>
      </c>
      <c r="D3616" s="175" t="s">
        <v>234</v>
      </c>
      <c r="E3616" s="175" t="s">
        <v>640</v>
      </c>
      <c r="F3616" s="195">
        <v>31122016</v>
      </c>
      <c r="G3616" s="175" t="s">
        <v>798</v>
      </c>
      <c r="J3616" s="194">
        <v>607226</v>
      </c>
      <c r="K3616" s="199">
        <v>2201528</v>
      </c>
      <c r="L3616" s="174" t="s">
        <v>846</v>
      </c>
    </row>
    <row r="3617" spans="1:12">
      <c r="A3617" s="194">
        <v>30</v>
      </c>
      <c r="B3617" s="175" t="s">
        <v>166</v>
      </c>
      <c r="C3617" s="195">
        <v>145</v>
      </c>
      <c r="D3617" s="175" t="s">
        <v>234</v>
      </c>
      <c r="E3617" s="175" t="s">
        <v>640</v>
      </c>
      <c r="F3617" s="195">
        <v>31122016</v>
      </c>
      <c r="G3617" s="175" t="s">
        <v>780</v>
      </c>
      <c r="J3617" s="194">
        <v>720910</v>
      </c>
      <c r="K3617" s="199">
        <v>1480618</v>
      </c>
      <c r="L3617" s="174" t="s">
        <v>846</v>
      </c>
    </row>
    <row r="3618" spans="1:12">
      <c r="A3618" s="194">
        <v>30</v>
      </c>
      <c r="B3618" s="175" t="s">
        <v>166</v>
      </c>
      <c r="C3618" s="195">
        <v>145</v>
      </c>
      <c r="D3618" s="175" t="s">
        <v>234</v>
      </c>
      <c r="E3618" s="175" t="s">
        <v>640</v>
      </c>
      <c r="F3618" s="195">
        <v>31122016</v>
      </c>
      <c r="G3618" s="175" t="s">
        <v>2409</v>
      </c>
      <c r="J3618" s="194">
        <v>913763</v>
      </c>
      <c r="K3618" s="199">
        <v>566855</v>
      </c>
      <c r="L3618" s="174" t="s">
        <v>846</v>
      </c>
    </row>
    <row r="3619" spans="1:12">
      <c r="A3619" s="194">
        <v>30</v>
      </c>
      <c r="B3619" s="175" t="s">
        <v>166</v>
      </c>
      <c r="C3619" s="195">
        <v>145</v>
      </c>
      <c r="D3619" s="175" t="s">
        <v>234</v>
      </c>
      <c r="E3619" s="175" t="s">
        <v>640</v>
      </c>
      <c r="F3619" s="195">
        <v>31122016</v>
      </c>
      <c r="G3619" s="175" t="s">
        <v>811</v>
      </c>
      <c r="J3619" s="194">
        <v>566855</v>
      </c>
      <c r="K3619" s="199">
        <v>0</v>
      </c>
    </row>
    <row r="3620" spans="1:12">
      <c r="G3620" s="200" t="s">
        <v>1319</v>
      </c>
      <c r="I3620" s="201">
        <v>13168782</v>
      </c>
      <c r="J3620" s="201">
        <v>11945158</v>
      </c>
      <c r="K3620" s="201">
        <v>1223624</v>
      </c>
      <c r="L3620" s="202" t="s">
        <v>846</v>
      </c>
    </row>
    <row r="3621" spans="1:12">
      <c r="G3621" s="200" t="s">
        <v>848</v>
      </c>
      <c r="I3621" s="203">
        <v>76561234</v>
      </c>
      <c r="J3621" s="203">
        <v>76561234</v>
      </c>
      <c r="K3621" s="203">
        <v>0</v>
      </c>
    </row>
    <row r="3622" spans="1:12">
      <c r="A3622" s="190" t="s">
        <v>2422</v>
      </c>
      <c r="I3622" s="203">
        <v>76561234</v>
      </c>
      <c r="J3622" s="203">
        <v>76561234</v>
      </c>
      <c r="K3622" s="203">
        <v>0</v>
      </c>
      <c r="L3622" s="175" t="s">
        <v>860</v>
      </c>
    </row>
    <row r="3623" spans="1:12">
      <c r="A3623" s="196" t="s">
        <v>2423</v>
      </c>
    </row>
    <row r="3624" spans="1:12">
      <c r="A3624" s="196" t="s">
        <v>601</v>
      </c>
      <c r="G3624" s="197" t="s">
        <v>843</v>
      </c>
      <c r="I3624" s="198">
        <v>0</v>
      </c>
      <c r="J3624" s="198">
        <v>0</v>
      </c>
      <c r="K3624" s="198">
        <v>0</v>
      </c>
    </row>
    <row r="3625" spans="1:12">
      <c r="A3625" s="174" t="s">
        <v>138</v>
      </c>
      <c r="B3625" s="174" t="s">
        <v>139</v>
      </c>
      <c r="C3625" s="176" t="s">
        <v>140</v>
      </c>
      <c r="D3625" s="174" t="s">
        <v>141</v>
      </c>
      <c r="E3625" s="174" t="s">
        <v>142</v>
      </c>
      <c r="F3625" s="176" t="s">
        <v>143</v>
      </c>
      <c r="G3625" s="174" t="s">
        <v>144</v>
      </c>
      <c r="I3625" s="176" t="s">
        <v>844</v>
      </c>
      <c r="J3625" s="176" t="s">
        <v>845</v>
      </c>
      <c r="K3625" s="176" t="s">
        <v>145</v>
      </c>
    </row>
    <row r="3626" spans="1:12">
      <c r="A3626" s="194">
        <v>30</v>
      </c>
      <c r="B3626" s="175" t="s">
        <v>601</v>
      </c>
      <c r="C3626" s="195">
        <v>173</v>
      </c>
      <c r="D3626" s="175" t="s">
        <v>234</v>
      </c>
      <c r="F3626" s="195">
        <v>0</v>
      </c>
      <c r="G3626" s="175" t="s">
        <v>2424</v>
      </c>
      <c r="J3626" s="194">
        <v>109480</v>
      </c>
      <c r="K3626" s="199">
        <v>-109480</v>
      </c>
      <c r="L3626" s="174" t="s">
        <v>856</v>
      </c>
    </row>
    <row r="3627" spans="1:12">
      <c r="A3627" s="194">
        <v>30</v>
      </c>
      <c r="B3627" s="175" t="s">
        <v>601</v>
      </c>
      <c r="C3627" s="195">
        <v>176</v>
      </c>
      <c r="D3627" s="175" t="s">
        <v>862</v>
      </c>
      <c r="F3627" s="195">
        <v>0</v>
      </c>
      <c r="G3627" s="175" t="s">
        <v>2028</v>
      </c>
      <c r="J3627" s="194">
        <v>200000</v>
      </c>
      <c r="K3627" s="199">
        <v>-309480</v>
      </c>
      <c r="L3627" s="174" t="s">
        <v>856</v>
      </c>
    </row>
    <row r="3628" spans="1:12">
      <c r="G3628" s="200" t="s">
        <v>1168</v>
      </c>
      <c r="I3628" s="201">
        <v>0</v>
      </c>
      <c r="J3628" s="201">
        <v>309480</v>
      </c>
      <c r="K3628" s="201">
        <v>-309480</v>
      </c>
      <c r="L3628" s="202" t="s">
        <v>856</v>
      </c>
    </row>
    <row r="3629" spans="1:12">
      <c r="G3629" s="200" t="s">
        <v>848</v>
      </c>
      <c r="I3629" s="203">
        <v>0</v>
      </c>
      <c r="J3629" s="203">
        <v>309480</v>
      </c>
      <c r="K3629" s="203">
        <v>-309480</v>
      </c>
      <c r="L3629" s="200" t="s">
        <v>860</v>
      </c>
    </row>
    <row r="3630" spans="1:12">
      <c r="A3630" s="196" t="s">
        <v>146</v>
      </c>
      <c r="G3630" s="197" t="s">
        <v>843</v>
      </c>
      <c r="I3630" s="198">
        <v>0</v>
      </c>
      <c r="J3630" s="198">
        <v>309480</v>
      </c>
      <c r="K3630" s="198">
        <v>-309480</v>
      </c>
      <c r="L3630" s="175" t="s">
        <v>856</v>
      </c>
    </row>
    <row r="3631" spans="1:12">
      <c r="A3631" s="174" t="s">
        <v>138</v>
      </c>
      <c r="B3631" s="174" t="s">
        <v>139</v>
      </c>
      <c r="C3631" s="176" t="s">
        <v>140</v>
      </c>
      <c r="D3631" s="174" t="s">
        <v>141</v>
      </c>
      <c r="E3631" s="174" t="s">
        <v>142</v>
      </c>
      <c r="F3631" s="176" t="s">
        <v>143</v>
      </c>
      <c r="G3631" s="174" t="s">
        <v>144</v>
      </c>
      <c r="I3631" s="176" t="s">
        <v>844</v>
      </c>
      <c r="J3631" s="176" t="s">
        <v>845</v>
      </c>
      <c r="K3631" s="176" t="s">
        <v>145</v>
      </c>
    </row>
    <row r="3632" spans="1:12">
      <c r="A3632" s="194">
        <v>14</v>
      </c>
      <c r="B3632" s="175" t="s">
        <v>146</v>
      </c>
      <c r="C3632" s="195">
        <v>39</v>
      </c>
      <c r="D3632" s="175" t="s">
        <v>147</v>
      </c>
      <c r="F3632" s="195">
        <v>0</v>
      </c>
      <c r="G3632" s="175" t="s">
        <v>1848</v>
      </c>
      <c r="I3632" s="194">
        <v>3352972</v>
      </c>
      <c r="K3632" s="199">
        <v>3043492</v>
      </c>
      <c r="L3632" s="174" t="s">
        <v>846</v>
      </c>
    </row>
    <row r="3633" spans="1:12">
      <c r="A3633" s="194">
        <v>31</v>
      </c>
      <c r="B3633" s="175" t="s">
        <v>146</v>
      </c>
      <c r="C3633" s="195">
        <v>115</v>
      </c>
      <c r="D3633" s="175" t="s">
        <v>234</v>
      </c>
      <c r="F3633" s="195">
        <v>0</v>
      </c>
      <c r="G3633" s="175" t="s">
        <v>1848</v>
      </c>
      <c r="J3633" s="194">
        <v>2509792</v>
      </c>
      <c r="K3633" s="199">
        <v>533700</v>
      </c>
      <c r="L3633" s="174" t="s">
        <v>846</v>
      </c>
    </row>
    <row r="3634" spans="1:12">
      <c r="A3634" s="194">
        <v>31</v>
      </c>
      <c r="B3634" s="175" t="s">
        <v>146</v>
      </c>
      <c r="C3634" s="195">
        <v>115</v>
      </c>
      <c r="D3634" s="175" t="s">
        <v>234</v>
      </c>
      <c r="F3634" s="195">
        <v>0</v>
      </c>
      <c r="G3634" s="175" t="s">
        <v>2425</v>
      </c>
      <c r="J3634" s="194">
        <v>734238</v>
      </c>
      <c r="K3634" s="199">
        <v>-200538</v>
      </c>
      <c r="L3634" s="174" t="s">
        <v>856</v>
      </c>
    </row>
    <row r="3635" spans="1:12">
      <c r="A3635" s="194">
        <v>31</v>
      </c>
      <c r="B3635" s="175" t="s">
        <v>146</v>
      </c>
      <c r="C3635" s="195">
        <v>136</v>
      </c>
      <c r="D3635" s="175" t="s">
        <v>234</v>
      </c>
      <c r="F3635" s="195">
        <v>0</v>
      </c>
      <c r="G3635" s="175" t="s">
        <v>2028</v>
      </c>
      <c r="I3635" s="194">
        <v>200000</v>
      </c>
      <c r="K3635" s="199">
        <v>-538</v>
      </c>
      <c r="L3635" s="174" t="s">
        <v>856</v>
      </c>
    </row>
    <row r="3636" spans="1:12">
      <c r="G3636" s="200" t="s">
        <v>847</v>
      </c>
      <c r="I3636" s="201">
        <v>3552972</v>
      </c>
      <c r="J3636" s="201">
        <v>3244030</v>
      </c>
      <c r="K3636" s="201">
        <v>308942</v>
      </c>
      <c r="L3636" s="202" t="s">
        <v>846</v>
      </c>
    </row>
    <row r="3637" spans="1:12">
      <c r="G3637" s="200" t="s">
        <v>848</v>
      </c>
      <c r="I3637" s="203">
        <v>3552972</v>
      </c>
      <c r="J3637" s="203">
        <v>3553510</v>
      </c>
      <c r="K3637" s="203">
        <v>-538</v>
      </c>
      <c r="L3637" s="200" t="s">
        <v>860</v>
      </c>
    </row>
    <row r="3638" spans="1:12">
      <c r="A3638" s="196" t="s">
        <v>164</v>
      </c>
      <c r="G3638" s="197" t="s">
        <v>843</v>
      </c>
      <c r="I3638" s="198">
        <v>3552972</v>
      </c>
      <c r="J3638" s="198">
        <v>3553510</v>
      </c>
      <c r="K3638" s="198">
        <v>-538</v>
      </c>
      <c r="L3638" s="175" t="s">
        <v>856</v>
      </c>
    </row>
    <row r="3639" spans="1:12">
      <c r="A3639" s="174" t="s">
        <v>138</v>
      </c>
      <c r="B3639" s="174" t="s">
        <v>139</v>
      </c>
      <c r="C3639" s="176" t="s">
        <v>140</v>
      </c>
      <c r="D3639" s="174" t="s">
        <v>141</v>
      </c>
      <c r="E3639" s="174" t="s">
        <v>142</v>
      </c>
      <c r="F3639" s="176" t="s">
        <v>143</v>
      </c>
      <c r="G3639" s="174" t="s">
        <v>144</v>
      </c>
      <c r="I3639" s="176" t="s">
        <v>844</v>
      </c>
      <c r="J3639" s="176" t="s">
        <v>845</v>
      </c>
      <c r="K3639" s="176" t="s">
        <v>145</v>
      </c>
    </row>
    <row r="3640" spans="1:12">
      <c r="A3640" s="194">
        <v>22</v>
      </c>
      <c r="B3640" s="175" t="s">
        <v>164</v>
      </c>
      <c r="C3640" s="195">
        <v>78</v>
      </c>
      <c r="D3640" s="175" t="s">
        <v>147</v>
      </c>
      <c r="F3640" s="195">
        <v>0</v>
      </c>
      <c r="G3640" s="175" t="s">
        <v>2426</v>
      </c>
      <c r="I3640" s="194">
        <v>538</v>
      </c>
      <c r="K3640" s="199">
        <v>0</v>
      </c>
    </row>
    <row r="3641" spans="1:12">
      <c r="G3641" s="200" t="s">
        <v>858</v>
      </c>
      <c r="I3641" s="201">
        <v>538</v>
      </c>
      <c r="J3641" s="201">
        <v>0</v>
      </c>
      <c r="K3641" s="201">
        <v>538</v>
      </c>
      <c r="L3641" s="202" t="s">
        <v>846</v>
      </c>
    </row>
    <row r="3642" spans="1:12">
      <c r="G3642" s="200" t="s">
        <v>848</v>
      </c>
      <c r="I3642" s="203">
        <v>3553510</v>
      </c>
      <c r="J3642" s="203">
        <v>3553510</v>
      </c>
      <c r="K3642" s="203">
        <v>0</v>
      </c>
    </row>
    <row r="3643" spans="1:12">
      <c r="A3643" s="190" t="s">
        <v>2427</v>
      </c>
      <c r="I3643" s="203">
        <v>3553510</v>
      </c>
      <c r="J3643" s="203">
        <v>3553510</v>
      </c>
      <c r="K3643" s="203">
        <v>0</v>
      </c>
      <c r="L3643" s="175" t="s">
        <v>860</v>
      </c>
    </row>
    <row r="3644" spans="1:12">
      <c r="A3644" s="196" t="s">
        <v>818</v>
      </c>
    </row>
    <row r="3645" spans="1:12">
      <c r="A3645" s="196" t="s">
        <v>244</v>
      </c>
      <c r="G3645" s="197" t="s">
        <v>843</v>
      </c>
      <c r="I3645" s="198">
        <v>0</v>
      </c>
      <c r="J3645" s="198">
        <v>0</v>
      </c>
      <c r="K3645" s="198">
        <v>0</v>
      </c>
    </row>
    <row r="3646" spans="1:12">
      <c r="A3646" s="174" t="s">
        <v>138</v>
      </c>
      <c r="B3646" s="174" t="s">
        <v>139</v>
      </c>
      <c r="C3646" s="176" t="s">
        <v>140</v>
      </c>
      <c r="D3646" s="174" t="s">
        <v>141</v>
      </c>
      <c r="E3646" s="174" t="s">
        <v>142</v>
      </c>
      <c r="F3646" s="176" t="s">
        <v>143</v>
      </c>
      <c r="G3646" s="174" t="s">
        <v>144</v>
      </c>
      <c r="I3646" s="176" t="s">
        <v>844</v>
      </c>
      <c r="J3646" s="176" t="s">
        <v>845</v>
      </c>
      <c r="K3646" s="176" t="s">
        <v>145</v>
      </c>
    </row>
    <row r="3647" spans="1:12">
      <c r="A3647" s="194">
        <v>31</v>
      </c>
      <c r="B3647" s="175" t="s">
        <v>244</v>
      </c>
      <c r="C3647" s="195">
        <v>110</v>
      </c>
      <c r="D3647" s="175" t="s">
        <v>234</v>
      </c>
      <c r="E3647" s="175" t="s">
        <v>640</v>
      </c>
      <c r="F3647" s="195">
        <v>201607</v>
      </c>
      <c r="G3647" s="175" t="s">
        <v>826</v>
      </c>
      <c r="J3647" s="194">
        <v>5000</v>
      </c>
      <c r="K3647" s="199">
        <v>-5000</v>
      </c>
      <c r="L3647" s="174" t="s">
        <v>856</v>
      </c>
    </row>
    <row r="3648" spans="1:12">
      <c r="A3648" s="194">
        <v>31</v>
      </c>
      <c r="B3648" s="175" t="s">
        <v>244</v>
      </c>
      <c r="C3648" s="195">
        <v>110</v>
      </c>
      <c r="D3648" s="175" t="s">
        <v>234</v>
      </c>
      <c r="E3648" s="175" t="s">
        <v>640</v>
      </c>
      <c r="F3648" s="195">
        <v>201607</v>
      </c>
      <c r="G3648" s="175" t="s">
        <v>824</v>
      </c>
      <c r="J3648" s="194">
        <v>5000</v>
      </c>
      <c r="K3648" s="199">
        <v>-10000</v>
      </c>
      <c r="L3648" s="174" t="s">
        <v>856</v>
      </c>
    </row>
    <row r="3649" spans="1:12">
      <c r="A3649" s="194">
        <v>31</v>
      </c>
      <c r="B3649" s="175" t="s">
        <v>244</v>
      </c>
      <c r="C3649" s="195">
        <v>110</v>
      </c>
      <c r="D3649" s="175" t="s">
        <v>234</v>
      </c>
      <c r="E3649" s="175" t="s">
        <v>640</v>
      </c>
      <c r="F3649" s="195">
        <v>201607</v>
      </c>
      <c r="G3649" s="175" t="s">
        <v>819</v>
      </c>
      <c r="J3649" s="194">
        <v>10000</v>
      </c>
      <c r="K3649" s="199">
        <v>-20000</v>
      </c>
      <c r="L3649" s="174" t="s">
        <v>856</v>
      </c>
    </row>
    <row r="3650" spans="1:12">
      <c r="G3650" s="200" t="s">
        <v>855</v>
      </c>
      <c r="I3650" s="201">
        <v>0</v>
      </c>
      <c r="J3650" s="201">
        <v>20000</v>
      </c>
      <c r="K3650" s="201">
        <v>-20000</v>
      </c>
      <c r="L3650" s="202" t="s">
        <v>856</v>
      </c>
    </row>
    <row r="3651" spans="1:12">
      <c r="G3651" s="200" t="s">
        <v>848</v>
      </c>
      <c r="I3651" s="203">
        <v>0</v>
      </c>
      <c r="J3651" s="203">
        <v>20000</v>
      </c>
      <c r="K3651" s="203">
        <v>-20000</v>
      </c>
      <c r="L3651" s="200" t="s">
        <v>860</v>
      </c>
    </row>
    <row r="3652" spans="1:12">
      <c r="A3652" s="196" t="s">
        <v>600</v>
      </c>
      <c r="G3652" s="197" t="s">
        <v>843</v>
      </c>
      <c r="I3652" s="198">
        <v>0</v>
      </c>
      <c r="J3652" s="198">
        <v>20000</v>
      </c>
      <c r="K3652" s="198">
        <v>-20000</v>
      </c>
      <c r="L3652" s="175" t="s">
        <v>856</v>
      </c>
    </row>
    <row r="3653" spans="1:12">
      <c r="A3653" s="174" t="s">
        <v>138</v>
      </c>
      <c r="B3653" s="174" t="s">
        <v>139</v>
      </c>
      <c r="C3653" s="176" t="s">
        <v>140</v>
      </c>
      <c r="D3653" s="174" t="s">
        <v>141</v>
      </c>
      <c r="E3653" s="174" t="s">
        <v>142</v>
      </c>
      <c r="F3653" s="176" t="s">
        <v>143</v>
      </c>
      <c r="G3653" s="174" t="s">
        <v>144</v>
      </c>
      <c r="I3653" s="176" t="s">
        <v>844</v>
      </c>
      <c r="J3653" s="176" t="s">
        <v>845</v>
      </c>
      <c r="K3653" s="176" t="s">
        <v>145</v>
      </c>
    </row>
    <row r="3654" spans="1:12">
      <c r="A3654" s="194">
        <v>31</v>
      </c>
      <c r="B3654" s="175" t="s">
        <v>600</v>
      </c>
      <c r="C3654" s="195">
        <v>110</v>
      </c>
      <c r="D3654" s="175" t="s">
        <v>234</v>
      </c>
      <c r="E3654" s="175" t="s">
        <v>640</v>
      </c>
      <c r="F3654" s="195">
        <v>201608</v>
      </c>
      <c r="G3654" s="175" t="s">
        <v>827</v>
      </c>
      <c r="J3654" s="194">
        <v>5000</v>
      </c>
      <c r="K3654" s="199">
        <v>-25000</v>
      </c>
      <c r="L3654" s="174" t="s">
        <v>856</v>
      </c>
    </row>
    <row r="3655" spans="1:12">
      <c r="A3655" s="194">
        <v>31</v>
      </c>
      <c r="B3655" s="175" t="s">
        <v>600</v>
      </c>
      <c r="C3655" s="195">
        <v>110</v>
      </c>
      <c r="D3655" s="175" t="s">
        <v>234</v>
      </c>
      <c r="E3655" s="175" t="s">
        <v>640</v>
      </c>
      <c r="F3655" s="195">
        <v>201608</v>
      </c>
      <c r="G3655" s="175" t="s">
        <v>825</v>
      </c>
      <c r="J3655" s="194">
        <v>5000</v>
      </c>
      <c r="K3655" s="199">
        <v>-30000</v>
      </c>
      <c r="L3655" s="174" t="s">
        <v>856</v>
      </c>
    </row>
    <row r="3656" spans="1:12">
      <c r="A3656" s="194">
        <v>31</v>
      </c>
      <c r="B3656" s="175" t="s">
        <v>600</v>
      </c>
      <c r="C3656" s="195">
        <v>110</v>
      </c>
      <c r="D3656" s="175" t="s">
        <v>234</v>
      </c>
      <c r="E3656" s="175" t="s">
        <v>640</v>
      </c>
      <c r="F3656" s="195">
        <v>201608</v>
      </c>
      <c r="G3656" s="175" t="s">
        <v>820</v>
      </c>
      <c r="J3656" s="194">
        <v>5000</v>
      </c>
      <c r="K3656" s="199">
        <v>-35000</v>
      </c>
      <c r="L3656" s="174" t="s">
        <v>856</v>
      </c>
    </row>
    <row r="3657" spans="1:12">
      <c r="G3657" s="200" t="s">
        <v>1119</v>
      </c>
      <c r="I3657" s="201">
        <v>0</v>
      </c>
      <c r="J3657" s="201">
        <v>15000</v>
      </c>
      <c r="K3657" s="201">
        <v>-15000</v>
      </c>
      <c r="L3657" s="202" t="s">
        <v>856</v>
      </c>
    </row>
    <row r="3658" spans="1:12">
      <c r="G3658" s="200" t="s">
        <v>848</v>
      </c>
      <c r="I3658" s="203">
        <v>0</v>
      </c>
      <c r="J3658" s="203">
        <v>35000</v>
      </c>
      <c r="K3658" s="203">
        <v>-35000</v>
      </c>
      <c r="L3658" s="200" t="s">
        <v>860</v>
      </c>
    </row>
    <row r="3659" spans="1:12">
      <c r="A3659" s="196" t="s">
        <v>601</v>
      </c>
      <c r="G3659" s="197" t="s">
        <v>843</v>
      </c>
      <c r="I3659" s="198">
        <v>0</v>
      </c>
      <c r="J3659" s="198">
        <v>35000</v>
      </c>
      <c r="K3659" s="198">
        <v>-35000</v>
      </c>
      <c r="L3659" s="175" t="s">
        <v>856</v>
      </c>
    </row>
    <row r="3660" spans="1:12">
      <c r="A3660" s="174" t="s">
        <v>138</v>
      </c>
      <c r="B3660" s="174" t="s">
        <v>139</v>
      </c>
      <c r="C3660" s="176" t="s">
        <v>140</v>
      </c>
      <c r="D3660" s="174" t="s">
        <v>141</v>
      </c>
      <c r="E3660" s="174" t="s">
        <v>142</v>
      </c>
      <c r="F3660" s="176" t="s">
        <v>143</v>
      </c>
      <c r="G3660" s="174" t="s">
        <v>144</v>
      </c>
      <c r="I3660" s="176" t="s">
        <v>844</v>
      </c>
      <c r="J3660" s="176" t="s">
        <v>845</v>
      </c>
      <c r="K3660" s="176" t="s">
        <v>145</v>
      </c>
    </row>
    <row r="3661" spans="1:12">
      <c r="A3661" s="194">
        <v>1</v>
      </c>
      <c r="B3661" s="175" t="s">
        <v>601</v>
      </c>
      <c r="C3661" s="195">
        <v>4</v>
      </c>
      <c r="D3661" s="175" t="s">
        <v>147</v>
      </c>
      <c r="E3661" s="175" t="s">
        <v>640</v>
      </c>
      <c r="F3661" s="195">
        <v>201609</v>
      </c>
      <c r="G3661" s="175" t="s">
        <v>823</v>
      </c>
      <c r="I3661" s="194">
        <v>10000</v>
      </c>
      <c r="K3661" s="199">
        <v>-25000</v>
      </c>
      <c r="L3661" s="174" t="s">
        <v>856</v>
      </c>
    </row>
    <row r="3662" spans="1:12">
      <c r="A3662" s="194">
        <v>6</v>
      </c>
      <c r="B3662" s="175" t="s">
        <v>601</v>
      </c>
      <c r="C3662" s="195">
        <v>6</v>
      </c>
      <c r="D3662" s="175" t="s">
        <v>147</v>
      </c>
      <c r="E3662" s="175" t="s">
        <v>640</v>
      </c>
      <c r="F3662" s="195">
        <v>2016</v>
      </c>
      <c r="G3662" s="175" t="s">
        <v>823</v>
      </c>
      <c r="I3662" s="194">
        <v>35000</v>
      </c>
      <c r="K3662" s="199">
        <v>10000</v>
      </c>
      <c r="L3662" s="174" t="s">
        <v>846</v>
      </c>
    </row>
    <row r="3663" spans="1:12">
      <c r="A3663" s="194">
        <v>30</v>
      </c>
      <c r="B3663" s="175" t="s">
        <v>601</v>
      </c>
      <c r="C3663" s="195">
        <v>93</v>
      </c>
      <c r="D3663" s="175" t="s">
        <v>234</v>
      </c>
      <c r="E3663" s="175" t="s">
        <v>640</v>
      </c>
      <c r="F3663" s="195">
        <v>30092016</v>
      </c>
      <c r="G3663" s="175" t="s">
        <v>827</v>
      </c>
      <c r="J3663" s="194">
        <v>5000</v>
      </c>
      <c r="K3663" s="199">
        <v>5000</v>
      </c>
      <c r="L3663" s="174" t="s">
        <v>846</v>
      </c>
    </row>
    <row r="3664" spans="1:12">
      <c r="A3664" s="194">
        <v>30</v>
      </c>
      <c r="B3664" s="175" t="s">
        <v>601</v>
      </c>
      <c r="C3664" s="195">
        <v>93</v>
      </c>
      <c r="D3664" s="175" t="s">
        <v>234</v>
      </c>
      <c r="E3664" s="175" t="s">
        <v>640</v>
      </c>
      <c r="F3664" s="195">
        <v>30092016</v>
      </c>
      <c r="G3664" s="175" t="s">
        <v>825</v>
      </c>
      <c r="J3664" s="194">
        <v>5000</v>
      </c>
      <c r="K3664" s="199">
        <v>0</v>
      </c>
    </row>
    <row r="3665" spans="1:12">
      <c r="A3665" s="194">
        <v>30</v>
      </c>
      <c r="B3665" s="175" t="s">
        <v>601</v>
      </c>
      <c r="C3665" s="195">
        <v>93</v>
      </c>
      <c r="D3665" s="175" t="s">
        <v>234</v>
      </c>
      <c r="E3665" s="175" t="s">
        <v>640</v>
      </c>
      <c r="F3665" s="195">
        <v>30092016</v>
      </c>
      <c r="G3665" s="175" t="s">
        <v>820</v>
      </c>
      <c r="J3665" s="194">
        <v>5000</v>
      </c>
      <c r="K3665" s="199">
        <v>-5000</v>
      </c>
      <c r="L3665" s="174" t="s">
        <v>856</v>
      </c>
    </row>
    <row r="3666" spans="1:12">
      <c r="A3666" s="194">
        <v>30</v>
      </c>
      <c r="B3666" s="175" t="s">
        <v>601</v>
      </c>
      <c r="C3666" s="195">
        <v>93</v>
      </c>
      <c r="D3666" s="175" t="s">
        <v>234</v>
      </c>
      <c r="E3666" s="175" t="s">
        <v>640</v>
      </c>
      <c r="F3666" s="195">
        <v>30092016</v>
      </c>
      <c r="G3666" s="175" t="s">
        <v>830</v>
      </c>
      <c r="J3666" s="194">
        <v>5000</v>
      </c>
      <c r="K3666" s="199">
        <v>-10000</v>
      </c>
      <c r="L3666" s="174" t="s">
        <v>856</v>
      </c>
    </row>
    <row r="3667" spans="1:12">
      <c r="G3667" s="200" t="s">
        <v>1168</v>
      </c>
      <c r="I3667" s="201">
        <v>45000</v>
      </c>
      <c r="J3667" s="201">
        <v>20000</v>
      </c>
      <c r="K3667" s="201">
        <v>25000</v>
      </c>
      <c r="L3667" s="202" t="s">
        <v>846</v>
      </c>
    </row>
    <row r="3668" spans="1:12">
      <c r="G3668" s="200" t="s">
        <v>848</v>
      </c>
      <c r="I3668" s="203">
        <v>45000</v>
      </c>
      <c r="J3668" s="203">
        <v>55000</v>
      </c>
      <c r="K3668" s="203">
        <v>-10000</v>
      </c>
      <c r="L3668" s="200" t="s">
        <v>860</v>
      </c>
    </row>
    <row r="3669" spans="1:12">
      <c r="A3669" s="196" t="s">
        <v>146</v>
      </c>
      <c r="G3669" s="197" t="s">
        <v>843</v>
      </c>
      <c r="I3669" s="198">
        <v>45000</v>
      </c>
      <c r="J3669" s="198">
        <v>55000</v>
      </c>
      <c r="K3669" s="198">
        <v>-10000</v>
      </c>
      <c r="L3669" s="175" t="s">
        <v>856</v>
      </c>
    </row>
    <row r="3670" spans="1:12">
      <c r="A3670" s="174" t="s">
        <v>138</v>
      </c>
      <c r="B3670" s="174" t="s">
        <v>139</v>
      </c>
      <c r="C3670" s="176" t="s">
        <v>140</v>
      </c>
      <c r="D3670" s="174" t="s">
        <v>141</v>
      </c>
      <c r="E3670" s="174" t="s">
        <v>142</v>
      </c>
      <c r="F3670" s="176" t="s">
        <v>143</v>
      </c>
      <c r="G3670" s="174" t="s">
        <v>144</v>
      </c>
      <c r="I3670" s="176" t="s">
        <v>844</v>
      </c>
      <c r="J3670" s="176" t="s">
        <v>845</v>
      </c>
      <c r="K3670" s="176" t="s">
        <v>145</v>
      </c>
    </row>
    <row r="3671" spans="1:12">
      <c r="A3671" s="194">
        <v>31</v>
      </c>
      <c r="B3671" s="175" t="s">
        <v>146</v>
      </c>
      <c r="C3671" s="195">
        <v>116</v>
      </c>
      <c r="D3671" s="175" t="s">
        <v>234</v>
      </c>
      <c r="E3671" s="175" t="s">
        <v>640</v>
      </c>
      <c r="F3671" s="195">
        <v>31102016</v>
      </c>
      <c r="G3671" s="175" t="s">
        <v>827</v>
      </c>
      <c r="J3671" s="194">
        <v>5000</v>
      </c>
      <c r="K3671" s="199">
        <v>-15000</v>
      </c>
      <c r="L3671" s="174" t="s">
        <v>856</v>
      </c>
    </row>
    <row r="3672" spans="1:12">
      <c r="A3672" s="194">
        <v>31</v>
      </c>
      <c r="B3672" s="175" t="s">
        <v>146</v>
      </c>
      <c r="C3672" s="195">
        <v>116</v>
      </c>
      <c r="D3672" s="175" t="s">
        <v>234</v>
      </c>
      <c r="E3672" s="175" t="s">
        <v>640</v>
      </c>
      <c r="F3672" s="195">
        <v>31102016</v>
      </c>
      <c r="G3672" s="175" t="s">
        <v>825</v>
      </c>
      <c r="J3672" s="194">
        <v>5000</v>
      </c>
      <c r="K3672" s="199">
        <v>-20000</v>
      </c>
      <c r="L3672" s="174" t="s">
        <v>856</v>
      </c>
    </row>
    <row r="3673" spans="1:12">
      <c r="A3673" s="194">
        <v>31</v>
      </c>
      <c r="B3673" s="175" t="s">
        <v>146</v>
      </c>
      <c r="C3673" s="195">
        <v>116</v>
      </c>
      <c r="D3673" s="175" t="s">
        <v>234</v>
      </c>
      <c r="E3673" s="175" t="s">
        <v>640</v>
      </c>
      <c r="F3673" s="195">
        <v>31102016</v>
      </c>
      <c r="G3673" s="175" t="s">
        <v>820</v>
      </c>
      <c r="J3673" s="194">
        <v>5000</v>
      </c>
      <c r="K3673" s="199">
        <v>-25000</v>
      </c>
      <c r="L3673" s="174" t="s">
        <v>856</v>
      </c>
    </row>
    <row r="3674" spans="1:12">
      <c r="A3674" s="194">
        <v>31</v>
      </c>
      <c r="B3674" s="175" t="s">
        <v>146</v>
      </c>
      <c r="C3674" s="195">
        <v>116</v>
      </c>
      <c r="D3674" s="175" t="s">
        <v>234</v>
      </c>
      <c r="E3674" s="175" t="s">
        <v>640</v>
      </c>
      <c r="F3674" s="195">
        <v>31102016</v>
      </c>
      <c r="G3674" s="175" t="s">
        <v>830</v>
      </c>
      <c r="J3674" s="194">
        <v>5000</v>
      </c>
      <c r="K3674" s="199">
        <v>-30000</v>
      </c>
      <c r="L3674" s="174" t="s">
        <v>856</v>
      </c>
    </row>
    <row r="3675" spans="1:12">
      <c r="G3675" s="200" t="s">
        <v>847</v>
      </c>
      <c r="I3675" s="201">
        <v>0</v>
      </c>
      <c r="J3675" s="201">
        <v>20000</v>
      </c>
      <c r="K3675" s="201">
        <v>-20000</v>
      </c>
      <c r="L3675" s="202" t="s">
        <v>856</v>
      </c>
    </row>
    <row r="3676" spans="1:12">
      <c r="G3676" s="200" t="s">
        <v>848</v>
      </c>
      <c r="I3676" s="203">
        <v>45000</v>
      </c>
      <c r="J3676" s="203">
        <v>75000</v>
      </c>
      <c r="K3676" s="203">
        <v>-30000</v>
      </c>
      <c r="L3676" s="200" t="s">
        <v>860</v>
      </c>
    </row>
    <row r="3677" spans="1:12">
      <c r="A3677" s="196" t="s">
        <v>164</v>
      </c>
      <c r="G3677" s="197" t="s">
        <v>843</v>
      </c>
      <c r="I3677" s="198">
        <v>45000</v>
      </c>
      <c r="J3677" s="198">
        <v>75000</v>
      </c>
      <c r="K3677" s="198">
        <v>-30000</v>
      </c>
      <c r="L3677" s="175" t="s">
        <v>856</v>
      </c>
    </row>
    <row r="3678" spans="1:12">
      <c r="A3678" s="174" t="s">
        <v>138</v>
      </c>
      <c r="B3678" s="174" t="s">
        <v>139</v>
      </c>
      <c r="C3678" s="176" t="s">
        <v>140</v>
      </c>
      <c r="D3678" s="174" t="s">
        <v>141</v>
      </c>
      <c r="E3678" s="174" t="s">
        <v>142</v>
      </c>
      <c r="F3678" s="176" t="s">
        <v>143</v>
      </c>
      <c r="G3678" s="174" t="s">
        <v>144</v>
      </c>
      <c r="I3678" s="176" t="s">
        <v>844</v>
      </c>
      <c r="J3678" s="176" t="s">
        <v>845</v>
      </c>
      <c r="K3678" s="176" t="s">
        <v>145</v>
      </c>
    </row>
    <row r="3679" spans="1:12">
      <c r="A3679" s="194">
        <v>3</v>
      </c>
      <c r="B3679" s="175" t="s">
        <v>164</v>
      </c>
      <c r="C3679" s="195">
        <v>11</v>
      </c>
      <c r="D3679" s="175" t="s">
        <v>147</v>
      </c>
      <c r="E3679" s="175" t="s">
        <v>640</v>
      </c>
      <c r="F3679" s="195">
        <v>1</v>
      </c>
      <c r="G3679" s="175" t="s">
        <v>821</v>
      </c>
      <c r="I3679" s="194">
        <v>40000</v>
      </c>
      <c r="K3679" s="199">
        <v>10000</v>
      </c>
      <c r="L3679" s="174" t="s">
        <v>846</v>
      </c>
    </row>
    <row r="3680" spans="1:12">
      <c r="A3680" s="194">
        <v>30</v>
      </c>
      <c r="B3680" s="175" t="s">
        <v>164</v>
      </c>
      <c r="C3680" s="195">
        <v>134</v>
      </c>
      <c r="D3680" s="175" t="s">
        <v>234</v>
      </c>
      <c r="E3680" s="175" t="s">
        <v>640</v>
      </c>
      <c r="F3680" s="195">
        <v>30112016</v>
      </c>
      <c r="G3680" s="175" t="s">
        <v>827</v>
      </c>
      <c r="J3680" s="194">
        <v>5000</v>
      </c>
      <c r="K3680" s="199">
        <v>5000</v>
      </c>
      <c r="L3680" s="174" t="s">
        <v>846</v>
      </c>
    </row>
    <row r="3681" spans="1:12">
      <c r="A3681" s="194">
        <v>30</v>
      </c>
      <c r="B3681" s="175" t="s">
        <v>164</v>
      </c>
      <c r="C3681" s="195">
        <v>134</v>
      </c>
      <c r="D3681" s="175" t="s">
        <v>234</v>
      </c>
      <c r="E3681" s="175" t="s">
        <v>640</v>
      </c>
      <c r="F3681" s="195">
        <v>30112016</v>
      </c>
      <c r="G3681" s="175" t="s">
        <v>825</v>
      </c>
      <c r="J3681" s="194">
        <v>5000</v>
      </c>
      <c r="K3681" s="199">
        <v>0</v>
      </c>
    </row>
    <row r="3682" spans="1:12">
      <c r="A3682" s="194">
        <v>30</v>
      </c>
      <c r="B3682" s="175" t="s">
        <v>164</v>
      </c>
      <c r="C3682" s="195">
        <v>134</v>
      </c>
      <c r="D3682" s="175" t="s">
        <v>234</v>
      </c>
      <c r="E3682" s="175" t="s">
        <v>640</v>
      </c>
      <c r="F3682" s="195">
        <v>30112016</v>
      </c>
      <c r="G3682" s="175" t="s">
        <v>820</v>
      </c>
      <c r="J3682" s="194">
        <v>5000</v>
      </c>
      <c r="K3682" s="199">
        <v>-5000</v>
      </c>
      <c r="L3682" s="174" t="s">
        <v>856</v>
      </c>
    </row>
    <row r="3683" spans="1:12">
      <c r="A3683" s="194">
        <v>30</v>
      </c>
      <c r="B3683" s="175" t="s">
        <v>164</v>
      </c>
      <c r="C3683" s="195">
        <v>134</v>
      </c>
      <c r="D3683" s="175" t="s">
        <v>234</v>
      </c>
      <c r="E3683" s="175" t="s">
        <v>640</v>
      </c>
      <c r="F3683" s="195">
        <v>30112016</v>
      </c>
      <c r="G3683" s="175" t="s">
        <v>830</v>
      </c>
      <c r="J3683" s="194">
        <v>5000</v>
      </c>
      <c r="K3683" s="199">
        <v>-10000</v>
      </c>
      <c r="L3683" s="174" t="s">
        <v>856</v>
      </c>
    </row>
    <row r="3684" spans="1:12">
      <c r="G3684" s="200" t="s">
        <v>858</v>
      </c>
      <c r="I3684" s="201">
        <v>40000</v>
      </c>
      <c r="J3684" s="201">
        <v>20000</v>
      </c>
      <c r="K3684" s="201">
        <v>20000</v>
      </c>
      <c r="L3684" s="202" t="s">
        <v>846</v>
      </c>
    </row>
    <row r="3685" spans="1:12">
      <c r="G3685" s="200" t="s">
        <v>848</v>
      </c>
      <c r="I3685" s="203">
        <v>85000</v>
      </c>
      <c r="J3685" s="203">
        <v>95000</v>
      </c>
      <c r="K3685" s="203">
        <v>-10000</v>
      </c>
      <c r="L3685" s="200" t="s">
        <v>860</v>
      </c>
    </row>
    <row r="3686" spans="1:12">
      <c r="A3686" s="196" t="s">
        <v>166</v>
      </c>
      <c r="G3686" s="197" t="s">
        <v>843</v>
      </c>
      <c r="I3686" s="198">
        <v>85000</v>
      </c>
      <c r="J3686" s="198">
        <v>95000</v>
      </c>
      <c r="K3686" s="198">
        <v>-10000</v>
      </c>
      <c r="L3686" s="175" t="s">
        <v>856</v>
      </c>
    </row>
    <row r="3687" spans="1:12">
      <c r="A3687" s="174" t="s">
        <v>138</v>
      </c>
      <c r="B3687" s="174" t="s">
        <v>139</v>
      </c>
      <c r="C3687" s="176" t="s">
        <v>140</v>
      </c>
      <c r="D3687" s="174" t="s">
        <v>141</v>
      </c>
      <c r="E3687" s="174" t="s">
        <v>142</v>
      </c>
      <c r="F3687" s="176" t="s">
        <v>143</v>
      </c>
      <c r="G3687" s="174" t="s">
        <v>144</v>
      </c>
      <c r="I3687" s="176" t="s">
        <v>844</v>
      </c>
      <c r="J3687" s="176" t="s">
        <v>845</v>
      </c>
      <c r="K3687" s="176" t="s">
        <v>145</v>
      </c>
    </row>
    <row r="3688" spans="1:12">
      <c r="A3688" s="194">
        <v>5</v>
      </c>
      <c r="B3688" s="175" t="s">
        <v>166</v>
      </c>
      <c r="C3688" s="195">
        <v>9</v>
      </c>
      <c r="D3688" s="175" t="s">
        <v>147</v>
      </c>
      <c r="E3688" s="175" t="s">
        <v>640</v>
      </c>
      <c r="F3688" s="195">
        <v>11</v>
      </c>
      <c r="G3688" s="175" t="s">
        <v>822</v>
      </c>
      <c r="I3688" s="194">
        <v>20000</v>
      </c>
      <c r="K3688" s="199">
        <v>10000</v>
      </c>
      <c r="L3688" s="174" t="s">
        <v>846</v>
      </c>
    </row>
    <row r="3689" spans="1:12">
      <c r="A3689" s="194">
        <v>30</v>
      </c>
      <c r="B3689" s="175" t="s">
        <v>166</v>
      </c>
      <c r="C3689" s="195">
        <v>145</v>
      </c>
      <c r="D3689" s="175" t="s">
        <v>234</v>
      </c>
      <c r="E3689" s="175" t="s">
        <v>640</v>
      </c>
      <c r="F3689" s="195">
        <v>31122016</v>
      </c>
      <c r="G3689" s="175" t="s">
        <v>827</v>
      </c>
      <c r="J3689" s="194">
        <v>5000</v>
      </c>
      <c r="K3689" s="199">
        <v>5000</v>
      </c>
      <c r="L3689" s="174" t="s">
        <v>846</v>
      </c>
    </row>
    <row r="3690" spans="1:12">
      <c r="A3690" s="194">
        <v>30</v>
      </c>
      <c r="B3690" s="175" t="s">
        <v>166</v>
      </c>
      <c r="C3690" s="195">
        <v>145</v>
      </c>
      <c r="D3690" s="175" t="s">
        <v>234</v>
      </c>
      <c r="E3690" s="175" t="s">
        <v>640</v>
      </c>
      <c r="F3690" s="195">
        <v>31122016</v>
      </c>
      <c r="G3690" s="175" t="s">
        <v>825</v>
      </c>
      <c r="J3690" s="194">
        <v>5000</v>
      </c>
      <c r="K3690" s="199">
        <v>0</v>
      </c>
    </row>
    <row r="3691" spans="1:12">
      <c r="A3691" s="194">
        <v>30</v>
      </c>
      <c r="B3691" s="175" t="s">
        <v>166</v>
      </c>
      <c r="C3691" s="195">
        <v>145</v>
      </c>
      <c r="D3691" s="175" t="s">
        <v>234</v>
      </c>
      <c r="E3691" s="175" t="s">
        <v>640</v>
      </c>
      <c r="F3691" s="195">
        <v>31122016</v>
      </c>
      <c r="G3691" s="175" t="s">
        <v>820</v>
      </c>
      <c r="J3691" s="194">
        <v>5000</v>
      </c>
      <c r="K3691" s="199">
        <v>-5000</v>
      </c>
      <c r="L3691" s="174" t="s">
        <v>856</v>
      </c>
    </row>
    <row r="3692" spans="1:12">
      <c r="A3692" s="194">
        <v>30</v>
      </c>
      <c r="B3692" s="175" t="s">
        <v>166</v>
      </c>
      <c r="C3692" s="195">
        <v>145</v>
      </c>
      <c r="D3692" s="175" t="s">
        <v>234</v>
      </c>
      <c r="E3692" s="175" t="s">
        <v>640</v>
      </c>
      <c r="F3692" s="195">
        <v>31122016</v>
      </c>
      <c r="G3692" s="175" t="s">
        <v>830</v>
      </c>
      <c r="J3692" s="194">
        <v>5000</v>
      </c>
      <c r="K3692" s="199">
        <v>-10000</v>
      </c>
      <c r="L3692" s="174" t="s">
        <v>856</v>
      </c>
    </row>
    <row r="3693" spans="1:12">
      <c r="G3693" s="200" t="s">
        <v>1319</v>
      </c>
      <c r="I3693" s="201">
        <v>20000</v>
      </c>
      <c r="J3693" s="201">
        <v>20000</v>
      </c>
      <c r="K3693" s="201">
        <v>0</v>
      </c>
    </row>
    <row r="3694" spans="1:12">
      <c r="G3694" s="200" t="s">
        <v>848</v>
      </c>
      <c r="I3694" s="203">
        <v>105000</v>
      </c>
      <c r="J3694" s="203">
        <v>115000</v>
      </c>
      <c r="K3694" s="203">
        <v>-10000</v>
      </c>
      <c r="L3694" s="200" t="s">
        <v>860</v>
      </c>
    </row>
    <row r="3695" spans="1:12">
      <c r="A3695" s="190" t="s">
        <v>2428</v>
      </c>
      <c r="I3695" s="203">
        <v>105000</v>
      </c>
      <c r="J3695" s="203">
        <v>115000</v>
      </c>
      <c r="K3695" s="203">
        <v>-10000</v>
      </c>
      <c r="L3695" s="175" t="s">
        <v>860</v>
      </c>
    </row>
    <row r="3696" spans="1:12">
      <c r="A3696" s="196" t="s">
        <v>831</v>
      </c>
    </row>
    <row r="3697" spans="1:12">
      <c r="A3697" s="196" t="s">
        <v>240</v>
      </c>
      <c r="G3697" s="197" t="s">
        <v>843</v>
      </c>
      <c r="I3697" s="198">
        <v>0</v>
      </c>
      <c r="J3697" s="198">
        <v>0</v>
      </c>
      <c r="K3697" s="198">
        <v>0</v>
      </c>
    </row>
    <row r="3698" spans="1:12">
      <c r="A3698" s="174" t="s">
        <v>138</v>
      </c>
      <c r="B3698" s="174" t="s">
        <v>139</v>
      </c>
      <c r="C3698" s="176" t="s">
        <v>140</v>
      </c>
      <c r="D3698" s="174" t="s">
        <v>141</v>
      </c>
      <c r="E3698" s="174" t="s">
        <v>142</v>
      </c>
      <c r="F3698" s="176" t="s">
        <v>143</v>
      </c>
      <c r="G3698" s="174" t="s">
        <v>144</v>
      </c>
      <c r="I3698" s="176" t="s">
        <v>844</v>
      </c>
      <c r="J3698" s="176" t="s">
        <v>845</v>
      </c>
      <c r="K3698" s="176" t="s">
        <v>145</v>
      </c>
    </row>
    <row r="3699" spans="1:12">
      <c r="A3699" s="194">
        <v>1</v>
      </c>
      <c r="B3699" s="175" t="s">
        <v>240</v>
      </c>
      <c r="C3699" s="195">
        <v>1</v>
      </c>
      <c r="D3699" s="175" t="s">
        <v>234</v>
      </c>
      <c r="E3699" s="175" t="s">
        <v>640</v>
      </c>
      <c r="F3699" s="195">
        <v>0</v>
      </c>
      <c r="G3699" s="175" t="s">
        <v>2429</v>
      </c>
      <c r="J3699" s="194">
        <v>531617</v>
      </c>
      <c r="K3699" s="199">
        <v>-531617</v>
      </c>
      <c r="L3699" s="174" t="s">
        <v>856</v>
      </c>
    </row>
    <row r="3700" spans="1:12">
      <c r="G3700" s="200" t="s">
        <v>929</v>
      </c>
      <c r="I3700" s="201">
        <v>0</v>
      </c>
      <c r="J3700" s="201">
        <v>531617</v>
      </c>
      <c r="K3700" s="201">
        <v>-531617</v>
      </c>
      <c r="L3700" s="202" t="s">
        <v>856</v>
      </c>
    </row>
    <row r="3701" spans="1:12">
      <c r="G3701" s="200" t="s">
        <v>848</v>
      </c>
      <c r="I3701" s="203">
        <v>0</v>
      </c>
      <c r="J3701" s="203">
        <v>531617</v>
      </c>
      <c r="K3701" s="203">
        <v>-531617</v>
      </c>
      <c r="L3701" s="200" t="s">
        <v>860</v>
      </c>
    </row>
    <row r="3702" spans="1:12">
      <c r="A3702" s="196" t="s">
        <v>599</v>
      </c>
      <c r="G3702" s="197" t="s">
        <v>843</v>
      </c>
      <c r="I3702" s="198">
        <v>0</v>
      </c>
      <c r="J3702" s="198">
        <v>531617</v>
      </c>
      <c r="K3702" s="198">
        <v>-531617</v>
      </c>
      <c r="L3702" s="175" t="s">
        <v>856</v>
      </c>
    </row>
    <row r="3703" spans="1:12">
      <c r="A3703" s="174" t="s">
        <v>138</v>
      </c>
      <c r="B3703" s="174" t="s">
        <v>139</v>
      </c>
      <c r="C3703" s="176" t="s">
        <v>140</v>
      </c>
      <c r="D3703" s="174" t="s">
        <v>141</v>
      </c>
      <c r="E3703" s="174" t="s">
        <v>142</v>
      </c>
      <c r="F3703" s="176" t="s">
        <v>143</v>
      </c>
      <c r="G3703" s="174" t="s">
        <v>144</v>
      </c>
      <c r="I3703" s="176" t="s">
        <v>844</v>
      </c>
      <c r="J3703" s="176" t="s">
        <v>845</v>
      </c>
      <c r="K3703" s="176" t="s">
        <v>145</v>
      </c>
    </row>
    <row r="3704" spans="1:12">
      <c r="A3704" s="194">
        <v>30</v>
      </c>
      <c r="B3704" s="175" t="s">
        <v>599</v>
      </c>
      <c r="C3704" s="195">
        <v>3</v>
      </c>
      <c r="D3704" s="175" t="s">
        <v>862</v>
      </c>
      <c r="E3704" s="175" t="s">
        <v>668</v>
      </c>
      <c r="F3704" s="195">
        <v>6208632</v>
      </c>
      <c r="G3704" s="175" t="s">
        <v>2430</v>
      </c>
      <c r="I3704" s="194">
        <v>97889</v>
      </c>
      <c r="K3704" s="199">
        <v>-433728</v>
      </c>
      <c r="L3704" s="174" t="s">
        <v>856</v>
      </c>
    </row>
    <row r="3705" spans="1:12">
      <c r="A3705" s="194">
        <v>30</v>
      </c>
      <c r="B3705" s="175" t="s">
        <v>599</v>
      </c>
      <c r="C3705" s="195">
        <v>3</v>
      </c>
      <c r="D3705" s="175" t="s">
        <v>862</v>
      </c>
      <c r="E3705" s="175" t="s">
        <v>668</v>
      </c>
      <c r="F3705" s="195">
        <v>15836992</v>
      </c>
      <c r="G3705" s="175" t="s">
        <v>2431</v>
      </c>
      <c r="I3705" s="194">
        <v>252869</v>
      </c>
      <c r="K3705" s="199">
        <v>-180859</v>
      </c>
      <c r="L3705" s="174" t="s">
        <v>856</v>
      </c>
    </row>
    <row r="3706" spans="1:12">
      <c r="A3706" s="194">
        <v>30</v>
      </c>
      <c r="B3706" s="175" t="s">
        <v>599</v>
      </c>
      <c r="C3706" s="195">
        <v>3</v>
      </c>
      <c r="D3706" s="175" t="s">
        <v>862</v>
      </c>
      <c r="E3706" s="175" t="s">
        <v>668</v>
      </c>
      <c r="F3706" s="195">
        <v>1417</v>
      </c>
      <c r="G3706" s="175" t="s">
        <v>2432</v>
      </c>
      <c r="I3706" s="194">
        <v>84431</v>
      </c>
      <c r="K3706" s="199">
        <v>-96428</v>
      </c>
      <c r="L3706" s="174" t="s">
        <v>856</v>
      </c>
    </row>
    <row r="3707" spans="1:12">
      <c r="A3707" s="194">
        <v>30</v>
      </c>
      <c r="B3707" s="175" t="s">
        <v>599</v>
      </c>
      <c r="C3707" s="195">
        <v>3</v>
      </c>
      <c r="D3707" s="175" t="s">
        <v>862</v>
      </c>
      <c r="E3707" s="175" t="s">
        <v>668</v>
      </c>
      <c r="F3707" s="195">
        <v>6208661</v>
      </c>
      <c r="G3707" s="175" t="s">
        <v>2433</v>
      </c>
      <c r="I3707" s="194">
        <v>96428</v>
      </c>
      <c r="K3707" s="199">
        <v>0</v>
      </c>
    </row>
    <row r="3708" spans="1:12">
      <c r="G3708" s="200" t="s">
        <v>1064</v>
      </c>
      <c r="I3708" s="201">
        <v>531617</v>
      </c>
      <c r="J3708" s="201">
        <v>0</v>
      </c>
      <c r="K3708" s="201">
        <v>531617</v>
      </c>
      <c r="L3708" s="202" t="s">
        <v>846</v>
      </c>
    </row>
    <row r="3709" spans="1:12">
      <c r="G3709" s="200" t="s">
        <v>848</v>
      </c>
      <c r="I3709" s="203">
        <v>531617</v>
      </c>
      <c r="J3709" s="203">
        <v>531617</v>
      </c>
      <c r="K3709" s="203">
        <v>0</v>
      </c>
    </row>
    <row r="3710" spans="1:12">
      <c r="A3710" s="196" t="s">
        <v>166</v>
      </c>
      <c r="G3710" s="197" t="s">
        <v>843</v>
      </c>
      <c r="I3710" s="198">
        <v>531617</v>
      </c>
      <c r="J3710" s="198">
        <v>531617</v>
      </c>
      <c r="K3710" s="198">
        <v>0</v>
      </c>
    </row>
    <row r="3711" spans="1:12">
      <c r="A3711" s="174" t="s">
        <v>138</v>
      </c>
      <c r="B3711" s="174" t="s">
        <v>139</v>
      </c>
      <c r="C3711" s="176" t="s">
        <v>140</v>
      </c>
      <c r="D3711" s="174" t="s">
        <v>141</v>
      </c>
      <c r="E3711" s="174" t="s">
        <v>142</v>
      </c>
      <c r="F3711" s="176" t="s">
        <v>143</v>
      </c>
      <c r="G3711" s="174" t="s">
        <v>144</v>
      </c>
      <c r="I3711" s="176" t="s">
        <v>844</v>
      </c>
      <c r="J3711" s="176" t="s">
        <v>845</v>
      </c>
      <c r="K3711" s="176" t="s">
        <v>145</v>
      </c>
    </row>
    <row r="3712" spans="1:12">
      <c r="A3712" s="194">
        <v>31</v>
      </c>
      <c r="B3712" s="175" t="s">
        <v>166</v>
      </c>
      <c r="C3712" s="195">
        <v>158</v>
      </c>
      <c r="D3712" s="175" t="s">
        <v>234</v>
      </c>
      <c r="E3712" s="175" t="s">
        <v>668</v>
      </c>
      <c r="F3712" s="195">
        <v>320628</v>
      </c>
      <c r="G3712" s="175" t="s">
        <v>277</v>
      </c>
      <c r="J3712" s="194">
        <v>204773</v>
      </c>
      <c r="K3712" s="199">
        <v>-204773</v>
      </c>
      <c r="L3712" s="174" t="s">
        <v>856</v>
      </c>
    </row>
    <row r="3713" spans="1:12">
      <c r="A3713" s="194">
        <v>31</v>
      </c>
      <c r="B3713" s="175" t="s">
        <v>166</v>
      </c>
      <c r="C3713" s="195">
        <v>158</v>
      </c>
      <c r="D3713" s="175" t="s">
        <v>234</v>
      </c>
      <c r="E3713" s="175" t="s">
        <v>668</v>
      </c>
      <c r="F3713" s="195">
        <v>1907</v>
      </c>
      <c r="G3713" s="175" t="s">
        <v>278</v>
      </c>
      <c r="J3713" s="194">
        <v>19546637</v>
      </c>
      <c r="K3713" s="199">
        <v>-19751410</v>
      </c>
      <c r="L3713" s="174" t="s">
        <v>856</v>
      </c>
    </row>
    <row r="3714" spans="1:12">
      <c r="A3714" s="194">
        <v>31</v>
      </c>
      <c r="B3714" s="175" t="s">
        <v>166</v>
      </c>
      <c r="C3714" s="195">
        <v>158</v>
      </c>
      <c r="D3714" s="175" t="s">
        <v>234</v>
      </c>
      <c r="E3714" s="175" t="s">
        <v>667</v>
      </c>
      <c r="F3714" s="195">
        <v>81</v>
      </c>
      <c r="G3714" s="175" t="s">
        <v>270</v>
      </c>
      <c r="J3714" s="194">
        <v>2222222</v>
      </c>
      <c r="K3714" s="199">
        <v>-21973632</v>
      </c>
      <c r="L3714" s="174" t="s">
        <v>856</v>
      </c>
    </row>
    <row r="3715" spans="1:12">
      <c r="A3715" s="194">
        <v>31</v>
      </c>
      <c r="B3715" s="175" t="s">
        <v>166</v>
      </c>
      <c r="C3715" s="195">
        <v>158</v>
      </c>
      <c r="D3715" s="175" t="s">
        <v>234</v>
      </c>
      <c r="E3715" s="175" t="s">
        <v>640</v>
      </c>
      <c r="F3715" s="195">
        <v>1</v>
      </c>
      <c r="G3715" s="175" t="s">
        <v>273</v>
      </c>
      <c r="J3715" s="194">
        <v>197614</v>
      </c>
      <c r="K3715" s="199">
        <v>-22171246</v>
      </c>
      <c r="L3715" s="174" t="s">
        <v>856</v>
      </c>
    </row>
    <row r="3716" spans="1:12">
      <c r="A3716" s="194">
        <v>31</v>
      </c>
      <c r="B3716" s="175" t="s">
        <v>166</v>
      </c>
      <c r="C3716" s="195">
        <v>158</v>
      </c>
      <c r="D3716" s="175" t="s">
        <v>234</v>
      </c>
      <c r="E3716" s="175" t="s">
        <v>640</v>
      </c>
      <c r="F3716" s="195">
        <v>39</v>
      </c>
      <c r="G3716" s="175" t="s">
        <v>274</v>
      </c>
      <c r="J3716" s="194">
        <v>51621</v>
      </c>
      <c r="K3716" s="199">
        <v>-22222867</v>
      </c>
      <c r="L3716" s="174" t="s">
        <v>856</v>
      </c>
    </row>
    <row r="3717" spans="1:12">
      <c r="A3717" s="194">
        <v>31</v>
      </c>
      <c r="B3717" s="175" t="s">
        <v>166</v>
      </c>
      <c r="C3717" s="195">
        <v>158</v>
      </c>
      <c r="D3717" s="175" t="s">
        <v>234</v>
      </c>
      <c r="E3717" s="175" t="s">
        <v>640</v>
      </c>
      <c r="F3717" s="195">
        <v>1</v>
      </c>
      <c r="G3717" s="175" t="s">
        <v>282</v>
      </c>
      <c r="J3717" s="194">
        <v>395979</v>
      </c>
      <c r="K3717" s="199">
        <v>-22618846</v>
      </c>
      <c r="L3717" s="174" t="s">
        <v>856</v>
      </c>
    </row>
    <row r="3718" spans="1:12">
      <c r="A3718" s="194">
        <v>31</v>
      </c>
      <c r="B3718" s="175" t="s">
        <v>166</v>
      </c>
      <c r="C3718" s="195">
        <v>158</v>
      </c>
      <c r="D3718" s="175" t="s">
        <v>234</v>
      </c>
      <c r="E3718" s="175" t="s">
        <v>640</v>
      </c>
      <c r="F3718" s="195">
        <v>1</v>
      </c>
      <c r="G3718" s="175" t="s">
        <v>279</v>
      </c>
      <c r="J3718" s="194">
        <v>7000000</v>
      </c>
      <c r="K3718" s="199">
        <v>-29618846</v>
      </c>
      <c r="L3718" s="174" t="s">
        <v>856</v>
      </c>
    </row>
    <row r="3719" spans="1:12">
      <c r="A3719" s="194">
        <v>31</v>
      </c>
      <c r="B3719" s="175" t="s">
        <v>166</v>
      </c>
      <c r="C3719" s="195">
        <v>158</v>
      </c>
      <c r="D3719" s="175" t="s">
        <v>234</v>
      </c>
      <c r="E3719" s="175" t="s">
        <v>640</v>
      </c>
      <c r="F3719" s="195">
        <v>26600133</v>
      </c>
      <c r="G3719" s="175" t="s">
        <v>283</v>
      </c>
      <c r="J3719" s="194">
        <v>112772</v>
      </c>
      <c r="K3719" s="199">
        <v>-29731618</v>
      </c>
      <c r="L3719" s="174" t="s">
        <v>856</v>
      </c>
    </row>
    <row r="3720" spans="1:12">
      <c r="A3720" s="194">
        <v>31</v>
      </c>
      <c r="B3720" s="175" t="s">
        <v>166</v>
      </c>
      <c r="C3720" s="195">
        <v>173</v>
      </c>
      <c r="D3720" s="175" t="s">
        <v>234</v>
      </c>
      <c r="E3720" s="175" t="s">
        <v>668</v>
      </c>
      <c r="F3720" s="195">
        <v>6544827</v>
      </c>
      <c r="G3720" s="175" t="s">
        <v>286</v>
      </c>
      <c r="J3720" s="194">
        <v>84160</v>
      </c>
      <c r="K3720" s="199">
        <v>-29815778</v>
      </c>
      <c r="L3720" s="174" t="s">
        <v>856</v>
      </c>
    </row>
    <row r="3721" spans="1:12">
      <c r="A3721" s="194">
        <v>31</v>
      </c>
      <c r="B3721" s="175" t="s">
        <v>166</v>
      </c>
      <c r="C3721" s="195">
        <v>173</v>
      </c>
      <c r="D3721" s="175" t="s">
        <v>234</v>
      </c>
      <c r="E3721" s="175" t="s">
        <v>668</v>
      </c>
      <c r="F3721" s="195">
        <v>6544843</v>
      </c>
      <c r="G3721" s="175" t="s">
        <v>288</v>
      </c>
      <c r="J3721" s="194">
        <v>28859</v>
      </c>
      <c r="K3721" s="199">
        <v>-29844637</v>
      </c>
      <c r="L3721" s="174" t="s">
        <v>856</v>
      </c>
    </row>
    <row r="3722" spans="1:12">
      <c r="A3722" s="194">
        <v>31</v>
      </c>
      <c r="B3722" s="175" t="s">
        <v>166</v>
      </c>
      <c r="C3722" s="195">
        <v>173</v>
      </c>
      <c r="D3722" s="175" t="s">
        <v>234</v>
      </c>
      <c r="E3722" s="175" t="s">
        <v>668</v>
      </c>
      <c r="F3722" s="195">
        <v>6877374</v>
      </c>
      <c r="G3722" s="175" t="s">
        <v>289</v>
      </c>
      <c r="J3722" s="194">
        <v>25574</v>
      </c>
      <c r="K3722" s="199">
        <v>-29870211</v>
      </c>
      <c r="L3722" s="174" t="s">
        <v>856</v>
      </c>
    </row>
    <row r="3723" spans="1:12">
      <c r="A3723" s="194">
        <v>31</v>
      </c>
      <c r="B3723" s="175" t="s">
        <v>166</v>
      </c>
      <c r="C3723" s="195">
        <v>173</v>
      </c>
      <c r="D3723" s="175" t="s">
        <v>234</v>
      </c>
      <c r="E3723" s="175" t="s">
        <v>668</v>
      </c>
      <c r="F3723" s="195">
        <v>6877390</v>
      </c>
      <c r="G3723" s="175" t="s">
        <v>291</v>
      </c>
      <c r="J3723" s="194">
        <v>8656</v>
      </c>
      <c r="K3723" s="199">
        <v>-29878867</v>
      </c>
      <c r="L3723" s="174" t="s">
        <v>856</v>
      </c>
    </row>
    <row r="3724" spans="1:12">
      <c r="A3724" s="194">
        <v>31</v>
      </c>
      <c r="B3724" s="175" t="s">
        <v>166</v>
      </c>
      <c r="C3724" s="195">
        <v>173</v>
      </c>
      <c r="D3724" s="175" t="s">
        <v>234</v>
      </c>
      <c r="E3724" s="175" t="s">
        <v>668</v>
      </c>
      <c r="F3724" s="195">
        <v>16891885</v>
      </c>
      <c r="G3724" s="175" t="s">
        <v>294</v>
      </c>
      <c r="J3724" s="194">
        <v>404335</v>
      </c>
      <c r="K3724" s="199">
        <v>-30283202</v>
      </c>
      <c r="L3724" s="174" t="s">
        <v>856</v>
      </c>
    </row>
    <row r="3725" spans="1:12">
      <c r="A3725" s="194">
        <v>31</v>
      </c>
      <c r="B3725" s="175" t="s">
        <v>166</v>
      </c>
      <c r="C3725" s="195">
        <v>173</v>
      </c>
      <c r="D3725" s="175" t="s">
        <v>234</v>
      </c>
      <c r="E3725" s="175" t="s">
        <v>668</v>
      </c>
      <c r="F3725" s="195">
        <v>16891886</v>
      </c>
      <c r="G3725" s="175" t="s">
        <v>295</v>
      </c>
      <c r="J3725" s="194">
        <v>66291</v>
      </c>
      <c r="K3725" s="199">
        <v>-30349493</v>
      </c>
      <c r="L3725" s="174" t="s">
        <v>856</v>
      </c>
    </row>
    <row r="3726" spans="1:12">
      <c r="G3726" s="200" t="s">
        <v>1319</v>
      </c>
      <c r="I3726" s="201">
        <v>0</v>
      </c>
      <c r="J3726" s="201">
        <v>30349493</v>
      </c>
      <c r="K3726" s="201">
        <v>-30349493</v>
      </c>
      <c r="L3726" s="202" t="s">
        <v>856</v>
      </c>
    </row>
    <row r="3727" spans="1:12">
      <c r="G3727" s="200" t="s">
        <v>848</v>
      </c>
      <c r="I3727" s="203">
        <v>531617</v>
      </c>
      <c r="J3727" s="203">
        <v>30881110</v>
      </c>
      <c r="K3727" s="203">
        <v>-30349493</v>
      </c>
      <c r="L3727" s="200" t="s">
        <v>860</v>
      </c>
    </row>
    <row r="3728" spans="1:12">
      <c r="A3728" s="190" t="s">
        <v>2434</v>
      </c>
      <c r="I3728" s="203">
        <v>531617</v>
      </c>
      <c r="J3728" s="203">
        <v>30881110</v>
      </c>
      <c r="K3728" s="203">
        <v>-30349493</v>
      </c>
      <c r="L3728" s="175" t="s">
        <v>860</v>
      </c>
    </row>
    <row r="3729" spans="1:12">
      <c r="A3729" s="196" t="s">
        <v>833</v>
      </c>
    </row>
    <row r="3730" spans="1:12">
      <c r="A3730" s="196" t="s">
        <v>240</v>
      </c>
      <c r="G3730" s="197" t="s">
        <v>843</v>
      </c>
      <c r="I3730" s="198">
        <v>0</v>
      </c>
      <c r="J3730" s="198">
        <v>0</v>
      </c>
      <c r="K3730" s="198">
        <v>0</v>
      </c>
    </row>
    <row r="3731" spans="1:12">
      <c r="A3731" s="174" t="s">
        <v>138</v>
      </c>
      <c r="B3731" s="174" t="s">
        <v>139</v>
      </c>
      <c r="C3731" s="176" t="s">
        <v>140</v>
      </c>
      <c r="D3731" s="174" t="s">
        <v>141</v>
      </c>
      <c r="E3731" s="174" t="s">
        <v>142</v>
      </c>
      <c r="F3731" s="176" t="s">
        <v>143</v>
      </c>
      <c r="G3731" s="174" t="s">
        <v>144</v>
      </c>
      <c r="I3731" s="176" t="s">
        <v>844</v>
      </c>
      <c r="J3731" s="176" t="s">
        <v>845</v>
      </c>
      <c r="K3731" s="176" t="s">
        <v>145</v>
      </c>
    </row>
    <row r="3732" spans="1:12">
      <c r="A3732" s="194">
        <v>1</v>
      </c>
      <c r="B3732" s="175" t="s">
        <v>240</v>
      </c>
      <c r="C3732" s="195">
        <v>1</v>
      </c>
      <c r="D3732" s="175" t="s">
        <v>234</v>
      </c>
      <c r="F3732" s="195">
        <v>0</v>
      </c>
      <c r="G3732" s="175" t="s">
        <v>2435</v>
      </c>
      <c r="J3732" s="194">
        <v>4172088</v>
      </c>
      <c r="K3732" s="199">
        <v>-4172088</v>
      </c>
      <c r="L3732" s="174" t="s">
        <v>856</v>
      </c>
    </row>
    <row r="3733" spans="1:12">
      <c r="G3733" s="200" t="s">
        <v>929</v>
      </c>
      <c r="I3733" s="201">
        <v>0</v>
      </c>
      <c r="J3733" s="201">
        <v>4172088</v>
      </c>
      <c r="K3733" s="201">
        <v>-4172088</v>
      </c>
      <c r="L3733" s="202" t="s">
        <v>856</v>
      </c>
    </row>
    <row r="3734" spans="1:12">
      <c r="G3734" s="200" t="s">
        <v>848</v>
      </c>
      <c r="I3734" s="203">
        <v>0</v>
      </c>
      <c r="J3734" s="203">
        <v>4172088</v>
      </c>
      <c r="K3734" s="203">
        <v>-4172088</v>
      </c>
      <c r="L3734" s="200" t="s">
        <v>860</v>
      </c>
    </row>
    <row r="3735" spans="1:12">
      <c r="A3735" s="196" t="s">
        <v>166</v>
      </c>
      <c r="G3735" s="197" t="s">
        <v>843</v>
      </c>
      <c r="I3735" s="198">
        <v>0</v>
      </c>
      <c r="J3735" s="198">
        <v>4172088</v>
      </c>
      <c r="K3735" s="198">
        <v>-4172088</v>
      </c>
      <c r="L3735" s="175" t="s">
        <v>856</v>
      </c>
    </row>
    <row r="3736" spans="1:12">
      <c r="A3736" s="174" t="s">
        <v>138</v>
      </c>
      <c r="B3736" s="174" t="s">
        <v>139</v>
      </c>
      <c r="C3736" s="176" t="s">
        <v>140</v>
      </c>
      <c r="D3736" s="174" t="s">
        <v>141</v>
      </c>
      <c r="E3736" s="174" t="s">
        <v>142</v>
      </c>
      <c r="F3736" s="176" t="s">
        <v>143</v>
      </c>
      <c r="G3736" s="174" t="s">
        <v>144</v>
      </c>
      <c r="I3736" s="176" t="s">
        <v>844</v>
      </c>
      <c r="J3736" s="176" t="s">
        <v>845</v>
      </c>
      <c r="K3736" s="176" t="s">
        <v>145</v>
      </c>
    </row>
    <row r="3737" spans="1:12">
      <c r="A3737" s="194">
        <v>31</v>
      </c>
      <c r="B3737" s="175" t="s">
        <v>166</v>
      </c>
      <c r="C3737" s="195">
        <v>161</v>
      </c>
      <c r="D3737" s="175" t="s">
        <v>234</v>
      </c>
      <c r="F3737" s="195">
        <v>0</v>
      </c>
      <c r="G3737" s="175" t="s">
        <v>2436</v>
      </c>
      <c r="I3737" s="194">
        <v>4172088</v>
      </c>
      <c r="K3737" s="199">
        <v>0</v>
      </c>
    </row>
    <row r="3738" spans="1:12">
      <c r="A3738" s="194">
        <v>31</v>
      </c>
      <c r="B3738" s="175" t="s">
        <v>166</v>
      </c>
      <c r="C3738" s="195">
        <v>162</v>
      </c>
      <c r="D3738" s="175" t="s">
        <v>234</v>
      </c>
      <c r="F3738" s="195">
        <v>0</v>
      </c>
      <c r="G3738" s="175" t="s">
        <v>296</v>
      </c>
      <c r="J3738" s="194">
        <v>7769135</v>
      </c>
      <c r="K3738" s="199">
        <v>-7769135</v>
      </c>
      <c r="L3738" s="174" t="s">
        <v>856</v>
      </c>
    </row>
    <row r="3739" spans="1:12">
      <c r="A3739" s="194">
        <v>31</v>
      </c>
      <c r="B3739" s="175" t="s">
        <v>166</v>
      </c>
      <c r="C3739" s="195">
        <v>174</v>
      </c>
      <c r="D3739" s="175" t="s">
        <v>234</v>
      </c>
      <c r="F3739" s="195">
        <v>0</v>
      </c>
      <c r="G3739" s="175" t="s">
        <v>2437</v>
      </c>
      <c r="J3739" s="194">
        <v>69754</v>
      </c>
      <c r="K3739" s="199">
        <v>-7838889</v>
      </c>
      <c r="L3739" s="174" t="s">
        <v>856</v>
      </c>
    </row>
    <row r="3740" spans="1:12">
      <c r="G3740" s="200" t="s">
        <v>1319</v>
      </c>
      <c r="I3740" s="201">
        <v>4172088</v>
      </c>
      <c r="J3740" s="201">
        <v>7838889</v>
      </c>
      <c r="K3740" s="201">
        <v>-3666801</v>
      </c>
      <c r="L3740" s="202" t="s">
        <v>856</v>
      </c>
    </row>
    <row r="3741" spans="1:12">
      <c r="G3741" s="200" t="s">
        <v>848</v>
      </c>
      <c r="I3741" s="203">
        <v>4172088</v>
      </c>
      <c r="J3741" s="203">
        <v>12010977</v>
      </c>
      <c r="K3741" s="203">
        <v>-7838889</v>
      </c>
      <c r="L3741" s="200" t="s">
        <v>860</v>
      </c>
    </row>
    <row r="3742" spans="1:12">
      <c r="A3742" s="190" t="s">
        <v>2438</v>
      </c>
      <c r="I3742" s="203">
        <v>4172088</v>
      </c>
      <c r="J3742" s="203">
        <v>12010977</v>
      </c>
      <c r="K3742" s="203">
        <v>-7838889</v>
      </c>
      <c r="L3742" s="175" t="s">
        <v>860</v>
      </c>
    </row>
    <row r="3743" spans="1:12">
      <c r="A3743" s="196" t="s">
        <v>2439</v>
      </c>
    </row>
    <row r="3744" spans="1:12">
      <c r="A3744" s="196" t="s">
        <v>240</v>
      </c>
      <c r="G3744" s="197" t="s">
        <v>843</v>
      </c>
      <c r="I3744" s="198">
        <v>0</v>
      </c>
      <c r="J3744" s="198">
        <v>0</v>
      </c>
      <c r="K3744" s="198">
        <v>0</v>
      </c>
    </row>
    <row r="3745" spans="1:12">
      <c r="A3745" s="174" t="s">
        <v>138</v>
      </c>
      <c r="B3745" s="174" t="s">
        <v>139</v>
      </c>
      <c r="C3745" s="176" t="s">
        <v>140</v>
      </c>
      <c r="D3745" s="174" t="s">
        <v>141</v>
      </c>
      <c r="E3745" s="174" t="s">
        <v>142</v>
      </c>
      <c r="F3745" s="176" t="s">
        <v>143</v>
      </c>
      <c r="G3745" s="174" t="s">
        <v>144</v>
      </c>
      <c r="I3745" s="176" t="s">
        <v>844</v>
      </c>
      <c r="J3745" s="176" t="s">
        <v>845</v>
      </c>
      <c r="K3745" s="176" t="s">
        <v>145</v>
      </c>
    </row>
    <row r="3746" spans="1:12">
      <c r="A3746" s="194">
        <v>1</v>
      </c>
      <c r="B3746" s="175" t="s">
        <v>240</v>
      </c>
      <c r="C3746" s="195">
        <v>1</v>
      </c>
      <c r="D3746" s="175" t="s">
        <v>234</v>
      </c>
      <c r="F3746" s="195">
        <v>0</v>
      </c>
      <c r="G3746" s="175" t="s">
        <v>2440</v>
      </c>
      <c r="J3746" s="194">
        <v>709941</v>
      </c>
      <c r="K3746" s="199">
        <v>-709941</v>
      </c>
      <c r="L3746" s="174" t="s">
        <v>856</v>
      </c>
    </row>
    <row r="3747" spans="1:12">
      <c r="A3747" s="194">
        <v>31</v>
      </c>
      <c r="B3747" s="175" t="s">
        <v>240</v>
      </c>
      <c r="C3747" s="195">
        <v>88</v>
      </c>
      <c r="D3747" s="175" t="s">
        <v>234</v>
      </c>
      <c r="F3747" s="195">
        <v>0</v>
      </c>
      <c r="G3747" s="175" t="s">
        <v>54</v>
      </c>
      <c r="J3747" s="194">
        <v>367873</v>
      </c>
      <c r="K3747" s="199">
        <v>-1077814</v>
      </c>
      <c r="L3747" s="174" t="s">
        <v>856</v>
      </c>
    </row>
    <row r="3748" spans="1:12">
      <c r="A3748" s="194">
        <v>31</v>
      </c>
      <c r="B3748" s="175" t="s">
        <v>240</v>
      </c>
      <c r="C3748" s="195">
        <v>88</v>
      </c>
      <c r="D3748" s="175" t="s">
        <v>234</v>
      </c>
      <c r="F3748" s="195">
        <v>0</v>
      </c>
      <c r="G3748" s="175" t="s">
        <v>2441</v>
      </c>
      <c r="J3748" s="194">
        <v>12229</v>
      </c>
      <c r="K3748" s="199">
        <v>-1090043</v>
      </c>
      <c r="L3748" s="174" t="s">
        <v>856</v>
      </c>
    </row>
    <row r="3749" spans="1:12">
      <c r="A3749" s="194">
        <v>31</v>
      </c>
      <c r="B3749" s="175" t="s">
        <v>240</v>
      </c>
      <c r="C3749" s="195">
        <v>88</v>
      </c>
      <c r="D3749" s="175" t="s">
        <v>234</v>
      </c>
      <c r="F3749" s="195">
        <v>0</v>
      </c>
      <c r="G3749" s="175" t="s">
        <v>2441</v>
      </c>
      <c r="J3749" s="194">
        <v>48916</v>
      </c>
      <c r="K3749" s="199">
        <v>-1138959</v>
      </c>
      <c r="L3749" s="174" t="s">
        <v>856</v>
      </c>
    </row>
    <row r="3750" spans="1:12">
      <c r="A3750" s="194">
        <v>31</v>
      </c>
      <c r="B3750" s="175" t="s">
        <v>240</v>
      </c>
      <c r="C3750" s="195">
        <v>88</v>
      </c>
      <c r="D3750" s="175" t="s">
        <v>234</v>
      </c>
      <c r="F3750" s="195">
        <v>0</v>
      </c>
      <c r="G3750" s="175" t="s">
        <v>2442</v>
      </c>
      <c r="J3750" s="194">
        <v>34038</v>
      </c>
      <c r="K3750" s="199">
        <v>-1172997</v>
      </c>
      <c r="L3750" s="174" t="s">
        <v>856</v>
      </c>
    </row>
    <row r="3751" spans="1:12">
      <c r="A3751" s="194">
        <v>31</v>
      </c>
      <c r="B3751" s="175" t="s">
        <v>240</v>
      </c>
      <c r="C3751" s="195">
        <v>90</v>
      </c>
      <c r="D3751" s="175" t="s">
        <v>234</v>
      </c>
      <c r="F3751" s="195">
        <v>0</v>
      </c>
      <c r="G3751" s="175" t="s">
        <v>2443</v>
      </c>
      <c r="I3751" s="194">
        <v>709941</v>
      </c>
      <c r="K3751" s="199">
        <v>-463056</v>
      </c>
      <c r="L3751" s="174" t="s">
        <v>856</v>
      </c>
    </row>
    <row r="3752" spans="1:12">
      <c r="A3752" s="194">
        <v>31</v>
      </c>
      <c r="B3752" s="175" t="s">
        <v>240</v>
      </c>
      <c r="C3752" s="195">
        <v>91</v>
      </c>
      <c r="D3752" s="175" t="s">
        <v>234</v>
      </c>
      <c r="F3752" s="195">
        <v>0</v>
      </c>
      <c r="G3752" s="175" t="s">
        <v>2444</v>
      </c>
      <c r="I3752" s="194">
        <v>463056</v>
      </c>
      <c r="K3752" s="199">
        <v>0</v>
      </c>
    </row>
    <row r="3753" spans="1:12">
      <c r="G3753" s="200" t="s">
        <v>929</v>
      </c>
      <c r="I3753" s="201">
        <v>1172997</v>
      </c>
      <c r="J3753" s="201">
        <v>1172997</v>
      </c>
      <c r="K3753" s="201">
        <v>0</v>
      </c>
    </row>
    <row r="3754" spans="1:12">
      <c r="G3754" s="200" t="s">
        <v>848</v>
      </c>
      <c r="I3754" s="203">
        <v>1172997</v>
      </c>
      <c r="J3754" s="203">
        <v>1172997</v>
      </c>
      <c r="K3754" s="203">
        <v>0</v>
      </c>
    </row>
    <row r="3755" spans="1:12">
      <c r="A3755" s="196" t="s">
        <v>595</v>
      </c>
      <c r="G3755" s="197" t="s">
        <v>843</v>
      </c>
      <c r="I3755" s="198">
        <v>1172997</v>
      </c>
      <c r="J3755" s="198">
        <v>1172997</v>
      </c>
      <c r="K3755" s="198">
        <v>0</v>
      </c>
    </row>
    <row r="3756" spans="1:12">
      <c r="A3756" s="174" t="s">
        <v>138</v>
      </c>
      <c r="B3756" s="174" t="s">
        <v>139</v>
      </c>
      <c r="C3756" s="176" t="s">
        <v>140</v>
      </c>
      <c r="D3756" s="174" t="s">
        <v>141</v>
      </c>
      <c r="E3756" s="174" t="s">
        <v>142</v>
      </c>
      <c r="F3756" s="176" t="s">
        <v>143</v>
      </c>
      <c r="G3756" s="174" t="s">
        <v>144</v>
      </c>
      <c r="I3756" s="176" t="s">
        <v>844</v>
      </c>
      <c r="J3756" s="176" t="s">
        <v>845</v>
      </c>
      <c r="K3756" s="176" t="s">
        <v>145</v>
      </c>
    </row>
    <row r="3757" spans="1:12">
      <c r="A3757" s="194">
        <v>29</v>
      </c>
      <c r="B3757" s="175" t="s">
        <v>595</v>
      </c>
      <c r="C3757" s="195">
        <v>1</v>
      </c>
      <c r="D3757" s="175" t="s">
        <v>234</v>
      </c>
      <c r="F3757" s="195">
        <v>0</v>
      </c>
      <c r="G3757" s="175" t="s">
        <v>54</v>
      </c>
      <c r="J3757" s="194">
        <v>362065</v>
      </c>
      <c r="K3757" s="199">
        <v>-362065</v>
      </c>
      <c r="L3757" s="174" t="s">
        <v>856</v>
      </c>
    </row>
    <row r="3758" spans="1:12">
      <c r="A3758" s="194">
        <v>29</v>
      </c>
      <c r="B3758" s="175" t="s">
        <v>595</v>
      </c>
      <c r="C3758" s="195">
        <v>1</v>
      </c>
      <c r="D3758" s="175" t="s">
        <v>234</v>
      </c>
      <c r="F3758" s="195">
        <v>0</v>
      </c>
      <c r="G3758" s="175" t="s">
        <v>2441</v>
      </c>
      <c r="J3758" s="194">
        <v>12437</v>
      </c>
      <c r="K3758" s="199">
        <v>-374502</v>
      </c>
      <c r="L3758" s="174" t="s">
        <v>856</v>
      </c>
    </row>
    <row r="3759" spans="1:12">
      <c r="A3759" s="194">
        <v>29</v>
      </c>
      <c r="B3759" s="175" t="s">
        <v>595</v>
      </c>
      <c r="C3759" s="195">
        <v>1</v>
      </c>
      <c r="D3759" s="175" t="s">
        <v>234</v>
      </c>
      <c r="F3759" s="195">
        <v>0</v>
      </c>
      <c r="G3759" s="175" t="s">
        <v>2441</v>
      </c>
      <c r="J3759" s="194">
        <v>49746</v>
      </c>
      <c r="K3759" s="199">
        <v>-424248</v>
      </c>
      <c r="L3759" s="174" t="s">
        <v>856</v>
      </c>
    </row>
    <row r="3760" spans="1:12">
      <c r="A3760" s="194">
        <v>29</v>
      </c>
      <c r="B3760" s="175" t="s">
        <v>595</v>
      </c>
      <c r="C3760" s="195">
        <v>1</v>
      </c>
      <c r="D3760" s="175" t="s">
        <v>234</v>
      </c>
      <c r="F3760" s="195">
        <v>0</v>
      </c>
      <c r="G3760" s="175" t="s">
        <v>2442</v>
      </c>
      <c r="J3760" s="194">
        <v>33453</v>
      </c>
      <c r="K3760" s="199">
        <v>-457701</v>
      </c>
      <c r="L3760" s="174" t="s">
        <v>856</v>
      </c>
    </row>
    <row r="3761" spans="1:12">
      <c r="G3761" s="200" t="s">
        <v>853</v>
      </c>
      <c r="I3761" s="201">
        <v>0</v>
      </c>
      <c r="J3761" s="201">
        <v>457701</v>
      </c>
      <c r="K3761" s="201">
        <v>-457701</v>
      </c>
      <c r="L3761" s="202" t="s">
        <v>856</v>
      </c>
    </row>
    <row r="3762" spans="1:12">
      <c r="G3762" s="200" t="s">
        <v>848</v>
      </c>
      <c r="I3762" s="203">
        <v>1172997</v>
      </c>
      <c r="J3762" s="203">
        <v>1630698</v>
      </c>
      <c r="K3762" s="203">
        <v>-457701</v>
      </c>
      <c r="L3762" s="200" t="s">
        <v>860</v>
      </c>
    </row>
    <row r="3763" spans="1:12">
      <c r="A3763" s="196" t="s">
        <v>596</v>
      </c>
      <c r="G3763" s="197" t="s">
        <v>843</v>
      </c>
      <c r="I3763" s="198">
        <v>1172997</v>
      </c>
      <c r="J3763" s="198">
        <v>1630698</v>
      </c>
      <c r="K3763" s="198">
        <v>-457701</v>
      </c>
      <c r="L3763" s="175" t="s">
        <v>856</v>
      </c>
    </row>
    <row r="3764" spans="1:12">
      <c r="A3764" s="174" t="s">
        <v>138</v>
      </c>
      <c r="B3764" s="174" t="s">
        <v>139</v>
      </c>
      <c r="C3764" s="176" t="s">
        <v>140</v>
      </c>
      <c r="D3764" s="174" t="s">
        <v>141</v>
      </c>
      <c r="E3764" s="174" t="s">
        <v>142</v>
      </c>
      <c r="F3764" s="176" t="s">
        <v>143</v>
      </c>
      <c r="G3764" s="174" t="s">
        <v>144</v>
      </c>
      <c r="I3764" s="176" t="s">
        <v>844</v>
      </c>
      <c r="J3764" s="176" t="s">
        <v>845</v>
      </c>
      <c r="K3764" s="176" t="s">
        <v>145</v>
      </c>
    </row>
    <row r="3765" spans="1:12">
      <c r="A3765" s="194">
        <v>31</v>
      </c>
      <c r="B3765" s="175" t="s">
        <v>596</v>
      </c>
      <c r="C3765" s="195">
        <v>86</v>
      </c>
      <c r="D3765" s="175" t="s">
        <v>234</v>
      </c>
      <c r="F3765" s="195">
        <v>0</v>
      </c>
      <c r="G3765" s="175" t="s">
        <v>54</v>
      </c>
      <c r="J3765" s="194">
        <v>602743</v>
      </c>
      <c r="K3765" s="199">
        <v>-1060444</v>
      </c>
      <c r="L3765" s="174" t="s">
        <v>856</v>
      </c>
    </row>
    <row r="3766" spans="1:12">
      <c r="A3766" s="194">
        <v>31</v>
      </c>
      <c r="B3766" s="175" t="s">
        <v>596</v>
      </c>
      <c r="C3766" s="195">
        <v>86</v>
      </c>
      <c r="D3766" s="175" t="s">
        <v>234</v>
      </c>
      <c r="F3766" s="195">
        <v>0</v>
      </c>
      <c r="G3766" s="175" t="s">
        <v>2441</v>
      </c>
      <c r="J3766" s="194">
        <v>19964</v>
      </c>
      <c r="K3766" s="199">
        <v>-1080408</v>
      </c>
      <c r="L3766" s="174" t="s">
        <v>856</v>
      </c>
    </row>
    <row r="3767" spans="1:12">
      <c r="A3767" s="194">
        <v>31</v>
      </c>
      <c r="B3767" s="175" t="s">
        <v>596</v>
      </c>
      <c r="C3767" s="195">
        <v>86</v>
      </c>
      <c r="D3767" s="175" t="s">
        <v>234</v>
      </c>
      <c r="F3767" s="195">
        <v>0</v>
      </c>
      <c r="G3767" s="175" t="s">
        <v>2441</v>
      </c>
      <c r="J3767" s="194">
        <v>79858</v>
      </c>
      <c r="K3767" s="199">
        <v>-1160266</v>
      </c>
      <c r="L3767" s="174" t="s">
        <v>856</v>
      </c>
    </row>
    <row r="3768" spans="1:12">
      <c r="A3768" s="194">
        <v>31</v>
      </c>
      <c r="B3768" s="175" t="s">
        <v>596</v>
      </c>
      <c r="C3768" s="195">
        <v>86</v>
      </c>
      <c r="D3768" s="175" t="s">
        <v>234</v>
      </c>
      <c r="F3768" s="195">
        <v>0</v>
      </c>
      <c r="G3768" s="175" t="s">
        <v>2442</v>
      </c>
      <c r="J3768" s="194">
        <v>52950</v>
      </c>
      <c r="K3768" s="199">
        <v>-1213216</v>
      </c>
      <c r="L3768" s="174" t="s">
        <v>856</v>
      </c>
    </row>
    <row r="3769" spans="1:12">
      <c r="A3769" s="194">
        <v>31</v>
      </c>
      <c r="B3769" s="175" t="s">
        <v>596</v>
      </c>
      <c r="C3769" s="195">
        <v>89</v>
      </c>
      <c r="D3769" s="175" t="s">
        <v>234</v>
      </c>
      <c r="F3769" s="195">
        <v>0</v>
      </c>
      <c r="G3769" s="175" t="s">
        <v>2445</v>
      </c>
      <c r="I3769" s="194">
        <v>457701</v>
      </c>
      <c r="K3769" s="199">
        <v>-755515</v>
      </c>
      <c r="L3769" s="174" t="s">
        <v>856</v>
      </c>
    </row>
    <row r="3770" spans="1:12">
      <c r="G3770" s="200" t="s">
        <v>985</v>
      </c>
      <c r="I3770" s="201">
        <v>457701</v>
      </c>
      <c r="J3770" s="201">
        <v>755515</v>
      </c>
      <c r="K3770" s="201">
        <v>-297814</v>
      </c>
      <c r="L3770" s="202" t="s">
        <v>856</v>
      </c>
    </row>
    <row r="3771" spans="1:12">
      <c r="G3771" s="200" t="s">
        <v>848</v>
      </c>
      <c r="I3771" s="203">
        <v>1630698</v>
      </c>
      <c r="J3771" s="203">
        <v>2386213</v>
      </c>
      <c r="K3771" s="203">
        <v>-755515</v>
      </c>
      <c r="L3771" s="200" t="s">
        <v>860</v>
      </c>
    </row>
    <row r="3772" spans="1:12">
      <c r="A3772" s="196" t="s">
        <v>597</v>
      </c>
      <c r="G3772" s="197" t="s">
        <v>843</v>
      </c>
      <c r="I3772" s="198">
        <v>1630698</v>
      </c>
      <c r="J3772" s="198">
        <v>2386213</v>
      </c>
      <c r="K3772" s="198">
        <v>-755515</v>
      </c>
      <c r="L3772" s="175" t="s">
        <v>856</v>
      </c>
    </row>
    <row r="3773" spans="1:12">
      <c r="A3773" s="174" t="s">
        <v>138</v>
      </c>
      <c r="B3773" s="174" t="s">
        <v>139</v>
      </c>
      <c r="C3773" s="176" t="s">
        <v>140</v>
      </c>
      <c r="D3773" s="174" t="s">
        <v>141</v>
      </c>
      <c r="E3773" s="174" t="s">
        <v>142</v>
      </c>
      <c r="F3773" s="176" t="s">
        <v>143</v>
      </c>
      <c r="G3773" s="174" t="s">
        <v>144</v>
      </c>
      <c r="I3773" s="176" t="s">
        <v>844</v>
      </c>
      <c r="J3773" s="176" t="s">
        <v>845</v>
      </c>
      <c r="K3773" s="176" t="s">
        <v>145</v>
      </c>
    </row>
    <row r="3774" spans="1:12">
      <c r="A3774" s="194">
        <v>30</v>
      </c>
      <c r="B3774" s="175" t="s">
        <v>597</v>
      </c>
      <c r="C3774" s="195">
        <v>1</v>
      </c>
      <c r="D3774" s="175" t="s">
        <v>234</v>
      </c>
      <c r="F3774" s="195">
        <v>0</v>
      </c>
      <c r="G3774" s="175" t="s">
        <v>54</v>
      </c>
      <c r="J3774" s="194">
        <v>402571</v>
      </c>
      <c r="K3774" s="199">
        <v>-1158086</v>
      </c>
      <c r="L3774" s="174" t="s">
        <v>856</v>
      </c>
    </row>
    <row r="3775" spans="1:12">
      <c r="A3775" s="194">
        <v>30</v>
      </c>
      <c r="B3775" s="175" t="s">
        <v>597</v>
      </c>
      <c r="C3775" s="195">
        <v>1</v>
      </c>
      <c r="D3775" s="175" t="s">
        <v>234</v>
      </c>
      <c r="F3775" s="195">
        <v>0</v>
      </c>
      <c r="G3775" s="175" t="s">
        <v>2441</v>
      </c>
      <c r="J3775" s="194">
        <v>13829</v>
      </c>
      <c r="K3775" s="199">
        <v>-1171915</v>
      </c>
      <c r="L3775" s="174" t="s">
        <v>856</v>
      </c>
    </row>
    <row r="3776" spans="1:12">
      <c r="A3776" s="194">
        <v>30</v>
      </c>
      <c r="B3776" s="175" t="s">
        <v>597</v>
      </c>
      <c r="C3776" s="195">
        <v>1</v>
      </c>
      <c r="D3776" s="175" t="s">
        <v>234</v>
      </c>
      <c r="F3776" s="195">
        <v>0</v>
      </c>
      <c r="G3776" s="175" t="s">
        <v>2441</v>
      </c>
      <c r="J3776" s="194">
        <v>55315</v>
      </c>
      <c r="K3776" s="199">
        <v>-1227230</v>
      </c>
      <c r="L3776" s="174" t="s">
        <v>856</v>
      </c>
    </row>
    <row r="3777" spans="1:12">
      <c r="A3777" s="194">
        <v>30</v>
      </c>
      <c r="B3777" s="175" t="s">
        <v>597</v>
      </c>
      <c r="C3777" s="195">
        <v>1</v>
      </c>
      <c r="D3777" s="175" t="s">
        <v>234</v>
      </c>
      <c r="F3777" s="195">
        <v>0</v>
      </c>
      <c r="G3777" s="175" t="s">
        <v>2442</v>
      </c>
      <c r="J3777" s="194">
        <v>37090</v>
      </c>
      <c r="K3777" s="199">
        <v>-1264320</v>
      </c>
      <c r="L3777" s="174" t="s">
        <v>856</v>
      </c>
    </row>
    <row r="3778" spans="1:12">
      <c r="A3778" s="194">
        <v>30</v>
      </c>
      <c r="B3778" s="175" t="s">
        <v>597</v>
      </c>
      <c r="C3778" s="195">
        <v>81</v>
      </c>
      <c r="D3778" s="175" t="s">
        <v>234</v>
      </c>
      <c r="F3778" s="195">
        <v>0</v>
      </c>
      <c r="G3778" s="175" t="s">
        <v>2446</v>
      </c>
      <c r="I3778" s="194">
        <v>755515</v>
      </c>
      <c r="K3778" s="199">
        <v>-508805</v>
      </c>
      <c r="L3778" s="174" t="s">
        <v>856</v>
      </c>
    </row>
    <row r="3779" spans="1:12">
      <c r="G3779" s="200" t="s">
        <v>1021</v>
      </c>
      <c r="I3779" s="201">
        <v>755515</v>
      </c>
      <c r="J3779" s="201">
        <v>508805</v>
      </c>
      <c r="K3779" s="201">
        <v>246710</v>
      </c>
      <c r="L3779" s="202" t="s">
        <v>846</v>
      </c>
    </row>
    <row r="3780" spans="1:12">
      <c r="G3780" s="200" t="s">
        <v>848</v>
      </c>
      <c r="I3780" s="203">
        <v>2386213</v>
      </c>
      <c r="J3780" s="203">
        <v>2895018</v>
      </c>
      <c r="K3780" s="203">
        <v>-508805</v>
      </c>
      <c r="L3780" s="200" t="s">
        <v>860</v>
      </c>
    </row>
    <row r="3781" spans="1:12">
      <c r="A3781" s="196" t="s">
        <v>598</v>
      </c>
      <c r="G3781" s="197" t="s">
        <v>843</v>
      </c>
      <c r="I3781" s="198">
        <v>2386213</v>
      </c>
      <c r="J3781" s="198">
        <v>2895018</v>
      </c>
      <c r="K3781" s="198">
        <v>-508805</v>
      </c>
      <c r="L3781" s="175" t="s">
        <v>856</v>
      </c>
    </row>
    <row r="3782" spans="1:12">
      <c r="A3782" s="174" t="s">
        <v>138</v>
      </c>
      <c r="B3782" s="174" t="s">
        <v>139</v>
      </c>
      <c r="C3782" s="176" t="s">
        <v>140</v>
      </c>
      <c r="D3782" s="174" t="s">
        <v>141</v>
      </c>
      <c r="E3782" s="174" t="s">
        <v>142</v>
      </c>
      <c r="F3782" s="176" t="s">
        <v>143</v>
      </c>
      <c r="G3782" s="174" t="s">
        <v>144</v>
      </c>
      <c r="I3782" s="176" t="s">
        <v>844</v>
      </c>
      <c r="J3782" s="176" t="s">
        <v>845</v>
      </c>
      <c r="K3782" s="176" t="s">
        <v>145</v>
      </c>
    </row>
    <row r="3783" spans="1:12">
      <c r="A3783" s="194">
        <v>31</v>
      </c>
      <c r="B3783" s="175" t="s">
        <v>598</v>
      </c>
      <c r="C3783" s="195">
        <v>1</v>
      </c>
      <c r="D3783" s="175" t="s">
        <v>234</v>
      </c>
      <c r="F3783" s="195">
        <v>0</v>
      </c>
      <c r="G3783" s="175" t="s">
        <v>54</v>
      </c>
      <c r="J3783" s="194">
        <v>329354</v>
      </c>
      <c r="K3783" s="199">
        <v>-838159</v>
      </c>
      <c r="L3783" s="174" t="s">
        <v>856</v>
      </c>
    </row>
    <row r="3784" spans="1:12">
      <c r="A3784" s="194">
        <v>31</v>
      </c>
      <c r="B3784" s="175" t="s">
        <v>598</v>
      </c>
      <c r="C3784" s="195">
        <v>1</v>
      </c>
      <c r="D3784" s="175" t="s">
        <v>234</v>
      </c>
      <c r="F3784" s="195">
        <v>0</v>
      </c>
      <c r="G3784" s="175" t="s">
        <v>2441</v>
      </c>
      <c r="J3784" s="194">
        <v>7352</v>
      </c>
      <c r="K3784" s="199">
        <v>-845511</v>
      </c>
      <c r="L3784" s="174" t="s">
        <v>856</v>
      </c>
    </row>
    <row r="3785" spans="1:12">
      <c r="A3785" s="194">
        <v>31</v>
      </c>
      <c r="B3785" s="175" t="s">
        <v>598</v>
      </c>
      <c r="C3785" s="195">
        <v>1</v>
      </c>
      <c r="D3785" s="175" t="s">
        <v>234</v>
      </c>
      <c r="F3785" s="195">
        <v>0</v>
      </c>
      <c r="G3785" s="175" t="s">
        <v>2441</v>
      </c>
      <c r="J3785" s="194">
        <v>29407</v>
      </c>
      <c r="K3785" s="199">
        <v>-874918</v>
      </c>
      <c r="L3785" s="174" t="s">
        <v>856</v>
      </c>
    </row>
    <row r="3786" spans="1:12">
      <c r="A3786" s="194">
        <v>31</v>
      </c>
      <c r="B3786" s="175" t="s">
        <v>598</v>
      </c>
      <c r="C3786" s="195">
        <v>1</v>
      </c>
      <c r="D3786" s="175" t="s">
        <v>234</v>
      </c>
      <c r="F3786" s="195">
        <v>0</v>
      </c>
      <c r="G3786" s="175" t="s">
        <v>2442</v>
      </c>
      <c r="J3786" s="194">
        <v>30177</v>
      </c>
      <c r="K3786" s="199">
        <v>-905095</v>
      </c>
      <c r="L3786" s="174" t="s">
        <v>856</v>
      </c>
    </row>
    <row r="3787" spans="1:12">
      <c r="A3787" s="194">
        <v>31</v>
      </c>
      <c r="B3787" s="175" t="s">
        <v>598</v>
      </c>
      <c r="C3787" s="195">
        <v>88</v>
      </c>
      <c r="D3787" s="175" t="s">
        <v>234</v>
      </c>
      <c r="F3787" s="195">
        <v>0</v>
      </c>
      <c r="G3787" s="175" t="s">
        <v>2447</v>
      </c>
      <c r="I3787" s="194">
        <v>508805</v>
      </c>
      <c r="K3787" s="199">
        <v>-396290</v>
      </c>
      <c r="L3787" s="174" t="s">
        <v>856</v>
      </c>
    </row>
    <row r="3788" spans="1:12">
      <c r="G3788" s="200" t="s">
        <v>1045</v>
      </c>
      <c r="I3788" s="201">
        <v>508805</v>
      </c>
      <c r="J3788" s="201">
        <v>396290</v>
      </c>
      <c r="K3788" s="201">
        <v>112515</v>
      </c>
      <c r="L3788" s="202" t="s">
        <v>846</v>
      </c>
    </row>
    <row r="3789" spans="1:12">
      <c r="G3789" s="200" t="s">
        <v>848</v>
      </c>
      <c r="I3789" s="203">
        <v>2895018</v>
      </c>
      <c r="J3789" s="203">
        <v>3291308</v>
      </c>
      <c r="K3789" s="203">
        <v>-396290</v>
      </c>
      <c r="L3789" s="200" t="s">
        <v>860</v>
      </c>
    </row>
    <row r="3790" spans="1:12">
      <c r="A3790" s="196" t="s">
        <v>599</v>
      </c>
      <c r="G3790" s="197" t="s">
        <v>843</v>
      </c>
      <c r="I3790" s="198">
        <v>2895018</v>
      </c>
      <c r="J3790" s="198">
        <v>3291308</v>
      </c>
      <c r="K3790" s="198">
        <v>-396290</v>
      </c>
      <c r="L3790" s="175" t="s">
        <v>856</v>
      </c>
    </row>
    <row r="3791" spans="1:12">
      <c r="A3791" s="174" t="s">
        <v>138</v>
      </c>
      <c r="B3791" s="174" t="s">
        <v>139</v>
      </c>
      <c r="C3791" s="176" t="s">
        <v>140</v>
      </c>
      <c r="D3791" s="174" t="s">
        <v>141</v>
      </c>
      <c r="E3791" s="174" t="s">
        <v>142</v>
      </c>
      <c r="F3791" s="176" t="s">
        <v>143</v>
      </c>
      <c r="G3791" s="174" t="s">
        <v>144</v>
      </c>
      <c r="I3791" s="176" t="s">
        <v>844</v>
      </c>
      <c r="J3791" s="176" t="s">
        <v>845</v>
      </c>
      <c r="K3791" s="176" t="s">
        <v>145</v>
      </c>
    </row>
    <row r="3792" spans="1:12">
      <c r="A3792" s="194">
        <v>30</v>
      </c>
      <c r="B3792" s="175" t="s">
        <v>599</v>
      </c>
      <c r="C3792" s="195">
        <v>1</v>
      </c>
      <c r="D3792" s="175" t="s">
        <v>234</v>
      </c>
      <c r="F3792" s="195">
        <v>0</v>
      </c>
      <c r="G3792" s="175" t="s">
        <v>54</v>
      </c>
      <c r="J3792" s="194">
        <v>367018</v>
      </c>
      <c r="K3792" s="199">
        <v>-763308</v>
      </c>
      <c r="L3792" s="174" t="s">
        <v>856</v>
      </c>
    </row>
    <row r="3793" spans="1:12">
      <c r="A3793" s="194">
        <v>30</v>
      </c>
      <c r="B3793" s="175" t="s">
        <v>599</v>
      </c>
      <c r="C3793" s="195">
        <v>1</v>
      </c>
      <c r="D3793" s="175" t="s">
        <v>234</v>
      </c>
      <c r="F3793" s="195">
        <v>0</v>
      </c>
      <c r="G3793" s="175" t="s">
        <v>2441</v>
      </c>
      <c r="J3793" s="194">
        <v>9855</v>
      </c>
      <c r="K3793" s="199">
        <v>-773163</v>
      </c>
      <c r="L3793" s="174" t="s">
        <v>856</v>
      </c>
    </row>
    <row r="3794" spans="1:12">
      <c r="A3794" s="194">
        <v>30</v>
      </c>
      <c r="B3794" s="175" t="s">
        <v>599</v>
      </c>
      <c r="C3794" s="195">
        <v>1</v>
      </c>
      <c r="D3794" s="175" t="s">
        <v>234</v>
      </c>
      <c r="F3794" s="195">
        <v>0</v>
      </c>
      <c r="G3794" s="175" t="s">
        <v>2441</v>
      </c>
      <c r="J3794" s="194">
        <v>39420</v>
      </c>
      <c r="K3794" s="199">
        <v>-812583</v>
      </c>
      <c r="L3794" s="174" t="s">
        <v>856</v>
      </c>
    </row>
    <row r="3795" spans="1:12">
      <c r="A3795" s="194">
        <v>30</v>
      </c>
      <c r="B3795" s="175" t="s">
        <v>599</v>
      </c>
      <c r="C3795" s="195">
        <v>1</v>
      </c>
      <c r="D3795" s="175" t="s">
        <v>234</v>
      </c>
      <c r="F3795" s="195">
        <v>0</v>
      </c>
      <c r="G3795" s="175" t="s">
        <v>2442</v>
      </c>
      <c r="J3795" s="194">
        <v>33778</v>
      </c>
      <c r="K3795" s="199">
        <v>-846361</v>
      </c>
      <c r="L3795" s="174" t="s">
        <v>856</v>
      </c>
    </row>
    <row r="3796" spans="1:12">
      <c r="A3796" s="194">
        <v>30</v>
      </c>
      <c r="B3796" s="175" t="s">
        <v>599</v>
      </c>
      <c r="C3796" s="195">
        <v>62</v>
      </c>
      <c r="D3796" s="175" t="s">
        <v>234</v>
      </c>
      <c r="F3796" s="195">
        <v>0</v>
      </c>
      <c r="G3796" s="175" t="s">
        <v>2448</v>
      </c>
      <c r="I3796" s="194">
        <v>396290</v>
      </c>
      <c r="K3796" s="199">
        <v>-450071</v>
      </c>
      <c r="L3796" s="174" t="s">
        <v>856</v>
      </c>
    </row>
    <row r="3797" spans="1:12">
      <c r="G3797" s="200" t="s">
        <v>1064</v>
      </c>
      <c r="I3797" s="201">
        <v>396290</v>
      </c>
      <c r="J3797" s="201">
        <v>450071</v>
      </c>
      <c r="K3797" s="201">
        <v>-53781</v>
      </c>
      <c r="L3797" s="202" t="s">
        <v>856</v>
      </c>
    </row>
    <row r="3798" spans="1:12">
      <c r="G3798" s="200" t="s">
        <v>848</v>
      </c>
      <c r="I3798" s="203">
        <v>3291308</v>
      </c>
      <c r="J3798" s="203">
        <v>3741379</v>
      </c>
      <c r="K3798" s="203">
        <v>-450071</v>
      </c>
      <c r="L3798" s="200" t="s">
        <v>860</v>
      </c>
    </row>
    <row r="3799" spans="1:12">
      <c r="A3799" s="196" t="s">
        <v>244</v>
      </c>
      <c r="G3799" s="197" t="s">
        <v>843</v>
      </c>
      <c r="I3799" s="198">
        <v>3291308</v>
      </c>
      <c r="J3799" s="198">
        <v>3741379</v>
      </c>
      <c r="K3799" s="198">
        <v>-450071</v>
      </c>
      <c r="L3799" s="175" t="s">
        <v>856</v>
      </c>
    </row>
    <row r="3800" spans="1:12">
      <c r="A3800" s="174" t="s">
        <v>138</v>
      </c>
      <c r="B3800" s="174" t="s">
        <v>139</v>
      </c>
      <c r="C3800" s="176" t="s">
        <v>140</v>
      </c>
      <c r="D3800" s="174" t="s">
        <v>141</v>
      </c>
      <c r="E3800" s="174" t="s">
        <v>142</v>
      </c>
      <c r="F3800" s="176" t="s">
        <v>143</v>
      </c>
      <c r="G3800" s="174" t="s">
        <v>144</v>
      </c>
      <c r="I3800" s="176" t="s">
        <v>844</v>
      </c>
      <c r="J3800" s="176" t="s">
        <v>845</v>
      </c>
      <c r="K3800" s="176" t="s">
        <v>145</v>
      </c>
    </row>
    <row r="3801" spans="1:12">
      <c r="A3801" s="194">
        <v>12</v>
      </c>
      <c r="B3801" s="175" t="s">
        <v>244</v>
      </c>
      <c r="C3801" s="195">
        <v>25</v>
      </c>
      <c r="D3801" s="175" t="s">
        <v>147</v>
      </c>
      <c r="F3801" s="195">
        <v>0</v>
      </c>
      <c r="G3801" s="175" t="s">
        <v>2449</v>
      </c>
      <c r="I3801" s="194">
        <v>450071</v>
      </c>
      <c r="K3801" s="199">
        <v>0</v>
      </c>
    </row>
    <row r="3802" spans="1:12">
      <c r="A3802" s="194">
        <v>31</v>
      </c>
      <c r="B3802" s="175" t="s">
        <v>244</v>
      </c>
      <c r="C3802" s="195">
        <v>110</v>
      </c>
      <c r="D3802" s="175" t="s">
        <v>234</v>
      </c>
      <c r="F3802" s="195">
        <v>0</v>
      </c>
      <c r="G3802" s="175" t="s">
        <v>2450</v>
      </c>
      <c r="J3802" s="194">
        <v>1132695</v>
      </c>
      <c r="K3802" s="199">
        <v>-1132695</v>
      </c>
      <c r="L3802" s="174" t="s">
        <v>856</v>
      </c>
    </row>
    <row r="3803" spans="1:12">
      <c r="G3803" s="200" t="s">
        <v>855</v>
      </c>
      <c r="I3803" s="201">
        <v>450071</v>
      </c>
      <c r="J3803" s="201">
        <v>1132695</v>
      </c>
      <c r="K3803" s="201">
        <v>-682624</v>
      </c>
      <c r="L3803" s="202" t="s">
        <v>856</v>
      </c>
    </row>
    <row r="3804" spans="1:12">
      <c r="G3804" s="200" t="s">
        <v>848</v>
      </c>
      <c r="I3804" s="203">
        <v>3741379</v>
      </c>
      <c r="J3804" s="203">
        <v>4874074</v>
      </c>
      <c r="K3804" s="203">
        <v>-1132695</v>
      </c>
      <c r="L3804" s="200" t="s">
        <v>860</v>
      </c>
    </row>
    <row r="3805" spans="1:12">
      <c r="A3805" s="196" t="s">
        <v>600</v>
      </c>
      <c r="G3805" s="197" t="s">
        <v>843</v>
      </c>
      <c r="I3805" s="198">
        <v>3741379</v>
      </c>
      <c r="J3805" s="198">
        <v>4874074</v>
      </c>
      <c r="K3805" s="198">
        <v>-1132695</v>
      </c>
      <c r="L3805" s="175" t="s">
        <v>856</v>
      </c>
    </row>
    <row r="3806" spans="1:12">
      <c r="A3806" s="174" t="s">
        <v>138</v>
      </c>
      <c r="B3806" s="174" t="s">
        <v>139</v>
      </c>
      <c r="C3806" s="176" t="s">
        <v>140</v>
      </c>
      <c r="D3806" s="174" t="s">
        <v>141</v>
      </c>
      <c r="E3806" s="174" t="s">
        <v>142</v>
      </c>
      <c r="F3806" s="176" t="s">
        <v>143</v>
      </c>
      <c r="G3806" s="174" t="s">
        <v>144</v>
      </c>
      <c r="I3806" s="176" t="s">
        <v>844</v>
      </c>
      <c r="J3806" s="176" t="s">
        <v>845</v>
      </c>
      <c r="K3806" s="176" t="s">
        <v>145</v>
      </c>
    </row>
    <row r="3807" spans="1:12">
      <c r="A3807" s="194">
        <v>31</v>
      </c>
      <c r="B3807" s="175" t="s">
        <v>600</v>
      </c>
      <c r="C3807" s="195">
        <v>98</v>
      </c>
      <c r="D3807" s="175" t="s">
        <v>147</v>
      </c>
      <c r="F3807" s="195">
        <v>0</v>
      </c>
      <c r="G3807" s="175" t="s">
        <v>2451</v>
      </c>
      <c r="I3807" s="194">
        <v>150286</v>
      </c>
      <c r="K3807" s="199">
        <v>-982409</v>
      </c>
      <c r="L3807" s="174" t="s">
        <v>856</v>
      </c>
    </row>
    <row r="3808" spans="1:12">
      <c r="A3808" s="194">
        <v>31</v>
      </c>
      <c r="B3808" s="175" t="s">
        <v>600</v>
      </c>
      <c r="C3808" s="195">
        <v>98</v>
      </c>
      <c r="D3808" s="175" t="s">
        <v>147</v>
      </c>
      <c r="F3808" s="195">
        <v>0</v>
      </c>
      <c r="G3808" s="175" t="s">
        <v>2452</v>
      </c>
      <c r="I3808" s="194">
        <v>989132</v>
      </c>
      <c r="K3808" s="199">
        <v>6723</v>
      </c>
      <c r="L3808" s="174" t="s">
        <v>846</v>
      </c>
    </row>
    <row r="3809" spans="1:12">
      <c r="A3809" s="194">
        <v>31</v>
      </c>
      <c r="B3809" s="175" t="s">
        <v>600</v>
      </c>
      <c r="C3809" s="195">
        <v>110</v>
      </c>
      <c r="D3809" s="175" t="s">
        <v>234</v>
      </c>
      <c r="F3809" s="195">
        <v>0</v>
      </c>
      <c r="G3809" s="175" t="s">
        <v>2453</v>
      </c>
      <c r="J3809" s="194">
        <v>26611</v>
      </c>
      <c r="K3809" s="199">
        <v>-19888</v>
      </c>
      <c r="L3809" s="174" t="s">
        <v>856</v>
      </c>
    </row>
    <row r="3810" spans="1:12">
      <c r="A3810" s="194">
        <v>31</v>
      </c>
      <c r="B3810" s="175" t="s">
        <v>600</v>
      </c>
      <c r="C3810" s="195">
        <v>110</v>
      </c>
      <c r="D3810" s="175" t="s">
        <v>234</v>
      </c>
      <c r="F3810" s="195">
        <v>0</v>
      </c>
      <c r="G3810" s="175" t="s">
        <v>2454</v>
      </c>
      <c r="J3810" s="194">
        <v>60047</v>
      </c>
      <c r="K3810" s="199">
        <v>-79935</v>
      </c>
      <c r="L3810" s="174" t="s">
        <v>856</v>
      </c>
    </row>
    <row r="3811" spans="1:12">
      <c r="A3811" s="194">
        <v>31</v>
      </c>
      <c r="B3811" s="175" t="s">
        <v>600</v>
      </c>
      <c r="C3811" s="195">
        <v>110</v>
      </c>
      <c r="D3811" s="175" t="s">
        <v>234</v>
      </c>
      <c r="F3811" s="195">
        <v>0</v>
      </c>
      <c r="G3811" s="175" t="s">
        <v>2455</v>
      </c>
      <c r="J3811" s="194">
        <v>26212</v>
      </c>
      <c r="K3811" s="199">
        <v>-106147</v>
      </c>
      <c r="L3811" s="174" t="s">
        <v>856</v>
      </c>
    </row>
    <row r="3812" spans="1:12">
      <c r="A3812" s="194">
        <v>31</v>
      </c>
      <c r="B3812" s="175" t="s">
        <v>600</v>
      </c>
      <c r="C3812" s="195">
        <v>110</v>
      </c>
      <c r="D3812" s="175" t="s">
        <v>234</v>
      </c>
      <c r="F3812" s="195">
        <v>0</v>
      </c>
      <c r="G3812" s="175" t="s">
        <v>2456</v>
      </c>
      <c r="J3812" s="194">
        <v>55083</v>
      </c>
      <c r="K3812" s="199">
        <v>-161230</v>
      </c>
      <c r="L3812" s="174" t="s">
        <v>856</v>
      </c>
    </row>
    <row r="3813" spans="1:12">
      <c r="A3813" s="194">
        <v>31</v>
      </c>
      <c r="B3813" s="175" t="s">
        <v>600</v>
      </c>
      <c r="C3813" s="195">
        <v>110</v>
      </c>
      <c r="D3813" s="175" t="s">
        <v>234</v>
      </c>
      <c r="F3813" s="195">
        <v>0</v>
      </c>
      <c r="G3813" s="175" t="s">
        <v>2457</v>
      </c>
      <c r="J3813" s="194">
        <v>17641</v>
      </c>
      <c r="K3813" s="199">
        <v>-178871</v>
      </c>
      <c r="L3813" s="174" t="s">
        <v>856</v>
      </c>
    </row>
    <row r="3814" spans="1:12">
      <c r="A3814" s="194">
        <v>31</v>
      </c>
      <c r="B3814" s="175" t="s">
        <v>600</v>
      </c>
      <c r="C3814" s="195">
        <v>110</v>
      </c>
      <c r="D3814" s="175" t="s">
        <v>234</v>
      </c>
      <c r="F3814" s="195">
        <v>0</v>
      </c>
      <c r="G3814" s="175" t="s">
        <v>2458</v>
      </c>
      <c r="J3814" s="194">
        <v>108131</v>
      </c>
      <c r="K3814" s="199">
        <v>-287002</v>
      </c>
      <c r="L3814" s="174" t="s">
        <v>856</v>
      </c>
    </row>
    <row r="3815" spans="1:12">
      <c r="A3815" s="194">
        <v>31</v>
      </c>
      <c r="B3815" s="175" t="s">
        <v>600</v>
      </c>
      <c r="C3815" s="195">
        <v>110</v>
      </c>
      <c r="D3815" s="175" t="s">
        <v>234</v>
      </c>
      <c r="F3815" s="195">
        <v>0</v>
      </c>
      <c r="G3815" s="175" t="s">
        <v>2459</v>
      </c>
      <c r="J3815" s="194">
        <v>114337</v>
      </c>
      <c r="K3815" s="199">
        <v>-401339</v>
      </c>
      <c r="L3815" s="174" t="s">
        <v>856</v>
      </c>
    </row>
    <row r="3816" spans="1:12">
      <c r="A3816" s="194">
        <v>31</v>
      </c>
      <c r="B3816" s="175" t="s">
        <v>600</v>
      </c>
      <c r="C3816" s="195">
        <v>110</v>
      </c>
      <c r="D3816" s="175" t="s">
        <v>234</v>
      </c>
      <c r="F3816" s="195">
        <v>0</v>
      </c>
      <c r="G3816" s="175" t="s">
        <v>2460</v>
      </c>
      <c r="J3816" s="194">
        <v>301799</v>
      </c>
      <c r="K3816" s="199">
        <v>-703138</v>
      </c>
      <c r="L3816" s="174" t="s">
        <v>856</v>
      </c>
    </row>
    <row r="3817" spans="1:12">
      <c r="A3817" s="194">
        <v>31</v>
      </c>
      <c r="B3817" s="175" t="s">
        <v>600</v>
      </c>
      <c r="C3817" s="195">
        <v>110</v>
      </c>
      <c r="D3817" s="175" t="s">
        <v>234</v>
      </c>
      <c r="F3817" s="195">
        <v>0</v>
      </c>
      <c r="G3817" s="175" t="s">
        <v>2461</v>
      </c>
      <c r="J3817" s="194">
        <v>153787</v>
      </c>
      <c r="K3817" s="199">
        <v>-856925</v>
      </c>
      <c r="L3817" s="174" t="s">
        <v>856</v>
      </c>
    </row>
    <row r="3818" spans="1:12">
      <c r="A3818" s="194">
        <v>31</v>
      </c>
      <c r="B3818" s="175" t="s">
        <v>600</v>
      </c>
      <c r="C3818" s="195">
        <v>110</v>
      </c>
      <c r="D3818" s="175" t="s">
        <v>234</v>
      </c>
      <c r="F3818" s="195">
        <v>0</v>
      </c>
      <c r="G3818" s="175" t="s">
        <v>2462</v>
      </c>
      <c r="J3818" s="194">
        <v>212214</v>
      </c>
      <c r="K3818" s="199">
        <v>-1069139</v>
      </c>
      <c r="L3818" s="174" t="s">
        <v>856</v>
      </c>
    </row>
    <row r="3819" spans="1:12">
      <c r="A3819" s="194">
        <v>31</v>
      </c>
      <c r="B3819" s="175" t="s">
        <v>600</v>
      </c>
      <c r="C3819" s="195">
        <v>110</v>
      </c>
      <c r="D3819" s="175" t="s">
        <v>234</v>
      </c>
      <c r="F3819" s="195">
        <v>0</v>
      </c>
      <c r="G3819" s="175" t="s">
        <v>2463</v>
      </c>
      <c r="J3819" s="194">
        <v>76149</v>
      </c>
      <c r="K3819" s="199">
        <v>-1145288</v>
      </c>
      <c r="L3819" s="174" t="s">
        <v>856</v>
      </c>
    </row>
    <row r="3820" spans="1:12">
      <c r="A3820" s="194">
        <v>31</v>
      </c>
      <c r="B3820" s="175" t="s">
        <v>600</v>
      </c>
      <c r="C3820" s="195">
        <v>112</v>
      </c>
      <c r="D3820" s="175" t="s">
        <v>234</v>
      </c>
      <c r="F3820" s="195">
        <v>0</v>
      </c>
      <c r="G3820" s="175" t="s">
        <v>2464</v>
      </c>
      <c r="J3820" s="194">
        <v>6723</v>
      </c>
      <c r="K3820" s="199">
        <v>-1152011</v>
      </c>
      <c r="L3820" s="174" t="s">
        <v>856</v>
      </c>
    </row>
    <row r="3821" spans="1:12">
      <c r="G3821" s="200" t="s">
        <v>1119</v>
      </c>
      <c r="I3821" s="201">
        <v>1139418</v>
      </c>
      <c r="J3821" s="201">
        <v>1158734</v>
      </c>
      <c r="K3821" s="201">
        <v>-19316</v>
      </c>
      <c r="L3821" s="202" t="s">
        <v>856</v>
      </c>
    </row>
    <row r="3822" spans="1:12">
      <c r="G3822" s="200" t="s">
        <v>848</v>
      </c>
      <c r="I3822" s="203">
        <v>4880797</v>
      </c>
      <c r="J3822" s="203">
        <v>6032808</v>
      </c>
      <c r="K3822" s="203">
        <v>-1152011</v>
      </c>
      <c r="L3822" s="200" t="s">
        <v>860</v>
      </c>
    </row>
    <row r="3823" spans="1:12">
      <c r="A3823" s="196" t="s">
        <v>601</v>
      </c>
      <c r="G3823" s="197" t="s">
        <v>843</v>
      </c>
      <c r="I3823" s="198">
        <v>4880797</v>
      </c>
      <c r="J3823" s="198">
        <v>6032808</v>
      </c>
      <c r="K3823" s="198">
        <v>-1152011</v>
      </c>
      <c r="L3823" s="175" t="s">
        <v>856</v>
      </c>
    </row>
    <row r="3824" spans="1:12">
      <c r="A3824" s="174" t="s">
        <v>138</v>
      </c>
      <c r="B3824" s="174" t="s">
        <v>139</v>
      </c>
      <c r="C3824" s="176" t="s">
        <v>140</v>
      </c>
      <c r="D3824" s="174" t="s">
        <v>141</v>
      </c>
      <c r="E3824" s="174" t="s">
        <v>142</v>
      </c>
      <c r="F3824" s="176" t="s">
        <v>143</v>
      </c>
      <c r="G3824" s="174" t="s">
        <v>144</v>
      </c>
      <c r="I3824" s="176" t="s">
        <v>844</v>
      </c>
      <c r="J3824" s="176" t="s">
        <v>845</v>
      </c>
      <c r="K3824" s="176" t="s">
        <v>145</v>
      </c>
    </row>
    <row r="3825" spans="1:12">
      <c r="A3825" s="194">
        <v>12</v>
      </c>
      <c r="B3825" s="175" t="s">
        <v>601</v>
      </c>
      <c r="C3825" s="195">
        <v>20</v>
      </c>
      <c r="D3825" s="175" t="s">
        <v>147</v>
      </c>
      <c r="F3825" s="195">
        <v>0</v>
      </c>
      <c r="G3825" s="175" t="s">
        <v>2465</v>
      </c>
      <c r="I3825" s="194">
        <v>1152011</v>
      </c>
      <c r="K3825" s="199">
        <v>0</v>
      </c>
    </row>
    <row r="3826" spans="1:12">
      <c r="A3826" s="194">
        <v>30</v>
      </c>
      <c r="B3826" s="175" t="s">
        <v>601</v>
      </c>
      <c r="C3826" s="195">
        <v>93</v>
      </c>
      <c r="D3826" s="175" t="s">
        <v>234</v>
      </c>
      <c r="F3826" s="195">
        <v>0</v>
      </c>
      <c r="G3826" s="175" t="s">
        <v>2453</v>
      </c>
      <c r="J3826" s="194">
        <v>112124</v>
      </c>
      <c r="K3826" s="199">
        <v>-112124</v>
      </c>
      <c r="L3826" s="174" t="s">
        <v>856</v>
      </c>
    </row>
    <row r="3827" spans="1:12">
      <c r="A3827" s="194">
        <v>30</v>
      </c>
      <c r="B3827" s="175" t="s">
        <v>601</v>
      </c>
      <c r="C3827" s="195">
        <v>93</v>
      </c>
      <c r="D3827" s="175" t="s">
        <v>234</v>
      </c>
      <c r="F3827" s="195">
        <v>0</v>
      </c>
      <c r="G3827" s="175" t="s">
        <v>2454</v>
      </c>
      <c r="J3827" s="194">
        <v>64080</v>
      </c>
      <c r="K3827" s="199">
        <v>-176204</v>
      </c>
      <c r="L3827" s="174" t="s">
        <v>856</v>
      </c>
    </row>
    <row r="3828" spans="1:12">
      <c r="A3828" s="194">
        <v>30</v>
      </c>
      <c r="B3828" s="175" t="s">
        <v>601</v>
      </c>
      <c r="C3828" s="195">
        <v>93</v>
      </c>
      <c r="D3828" s="175" t="s">
        <v>234</v>
      </c>
      <c r="F3828" s="195">
        <v>0</v>
      </c>
      <c r="G3828" s="175" t="s">
        <v>2455</v>
      </c>
      <c r="J3828" s="194">
        <v>32765</v>
      </c>
      <c r="K3828" s="199">
        <v>-208969</v>
      </c>
      <c r="L3828" s="174" t="s">
        <v>856</v>
      </c>
    </row>
    <row r="3829" spans="1:12">
      <c r="A3829" s="194">
        <v>30</v>
      </c>
      <c r="B3829" s="175" t="s">
        <v>601</v>
      </c>
      <c r="C3829" s="195">
        <v>93</v>
      </c>
      <c r="D3829" s="175" t="s">
        <v>234</v>
      </c>
      <c r="F3829" s="195">
        <v>0</v>
      </c>
      <c r="G3829" s="175" t="s">
        <v>2456</v>
      </c>
      <c r="J3829" s="194">
        <v>44729</v>
      </c>
      <c r="K3829" s="199">
        <v>-253698</v>
      </c>
      <c r="L3829" s="174" t="s">
        <v>856</v>
      </c>
    </row>
    <row r="3830" spans="1:12">
      <c r="A3830" s="194">
        <v>30</v>
      </c>
      <c r="B3830" s="175" t="s">
        <v>601</v>
      </c>
      <c r="C3830" s="195">
        <v>93</v>
      </c>
      <c r="D3830" s="175" t="s">
        <v>234</v>
      </c>
      <c r="F3830" s="195">
        <v>0</v>
      </c>
      <c r="G3830" s="175" t="s">
        <v>2457</v>
      </c>
      <c r="J3830" s="194">
        <v>38100</v>
      </c>
      <c r="K3830" s="199">
        <v>-291798</v>
      </c>
      <c r="L3830" s="174" t="s">
        <v>856</v>
      </c>
    </row>
    <row r="3831" spans="1:12">
      <c r="A3831" s="194">
        <v>30</v>
      </c>
      <c r="B3831" s="175" t="s">
        <v>601</v>
      </c>
      <c r="C3831" s="195">
        <v>93</v>
      </c>
      <c r="D3831" s="175" t="s">
        <v>234</v>
      </c>
      <c r="F3831" s="195">
        <v>0</v>
      </c>
      <c r="G3831" s="175" t="s">
        <v>2458</v>
      </c>
      <c r="J3831" s="194">
        <v>103662</v>
      </c>
      <c r="K3831" s="199">
        <v>-395460</v>
      </c>
      <c r="L3831" s="174" t="s">
        <v>856</v>
      </c>
    </row>
    <row r="3832" spans="1:12">
      <c r="A3832" s="194">
        <v>30</v>
      </c>
      <c r="B3832" s="175" t="s">
        <v>601</v>
      </c>
      <c r="C3832" s="195">
        <v>93</v>
      </c>
      <c r="D3832" s="175" t="s">
        <v>234</v>
      </c>
      <c r="F3832" s="195">
        <v>0</v>
      </c>
      <c r="G3832" s="175" t="s">
        <v>2459</v>
      </c>
      <c r="J3832" s="194">
        <v>316871</v>
      </c>
      <c r="K3832" s="199">
        <v>-712331</v>
      </c>
      <c r="L3832" s="174" t="s">
        <v>856</v>
      </c>
    </row>
    <row r="3833" spans="1:12">
      <c r="A3833" s="194">
        <v>30</v>
      </c>
      <c r="B3833" s="175" t="s">
        <v>601</v>
      </c>
      <c r="C3833" s="195">
        <v>93</v>
      </c>
      <c r="D3833" s="175" t="s">
        <v>234</v>
      </c>
      <c r="F3833" s="195">
        <v>0</v>
      </c>
      <c r="G3833" s="175" t="s">
        <v>2460</v>
      </c>
      <c r="J3833" s="194">
        <v>330735</v>
      </c>
      <c r="K3833" s="199">
        <v>-1043066</v>
      </c>
      <c r="L3833" s="174" t="s">
        <v>856</v>
      </c>
    </row>
    <row r="3834" spans="1:12">
      <c r="A3834" s="194">
        <v>30</v>
      </c>
      <c r="B3834" s="175" t="s">
        <v>601</v>
      </c>
      <c r="C3834" s="195">
        <v>93</v>
      </c>
      <c r="D3834" s="175" t="s">
        <v>234</v>
      </c>
      <c r="F3834" s="195">
        <v>0</v>
      </c>
      <c r="G3834" s="175" t="s">
        <v>2461</v>
      </c>
      <c r="J3834" s="194">
        <v>192885</v>
      </c>
      <c r="K3834" s="199">
        <v>-1235951</v>
      </c>
      <c r="L3834" s="174" t="s">
        <v>856</v>
      </c>
    </row>
    <row r="3835" spans="1:12">
      <c r="A3835" s="194">
        <v>30</v>
      </c>
      <c r="B3835" s="175" t="s">
        <v>601</v>
      </c>
      <c r="C3835" s="195">
        <v>93</v>
      </c>
      <c r="D3835" s="175" t="s">
        <v>234</v>
      </c>
      <c r="F3835" s="195">
        <v>0</v>
      </c>
      <c r="G3835" s="175" t="s">
        <v>2462</v>
      </c>
      <c r="J3835" s="194">
        <v>204968</v>
      </c>
      <c r="K3835" s="199">
        <v>-1440919</v>
      </c>
      <c r="L3835" s="174" t="s">
        <v>856</v>
      </c>
    </row>
    <row r="3836" spans="1:12">
      <c r="A3836" s="194">
        <v>30</v>
      </c>
      <c r="B3836" s="175" t="s">
        <v>601</v>
      </c>
      <c r="C3836" s="195">
        <v>93</v>
      </c>
      <c r="D3836" s="175" t="s">
        <v>234</v>
      </c>
      <c r="F3836" s="195">
        <v>0</v>
      </c>
      <c r="G3836" s="175" t="s">
        <v>2463</v>
      </c>
      <c r="J3836" s="194">
        <v>164466</v>
      </c>
      <c r="K3836" s="199">
        <v>-1605385</v>
      </c>
      <c r="L3836" s="174" t="s">
        <v>856</v>
      </c>
    </row>
    <row r="3837" spans="1:12">
      <c r="G3837" s="200" t="s">
        <v>1168</v>
      </c>
      <c r="I3837" s="201">
        <v>1152011</v>
      </c>
      <c r="J3837" s="201">
        <v>1605385</v>
      </c>
      <c r="K3837" s="201">
        <v>-453374</v>
      </c>
      <c r="L3837" s="202" t="s">
        <v>856</v>
      </c>
    </row>
    <row r="3838" spans="1:12">
      <c r="G3838" s="200" t="s">
        <v>848</v>
      </c>
      <c r="I3838" s="203">
        <v>6032808</v>
      </c>
      <c r="J3838" s="203">
        <v>7638193</v>
      </c>
      <c r="K3838" s="203">
        <v>-1605385</v>
      </c>
      <c r="L3838" s="200" t="s">
        <v>860</v>
      </c>
    </row>
    <row r="3839" spans="1:12">
      <c r="A3839" s="196" t="s">
        <v>146</v>
      </c>
      <c r="G3839" s="197" t="s">
        <v>843</v>
      </c>
      <c r="I3839" s="198">
        <v>6032808</v>
      </c>
      <c r="J3839" s="198">
        <v>7638193</v>
      </c>
      <c r="K3839" s="198">
        <v>-1605385</v>
      </c>
      <c r="L3839" s="175" t="s">
        <v>856</v>
      </c>
    </row>
    <row r="3840" spans="1:12">
      <c r="A3840" s="174" t="s">
        <v>138</v>
      </c>
      <c r="B3840" s="174" t="s">
        <v>139</v>
      </c>
      <c r="C3840" s="176" t="s">
        <v>140</v>
      </c>
      <c r="D3840" s="174" t="s">
        <v>141</v>
      </c>
      <c r="E3840" s="174" t="s">
        <v>142</v>
      </c>
      <c r="F3840" s="176" t="s">
        <v>143</v>
      </c>
      <c r="G3840" s="174" t="s">
        <v>144</v>
      </c>
      <c r="I3840" s="176" t="s">
        <v>844</v>
      </c>
      <c r="J3840" s="176" t="s">
        <v>845</v>
      </c>
      <c r="K3840" s="176" t="s">
        <v>145</v>
      </c>
    </row>
    <row r="3841" spans="1:12">
      <c r="A3841" s="194">
        <v>31</v>
      </c>
      <c r="B3841" s="175" t="s">
        <v>146</v>
      </c>
      <c r="C3841" s="195">
        <v>115</v>
      </c>
      <c r="D3841" s="175" t="s">
        <v>234</v>
      </c>
      <c r="F3841" s="195">
        <v>0</v>
      </c>
      <c r="G3841" s="175" t="s">
        <v>2466</v>
      </c>
      <c r="I3841" s="194">
        <v>1605385</v>
      </c>
      <c r="K3841" s="199">
        <v>0</v>
      </c>
    </row>
    <row r="3842" spans="1:12">
      <c r="A3842" s="194">
        <v>31</v>
      </c>
      <c r="B3842" s="175" t="s">
        <v>146</v>
      </c>
      <c r="C3842" s="195">
        <v>116</v>
      </c>
      <c r="D3842" s="175" t="s">
        <v>234</v>
      </c>
      <c r="F3842" s="195">
        <v>0</v>
      </c>
      <c r="G3842" s="175" t="s">
        <v>2453</v>
      </c>
      <c r="J3842" s="194">
        <v>112686</v>
      </c>
      <c r="K3842" s="199">
        <v>-112686</v>
      </c>
      <c r="L3842" s="174" t="s">
        <v>856</v>
      </c>
    </row>
    <row r="3843" spans="1:12">
      <c r="A3843" s="194">
        <v>31</v>
      </c>
      <c r="B3843" s="175" t="s">
        <v>146</v>
      </c>
      <c r="C3843" s="195">
        <v>116</v>
      </c>
      <c r="D3843" s="175" t="s">
        <v>234</v>
      </c>
      <c r="F3843" s="195">
        <v>0</v>
      </c>
      <c r="G3843" s="175" t="s">
        <v>2454</v>
      </c>
      <c r="J3843" s="194">
        <v>60451</v>
      </c>
      <c r="K3843" s="199">
        <v>-173137</v>
      </c>
      <c r="L3843" s="174" t="s">
        <v>856</v>
      </c>
    </row>
    <row r="3844" spans="1:12">
      <c r="A3844" s="194">
        <v>31</v>
      </c>
      <c r="B3844" s="175" t="s">
        <v>146</v>
      </c>
      <c r="C3844" s="195">
        <v>116</v>
      </c>
      <c r="D3844" s="175" t="s">
        <v>234</v>
      </c>
      <c r="F3844" s="195">
        <v>0</v>
      </c>
      <c r="G3844" s="175" t="s">
        <v>2455</v>
      </c>
      <c r="J3844" s="194">
        <v>28596</v>
      </c>
      <c r="K3844" s="199">
        <v>-201733</v>
      </c>
      <c r="L3844" s="174" t="s">
        <v>856</v>
      </c>
    </row>
    <row r="3845" spans="1:12">
      <c r="A3845" s="194">
        <v>31</v>
      </c>
      <c r="B3845" s="175" t="s">
        <v>146</v>
      </c>
      <c r="C3845" s="195">
        <v>116</v>
      </c>
      <c r="D3845" s="175" t="s">
        <v>234</v>
      </c>
      <c r="F3845" s="195">
        <v>0</v>
      </c>
      <c r="G3845" s="175" t="s">
        <v>2456</v>
      </c>
      <c r="J3845" s="194">
        <v>44845</v>
      </c>
      <c r="K3845" s="199">
        <v>-246578</v>
      </c>
      <c r="L3845" s="174" t="s">
        <v>856</v>
      </c>
    </row>
    <row r="3846" spans="1:12">
      <c r="A3846" s="194">
        <v>31</v>
      </c>
      <c r="B3846" s="175" t="s">
        <v>146</v>
      </c>
      <c r="C3846" s="195">
        <v>116</v>
      </c>
      <c r="D3846" s="175" t="s">
        <v>234</v>
      </c>
      <c r="F3846" s="195">
        <v>0</v>
      </c>
      <c r="G3846" s="175" t="s">
        <v>2457</v>
      </c>
      <c r="J3846" s="194">
        <v>34689</v>
      </c>
      <c r="K3846" s="199">
        <v>-281267</v>
      </c>
      <c r="L3846" s="174" t="s">
        <v>856</v>
      </c>
    </row>
    <row r="3847" spans="1:12">
      <c r="A3847" s="194">
        <v>31</v>
      </c>
      <c r="B3847" s="175" t="s">
        <v>146</v>
      </c>
      <c r="C3847" s="195">
        <v>116</v>
      </c>
      <c r="D3847" s="175" t="s">
        <v>234</v>
      </c>
      <c r="F3847" s="195">
        <v>0</v>
      </c>
      <c r="G3847" s="175" t="s">
        <v>2458</v>
      </c>
      <c r="J3847" s="194">
        <v>102523</v>
      </c>
      <c r="K3847" s="199">
        <v>-383790</v>
      </c>
      <c r="L3847" s="174" t="s">
        <v>856</v>
      </c>
    </row>
    <row r="3848" spans="1:12">
      <c r="A3848" s="194">
        <v>31</v>
      </c>
      <c r="B3848" s="175" t="s">
        <v>146</v>
      </c>
      <c r="C3848" s="195">
        <v>116</v>
      </c>
      <c r="D3848" s="175" t="s">
        <v>234</v>
      </c>
      <c r="F3848" s="195">
        <v>0</v>
      </c>
      <c r="G3848" s="175" t="s">
        <v>2459</v>
      </c>
      <c r="J3848" s="194">
        <v>358584</v>
      </c>
      <c r="K3848" s="199">
        <v>-742374</v>
      </c>
      <c r="L3848" s="174" t="s">
        <v>856</v>
      </c>
    </row>
    <row r="3849" spans="1:12">
      <c r="A3849" s="194">
        <v>31</v>
      </c>
      <c r="B3849" s="175" t="s">
        <v>146</v>
      </c>
      <c r="C3849" s="195">
        <v>116</v>
      </c>
      <c r="D3849" s="175" t="s">
        <v>234</v>
      </c>
      <c r="F3849" s="195">
        <v>0</v>
      </c>
      <c r="G3849" s="175" t="s">
        <v>2460</v>
      </c>
      <c r="J3849" s="194">
        <v>312334</v>
      </c>
      <c r="K3849" s="199">
        <v>-1054708</v>
      </c>
      <c r="L3849" s="174" t="s">
        <v>856</v>
      </c>
    </row>
    <row r="3850" spans="1:12">
      <c r="A3850" s="194">
        <v>31</v>
      </c>
      <c r="B3850" s="175" t="s">
        <v>146</v>
      </c>
      <c r="C3850" s="195">
        <v>116</v>
      </c>
      <c r="D3850" s="175" t="s">
        <v>234</v>
      </c>
      <c r="F3850" s="195">
        <v>0</v>
      </c>
      <c r="G3850" s="175" t="s">
        <v>2461</v>
      </c>
      <c r="J3850" s="194">
        <v>166097</v>
      </c>
      <c r="K3850" s="199">
        <v>-1220805</v>
      </c>
      <c r="L3850" s="174" t="s">
        <v>856</v>
      </c>
    </row>
    <row r="3851" spans="1:12">
      <c r="A3851" s="194">
        <v>31</v>
      </c>
      <c r="B3851" s="175" t="s">
        <v>146</v>
      </c>
      <c r="C3851" s="195">
        <v>116</v>
      </c>
      <c r="D3851" s="175" t="s">
        <v>234</v>
      </c>
      <c r="F3851" s="195">
        <v>0</v>
      </c>
      <c r="G3851" s="175" t="s">
        <v>2462</v>
      </c>
      <c r="J3851" s="194">
        <v>224789</v>
      </c>
      <c r="K3851" s="199">
        <v>-1445594</v>
      </c>
      <c r="L3851" s="174" t="s">
        <v>856</v>
      </c>
    </row>
    <row r="3852" spans="1:12">
      <c r="A3852" s="194">
        <v>31</v>
      </c>
      <c r="B3852" s="175" t="s">
        <v>146</v>
      </c>
      <c r="C3852" s="195">
        <v>116</v>
      </c>
      <c r="D3852" s="175" t="s">
        <v>234</v>
      </c>
      <c r="F3852" s="195">
        <v>0</v>
      </c>
      <c r="G3852" s="175" t="s">
        <v>2463</v>
      </c>
      <c r="J3852" s="194">
        <v>149742</v>
      </c>
      <c r="K3852" s="199">
        <v>-1595336</v>
      </c>
      <c r="L3852" s="174" t="s">
        <v>856</v>
      </c>
    </row>
    <row r="3853" spans="1:12">
      <c r="G3853" s="200" t="s">
        <v>847</v>
      </c>
      <c r="I3853" s="201">
        <v>1605385</v>
      </c>
      <c r="J3853" s="201">
        <v>1595336</v>
      </c>
      <c r="K3853" s="201">
        <v>10049</v>
      </c>
      <c r="L3853" s="202" t="s">
        <v>846</v>
      </c>
    </row>
    <row r="3854" spans="1:12">
      <c r="G3854" s="200" t="s">
        <v>848</v>
      </c>
      <c r="I3854" s="203">
        <v>7638193</v>
      </c>
      <c r="J3854" s="203">
        <v>9233529</v>
      </c>
      <c r="K3854" s="203">
        <v>-1595336</v>
      </c>
      <c r="L3854" s="200" t="s">
        <v>860</v>
      </c>
    </row>
    <row r="3855" spans="1:12">
      <c r="A3855" s="196" t="s">
        <v>164</v>
      </c>
      <c r="G3855" s="197" t="s">
        <v>843</v>
      </c>
      <c r="I3855" s="198">
        <v>7638193</v>
      </c>
      <c r="J3855" s="198">
        <v>9233529</v>
      </c>
      <c r="K3855" s="198">
        <v>-1595336</v>
      </c>
      <c r="L3855" s="175" t="s">
        <v>856</v>
      </c>
    </row>
    <row r="3856" spans="1:12">
      <c r="A3856" s="174" t="s">
        <v>138</v>
      </c>
      <c r="B3856" s="174" t="s">
        <v>139</v>
      </c>
      <c r="C3856" s="176" t="s">
        <v>140</v>
      </c>
      <c r="D3856" s="174" t="s">
        <v>141</v>
      </c>
      <c r="E3856" s="174" t="s">
        <v>142</v>
      </c>
      <c r="F3856" s="176" t="s">
        <v>143</v>
      </c>
      <c r="G3856" s="174" t="s">
        <v>144</v>
      </c>
      <c r="I3856" s="176" t="s">
        <v>844</v>
      </c>
      <c r="J3856" s="176" t="s">
        <v>845</v>
      </c>
      <c r="K3856" s="176" t="s">
        <v>145</v>
      </c>
    </row>
    <row r="3857" spans="1:12">
      <c r="A3857" s="194">
        <v>3</v>
      </c>
      <c r="B3857" s="175" t="s">
        <v>164</v>
      </c>
      <c r="C3857" s="195">
        <v>12</v>
      </c>
      <c r="D3857" s="175" t="s">
        <v>147</v>
      </c>
      <c r="F3857" s="195">
        <v>0</v>
      </c>
      <c r="G3857" s="175" t="s">
        <v>2467</v>
      </c>
      <c r="I3857" s="194">
        <v>1595336</v>
      </c>
      <c r="K3857" s="199">
        <v>0</v>
      </c>
    </row>
    <row r="3858" spans="1:12">
      <c r="A3858" s="194">
        <v>30</v>
      </c>
      <c r="B3858" s="175" t="s">
        <v>164</v>
      </c>
      <c r="C3858" s="195">
        <v>134</v>
      </c>
      <c r="D3858" s="175" t="s">
        <v>234</v>
      </c>
      <c r="F3858" s="195">
        <v>0</v>
      </c>
      <c r="G3858" s="175" t="s">
        <v>2453</v>
      </c>
      <c r="J3858" s="194">
        <v>112860</v>
      </c>
      <c r="K3858" s="199">
        <v>-112860</v>
      </c>
      <c r="L3858" s="174" t="s">
        <v>856</v>
      </c>
    </row>
    <row r="3859" spans="1:12">
      <c r="A3859" s="194">
        <v>30</v>
      </c>
      <c r="B3859" s="175" t="s">
        <v>164</v>
      </c>
      <c r="C3859" s="195">
        <v>134</v>
      </c>
      <c r="D3859" s="175" t="s">
        <v>234</v>
      </c>
      <c r="F3859" s="195">
        <v>0</v>
      </c>
      <c r="G3859" s="175" t="s">
        <v>2454</v>
      </c>
      <c r="J3859" s="194">
        <v>60480</v>
      </c>
      <c r="K3859" s="199">
        <v>-173340</v>
      </c>
      <c r="L3859" s="174" t="s">
        <v>856</v>
      </c>
    </row>
    <row r="3860" spans="1:12">
      <c r="A3860" s="194">
        <v>30</v>
      </c>
      <c r="B3860" s="175" t="s">
        <v>164</v>
      </c>
      <c r="C3860" s="195">
        <v>134</v>
      </c>
      <c r="D3860" s="175" t="s">
        <v>234</v>
      </c>
      <c r="F3860" s="195">
        <v>0</v>
      </c>
      <c r="G3860" s="175" t="s">
        <v>2455</v>
      </c>
      <c r="J3860" s="194">
        <v>36056</v>
      </c>
      <c r="K3860" s="199">
        <v>-209396</v>
      </c>
      <c r="L3860" s="174" t="s">
        <v>856</v>
      </c>
    </row>
    <row r="3861" spans="1:12">
      <c r="A3861" s="194">
        <v>30</v>
      </c>
      <c r="B3861" s="175" t="s">
        <v>164</v>
      </c>
      <c r="C3861" s="195">
        <v>134</v>
      </c>
      <c r="D3861" s="175" t="s">
        <v>234</v>
      </c>
      <c r="F3861" s="195">
        <v>0</v>
      </c>
      <c r="G3861" s="175" t="s">
        <v>2456</v>
      </c>
      <c r="J3861" s="194">
        <v>44845</v>
      </c>
      <c r="K3861" s="199">
        <v>-254241</v>
      </c>
      <c r="L3861" s="174" t="s">
        <v>856</v>
      </c>
    </row>
    <row r="3862" spans="1:12">
      <c r="A3862" s="194">
        <v>30</v>
      </c>
      <c r="B3862" s="175" t="s">
        <v>164</v>
      </c>
      <c r="C3862" s="195">
        <v>134</v>
      </c>
      <c r="D3862" s="175" t="s">
        <v>234</v>
      </c>
      <c r="F3862" s="195">
        <v>0</v>
      </c>
      <c r="G3862" s="175" t="s">
        <v>2457</v>
      </c>
      <c r="J3862" s="194">
        <v>31963</v>
      </c>
      <c r="K3862" s="199">
        <v>-286204</v>
      </c>
      <c r="L3862" s="174" t="s">
        <v>856</v>
      </c>
    </row>
    <row r="3863" spans="1:12">
      <c r="A3863" s="194">
        <v>30</v>
      </c>
      <c r="B3863" s="175" t="s">
        <v>164</v>
      </c>
      <c r="C3863" s="195">
        <v>134</v>
      </c>
      <c r="D3863" s="175" t="s">
        <v>234</v>
      </c>
      <c r="F3863" s="195">
        <v>0</v>
      </c>
      <c r="G3863" s="175" t="s">
        <v>2458</v>
      </c>
      <c r="J3863" s="194">
        <v>103552</v>
      </c>
      <c r="K3863" s="199">
        <v>-389756</v>
      </c>
      <c r="L3863" s="174" t="s">
        <v>856</v>
      </c>
    </row>
    <row r="3864" spans="1:12">
      <c r="A3864" s="194">
        <v>30</v>
      </c>
      <c r="B3864" s="175" t="s">
        <v>164</v>
      </c>
      <c r="C3864" s="195">
        <v>134</v>
      </c>
      <c r="D3864" s="175" t="s">
        <v>234</v>
      </c>
      <c r="F3864" s="195">
        <v>0</v>
      </c>
      <c r="G3864" s="175" t="s">
        <v>2459</v>
      </c>
      <c r="J3864" s="194">
        <v>359083</v>
      </c>
      <c r="K3864" s="199">
        <v>-748839</v>
      </c>
      <c r="L3864" s="174" t="s">
        <v>856</v>
      </c>
    </row>
    <row r="3865" spans="1:12">
      <c r="A3865" s="194">
        <v>30</v>
      </c>
      <c r="B3865" s="175" t="s">
        <v>164</v>
      </c>
      <c r="C3865" s="195">
        <v>134</v>
      </c>
      <c r="D3865" s="175" t="s">
        <v>234</v>
      </c>
      <c r="F3865" s="195">
        <v>0</v>
      </c>
      <c r="G3865" s="175" t="s">
        <v>2460</v>
      </c>
      <c r="J3865" s="194">
        <v>308671</v>
      </c>
      <c r="K3865" s="199">
        <v>-1057510</v>
      </c>
      <c r="L3865" s="174" t="s">
        <v>856</v>
      </c>
    </row>
    <row r="3866" spans="1:12">
      <c r="A3866" s="194">
        <v>30</v>
      </c>
      <c r="B3866" s="175" t="s">
        <v>164</v>
      </c>
      <c r="C3866" s="195">
        <v>134</v>
      </c>
      <c r="D3866" s="175" t="s">
        <v>234</v>
      </c>
      <c r="F3866" s="195">
        <v>0</v>
      </c>
      <c r="G3866" s="175" t="s">
        <v>2461</v>
      </c>
      <c r="J3866" s="194">
        <v>202777</v>
      </c>
      <c r="K3866" s="199">
        <v>-1260287</v>
      </c>
      <c r="L3866" s="174" t="s">
        <v>856</v>
      </c>
    </row>
    <row r="3867" spans="1:12">
      <c r="A3867" s="194">
        <v>30</v>
      </c>
      <c r="B3867" s="175" t="s">
        <v>164</v>
      </c>
      <c r="C3867" s="195">
        <v>134</v>
      </c>
      <c r="D3867" s="175" t="s">
        <v>234</v>
      </c>
      <c r="F3867" s="195">
        <v>0</v>
      </c>
      <c r="G3867" s="175" t="s">
        <v>2462</v>
      </c>
      <c r="J3867" s="194">
        <v>215326</v>
      </c>
      <c r="K3867" s="199">
        <v>-1475613</v>
      </c>
      <c r="L3867" s="174" t="s">
        <v>856</v>
      </c>
    </row>
    <row r="3868" spans="1:12">
      <c r="A3868" s="194">
        <v>30</v>
      </c>
      <c r="B3868" s="175" t="s">
        <v>164</v>
      </c>
      <c r="C3868" s="195">
        <v>134</v>
      </c>
      <c r="D3868" s="175" t="s">
        <v>234</v>
      </c>
      <c r="F3868" s="195">
        <v>0</v>
      </c>
      <c r="G3868" s="175" t="s">
        <v>2463</v>
      </c>
      <c r="J3868" s="194">
        <v>137975</v>
      </c>
      <c r="K3868" s="199">
        <v>-1613588</v>
      </c>
      <c r="L3868" s="174" t="s">
        <v>856</v>
      </c>
    </row>
    <row r="3869" spans="1:12">
      <c r="G3869" s="200" t="s">
        <v>858</v>
      </c>
      <c r="I3869" s="201">
        <v>1595336</v>
      </c>
      <c r="J3869" s="201">
        <v>1613588</v>
      </c>
      <c r="K3869" s="201">
        <v>-18252</v>
      </c>
      <c r="L3869" s="202" t="s">
        <v>856</v>
      </c>
    </row>
    <row r="3870" spans="1:12">
      <c r="G3870" s="200" t="s">
        <v>848</v>
      </c>
      <c r="I3870" s="203">
        <v>9233529</v>
      </c>
      <c r="J3870" s="203">
        <v>10847117</v>
      </c>
      <c r="K3870" s="203">
        <v>-1613588</v>
      </c>
      <c r="L3870" s="200" t="s">
        <v>860</v>
      </c>
    </row>
    <row r="3871" spans="1:12">
      <c r="A3871" s="196" t="s">
        <v>166</v>
      </c>
      <c r="G3871" s="197" t="s">
        <v>843</v>
      </c>
      <c r="I3871" s="198">
        <v>9233529</v>
      </c>
      <c r="J3871" s="198">
        <v>10847117</v>
      </c>
      <c r="K3871" s="198">
        <v>-1613588</v>
      </c>
      <c r="L3871" s="175" t="s">
        <v>856</v>
      </c>
    </row>
    <row r="3872" spans="1:12">
      <c r="A3872" s="174" t="s">
        <v>138</v>
      </c>
      <c r="B3872" s="174" t="s">
        <v>139</v>
      </c>
      <c r="C3872" s="176" t="s">
        <v>140</v>
      </c>
      <c r="D3872" s="174" t="s">
        <v>141</v>
      </c>
      <c r="E3872" s="174" t="s">
        <v>142</v>
      </c>
      <c r="F3872" s="176" t="s">
        <v>143</v>
      </c>
      <c r="G3872" s="174" t="s">
        <v>144</v>
      </c>
      <c r="I3872" s="176" t="s">
        <v>844</v>
      </c>
      <c r="J3872" s="176" t="s">
        <v>845</v>
      </c>
      <c r="K3872" s="176" t="s">
        <v>145</v>
      </c>
    </row>
    <row r="3873" spans="1:12">
      <c r="A3873" s="194">
        <v>5</v>
      </c>
      <c r="B3873" s="175" t="s">
        <v>166</v>
      </c>
      <c r="C3873" s="195">
        <v>12</v>
      </c>
      <c r="D3873" s="175" t="s">
        <v>147</v>
      </c>
      <c r="F3873" s="195">
        <v>0</v>
      </c>
      <c r="G3873" s="175" t="s">
        <v>2468</v>
      </c>
      <c r="I3873" s="194">
        <v>1613588</v>
      </c>
      <c r="K3873" s="199">
        <v>0</v>
      </c>
    </row>
    <row r="3874" spans="1:12">
      <c r="A3874" s="194">
        <v>27</v>
      </c>
      <c r="B3874" s="175" t="s">
        <v>166</v>
      </c>
      <c r="C3874" s="195">
        <v>124</v>
      </c>
      <c r="D3874" s="175" t="s">
        <v>147</v>
      </c>
      <c r="F3874" s="195">
        <v>0</v>
      </c>
      <c r="G3874" s="175" t="s">
        <v>2469</v>
      </c>
      <c r="I3874" s="194">
        <v>2162903</v>
      </c>
      <c r="K3874" s="199">
        <v>2162903</v>
      </c>
      <c r="L3874" s="174" t="s">
        <v>846</v>
      </c>
    </row>
    <row r="3875" spans="1:12">
      <c r="A3875" s="194">
        <v>30</v>
      </c>
      <c r="B3875" s="175" t="s">
        <v>166</v>
      </c>
      <c r="C3875" s="195">
        <v>145</v>
      </c>
      <c r="D3875" s="175" t="s">
        <v>234</v>
      </c>
      <c r="F3875" s="195">
        <v>0</v>
      </c>
      <c r="G3875" s="175" t="s">
        <v>2453</v>
      </c>
      <c r="J3875" s="194">
        <v>37993</v>
      </c>
      <c r="K3875" s="199">
        <v>2124910</v>
      </c>
      <c r="L3875" s="174" t="s">
        <v>846</v>
      </c>
    </row>
    <row r="3876" spans="1:12">
      <c r="A3876" s="194">
        <v>30</v>
      </c>
      <c r="B3876" s="175" t="s">
        <v>166</v>
      </c>
      <c r="C3876" s="195">
        <v>145</v>
      </c>
      <c r="D3876" s="175" t="s">
        <v>234</v>
      </c>
      <c r="F3876" s="195">
        <v>0</v>
      </c>
      <c r="G3876" s="175" t="s">
        <v>2454</v>
      </c>
      <c r="J3876" s="194">
        <v>92396</v>
      </c>
      <c r="K3876" s="199">
        <v>2032514</v>
      </c>
      <c r="L3876" s="174" t="s">
        <v>846</v>
      </c>
    </row>
    <row r="3877" spans="1:12">
      <c r="A3877" s="194">
        <v>30</v>
      </c>
      <c r="B3877" s="175" t="s">
        <v>166</v>
      </c>
      <c r="C3877" s="195">
        <v>145</v>
      </c>
      <c r="D3877" s="175" t="s">
        <v>234</v>
      </c>
      <c r="F3877" s="195">
        <v>0</v>
      </c>
      <c r="G3877" s="175" t="s">
        <v>2455</v>
      </c>
      <c r="J3877" s="194">
        <v>66089</v>
      </c>
      <c r="K3877" s="199">
        <v>1966425</v>
      </c>
      <c r="L3877" s="174" t="s">
        <v>846</v>
      </c>
    </row>
    <row r="3878" spans="1:12">
      <c r="A3878" s="194">
        <v>30</v>
      </c>
      <c r="B3878" s="175" t="s">
        <v>166</v>
      </c>
      <c r="C3878" s="195">
        <v>145</v>
      </c>
      <c r="D3878" s="175" t="s">
        <v>234</v>
      </c>
      <c r="F3878" s="195">
        <v>0</v>
      </c>
      <c r="G3878" s="175" t="s">
        <v>2456</v>
      </c>
      <c r="J3878" s="194">
        <v>57919</v>
      </c>
      <c r="K3878" s="199">
        <v>1908506</v>
      </c>
      <c r="L3878" s="174" t="s">
        <v>846</v>
      </c>
    </row>
    <row r="3879" spans="1:12">
      <c r="A3879" s="194">
        <v>30</v>
      </c>
      <c r="B3879" s="175" t="s">
        <v>166</v>
      </c>
      <c r="C3879" s="195">
        <v>145</v>
      </c>
      <c r="D3879" s="175" t="s">
        <v>234</v>
      </c>
      <c r="F3879" s="195">
        <v>0</v>
      </c>
      <c r="G3879" s="175" t="s">
        <v>2457</v>
      </c>
      <c r="J3879" s="194">
        <v>75192</v>
      </c>
      <c r="K3879" s="199">
        <v>1833314</v>
      </c>
      <c r="L3879" s="174" t="s">
        <v>846</v>
      </c>
    </row>
    <row r="3880" spans="1:12">
      <c r="A3880" s="194">
        <v>30</v>
      </c>
      <c r="B3880" s="175" t="s">
        <v>166</v>
      </c>
      <c r="C3880" s="195">
        <v>145</v>
      </c>
      <c r="D3880" s="175" t="s">
        <v>234</v>
      </c>
      <c r="F3880" s="195">
        <v>0</v>
      </c>
      <c r="G3880" s="175" t="s">
        <v>2458</v>
      </c>
      <c r="J3880" s="194">
        <v>146312</v>
      </c>
      <c r="K3880" s="199">
        <v>1687002</v>
      </c>
      <c r="L3880" s="174" t="s">
        <v>846</v>
      </c>
    </row>
    <row r="3881" spans="1:12">
      <c r="A3881" s="194">
        <v>30</v>
      </c>
      <c r="B3881" s="175" t="s">
        <v>166</v>
      </c>
      <c r="C3881" s="195">
        <v>145</v>
      </c>
      <c r="D3881" s="175" t="s">
        <v>234</v>
      </c>
      <c r="F3881" s="195">
        <v>0</v>
      </c>
      <c r="G3881" s="175" t="s">
        <v>2459</v>
      </c>
      <c r="J3881" s="194">
        <v>163244</v>
      </c>
      <c r="K3881" s="199">
        <v>1523758</v>
      </c>
      <c r="L3881" s="174" t="s">
        <v>846</v>
      </c>
    </row>
    <row r="3882" spans="1:12">
      <c r="A3882" s="194">
        <v>30</v>
      </c>
      <c r="B3882" s="175" t="s">
        <v>166</v>
      </c>
      <c r="C3882" s="195">
        <v>145</v>
      </c>
      <c r="D3882" s="175" t="s">
        <v>234</v>
      </c>
      <c r="F3882" s="195">
        <v>0</v>
      </c>
      <c r="G3882" s="175" t="s">
        <v>2460</v>
      </c>
      <c r="J3882" s="194">
        <v>501907</v>
      </c>
      <c r="K3882" s="199">
        <v>1021851</v>
      </c>
      <c r="L3882" s="174" t="s">
        <v>846</v>
      </c>
    </row>
    <row r="3883" spans="1:12">
      <c r="A3883" s="194">
        <v>30</v>
      </c>
      <c r="B3883" s="175" t="s">
        <v>166</v>
      </c>
      <c r="C3883" s="195">
        <v>145</v>
      </c>
      <c r="D3883" s="175" t="s">
        <v>234</v>
      </c>
      <c r="F3883" s="195">
        <v>0</v>
      </c>
      <c r="G3883" s="175" t="s">
        <v>2461</v>
      </c>
      <c r="J3883" s="194">
        <v>381894</v>
      </c>
      <c r="K3883" s="199">
        <v>639957</v>
      </c>
      <c r="L3883" s="174" t="s">
        <v>846</v>
      </c>
    </row>
    <row r="3884" spans="1:12">
      <c r="A3884" s="194">
        <v>30</v>
      </c>
      <c r="B3884" s="175" t="s">
        <v>166</v>
      </c>
      <c r="C3884" s="195">
        <v>145</v>
      </c>
      <c r="D3884" s="175" t="s">
        <v>234</v>
      </c>
      <c r="F3884" s="195">
        <v>0</v>
      </c>
      <c r="G3884" s="175" t="s">
        <v>2462</v>
      </c>
      <c r="J3884" s="194">
        <v>315383</v>
      </c>
      <c r="K3884" s="199">
        <v>324574</v>
      </c>
      <c r="L3884" s="174" t="s">
        <v>846</v>
      </c>
    </row>
    <row r="3885" spans="1:12">
      <c r="A3885" s="194">
        <v>30</v>
      </c>
      <c r="B3885" s="175" t="s">
        <v>166</v>
      </c>
      <c r="C3885" s="195">
        <v>145</v>
      </c>
      <c r="D3885" s="175" t="s">
        <v>234</v>
      </c>
      <c r="F3885" s="195">
        <v>0</v>
      </c>
      <c r="G3885" s="175" t="s">
        <v>2463</v>
      </c>
      <c r="J3885" s="194">
        <v>324574</v>
      </c>
      <c r="K3885" s="199">
        <v>0</v>
      </c>
    </row>
    <row r="3886" spans="1:12">
      <c r="G3886" s="200" t="s">
        <v>1319</v>
      </c>
      <c r="I3886" s="201">
        <v>3776491</v>
      </c>
      <c r="J3886" s="201">
        <v>2162903</v>
      </c>
      <c r="K3886" s="201">
        <v>1613588</v>
      </c>
      <c r="L3886" s="202" t="s">
        <v>846</v>
      </c>
    </row>
    <row r="3887" spans="1:12">
      <c r="G3887" s="200" t="s">
        <v>848</v>
      </c>
      <c r="I3887" s="203">
        <v>13010020</v>
      </c>
      <c r="J3887" s="203">
        <v>13010020</v>
      </c>
      <c r="K3887" s="203">
        <v>0</v>
      </c>
    </row>
    <row r="3888" spans="1:12">
      <c r="A3888" s="190" t="s">
        <v>2470</v>
      </c>
      <c r="I3888" s="203">
        <v>13010020</v>
      </c>
      <c r="J3888" s="203">
        <v>13010020</v>
      </c>
      <c r="K3888" s="203">
        <v>0</v>
      </c>
      <c r="L3888" s="175" t="s">
        <v>860</v>
      </c>
    </row>
    <row r="3889" spans="1:12">
      <c r="A3889" s="196" t="s">
        <v>2471</v>
      </c>
    </row>
    <row r="3890" spans="1:12">
      <c r="A3890" s="196" t="s">
        <v>240</v>
      </c>
      <c r="G3890" s="197" t="s">
        <v>843</v>
      </c>
      <c r="I3890" s="198">
        <v>0</v>
      </c>
      <c r="J3890" s="198">
        <v>0</v>
      </c>
      <c r="K3890" s="198">
        <v>0</v>
      </c>
    </row>
    <row r="3891" spans="1:12">
      <c r="A3891" s="174" t="s">
        <v>138</v>
      </c>
      <c r="B3891" s="174" t="s">
        <v>139</v>
      </c>
      <c r="C3891" s="176" t="s">
        <v>140</v>
      </c>
      <c r="D3891" s="174" t="s">
        <v>141</v>
      </c>
      <c r="E3891" s="174" t="s">
        <v>142</v>
      </c>
      <c r="F3891" s="176" t="s">
        <v>143</v>
      </c>
      <c r="G3891" s="174" t="s">
        <v>144</v>
      </c>
      <c r="I3891" s="176" t="s">
        <v>844</v>
      </c>
      <c r="J3891" s="176" t="s">
        <v>845</v>
      </c>
      <c r="K3891" s="176" t="s">
        <v>145</v>
      </c>
    </row>
    <row r="3892" spans="1:12">
      <c r="A3892" s="194">
        <v>1</v>
      </c>
      <c r="B3892" s="175" t="s">
        <v>240</v>
      </c>
      <c r="C3892" s="195">
        <v>1</v>
      </c>
      <c r="D3892" s="175" t="s">
        <v>234</v>
      </c>
      <c r="F3892" s="195">
        <v>0</v>
      </c>
      <c r="G3892" s="175" t="s">
        <v>2472</v>
      </c>
      <c r="J3892" s="194">
        <v>64946</v>
      </c>
      <c r="K3892" s="199">
        <v>-64946</v>
      </c>
      <c r="L3892" s="174" t="s">
        <v>856</v>
      </c>
    </row>
    <row r="3893" spans="1:12">
      <c r="A3893" s="194">
        <v>31</v>
      </c>
      <c r="B3893" s="175" t="s">
        <v>240</v>
      </c>
      <c r="C3893" s="195">
        <v>88</v>
      </c>
      <c r="D3893" s="175" t="s">
        <v>234</v>
      </c>
      <c r="F3893" s="195">
        <v>0</v>
      </c>
      <c r="G3893" s="175" t="s">
        <v>2473</v>
      </c>
      <c r="J3893" s="194">
        <v>249970</v>
      </c>
      <c r="K3893" s="199">
        <v>-314916</v>
      </c>
      <c r="L3893" s="174" t="s">
        <v>856</v>
      </c>
    </row>
    <row r="3894" spans="1:12">
      <c r="A3894" s="194">
        <v>31</v>
      </c>
      <c r="B3894" s="175" t="s">
        <v>240</v>
      </c>
      <c r="C3894" s="195">
        <v>90</v>
      </c>
      <c r="D3894" s="175" t="s">
        <v>234</v>
      </c>
      <c r="F3894" s="195">
        <v>0</v>
      </c>
      <c r="G3894" s="175" t="s">
        <v>2474</v>
      </c>
      <c r="I3894" s="194">
        <v>64946</v>
      </c>
      <c r="K3894" s="199">
        <v>-249970</v>
      </c>
      <c r="L3894" s="174" t="s">
        <v>856</v>
      </c>
    </row>
    <row r="3895" spans="1:12">
      <c r="A3895" s="194">
        <v>31</v>
      </c>
      <c r="B3895" s="175" t="s">
        <v>240</v>
      </c>
      <c r="C3895" s="195">
        <v>91</v>
      </c>
      <c r="D3895" s="175" t="s">
        <v>234</v>
      </c>
      <c r="F3895" s="195">
        <v>0</v>
      </c>
      <c r="G3895" s="175" t="s">
        <v>2475</v>
      </c>
      <c r="I3895" s="194">
        <v>58947</v>
      </c>
      <c r="K3895" s="199">
        <v>-191023</v>
      </c>
      <c r="L3895" s="174" t="s">
        <v>856</v>
      </c>
    </row>
    <row r="3896" spans="1:12">
      <c r="A3896" s="194">
        <v>31</v>
      </c>
      <c r="B3896" s="175" t="s">
        <v>240</v>
      </c>
      <c r="C3896" s="195">
        <v>91</v>
      </c>
      <c r="D3896" s="175" t="s">
        <v>234</v>
      </c>
      <c r="F3896" s="195">
        <v>0</v>
      </c>
      <c r="G3896" s="175" t="s">
        <v>2476</v>
      </c>
      <c r="I3896" s="194">
        <v>16374</v>
      </c>
      <c r="K3896" s="199">
        <v>-174649</v>
      </c>
      <c r="L3896" s="174" t="s">
        <v>856</v>
      </c>
    </row>
    <row r="3897" spans="1:12">
      <c r="A3897" s="194">
        <v>31</v>
      </c>
      <c r="B3897" s="175" t="s">
        <v>240</v>
      </c>
      <c r="C3897" s="195">
        <v>91</v>
      </c>
      <c r="D3897" s="175" t="s">
        <v>234</v>
      </c>
      <c r="F3897" s="195">
        <v>0</v>
      </c>
      <c r="G3897" s="175" t="s">
        <v>2477</v>
      </c>
      <c r="I3897" s="194">
        <v>174650</v>
      </c>
      <c r="K3897" s="199">
        <v>1</v>
      </c>
      <c r="L3897" s="174" t="s">
        <v>846</v>
      </c>
    </row>
    <row r="3898" spans="1:12">
      <c r="G3898" s="200" t="s">
        <v>929</v>
      </c>
      <c r="I3898" s="201">
        <v>314917</v>
      </c>
      <c r="J3898" s="201">
        <v>314916</v>
      </c>
      <c r="K3898" s="201">
        <v>1</v>
      </c>
      <c r="L3898" s="202" t="s">
        <v>846</v>
      </c>
    </row>
    <row r="3899" spans="1:12">
      <c r="G3899" s="200" t="s">
        <v>848</v>
      </c>
      <c r="I3899" s="203">
        <v>314917</v>
      </c>
      <c r="J3899" s="203">
        <v>314916</v>
      </c>
      <c r="K3899" s="203">
        <v>1</v>
      </c>
      <c r="L3899" s="200" t="s">
        <v>849</v>
      </c>
    </row>
    <row r="3900" spans="1:12">
      <c r="A3900" s="196" t="s">
        <v>595</v>
      </c>
      <c r="G3900" s="197" t="s">
        <v>843</v>
      </c>
      <c r="I3900" s="198">
        <v>314917</v>
      </c>
      <c r="J3900" s="198">
        <v>314916</v>
      </c>
      <c r="K3900" s="198">
        <v>1</v>
      </c>
      <c r="L3900" s="175" t="s">
        <v>846</v>
      </c>
    </row>
    <row r="3901" spans="1:12">
      <c r="A3901" s="174" t="s">
        <v>138</v>
      </c>
      <c r="B3901" s="174" t="s">
        <v>139</v>
      </c>
      <c r="C3901" s="176" t="s">
        <v>140</v>
      </c>
      <c r="D3901" s="174" t="s">
        <v>141</v>
      </c>
      <c r="E3901" s="174" t="s">
        <v>142</v>
      </c>
      <c r="F3901" s="176" t="s">
        <v>143</v>
      </c>
      <c r="G3901" s="174" t="s">
        <v>144</v>
      </c>
      <c r="I3901" s="176" t="s">
        <v>844</v>
      </c>
      <c r="J3901" s="176" t="s">
        <v>845</v>
      </c>
      <c r="K3901" s="176" t="s">
        <v>145</v>
      </c>
    </row>
    <row r="3902" spans="1:12">
      <c r="A3902" s="194">
        <v>29</v>
      </c>
      <c r="B3902" s="175" t="s">
        <v>595</v>
      </c>
      <c r="C3902" s="195">
        <v>1</v>
      </c>
      <c r="D3902" s="175" t="s">
        <v>234</v>
      </c>
      <c r="F3902" s="195">
        <v>0</v>
      </c>
      <c r="G3902" s="175" t="s">
        <v>2473</v>
      </c>
      <c r="J3902" s="194">
        <v>246611</v>
      </c>
      <c r="K3902" s="199">
        <v>-246610</v>
      </c>
      <c r="L3902" s="174" t="s">
        <v>856</v>
      </c>
    </row>
    <row r="3903" spans="1:12">
      <c r="G3903" s="200" t="s">
        <v>853</v>
      </c>
      <c r="I3903" s="201">
        <v>0</v>
      </c>
      <c r="J3903" s="201">
        <v>246611</v>
      </c>
      <c r="K3903" s="201">
        <v>-246611</v>
      </c>
      <c r="L3903" s="202" t="s">
        <v>856</v>
      </c>
    </row>
    <row r="3904" spans="1:12">
      <c r="G3904" s="200" t="s">
        <v>848</v>
      </c>
      <c r="I3904" s="203">
        <v>314917</v>
      </c>
      <c r="J3904" s="203">
        <v>561527</v>
      </c>
      <c r="K3904" s="203">
        <v>-246610</v>
      </c>
      <c r="L3904" s="200" t="s">
        <v>860</v>
      </c>
    </row>
    <row r="3905" spans="1:12">
      <c r="A3905" s="196" t="s">
        <v>596</v>
      </c>
      <c r="G3905" s="197" t="s">
        <v>843</v>
      </c>
      <c r="I3905" s="198">
        <v>314917</v>
      </c>
      <c r="J3905" s="198">
        <v>561527</v>
      </c>
      <c r="K3905" s="198">
        <v>-246610</v>
      </c>
      <c r="L3905" s="175" t="s">
        <v>856</v>
      </c>
    </row>
    <row r="3906" spans="1:12">
      <c r="A3906" s="174" t="s">
        <v>138</v>
      </c>
      <c r="B3906" s="174" t="s">
        <v>139</v>
      </c>
      <c r="C3906" s="176" t="s">
        <v>140</v>
      </c>
      <c r="D3906" s="174" t="s">
        <v>141</v>
      </c>
      <c r="E3906" s="174" t="s">
        <v>142</v>
      </c>
      <c r="F3906" s="176" t="s">
        <v>143</v>
      </c>
      <c r="G3906" s="174" t="s">
        <v>144</v>
      </c>
      <c r="I3906" s="176" t="s">
        <v>844</v>
      </c>
      <c r="J3906" s="176" t="s">
        <v>845</v>
      </c>
      <c r="K3906" s="176" t="s">
        <v>145</v>
      </c>
    </row>
    <row r="3907" spans="1:12">
      <c r="A3907" s="194">
        <v>30</v>
      </c>
      <c r="B3907" s="175" t="s">
        <v>596</v>
      </c>
      <c r="C3907" s="195">
        <v>95</v>
      </c>
      <c r="D3907" s="175" t="s">
        <v>147</v>
      </c>
      <c r="F3907" s="195">
        <v>0</v>
      </c>
      <c r="G3907" s="175" t="s">
        <v>2478</v>
      </c>
      <c r="I3907" s="194">
        <v>2421</v>
      </c>
      <c r="K3907" s="199">
        <v>-244189</v>
      </c>
      <c r="L3907" s="174" t="s">
        <v>856</v>
      </c>
    </row>
    <row r="3908" spans="1:12">
      <c r="A3908" s="194">
        <v>30</v>
      </c>
      <c r="B3908" s="175" t="s">
        <v>596</v>
      </c>
      <c r="C3908" s="195">
        <v>95</v>
      </c>
      <c r="D3908" s="175" t="s">
        <v>147</v>
      </c>
      <c r="F3908" s="195">
        <v>0</v>
      </c>
      <c r="G3908" s="175" t="s">
        <v>2479</v>
      </c>
      <c r="I3908" s="194">
        <v>2407</v>
      </c>
      <c r="K3908" s="199">
        <v>-241782</v>
      </c>
      <c r="L3908" s="174" t="s">
        <v>856</v>
      </c>
    </row>
    <row r="3909" spans="1:12">
      <c r="A3909" s="194">
        <v>30</v>
      </c>
      <c r="B3909" s="175" t="s">
        <v>596</v>
      </c>
      <c r="C3909" s="195">
        <v>95</v>
      </c>
      <c r="D3909" s="175" t="s">
        <v>147</v>
      </c>
      <c r="F3909" s="195">
        <v>0</v>
      </c>
      <c r="G3909" s="175" t="s">
        <v>2480</v>
      </c>
      <c r="I3909" s="194">
        <v>2393</v>
      </c>
      <c r="K3909" s="199">
        <v>-239389</v>
      </c>
      <c r="L3909" s="174" t="s">
        <v>856</v>
      </c>
    </row>
    <row r="3910" spans="1:12">
      <c r="A3910" s="194">
        <v>31</v>
      </c>
      <c r="B3910" s="175" t="s">
        <v>596</v>
      </c>
      <c r="C3910" s="195">
        <v>86</v>
      </c>
      <c r="D3910" s="175" t="s">
        <v>234</v>
      </c>
      <c r="F3910" s="195">
        <v>0</v>
      </c>
      <c r="G3910" s="175" t="s">
        <v>2473</v>
      </c>
      <c r="J3910" s="194">
        <v>372598</v>
      </c>
      <c r="K3910" s="199">
        <v>-611987</v>
      </c>
      <c r="L3910" s="174" t="s">
        <v>856</v>
      </c>
    </row>
    <row r="3911" spans="1:12">
      <c r="A3911" s="194">
        <v>31</v>
      </c>
      <c r="B3911" s="175" t="s">
        <v>596</v>
      </c>
      <c r="C3911" s="195">
        <v>89</v>
      </c>
      <c r="D3911" s="175" t="s">
        <v>234</v>
      </c>
      <c r="F3911" s="195">
        <v>0</v>
      </c>
      <c r="G3911" s="175" t="s">
        <v>2481</v>
      </c>
      <c r="I3911" s="194">
        <v>59150</v>
      </c>
      <c r="K3911" s="199">
        <v>-552837</v>
      </c>
      <c r="L3911" s="174" t="s">
        <v>856</v>
      </c>
    </row>
    <row r="3912" spans="1:12">
      <c r="A3912" s="194">
        <v>31</v>
      </c>
      <c r="B3912" s="175" t="s">
        <v>596</v>
      </c>
      <c r="C3912" s="195">
        <v>89</v>
      </c>
      <c r="D3912" s="175" t="s">
        <v>234</v>
      </c>
      <c r="F3912" s="195">
        <v>0</v>
      </c>
      <c r="G3912" s="175" t="s">
        <v>2482</v>
      </c>
      <c r="I3912" s="194">
        <v>16069</v>
      </c>
      <c r="K3912" s="199">
        <v>-536768</v>
      </c>
      <c r="L3912" s="174" t="s">
        <v>856</v>
      </c>
    </row>
    <row r="3913" spans="1:12">
      <c r="A3913" s="194">
        <v>31</v>
      </c>
      <c r="B3913" s="175" t="s">
        <v>596</v>
      </c>
      <c r="C3913" s="195">
        <v>89</v>
      </c>
      <c r="D3913" s="175" t="s">
        <v>234</v>
      </c>
      <c r="F3913" s="195">
        <v>0</v>
      </c>
      <c r="G3913" s="175" t="s">
        <v>2483</v>
      </c>
      <c r="I3913" s="194">
        <v>171393</v>
      </c>
      <c r="K3913" s="199">
        <v>-365375</v>
      </c>
      <c r="L3913" s="174" t="s">
        <v>856</v>
      </c>
    </row>
    <row r="3914" spans="1:12">
      <c r="G3914" s="200" t="s">
        <v>985</v>
      </c>
      <c r="I3914" s="201">
        <v>253833</v>
      </c>
      <c r="J3914" s="201">
        <v>372598</v>
      </c>
      <c r="K3914" s="201">
        <v>-118765</v>
      </c>
      <c r="L3914" s="202" t="s">
        <v>856</v>
      </c>
    </row>
    <row r="3915" spans="1:12">
      <c r="G3915" s="200" t="s">
        <v>848</v>
      </c>
      <c r="I3915" s="203">
        <v>568750</v>
      </c>
      <c r="J3915" s="203">
        <v>934125</v>
      </c>
      <c r="K3915" s="203">
        <v>-365375</v>
      </c>
      <c r="L3915" s="200" t="s">
        <v>860</v>
      </c>
    </row>
    <row r="3916" spans="1:12">
      <c r="A3916" s="196" t="s">
        <v>597</v>
      </c>
      <c r="G3916" s="197" t="s">
        <v>843</v>
      </c>
      <c r="I3916" s="198">
        <v>568750</v>
      </c>
      <c r="J3916" s="198">
        <v>934125</v>
      </c>
      <c r="K3916" s="198">
        <v>-365375</v>
      </c>
      <c r="L3916" s="175" t="s">
        <v>856</v>
      </c>
    </row>
    <row r="3917" spans="1:12">
      <c r="A3917" s="174" t="s">
        <v>138</v>
      </c>
      <c r="B3917" s="174" t="s">
        <v>139</v>
      </c>
      <c r="C3917" s="176" t="s">
        <v>140</v>
      </c>
      <c r="D3917" s="174" t="s">
        <v>141</v>
      </c>
      <c r="E3917" s="174" t="s">
        <v>142</v>
      </c>
      <c r="F3917" s="176" t="s">
        <v>143</v>
      </c>
      <c r="G3917" s="174" t="s">
        <v>144</v>
      </c>
      <c r="I3917" s="176" t="s">
        <v>844</v>
      </c>
      <c r="J3917" s="176" t="s">
        <v>845</v>
      </c>
      <c r="K3917" s="176" t="s">
        <v>145</v>
      </c>
    </row>
    <row r="3918" spans="1:12">
      <c r="A3918" s="194">
        <v>30</v>
      </c>
      <c r="B3918" s="175" t="s">
        <v>597</v>
      </c>
      <c r="C3918" s="195">
        <v>1</v>
      </c>
      <c r="D3918" s="175" t="s">
        <v>234</v>
      </c>
      <c r="F3918" s="195">
        <v>0</v>
      </c>
      <c r="G3918" s="175" t="s">
        <v>2473</v>
      </c>
      <c r="J3918" s="194">
        <v>266569</v>
      </c>
      <c r="K3918" s="199">
        <v>-631944</v>
      </c>
      <c r="L3918" s="174" t="s">
        <v>856</v>
      </c>
    </row>
    <row r="3919" spans="1:12">
      <c r="A3919" s="194">
        <v>30</v>
      </c>
      <c r="B3919" s="175" t="s">
        <v>597</v>
      </c>
      <c r="C3919" s="195">
        <v>81</v>
      </c>
      <c r="D3919" s="175" t="s">
        <v>234</v>
      </c>
      <c r="F3919" s="195">
        <v>0</v>
      </c>
      <c r="G3919" s="175" t="s">
        <v>2484</v>
      </c>
      <c r="I3919" s="194">
        <v>67357</v>
      </c>
      <c r="K3919" s="199">
        <v>-564587</v>
      </c>
      <c r="L3919" s="174" t="s">
        <v>856</v>
      </c>
    </row>
    <row r="3920" spans="1:12">
      <c r="A3920" s="194">
        <v>30</v>
      </c>
      <c r="B3920" s="175" t="s">
        <v>597</v>
      </c>
      <c r="C3920" s="195">
        <v>81</v>
      </c>
      <c r="D3920" s="175" t="s">
        <v>234</v>
      </c>
      <c r="F3920" s="195">
        <v>0</v>
      </c>
      <c r="G3920" s="175" t="s">
        <v>2485</v>
      </c>
      <c r="I3920" s="194">
        <v>26164</v>
      </c>
      <c r="K3920" s="199">
        <v>-538423</v>
      </c>
      <c r="L3920" s="174" t="s">
        <v>856</v>
      </c>
    </row>
    <row r="3921" spans="1:12">
      <c r="A3921" s="194">
        <v>30</v>
      </c>
      <c r="B3921" s="175" t="s">
        <v>597</v>
      </c>
      <c r="C3921" s="195">
        <v>81</v>
      </c>
      <c r="D3921" s="175" t="s">
        <v>234</v>
      </c>
      <c r="F3921" s="195">
        <v>0</v>
      </c>
      <c r="G3921" s="175" t="s">
        <v>2486</v>
      </c>
      <c r="I3921" s="194">
        <v>279077</v>
      </c>
      <c r="K3921" s="199">
        <v>-259346</v>
      </c>
      <c r="L3921" s="174" t="s">
        <v>856</v>
      </c>
    </row>
    <row r="3922" spans="1:12">
      <c r="G3922" s="200" t="s">
        <v>1021</v>
      </c>
      <c r="I3922" s="201">
        <v>372598</v>
      </c>
      <c r="J3922" s="201">
        <v>266569</v>
      </c>
      <c r="K3922" s="201">
        <v>106029</v>
      </c>
      <c r="L3922" s="202" t="s">
        <v>846</v>
      </c>
    </row>
    <row r="3923" spans="1:12">
      <c r="G3923" s="200" t="s">
        <v>848</v>
      </c>
      <c r="I3923" s="203">
        <v>941348</v>
      </c>
      <c r="J3923" s="203">
        <v>1200694</v>
      </c>
      <c r="K3923" s="203">
        <v>-259346</v>
      </c>
      <c r="L3923" s="200" t="s">
        <v>860</v>
      </c>
    </row>
    <row r="3924" spans="1:12">
      <c r="A3924" s="196" t="s">
        <v>598</v>
      </c>
      <c r="G3924" s="197" t="s">
        <v>843</v>
      </c>
      <c r="I3924" s="198">
        <v>941348</v>
      </c>
      <c r="J3924" s="198">
        <v>1200694</v>
      </c>
      <c r="K3924" s="198">
        <v>-259346</v>
      </c>
      <c r="L3924" s="175" t="s">
        <v>856</v>
      </c>
    </row>
    <row r="3925" spans="1:12">
      <c r="A3925" s="174" t="s">
        <v>138</v>
      </c>
      <c r="B3925" s="174" t="s">
        <v>139</v>
      </c>
      <c r="C3925" s="176" t="s">
        <v>140</v>
      </c>
      <c r="D3925" s="174" t="s">
        <v>141</v>
      </c>
      <c r="E3925" s="174" t="s">
        <v>142</v>
      </c>
      <c r="F3925" s="176" t="s">
        <v>143</v>
      </c>
      <c r="G3925" s="174" t="s">
        <v>144</v>
      </c>
      <c r="I3925" s="176" t="s">
        <v>844</v>
      </c>
      <c r="J3925" s="176" t="s">
        <v>845</v>
      </c>
      <c r="K3925" s="176" t="s">
        <v>145</v>
      </c>
    </row>
    <row r="3926" spans="1:12">
      <c r="A3926" s="194">
        <v>31</v>
      </c>
      <c r="B3926" s="175" t="s">
        <v>598</v>
      </c>
      <c r="C3926" s="195">
        <v>1</v>
      </c>
      <c r="D3926" s="175" t="s">
        <v>234</v>
      </c>
      <c r="F3926" s="195">
        <v>0</v>
      </c>
      <c r="G3926" s="175" t="s">
        <v>2473</v>
      </c>
      <c r="J3926" s="194">
        <v>227311</v>
      </c>
      <c r="K3926" s="199">
        <v>-486657</v>
      </c>
      <c r="L3926" s="174" t="s">
        <v>856</v>
      </c>
    </row>
    <row r="3927" spans="1:12">
      <c r="A3927" s="194">
        <v>31</v>
      </c>
      <c r="B3927" s="175" t="s">
        <v>598</v>
      </c>
      <c r="C3927" s="195">
        <v>88</v>
      </c>
      <c r="D3927" s="175" t="s">
        <v>234</v>
      </c>
      <c r="F3927" s="195">
        <v>0</v>
      </c>
      <c r="G3927" s="175" t="s">
        <v>2487</v>
      </c>
      <c r="I3927" s="194">
        <v>59586</v>
      </c>
      <c r="K3927" s="199">
        <v>-427071</v>
      </c>
      <c r="L3927" s="174" t="s">
        <v>856</v>
      </c>
    </row>
    <row r="3928" spans="1:12">
      <c r="A3928" s="194">
        <v>31</v>
      </c>
      <c r="B3928" s="175" t="s">
        <v>598</v>
      </c>
      <c r="C3928" s="195">
        <v>88</v>
      </c>
      <c r="D3928" s="175" t="s">
        <v>234</v>
      </c>
      <c r="F3928" s="195">
        <v>0</v>
      </c>
      <c r="G3928" s="175" t="s">
        <v>2488</v>
      </c>
      <c r="I3928" s="194">
        <v>17742</v>
      </c>
      <c r="K3928" s="199">
        <v>-409329</v>
      </c>
      <c r="L3928" s="174" t="s">
        <v>856</v>
      </c>
    </row>
    <row r="3929" spans="1:12">
      <c r="A3929" s="194">
        <v>31</v>
      </c>
      <c r="B3929" s="175" t="s">
        <v>598</v>
      </c>
      <c r="C3929" s="195">
        <v>88</v>
      </c>
      <c r="D3929" s="175" t="s">
        <v>234</v>
      </c>
      <c r="F3929" s="195">
        <v>0</v>
      </c>
      <c r="G3929" s="175" t="s">
        <v>2489</v>
      </c>
      <c r="I3929" s="194">
        <v>189242</v>
      </c>
      <c r="K3929" s="199">
        <v>-220087</v>
      </c>
      <c r="L3929" s="174" t="s">
        <v>856</v>
      </c>
    </row>
    <row r="3930" spans="1:12">
      <c r="G3930" s="200" t="s">
        <v>1045</v>
      </c>
      <c r="I3930" s="201">
        <v>266570</v>
      </c>
      <c r="J3930" s="201">
        <v>227311</v>
      </c>
      <c r="K3930" s="201">
        <v>39259</v>
      </c>
      <c r="L3930" s="202" t="s">
        <v>846</v>
      </c>
    </row>
    <row r="3931" spans="1:12">
      <c r="G3931" s="200" t="s">
        <v>848</v>
      </c>
      <c r="I3931" s="203">
        <v>1207918</v>
      </c>
      <c r="J3931" s="203">
        <v>1428005</v>
      </c>
      <c r="K3931" s="203">
        <v>-220087</v>
      </c>
      <c r="L3931" s="200" t="s">
        <v>860</v>
      </c>
    </row>
    <row r="3932" spans="1:12">
      <c r="A3932" s="196" t="s">
        <v>599</v>
      </c>
      <c r="G3932" s="197" t="s">
        <v>843</v>
      </c>
      <c r="I3932" s="198">
        <v>1207918</v>
      </c>
      <c r="J3932" s="198">
        <v>1428005</v>
      </c>
      <c r="K3932" s="198">
        <v>-220087</v>
      </c>
      <c r="L3932" s="175" t="s">
        <v>856</v>
      </c>
    </row>
    <row r="3933" spans="1:12">
      <c r="A3933" s="174" t="s">
        <v>138</v>
      </c>
      <c r="B3933" s="174" t="s">
        <v>139</v>
      </c>
      <c r="C3933" s="176" t="s">
        <v>140</v>
      </c>
      <c r="D3933" s="174" t="s">
        <v>141</v>
      </c>
      <c r="E3933" s="174" t="s">
        <v>142</v>
      </c>
      <c r="F3933" s="176" t="s">
        <v>143</v>
      </c>
      <c r="G3933" s="174" t="s">
        <v>144</v>
      </c>
      <c r="I3933" s="176" t="s">
        <v>844</v>
      </c>
      <c r="J3933" s="176" t="s">
        <v>845</v>
      </c>
      <c r="K3933" s="176" t="s">
        <v>145</v>
      </c>
    </row>
    <row r="3934" spans="1:12">
      <c r="A3934" s="194">
        <v>30</v>
      </c>
      <c r="B3934" s="175" t="s">
        <v>599</v>
      </c>
      <c r="C3934" s="195">
        <v>1</v>
      </c>
      <c r="D3934" s="175" t="s">
        <v>234</v>
      </c>
      <c r="F3934" s="195">
        <v>0</v>
      </c>
      <c r="G3934" s="175" t="s">
        <v>2473</v>
      </c>
      <c r="J3934" s="194">
        <v>250375</v>
      </c>
      <c r="K3934" s="199">
        <v>-470462</v>
      </c>
      <c r="L3934" s="174" t="s">
        <v>856</v>
      </c>
    </row>
    <row r="3935" spans="1:12">
      <c r="A3935" s="194">
        <v>30</v>
      </c>
      <c r="B3935" s="175" t="s">
        <v>599</v>
      </c>
      <c r="C3935" s="195">
        <v>62</v>
      </c>
      <c r="D3935" s="175" t="s">
        <v>234</v>
      </c>
      <c r="F3935" s="195">
        <v>0</v>
      </c>
      <c r="G3935" s="175" t="s">
        <v>2490</v>
      </c>
      <c r="I3935" s="194">
        <v>59784</v>
      </c>
      <c r="K3935" s="199">
        <v>-410678</v>
      </c>
      <c r="L3935" s="174" t="s">
        <v>856</v>
      </c>
    </row>
    <row r="3936" spans="1:12">
      <c r="A3936" s="194">
        <v>30</v>
      </c>
      <c r="B3936" s="175" t="s">
        <v>599</v>
      </c>
      <c r="C3936" s="195">
        <v>62</v>
      </c>
      <c r="D3936" s="175" t="s">
        <v>234</v>
      </c>
      <c r="F3936" s="195">
        <v>0</v>
      </c>
      <c r="G3936" s="175" t="s">
        <v>2491</v>
      </c>
      <c r="I3936" s="194">
        <v>14360</v>
      </c>
      <c r="K3936" s="199">
        <v>-396318</v>
      </c>
      <c r="L3936" s="174" t="s">
        <v>856</v>
      </c>
    </row>
    <row r="3937" spans="1:12">
      <c r="A3937" s="194">
        <v>30</v>
      </c>
      <c r="B3937" s="175" t="s">
        <v>599</v>
      </c>
      <c r="C3937" s="195">
        <v>62</v>
      </c>
      <c r="D3937" s="175" t="s">
        <v>234</v>
      </c>
      <c r="F3937" s="195">
        <v>0</v>
      </c>
      <c r="G3937" s="175" t="s">
        <v>2492</v>
      </c>
      <c r="I3937" s="194">
        <v>153168</v>
      </c>
      <c r="K3937" s="199">
        <v>-243150</v>
      </c>
      <c r="L3937" s="174" t="s">
        <v>856</v>
      </c>
    </row>
    <row r="3938" spans="1:12">
      <c r="A3938" s="194">
        <v>30</v>
      </c>
      <c r="B3938" s="175" t="s">
        <v>599</v>
      </c>
      <c r="C3938" s="195">
        <v>67</v>
      </c>
      <c r="D3938" s="175" t="s">
        <v>234</v>
      </c>
      <c r="F3938" s="195">
        <v>0</v>
      </c>
      <c r="G3938" s="175" t="s">
        <v>2493</v>
      </c>
      <c r="J3938" s="194">
        <v>4</v>
      </c>
      <c r="K3938" s="199">
        <v>-243154</v>
      </c>
      <c r="L3938" s="174" t="s">
        <v>856</v>
      </c>
    </row>
    <row r="3939" spans="1:12">
      <c r="A3939" s="194">
        <v>30</v>
      </c>
      <c r="B3939" s="175" t="s">
        <v>599</v>
      </c>
      <c r="C3939" s="195">
        <v>70</v>
      </c>
      <c r="D3939" s="175" t="s">
        <v>234</v>
      </c>
      <c r="F3939" s="195">
        <v>0</v>
      </c>
      <c r="G3939" s="175" t="s">
        <v>2494</v>
      </c>
      <c r="J3939" s="194">
        <v>7221</v>
      </c>
      <c r="K3939" s="199">
        <v>-250375</v>
      </c>
      <c r="L3939" s="174" t="s">
        <v>856</v>
      </c>
    </row>
    <row r="3940" spans="1:12">
      <c r="G3940" s="200" t="s">
        <v>1064</v>
      </c>
      <c r="I3940" s="201">
        <v>227312</v>
      </c>
      <c r="J3940" s="201">
        <v>257600</v>
      </c>
      <c r="K3940" s="201">
        <v>-30288</v>
      </c>
      <c r="L3940" s="202" t="s">
        <v>856</v>
      </c>
    </row>
    <row r="3941" spans="1:12">
      <c r="G3941" s="200" t="s">
        <v>848</v>
      </c>
      <c r="I3941" s="203">
        <v>1435230</v>
      </c>
      <c r="J3941" s="203">
        <v>1685605</v>
      </c>
      <c r="K3941" s="203">
        <v>-250375</v>
      </c>
      <c r="L3941" s="200" t="s">
        <v>860</v>
      </c>
    </row>
    <row r="3942" spans="1:12">
      <c r="A3942" s="196" t="s">
        <v>244</v>
      </c>
      <c r="G3942" s="197" t="s">
        <v>843</v>
      </c>
      <c r="I3942" s="198">
        <v>1435230</v>
      </c>
      <c r="J3942" s="198">
        <v>1685605</v>
      </c>
      <c r="K3942" s="198">
        <v>-250375</v>
      </c>
      <c r="L3942" s="175" t="s">
        <v>856</v>
      </c>
    </row>
    <row r="3943" spans="1:12">
      <c r="A3943" s="174" t="s">
        <v>138</v>
      </c>
      <c r="B3943" s="174" t="s">
        <v>139</v>
      </c>
      <c r="C3943" s="176" t="s">
        <v>140</v>
      </c>
      <c r="D3943" s="174" t="s">
        <v>141</v>
      </c>
      <c r="E3943" s="174" t="s">
        <v>142</v>
      </c>
      <c r="F3943" s="176" t="s">
        <v>143</v>
      </c>
      <c r="G3943" s="174" t="s">
        <v>144</v>
      </c>
      <c r="I3943" s="176" t="s">
        <v>844</v>
      </c>
      <c r="J3943" s="176" t="s">
        <v>845</v>
      </c>
      <c r="K3943" s="176" t="s">
        <v>145</v>
      </c>
    </row>
    <row r="3944" spans="1:12">
      <c r="A3944" s="194">
        <v>12</v>
      </c>
      <c r="B3944" s="175" t="s">
        <v>244</v>
      </c>
      <c r="C3944" s="195">
        <v>25</v>
      </c>
      <c r="D3944" s="175" t="s">
        <v>147</v>
      </c>
      <c r="F3944" s="195">
        <v>0</v>
      </c>
      <c r="G3944" s="175" t="s">
        <v>2495</v>
      </c>
      <c r="I3944" s="194">
        <v>174131</v>
      </c>
      <c r="K3944" s="199">
        <v>-76244</v>
      </c>
      <c r="L3944" s="174" t="s">
        <v>856</v>
      </c>
    </row>
    <row r="3945" spans="1:12">
      <c r="A3945" s="194">
        <v>12</v>
      </c>
      <c r="B3945" s="175" t="s">
        <v>244</v>
      </c>
      <c r="C3945" s="195">
        <v>25</v>
      </c>
      <c r="D3945" s="175" t="s">
        <v>147</v>
      </c>
      <c r="F3945" s="195">
        <v>0</v>
      </c>
      <c r="G3945" s="175" t="s">
        <v>2496</v>
      </c>
      <c r="I3945" s="194">
        <v>59920</v>
      </c>
      <c r="K3945" s="199">
        <v>-16324</v>
      </c>
      <c r="L3945" s="174" t="s">
        <v>856</v>
      </c>
    </row>
    <row r="3946" spans="1:12">
      <c r="A3946" s="194">
        <v>12</v>
      </c>
      <c r="B3946" s="175" t="s">
        <v>244</v>
      </c>
      <c r="C3946" s="195">
        <v>25</v>
      </c>
      <c r="D3946" s="175" t="s">
        <v>147</v>
      </c>
      <c r="F3946" s="195">
        <v>0</v>
      </c>
      <c r="G3946" s="175" t="s">
        <v>2497</v>
      </c>
      <c r="I3946" s="194">
        <v>16324</v>
      </c>
      <c r="K3946" s="199">
        <v>0</v>
      </c>
    </row>
    <row r="3947" spans="1:12">
      <c r="A3947" s="194">
        <v>31</v>
      </c>
      <c r="B3947" s="175" t="s">
        <v>244</v>
      </c>
      <c r="C3947" s="195">
        <v>110</v>
      </c>
      <c r="D3947" s="175" t="s">
        <v>234</v>
      </c>
      <c r="F3947" s="195">
        <v>0</v>
      </c>
      <c r="G3947" s="175" t="s">
        <v>2498</v>
      </c>
      <c r="J3947" s="194">
        <v>248573</v>
      </c>
      <c r="K3947" s="199">
        <v>-248573</v>
      </c>
      <c r="L3947" s="174" t="s">
        <v>856</v>
      </c>
    </row>
    <row r="3948" spans="1:12">
      <c r="G3948" s="200" t="s">
        <v>855</v>
      </c>
      <c r="I3948" s="201">
        <v>250375</v>
      </c>
      <c r="J3948" s="201">
        <v>248573</v>
      </c>
      <c r="K3948" s="201">
        <v>1802</v>
      </c>
      <c r="L3948" s="202" t="s">
        <v>846</v>
      </c>
    </row>
    <row r="3949" spans="1:12">
      <c r="G3949" s="200" t="s">
        <v>848</v>
      </c>
      <c r="I3949" s="203">
        <v>1685605</v>
      </c>
      <c r="J3949" s="203">
        <v>1934178</v>
      </c>
      <c r="K3949" s="203">
        <v>-248573</v>
      </c>
      <c r="L3949" s="200" t="s">
        <v>860</v>
      </c>
    </row>
    <row r="3950" spans="1:12">
      <c r="A3950" s="196" t="s">
        <v>600</v>
      </c>
      <c r="G3950" s="197" t="s">
        <v>843</v>
      </c>
      <c r="I3950" s="198">
        <v>1685605</v>
      </c>
      <c r="J3950" s="198">
        <v>1934178</v>
      </c>
      <c r="K3950" s="198">
        <v>-248573</v>
      </c>
      <c r="L3950" s="175" t="s">
        <v>856</v>
      </c>
    </row>
    <row r="3951" spans="1:12">
      <c r="A3951" s="174" t="s">
        <v>138</v>
      </c>
      <c r="B3951" s="174" t="s">
        <v>139</v>
      </c>
      <c r="C3951" s="176" t="s">
        <v>140</v>
      </c>
      <c r="D3951" s="174" t="s">
        <v>141</v>
      </c>
      <c r="E3951" s="174" t="s">
        <v>142</v>
      </c>
      <c r="F3951" s="176" t="s">
        <v>143</v>
      </c>
      <c r="G3951" s="174" t="s">
        <v>144</v>
      </c>
      <c r="I3951" s="176" t="s">
        <v>844</v>
      </c>
      <c r="J3951" s="176" t="s">
        <v>845</v>
      </c>
      <c r="K3951" s="176" t="s">
        <v>145</v>
      </c>
    </row>
    <row r="3952" spans="1:12">
      <c r="A3952" s="194">
        <v>31</v>
      </c>
      <c r="B3952" s="175" t="s">
        <v>600</v>
      </c>
      <c r="C3952" s="195">
        <v>98</v>
      </c>
      <c r="D3952" s="175" t="s">
        <v>147</v>
      </c>
      <c r="F3952" s="195">
        <v>0</v>
      </c>
      <c r="G3952" s="175" t="s">
        <v>2499</v>
      </c>
      <c r="I3952" s="194">
        <v>482886</v>
      </c>
      <c r="K3952" s="199">
        <v>234313</v>
      </c>
      <c r="L3952" s="174" t="s">
        <v>846</v>
      </c>
    </row>
    <row r="3953" spans="1:12">
      <c r="A3953" s="194">
        <v>31</v>
      </c>
      <c r="B3953" s="175" t="s">
        <v>600</v>
      </c>
      <c r="C3953" s="195">
        <v>110</v>
      </c>
      <c r="D3953" s="175" t="s">
        <v>234</v>
      </c>
      <c r="F3953" s="195">
        <v>0</v>
      </c>
      <c r="G3953" s="175" t="s">
        <v>2500</v>
      </c>
      <c r="J3953" s="194">
        <v>62954</v>
      </c>
      <c r="K3953" s="199">
        <v>171359</v>
      </c>
      <c r="L3953" s="174" t="s">
        <v>846</v>
      </c>
    </row>
    <row r="3954" spans="1:12">
      <c r="A3954" s="194">
        <v>31</v>
      </c>
      <c r="B3954" s="175" t="s">
        <v>600</v>
      </c>
      <c r="C3954" s="195">
        <v>110</v>
      </c>
      <c r="D3954" s="175" t="s">
        <v>234</v>
      </c>
      <c r="F3954" s="195">
        <v>0</v>
      </c>
      <c r="G3954" s="175" t="s">
        <v>2501</v>
      </c>
      <c r="J3954" s="194">
        <v>182417</v>
      </c>
      <c r="K3954" s="199">
        <v>-11058</v>
      </c>
      <c r="L3954" s="174" t="s">
        <v>856</v>
      </c>
    </row>
    <row r="3955" spans="1:12">
      <c r="A3955" s="194">
        <v>31</v>
      </c>
      <c r="B3955" s="175" t="s">
        <v>600</v>
      </c>
      <c r="C3955" s="195">
        <v>110</v>
      </c>
      <c r="D3955" s="175" t="s">
        <v>234</v>
      </c>
      <c r="F3955" s="195">
        <v>0</v>
      </c>
      <c r="G3955" s="175" t="s">
        <v>2502</v>
      </c>
      <c r="J3955" s="194">
        <v>104638</v>
      </c>
      <c r="K3955" s="199">
        <v>-115696</v>
      </c>
      <c r="L3955" s="174" t="s">
        <v>856</v>
      </c>
    </row>
    <row r="3956" spans="1:12">
      <c r="A3956" s="194">
        <v>31</v>
      </c>
      <c r="B3956" s="175" t="s">
        <v>600</v>
      </c>
      <c r="C3956" s="195">
        <v>112</v>
      </c>
      <c r="D3956" s="175" t="s">
        <v>234</v>
      </c>
      <c r="F3956" s="195">
        <v>0</v>
      </c>
      <c r="G3956" s="175" t="s">
        <v>2464</v>
      </c>
      <c r="J3956" s="194">
        <v>234313</v>
      </c>
      <c r="K3956" s="199">
        <v>-350009</v>
      </c>
      <c r="L3956" s="174" t="s">
        <v>856</v>
      </c>
    </row>
    <row r="3957" spans="1:12">
      <c r="G3957" s="200" t="s">
        <v>1119</v>
      </c>
      <c r="I3957" s="201">
        <v>482886</v>
      </c>
      <c r="J3957" s="201">
        <v>584322</v>
      </c>
      <c r="K3957" s="201">
        <v>-101436</v>
      </c>
      <c r="L3957" s="202" t="s">
        <v>856</v>
      </c>
    </row>
    <row r="3958" spans="1:12">
      <c r="G3958" s="200" t="s">
        <v>848</v>
      </c>
      <c r="I3958" s="203">
        <v>2168491</v>
      </c>
      <c r="J3958" s="203">
        <v>2518500</v>
      </c>
      <c r="K3958" s="203">
        <v>-350009</v>
      </c>
      <c r="L3958" s="200" t="s">
        <v>860</v>
      </c>
    </row>
    <row r="3959" spans="1:12">
      <c r="A3959" s="196" t="s">
        <v>601</v>
      </c>
      <c r="G3959" s="197" t="s">
        <v>843</v>
      </c>
      <c r="I3959" s="198">
        <v>2168491</v>
      </c>
      <c r="J3959" s="198">
        <v>2518500</v>
      </c>
      <c r="K3959" s="198">
        <v>-350009</v>
      </c>
      <c r="L3959" s="175" t="s">
        <v>856</v>
      </c>
    </row>
    <row r="3960" spans="1:12">
      <c r="A3960" s="174" t="s">
        <v>138</v>
      </c>
      <c r="B3960" s="174" t="s">
        <v>139</v>
      </c>
      <c r="C3960" s="176" t="s">
        <v>140</v>
      </c>
      <c r="D3960" s="174" t="s">
        <v>141</v>
      </c>
      <c r="E3960" s="174" t="s">
        <v>142</v>
      </c>
      <c r="F3960" s="176" t="s">
        <v>143</v>
      </c>
      <c r="G3960" s="174" t="s">
        <v>144</v>
      </c>
      <c r="I3960" s="176" t="s">
        <v>844</v>
      </c>
      <c r="J3960" s="176" t="s">
        <v>845</v>
      </c>
      <c r="K3960" s="176" t="s">
        <v>145</v>
      </c>
    </row>
    <row r="3961" spans="1:12">
      <c r="A3961" s="194">
        <v>12</v>
      </c>
      <c r="B3961" s="175" t="s">
        <v>601</v>
      </c>
      <c r="C3961" s="195">
        <v>20</v>
      </c>
      <c r="D3961" s="175" t="s">
        <v>147</v>
      </c>
      <c r="F3961" s="195">
        <v>0</v>
      </c>
      <c r="G3961" s="175" t="s">
        <v>2503</v>
      </c>
      <c r="I3961" s="194">
        <v>350009</v>
      </c>
      <c r="K3961" s="199">
        <v>0</v>
      </c>
    </row>
    <row r="3962" spans="1:12">
      <c r="A3962" s="194">
        <v>30</v>
      </c>
      <c r="B3962" s="175" t="s">
        <v>601</v>
      </c>
      <c r="C3962" s="195">
        <v>93</v>
      </c>
      <c r="D3962" s="175" t="s">
        <v>234</v>
      </c>
      <c r="F3962" s="195">
        <v>0</v>
      </c>
      <c r="G3962" s="175" t="s">
        <v>2500</v>
      </c>
      <c r="J3962" s="194">
        <v>199384</v>
      </c>
      <c r="K3962" s="199">
        <v>-199384</v>
      </c>
      <c r="L3962" s="174" t="s">
        <v>856</v>
      </c>
    </row>
    <row r="3963" spans="1:12">
      <c r="A3963" s="194">
        <v>30</v>
      </c>
      <c r="B3963" s="175" t="s">
        <v>601</v>
      </c>
      <c r="C3963" s="195">
        <v>93</v>
      </c>
      <c r="D3963" s="175" t="s">
        <v>234</v>
      </c>
      <c r="F3963" s="195">
        <v>0</v>
      </c>
      <c r="G3963" s="175" t="s">
        <v>2501</v>
      </c>
      <c r="J3963" s="194">
        <v>185678</v>
      </c>
      <c r="K3963" s="199">
        <v>-385062</v>
      </c>
      <c r="L3963" s="174" t="s">
        <v>856</v>
      </c>
    </row>
    <row r="3964" spans="1:12">
      <c r="A3964" s="194">
        <v>30</v>
      </c>
      <c r="B3964" s="175" t="s">
        <v>601</v>
      </c>
      <c r="C3964" s="195">
        <v>93</v>
      </c>
      <c r="D3964" s="175" t="s">
        <v>234</v>
      </c>
      <c r="F3964" s="195">
        <v>0</v>
      </c>
      <c r="G3964" s="175" t="s">
        <v>2502</v>
      </c>
      <c r="J3964" s="194">
        <v>90415</v>
      </c>
      <c r="K3964" s="199">
        <v>-475477</v>
      </c>
      <c r="L3964" s="174" t="s">
        <v>856</v>
      </c>
    </row>
    <row r="3965" spans="1:12">
      <c r="G3965" s="200" t="s">
        <v>1168</v>
      </c>
      <c r="I3965" s="201">
        <v>350009</v>
      </c>
      <c r="J3965" s="201">
        <v>475477</v>
      </c>
      <c r="K3965" s="201">
        <v>-125468</v>
      </c>
      <c r="L3965" s="202" t="s">
        <v>856</v>
      </c>
    </row>
    <row r="3966" spans="1:12">
      <c r="G3966" s="200" t="s">
        <v>848</v>
      </c>
      <c r="I3966" s="203">
        <v>2518500</v>
      </c>
      <c r="J3966" s="203">
        <v>2993977</v>
      </c>
      <c r="K3966" s="203">
        <v>-475477</v>
      </c>
      <c r="L3966" s="200" t="s">
        <v>860</v>
      </c>
    </row>
    <row r="3967" spans="1:12">
      <c r="A3967" s="196" t="s">
        <v>146</v>
      </c>
      <c r="G3967" s="197" t="s">
        <v>843</v>
      </c>
      <c r="I3967" s="198">
        <v>2518500</v>
      </c>
      <c r="J3967" s="198">
        <v>2993977</v>
      </c>
      <c r="K3967" s="198">
        <v>-475477</v>
      </c>
      <c r="L3967" s="175" t="s">
        <v>856</v>
      </c>
    </row>
    <row r="3968" spans="1:12">
      <c r="A3968" s="174" t="s">
        <v>138</v>
      </c>
      <c r="B3968" s="174" t="s">
        <v>139</v>
      </c>
      <c r="C3968" s="176" t="s">
        <v>140</v>
      </c>
      <c r="D3968" s="174" t="s">
        <v>141</v>
      </c>
      <c r="E3968" s="174" t="s">
        <v>142</v>
      </c>
      <c r="F3968" s="176" t="s">
        <v>143</v>
      </c>
      <c r="G3968" s="174" t="s">
        <v>144</v>
      </c>
      <c r="I3968" s="176" t="s">
        <v>844</v>
      </c>
      <c r="J3968" s="176" t="s">
        <v>845</v>
      </c>
      <c r="K3968" s="176" t="s">
        <v>145</v>
      </c>
    </row>
    <row r="3969" spans="1:12">
      <c r="A3969" s="194">
        <v>31</v>
      </c>
      <c r="B3969" s="175" t="s">
        <v>146</v>
      </c>
      <c r="C3969" s="195">
        <v>115</v>
      </c>
      <c r="D3969" s="175" t="s">
        <v>234</v>
      </c>
      <c r="F3969" s="195">
        <v>0</v>
      </c>
      <c r="G3969" s="175" t="s">
        <v>2466</v>
      </c>
      <c r="I3969" s="194">
        <v>475477</v>
      </c>
      <c r="K3969" s="199">
        <v>0</v>
      </c>
    </row>
    <row r="3970" spans="1:12">
      <c r="A3970" s="194">
        <v>31</v>
      </c>
      <c r="B3970" s="175" t="s">
        <v>146</v>
      </c>
      <c r="C3970" s="195">
        <v>116</v>
      </c>
      <c r="D3970" s="175" t="s">
        <v>234</v>
      </c>
      <c r="F3970" s="195">
        <v>0</v>
      </c>
      <c r="G3970" s="175" t="s">
        <v>2500</v>
      </c>
      <c r="J3970" s="194">
        <v>381816</v>
      </c>
      <c r="K3970" s="199">
        <v>-381816</v>
      </c>
      <c r="L3970" s="174" t="s">
        <v>856</v>
      </c>
    </row>
    <row r="3971" spans="1:12">
      <c r="A3971" s="194">
        <v>31</v>
      </c>
      <c r="B3971" s="175" t="s">
        <v>146</v>
      </c>
      <c r="C3971" s="195">
        <v>116</v>
      </c>
      <c r="D3971" s="175" t="s">
        <v>234</v>
      </c>
      <c r="F3971" s="195">
        <v>0</v>
      </c>
      <c r="G3971" s="175" t="s">
        <v>2501</v>
      </c>
      <c r="J3971" s="194">
        <v>182570</v>
      </c>
      <c r="K3971" s="199">
        <v>-564386</v>
      </c>
      <c r="L3971" s="174" t="s">
        <v>856</v>
      </c>
    </row>
    <row r="3972" spans="1:12">
      <c r="A3972" s="194">
        <v>31</v>
      </c>
      <c r="B3972" s="175" t="s">
        <v>146</v>
      </c>
      <c r="C3972" s="195">
        <v>116</v>
      </c>
      <c r="D3972" s="175" t="s">
        <v>234</v>
      </c>
      <c r="F3972" s="195">
        <v>0</v>
      </c>
      <c r="G3972" s="175" t="s">
        <v>2502</v>
      </c>
      <c r="J3972" s="194">
        <v>104638</v>
      </c>
      <c r="K3972" s="199">
        <v>-669024</v>
      </c>
      <c r="L3972" s="174" t="s">
        <v>856</v>
      </c>
    </row>
    <row r="3973" spans="1:12">
      <c r="G3973" s="200" t="s">
        <v>847</v>
      </c>
      <c r="I3973" s="201">
        <v>475477</v>
      </c>
      <c r="J3973" s="201">
        <v>669024</v>
      </c>
      <c r="K3973" s="201">
        <v>-193547</v>
      </c>
      <c r="L3973" s="202" t="s">
        <v>856</v>
      </c>
    </row>
    <row r="3974" spans="1:12">
      <c r="G3974" s="200" t="s">
        <v>848</v>
      </c>
      <c r="I3974" s="203">
        <v>2993977</v>
      </c>
      <c r="J3974" s="203">
        <v>3663001</v>
      </c>
      <c r="K3974" s="203">
        <v>-669024</v>
      </c>
      <c r="L3974" s="200" t="s">
        <v>860</v>
      </c>
    </row>
    <row r="3975" spans="1:12">
      <c r="A3975" s="196" t="s">
        <v>164</v>
      </c>
      <c r="G3975" s="197" t="s">
        <v>843</v>
      </c>
      <c r="I3975" s="198">
        <v>2993977</v>
      </c>
      <c r="J3975" s="198">
        <v>3663001</v>
      </c>
      <c r="K3975" s="198">
        <v>-669024</v>
      </c>
      <c r="L3975" s="175" t="s">
        <v>856</v>
      </c>
    </row>
    <row r="3976" spans="1:12">
      <c r="A3976" s="174" t="s">
        <v>138</v>
      </c>
      <c r="B3976" s="174" t="s">
        <v>139</v>
      </c>
      <c r="C3976" s="176" t="s">
        <v>140</v>
      </c>
      <c r="D3976" s="174" t="s">
        <v>141</v>
      </c>
      <c r="E3976" s="174" t="s">
        <v>142</v>
      </c>
      <c r="F3976" s="176" t="s">
        <v>143</v>
      </c>
      <c r="G3976" s="174" t="s">
        <v>144</v>
      </c>
      <c r="I3976" s="176" t="s">
        <v>844</v>
      </c>
      <c r="J3976" s="176" t="s">
        <v>845</v>
      </c>
      <c r="K3976" s="176" t="s">
        <v>145</v>
      </c>
    </row>
    <row r="3977" spans="1:12">
      <c r="A3977" s="194">
        <v>3</v>
      </c>
      <c r="B3977" s="175" t="s">
        <v>164</v>
      </c>
      <c r="C3977" s="195">
        <v>12</v>
      </c>
      <c r="D3977" s="175" t="s">
        <v>147</v>
      </c>
      <c r="F3977" s="195">
        <v>0</v>
      </c>
      <c r="G3977" s="175" t="s">
        <v>2504</v>
      </c>
      <c r="I3977" s="194">
        <v>669024</v>
      </c>
      <c r="K3977" s="199">
        <v>0</v>
      </c>
    </row>
    <row r="3978" spans="1:12">
      <c r="A3978" s="194">
        <v>30</v>
      </c>
      <c r="B3978" s="175" t="s">
        <v>164</v>
      </c>
      <c r="C3978" s="195">
        <v>134</v>
      </c>
      <c r="D3978" s="175" t="s">
        <v>234</v>
      </c>
      <c r="F3978" s="195">
        <v>0</v>
      </c>
      <c r="G3978" s="175" t="s">
        <v>2500</v>
      </c>
      <c r="J3978" s="194">
        <v>382572</v>
      </c>
      <c r="K3978" s="199">
        <v>-382572</v>
      </c>
      <c r="L3978" s="174" t="s">
        <v>856</v>
      </c>
    </row>
    <row r="3979" spans="1:12">
      <c r="A3979" s="194">
        <v>30</v>
      </c>
      <c r="B3979" s="175" t="s">
        <v>164</v>
      </c>
      <c r="C3979" s="195">
        <v>134</v>
      </c>
      <c r="D3979" s="175" t="s">
        <v>234</v>
      </c>
      <c r="F3979" s="195">
        <v>0</v>
      </c>
      <c r="G3979" s="175" t="s">
        <v>2501</v>
      </c>
      <c r="J3979" s="194">
        <v>182723</v>
      </c>
      <c r="K3979" s="199">
        <v>-565295</v>
      </c>
      <c r="L3979" s="174" t="s">
        <v>856</v>
      </c>
    </row>
    <row r="3980" spans="1:12">
      <c r="A3980" s="194">
        <v>30</v>
      </c>
      <c r="B3980" s="175" t="s">
        <v>164</v>
      </c>
      <c r="C3980" s="195">
        <v>134</v>
      </c>
      <c r="D3980" s="175" t="s">
        <v>234</v>
      </c>
      <c r="F3980" s="195">
        <v>0</v>
      </c>
      <c r="G3980" s="175" t="s">
        <v>2502</v>
      </c>
      <c r="J3980" s="194">
        <v>104638</v>
      </c>
      <c r="K3980" s="199">
        <v>-669933</v>
      </c>
      <c r="L3980" s="174" t="s">
        <v>856</v>
      </c>
    </row>
    <row r="3981" spans="1:12">
      <c r="G3981" s="200" t="s">
        <v>858</v>
      </c>
      <c r="I3981" s="201">
        <v>669024</v>
      </c>
      <c r="J3981" s="201">
        <v>669933</v>
      </c>
      <c r="K3981" s="201">
        <v>-909</v>
      </c>
      <c r="L3981" s="202" t="s">
        <v>856</v>
      </c>
    </row>
    <row r="3982" spans="1:12">
      <c r="G3982" s="200" t="s">
        <v>848</v>
      </c>
      <c r="I3982" s="203">
        <v>3663001</v>
      </c>
      <c r="J3982" s="203">
        <v>4332934</v>
      </c>
      <c r="K3982" s="203">
        <v>-669933</v>
      </c>
      <c r="L3982" s="200" t="s">
        <v>860</v>
      </c>
    </row>
    <row r="3983" spans="1:12">
      <c r="A3983" s="196" t="s">
        <v>166</v>
      </c>
      <c r="G3983" s="197" t="s">
        <v>843</v>
      </c>
      <c r="I3983" s="198">
        <v>3663001</v>
      </c>
      <c r="J3983" s="198">
        <v>4332934</v>
      </c>
      <c r="K3983" s="198">
        <v>-669933</v>
      </c>
      <c r="L3983" s="175" t="s">
        <v>856</v>
      </c>
    </row>
    <row r="3984" spans="1:12">
      <c r="A3984" s="174" t="s">
        <v>138</v>
      </c>
      <c r="B3984" s="174" t="s">
        <v>139</v>
      </c>
      <c r="C3984" s="176" t="s">
        <v>140</v>
      </c>
      <c r="D3984" s="174" t="s">
        <v>141</v>
      </c>
      <c r="E3984" s="174" t="s">
        <v>142</v>
      </c>
      <c r="F3984" s="176" t="s">
        <v>143</v>
      </c>
      <c r="G3984" s="174" t="s">
        <v>144</v>
      </c>
      <c r="I3984" s="176" t="s">
        <v>844</v>
      </c>
      <c r="J3984" s="176" t="s">
        <v>845</v>
      </c>
      <c r="K3984" s="176" t="s">
        <v>145</v>
      </c>
    </row>
    <row r="3985" spans="1:12">
      <c r="A3985" s="194">
        <v>5</v>
      </c>
      <c r="B3985" s="175" t="s">
        <v>166</v>
      </c>
      <c r="C3985" s="195">
        <v>12</v>
      </c>
      <c r="D3985" s="175" t="s">
        <v>147</v>
      </c>
      <c r="F3985" s="195">
        <v>0</v>
      </c>
      <c r="G3985" s="175" t="s">
        <v>2505</v>
      </c>
      <c r="I3985" s="194">
        <v>669933</v>
      </c>
      <c r="K3985" s="199">
        <v>0</v>
      </c>
    </row>
    <row r="3986" spans="1:12">
      <c r="A3986" s="194">
        <v>27</v>
      </c>
      <c r="B3986" s="175" t="s">
        <v>166</v>
      </c>
      <c r="C3986" s="195">
        <v>124</v>
      </c>
      <c r="D3986" s="175" t="s">
        <v>147</v>
      </c>
      <c r="F3986" s="195">
        <v>0</v>
      </c>
      <c r="G3986" s="175" t="s">
        <v>2506</v>
      </c>
      <c r="I3986" s="194">
        <v>485590</v>
      </c>
      <c r="K3986" s="199">
        <v>485590</v>
      </c>
      <c r="L3986" s="174" t="s">
        <v>846</v>
      </c>
    </row>
    <row r="3987" spans="1:12">
      <c r="A3987" s="194">
        <v>30</v>
      </c>
      <c r="B3987" s="175" t="s">
        <v>166</v>
      </c>
      <c r="C3987" s="195">
        <v>145</v>
      </c>
      <c r="D3987" s="175" t="s">
        <v>234</v>
      </c>
      <c r="F3987" s="195">
        <v>0</v>
      </c>
      <c r="G3987" s="175" t="s">
        <v>2500</v>
      </c>
      <c r="J3987" s="194">
        <v>83847</v>
      </c>
      <c r="K3987" s="199">
        <v>401743</v>
      </c>
      <c r="L3987" s="174" t="s">
        <v>846</v>
      </c>
    </row>
    <row r="3988" spans="1:12">
      <c r="A3988" s="194">
        <v>30</v>
      </c>
      <c r="B3988" s="175" t="s">
        <v>166</v>
      </c>
      <c r="C3988" s="195">
        <v>145</v>
      </c>
      <c r="D3988" s="175" t="s">
        <v>234</v>
      </c>
      <c r="F3988" s="195">
        <v>0</v>
      </c>
      <c r="G3988" s="175" t="s">
        <v>2501</v>
      </c>
      <c r="J3988" s="194">
        <v>266601</v>
      </c>
      <c r="K3988" s="199">
        <v>135142</v>
      </c>
      <c r="L3988" s="174" t="s">
        <v>846</v>
      </c>
    </row>
    <row r="3989" spans="1:12">
      <c r="A3989" s="194">
        <v>30</v>
      </c>
      <c r="B3989" s="175" t="s">
        <v>166</v>
      </c>
      <c r="C3989" s="195">
        <v>145</v>
      </c>
      <c r="D3989" s="175" t="s">
        <v>234</v>
      </c>
      <c r="F3989" s="195">
        <v>0</v>
      </c>
      <c r="G3989" s="175" t="s">
        <v>2502</v>
      </c>
      <c r="J3989" s="194">
        <v>135142</v>
      </c>
      <c r="K3989" s="199">
        <v>0</v>
      </c>
    </row>
    <row r="3990" spans="1:12">
      <c r="G3990" s="200" t="s">
        <v>1319</v>
      </c>
      <c r="I3990" s="201">
        <v>1155523</v>
      </c>
      <c r="J3990" s="201">
        <v>485590</v>
      </c>
      <c r="K3990" s="201">
        <v>669933</v>
      </c>
      <c r="L3990" s="202" t="s">
        <v>846</v>
      </c>
    </row>
    <row r="3991" spans="1:12">
      <c r="G3991" s="200" t="s">
        <v>848</v>
      </c>
      <c r="I3991" s="203">
        <v>4818524</v>
      </c>
      <c r="J3991" s="203">
        <v>4818524</v>
      </c>
      <c r="K3991" s="203">
        <v>0</v>
      </c>
    </row>
    <row r="3992" spans="1:12">
      <c r="A3992" s="190" t="s">
        <v>2507</v>
      </c>
      <c r="I3992" s="203">
        <v>4818524</v>
      </c>
      <c r="J3992" s="203">
        <v>4818524</v>
      </c>
      <c r="K3992" s="203">
        <v>0</v>
      </c>
      <c r="L3992" s="175" t="s">
        <v>860</v>
      </c>
    </row>
    <row r="3993" spans="1:12">
      <c r="A3993" s="196" t="s">
        <v>2508</v>
      </c>
    </row>
    <row r="3994" spans="1:12">
      <c r="A3994" s="196" t="s">
        <v>240</v>
      </c>
      <c r="G3994" s="197" t="s">
        <v>843</v>
      </c>
      <c r="I3994" s="198">
        <v>0</v>
      </c>
      <c r="J3994" s="198">
        <v>0</v>
      </c>
      <c r="K3994" s="198">
        <v>0</v>
      </c>
    </row>
    <row r="3995" spans="1:12">
      <c r="A3995" s="174" t="s">
        <v>138</v>
      </c>
      <c r="B3995" s="174" t="s">
        <v>139</v>
      </c>
      <c r="C3995" s="176" t="s">
        <v>140</v>
      </c>
      <c r="D3995" s="174" t="s">
        <v>141</v>
      </c>
      <c r="E3995" s="174" t="s">
        <v>142</v>
      </c>
      <c r="F3995" s="176" t="s">
        <v>143</v>
      </c>
      <c r="G3995" s="174" t="s">
        <v>144</v>
      </c>
      <c r="I3995" s="176" t="s">
        <v>844</v>
      </c>
      <c r="J3995" s="176" t="s">
        <v>845</v>
      </c>
      <c r="K3995" s="176" t="s">
        <v>145</v>
      </c>
    </row>
    <row r="3996" spans="1:12">
      <c r="A3996" s="194">
        <v>1</v>
      </c>
      <c r="B3996" s="175" t="s">
        <v>240</v>
      </c>
      <c r="C3996" s="195">
        <v>1</v>
      </c>
      <c r="D3996" s="175" t="s">
        <v>234</v>
      </c>
      <c r="F3996" s="195">
        <v>0</v>
      </c>
      <c r="G3996" s="175" t="s">
        <v>2509</v>
      </c>
      <c r="J3996" s="194">
        <v>64696</v>
      </c>
      <c r="K3996" s="199">
        <v>-64696</v>
      </c>
      <c r="L3996" s="174" t="s">
        <v>856</v>
      </c>
    </row>
    <row r="3997" spans="1:12">
      <c r="A3997" s="194">
        <v>31</v>
      </c>
      <c r="B3997" s="175" t="s">
        <v>240</v>
      </c>
      <c r="C3997" s="195">
        <v>88</v>
      </c>
      <c r="D3997" s="175" t="s">
        <v>234</v>
      </c>
      <c r="F3997" s="195">
        <v>0</v>
      </c>
      <c r="G3997" s="175" t="s">
        <v>2510</v>
      </c>
      <c r="J3997" s="194">
        <v>42862</v>
      </c>
      <c r="K3997" s="199">
        <v>-107558</v>
      </c>
      <c r="L3997" s="174" t="s">
        <v>856</v>
      </c>
    </row>
    <row r="3998" spans="1:12">
      <c r="A3998" s="194">
        <v>31</v>
      </c>
      <c r="B3998" s="175" t="s">
        <v>240</v>
      </c>
      <c r="C3998" s="195">
        <v>90</v>
      </c>
      <c r="D3998" s="175" t="s">
        <v>234</v>
      </c>
      <c r="F3998" s="195">
        <v>0</v>
      </c>
      <c r="G3998" s="175" t="s">
        <v>2511</v>
      </c>
      <c r="I3998" s="194">
        <v>64695</v>
      </c>
      <c r="K3998" s="199">
        <v>-42863</v>
      </c>
      <c r="L3998" s="174" t="s">
        <v>856</v>
      </c>
    </row>
    <row r="3999" spans="1:12">
      <c r="A3999" s="194">
        <v>31</v>
      </c>
      <c r="B3999" s="175" t="s">
        <v>240</v>
      </c>
      <c r="C3999" s="195">
        <v>91</v>
      </c>
      <c r="D3999" s="175" t="s">
        <v>234</v>
      </c>
      <c r="F3999" s="195">
        <v>0</v>
      </c>
      <c r="G3999" s="175" t="s">
        <v>2512</v>
      </c>
      <c r="I3999" s="194">
        <v>41862</v>
      </c>
      <c r="K3999" s="199">
        <v>-1001</v>
      </c>
      <c r="L3999" s="174" t="s">
        <v>856</v>
      </c>
    </row>
    <row r="4000" spans="1:12">
      <c r="G4000" s="200" t="s">
        <v>929</v>
      </c>
      <c r="I4000" s="201">
        <v>106557</v>
      </c>
      <c r="J4000" s="201">
        <v>107558</v>
      </c>
      <c r="K4000" s="201">
        <v>-1001</v>
      </c>
      <c r="L4000" s="202" t="s">
        <v>856</v>
      </c>
    </row>
    <row r="4001" spans="1:12">
      <c r="G4001" s="200" t="s">
        <v>848</v>
      </c>
      <c r="I4001" s="203">
        <v>106557</v>
      </c>
      <c r="J4001" s="203">
        <v>107558</v>
      </c>
      <c r="K4001" s="203">
        <v>-1001</v>
      </c>
      <c r="L4001" s="200" t="s">
        <v>860</v>
      </c>
    </row>
    <row r="4002" spans="1:12">
      <c r="A4002" s="196" t="s">
        <v>595</v>
      </c>
      <c r="G4002" s="197" t="s">
        <v>843</v>
      </c>
      <c r="I4002" s="198">
        <v>106557</v>
      </c>
      <c r="J4002" s="198">
        <v>107558</v>
      </c>
      <c r="K4002" s="198">
        <v>-1001</v>
      </c>
      <c r="L4002" s="175" t="s">
        <v>856</v>
      </c>
    </row>
    <row r="4003" spans="1:12">
      <c r="A4003" s="174" t="s">
        <v>138</v>
      </c>
      <c r="B4003" s="174" t="s">
        <v>139</v>
      </c>
      <c r="C4003" s="176" t="s">
        <v>140</v>
      </c>
      <c r="D4003" s="174" t="s">
        <v>141</v>
      </c>
      <c r="E4003" s="174" t="s">
        <v>142</v>
      </c>
      <c r="F4003" s="176" t="s">
        <v>143</v>
      </c>
      <c r="G4003" s="174" t="s">
        <v>144</v>
      </c>
      <c r="I4003" s="176" t="s">
        <v>844</v>
      </c>
      <c r="J4003" s="176" t="s">
        <v>845</v>
      </c>
      <c r="K4003" s="176" t="s">
        <v>145</v>
      </c>
    </row>
    <row r="4004" spans="1:12">
      <c r="A4004" s="194">
        <v>29</v>
      </c>
      <c r="B4004" s="175" t="s">
        <v>595</v>
      </c>
      <c r="C4004" s="195">
        <v>1</v>
      </c>
      <c r="D4004" s="175" t="s">
        <v>234</v>
      </c>
      <c r="F4004" s="195">
        <v>0</v>
      </c>
      <c r="G4004" s="175" t="s">
        <v>2510</v>
      </c>
      <c r="J4004" s="194">
        <v>41206</v>
      </c>
      <c r="K4004" s="199">
        <v>-42207</v>
      </c>
      <c r="L4004" s="174" t="s">
        <v>856</v>
      </c>
    </row>
    <row r="4005" spans="1:12">
      <c r="G4005" s="200" t="s">
        <v>853</v>
      </c>
      <c r="I4005" s="201">
        <v>0</v>
      </c>
      <c r="J4005" s="201">
        <v>41206</v>
      </c>
      <c r="K4005" s="201">
        <v>-41206</v>
      </c>
      <c r="L4005" s="202" t="s">
        <v>856</v>
      </c>
    </row>
    <row r="4006" spans="1:12">
      <c r="G4006" s="200" t="s">
        <v>848</v>
      </c>
      <c r="I4006" s="203">
        <v>106557</v>
      </c>
      <c r="J4006" s="203">
        <v>148764</v>
      </c>
      <c r="K4006" s="203">
        <v>-42207</v>
      </c>
      <c r="L4006" s="200" t="s">
        <v>860</v>
      </c>
    </row>
    <row r="4007" spans="1:12">
      <c r="A4007" s="196" t="s">
        <v>596</v>
      </c>
      <c r="G4007" s="197" t="s">
        <v>843</v>
      </c>
      <c r="I4007" s="198">
        <v>106557</v>
      </c>
      <c r="J4007" s="198">
        <v>148764</v>
      </c>
      <c r="K4007" s="198">
        <v>-42207</v>
      </c>
      <c r="L4007" s="175" t="s">
        <v>856</v>
      </c>
    </row>
    <row r="4008" spans="1:12">
      <c r="A4008" s="174" t="s">
        <v>138</v>
      </c>
      <c r="B4008" s="174" t="s">
        <v>139</v>
      </c>
      <c r="C4008" s="176" t="s">
        <v>140</v>
      </c>
      <c r="D4008" s="174" t="s">
        <v>141</v>
      </c>
      <c r="E4008" s="174" t="s">
        <v>142</v>
      </c>
      <c r="F4008" s="176" t="s">
        <v>143</v>
      </c>
      <c r="G4008" s="174" t="s">
        <v>144</v>
      </c>
      <c r="I4008" s="176" t="s">
        <v>844</v>
      </c>
      <c r="J4008" s="176" t="s">
        <v>845</v>
      </c>
      <c r="K4008" s="176" t="s">
        <v>145</v>
      </c>
    </row>
    <row r="4009" spans="1:12">
      <c r="A4009" s="194">
        <v>31</v>
      </c>
      <c r="B4009" s="175" t="s">
        <v>596</v>
      </c>
      <c r="C4009" s="195">
        <v>86</v>
      </c>
      <c r="D4009" s="175" t="s">
        <v>234</v>
      </c>
      <c r="F4009" s="195">
        <v>0</v>
      </c>
      <c r="G4009" s="175" t="s">
        <v>2510</v>
      </c>
      <c r="J4009" s="194">
        <v>68664</v>
      </c>
      <c r="K4009" s="199">
        <v>-110871</v>
      </c>
      <c r="L4009" s="174" t="s">
        <v>856</v>
      </c>
    </row>
    <row r="4010" spans="1:12">
      <c r="A4010" s="194">
        <v>31</v>
      </c>
      <c r="B4010" s="175" t="s">
        <v>596</v>
      </c>
      <c r="C4010" s="195">
        <v>89</v>
      </c>
      <c r="D4010" s="175" t="s">
        <v>234</v>
      </c>
      <c r="F4010" s="195">
        <v>0</v>
      </c>
      <c r="G4010" s="175" t="s">
        <v>2513</v>
      </c>
      <c r="I4010" s="194">
        <v>41206</v>
      </c>
      <c r="K4010" s="199">
        <v>-69665</v>
      </c>
      <c r="L4010" s="174" t="s">
        <v>856</v>
      </c>
    </row>
    <row r="4011" spans="1:12">
      <c r="G4011" s="200" t="s">
        <v>985</v>
      </c>
      <c r="I4011" s="201">
        <v>41206</v>
      </c>
      <c r="J4011" s="201">
        <v>68664</v>
      </c>
      <c r="K4011" s="201">
        <v>-27458</v>
      </c>
      <c r="L4011" s="202" t="s">
        <v>856</v>
      </c>
    </row>
    <row r="4012" spans="1:12">
      <c r="G4012" s="200" t="s">
        <v>848</v>
      </c>
      <c r="I4012" s="203">
        <v>147763</v>
      </c>
      <c r="J4012" s="203">
        <v>217428</v>
      </c>
      <c r="K4012" s="203">
        <v>-69665</v>
      </c>
      <c r="L4012" s="200" t="s">
        <v>860</v>
      </c>
    </row>
    <row r="4013" spans="1:12">
      <c r="A4013" s="196" t="s">
        <v>597</v>
      </c>
      <c r="G4013" s="197" t="s">
        <v>843</v>
      </c>
      <c r="I4013" s="198">
        <v>147763</v>
      </c>
      <c r="J4013" s="198">
        <v>217428</v>
      </c>
      <c r="K4013" s="198">
        <v>-69665</v>
      </c>
      <c r="L4013" s="175" t="s">
        <v>856</v>
      </c>
    </row>
    <row r="4014" spans="1:12">
      <c r="A4014" s="174" t="s">
        <v>138</v>
      </c>
      <c r="B4014" s="174" t="s">
        <v>139</v>
      </c>
      <c r="C4014" s="176" t="s">
        <v>140</v>
      </c>
      <c r="D4014" s="174" t="s">
        <v>141</v>
      </c>
      <c r="E4014" s="174" t="s">
        <v>142</v>
      </c>
      <c r="F4014" s="176" t="s">
        <v>143</v>
      </c>
      <c r="G4014" s="174" t="s">
        <v>144</v>
      </c>
      <c r="I4014" s="176" t="s">
        <v>844</v>
      </c>
      <c r="J4014" s="176" t="s">
        <v>845</v>
      </c>
      <c r="K4014" s="176" t="s">
        <v>145</v>
      </c>
    </row>
    <row r="4015" spans="1:12">
      <c r="A4015" s="194">
        <v>30</v>
      </c>
      <c r="B4015" s="175" t="s">
        <v>597</v>
      </c>
      <c r="C4015" s="195">
        <v>1</v>
      </c>
      <c r="D4015" s="175" t="s">
        <v>234</v>
      </c>
      <c r="F4015" s="195">
        <v>0</v>
      </c>
      <c r="G4015" s="175" t="s">
        <v>2510</v>
      </c>
      <c r="J4015" s="194">
        <v>45839</v>
      </c>
      <c r="K4015" s="199">
        <v>-115504</v>
      </c>
      <c r="L4015" s="174" t="s">
        <v>856</v>
      </c>
    </row>
    <row r="4016" spans="1:12">
      <c r="A4016" s="194">
        <v>30</v>
      </c>
      <c r="B4016" s="175" t="s">
        <v>597</v>
      </c>
      <c r="C4016" s="195">
        <v>81</v>
      </c>
      <c r="D4016" s="175" t="s">
        <v>234</v>
      </c>
      <c r="F4016" s="195">
        <v>0</v>
      </c>
      <c r="G4016" s="175" t="s">
        <v>2514</v>
      </c>
      <c r="I4016" s="194">
        <v>68665</v>
      </c>
      <c r="K4016" s="199">
        <v>-46839</v>
      </c>
      <c r="L4016" s="174" t="s">
        <v>856</v>
      </c>
    </row>
    <row r="4017" spans="1:12">
      <c r="G4017" s="200" t="s">
        <v>1021</v>
      </c>
      <c r="I4017" s="201">
        <v>68665</v>
      </c>
      <c r="J4017" s="201">
        <v>45839</v>
      </c>
      <c r="K4017" s="201">
        <v>22826</v>
      </c>
      <c r="L4017" s="202" t="s">
        <v>846</v>
      </c>
    </row>
    <row r="4018" spans="1:12">
      <c r="G4018" s="200" t="s">
        <v>848</v>
      </c>
      <c r="I4018" s="203">
        <v>216428</v>
      </c>
      <c r="J4018" s="203">
        <v>263267</v>
      </c>
      <c r="K4018" s="203">
        <v>-46839</v>
      </c>
      <c r="L4018" s="200" t="s">
        <v>860</v>
      </c>
    </row>
    <row r="4019" spans="1:12">
      <c r="A4019" s="196" t="s">
        <v>598</v>
      </c>
      <c r="G4019" s="197" t="s">
        <v>843</v>
      </c>
      <c r="I4019" s="198">
        <v>216428</v>
      </c>
      <c r="J4019" s="198">
        <v>263267</v>
      </c>
      <c r="K4019" s="198">
        <v>-46839</v>
      </c>
      <c r="L4019" s="175" t="s">
        <v>856</v>
      </c>
    </row>
    <row r="4020" spans="1:12">
      <c r="A4020" s="174" t="s">
        <v>138</v>
      </c>
      <c r="B4020" s="174" t="s">
        <v>139</v>
      </c>
      <c r="C4020" s="176" t="s">
        <v>140</v>
      </c>
      <c r="D4020" s="174" t="s">
        <v>141</v>
      </c>
      <c r="E4020" s="174" t="s">
        <v>142</v>
      </c>
      <c r="F4020" s="176" t="s">
        <v>143</v>
      </c>
      <c r="G4020" s="174" t="s">
        <v>144</v>
      </c>
      <c r="I4020" s="176" t="s">
        <v>844</v>
      </c>
      <c r="J4020" s="176" t="s">
        <v>845</v>
      </c>
      <c r="K4020" s="176" t="s">
        <v>145</v>
      </c>
    </row>
    <row r="4021" spans="1:12">
      <c r="A4021" s="194">
        <v>31</v>
      </c>
      <c r="B4021" s="175" t="s">
        <v>598</v>
      </c>
      <c r="C4021" s="195">
        <v>1</v>
      </c>
      <c r="D4021" s="175" t="s">
        <v>234</v>
      </c>
      <c r="F4021" s="195">
        <v>0</v>
      </c>
      <c r="G4021" s="175" t="s">
        <v>2510</v>
      </c>
      <c r="J4021" s="194">
        <v>37532</v>
      </c>
      <c r="K4021" s="199">
        <v>-84371</v>
      </c>
      <c r="L4021" s="174" t="s">
        <v>856</v>
      </c>
    </row>
    <row r="4022" spans="1:12">
      <c r="A4022" s="194">
        <v>31</v>
      </c>
      <c r="B4022" s="175" t="s">
        <v>598</v>
      </c>
      <c r="C4022" s="195">
        <v>88</v>
      </c>
      <c r="D4022" s="175" t="s">
        <v>234</v>
      </c>
      <c r="F4022" s="195">
        <v>0</v>
      </c>
      <c r="G4022" s="175" t="s">
        <v>2515</v>
      </c>
      <c r="I4022" s="194">
        <v>45839</v>
      </c>
      <c r="K4022" s="199">
        <v>-38532</v>
      </c>
      <c r="L4022" s="174" t="s">
        <v>856</v>
      </c>
    </row>
    <row r="4023" spans="1:12">
      <c r="G4023" s="200" t="s">
        <v>1045</v>
      </c>
      <c r="I4023" s="201">
        <v>45839</v>
      </c>
      <c r="J4023" s="201">
        <v>37532</v>
      </c>
      <c r="K4023" s="201">
        <v>8307</v>
      </c>
      <c r="L4023" s="202" t="s">
        <v>846</v>
      </c>
    </row>
    <row r="4024" spans="1:12">
      <c r="G4024" s="200" t="s">
        <v>848</v>
      </c>
      <c r="I4024" s="203">
        <v>262267</v>
      </c>
      <c r="J4024" s="203">
        <v>300799</v>
      </c>
      <c r="K4024" s="203">
        <v>-38532</v>
      </c>
      <c r="L4024" s="200" t="s">
        <v>860</v>
      </c>
    </row>
    <row r="4025" spans="1:12">
      <c r="A4025" s="196" t="s">
        <v>599</v>
      </c>
      <c r="G4025" s="197" t="s">
        <v>843</v>
      </c>
      <c r="I4025" s="198">
        <v>262267</v>
      </c>
      <c r="J4025" s="198">
        <v>300799</v>
      </c>
      <c r="K4025" s="198">
        <v>-38532</v>
      </c>
      <c r="L4025" s="175" t="s">
        <v>856</v>
      </c>
    </row>
    <row r="4026" spans="1:12">
      <c r="A4026" s="174" t="s">
        <v>138</v>
      </c>
      <c r="B4026" s="174" t="s">
        <v>139</v>
      </c>
      <c r="C4026" s="176" t="s">
        <v>140</v>
      </c>
      <c r="D4026" s="174" t="s">
        <v>141</v>
      </c>
      <c r="E4026" s="174" t="s">
        <v>142</v>
      </c>
      <c r="F4026" s="176" t="s">
        <v>143</v>
      </c>
      <c r="G4026" s="174" t="s">
        <v>144</v>
      </c>
      <c r="I4026" s="176" t="s">
        <v>844</v>
      </c>
      <c r="J4026" s="176" t="s">
        <v>845</v>
      </c>
      <c r="K4026" s="176" t="s">
        <v>145</v>
      </c>
    </row>
    <row r="4027" spans="1:12">
      <c r="A4027" s="194">
        <v>30</v>
      </c>
      <c r="B4027" s="175" t="s">
        <v>599</v>
      </c>
      <c r="C4027" s="195">
        <v>1</v>
      </c>
      <c r="D4027" s="175" t="s">
        <v>234</v>
      </c>
      <c r="F4027" s="195">
        <v>0</v>
      </c>
      <c r="G4027" s="175" t="s">
        <v>2510</v>
      </c>
      <c r="J4027" s="194">
        <v>41757</v>
      </c>
      <c r="K4027" s="199">
        <v>-80289</v>
      </c>
      <c r="L4027" s="174" t="s">
        <v>856</v>
      </c>
    </row>
    <row r="4028" spans="1:12">
      <c r="A4028" s="194">
        <v>30</v>
      </c>
      <c r="B4028" s="175" t="s">
        <v>599</v>
      </c>
      <c r="C4028" s="195">
        <v>62</v>
      </c>
      <c r="D4028" s="175" t="s">
        <v>234</v>
      </c>
      <c r="F4028" s="195">
        <v>0</v>
      </c>
      <c r="G4028" s="175" t="s">
        <v>2516</v>
      </c>
      <c r="I4028" s="194">
        <v>37532</v>
      </c>
      <c r="K4028" s="199">
        <v>-42757</v>
      </c>
      <c r="L4028" s="174" t="s">
        <v>856</v>
      </c>
    </row>
    <row r="4029" spans="1:12">
      <c r="A4029" s="194">
        <v>30</v>
      </c>
      <c r="B4029" s="175" t="s">
        <v>599</v>
      </c>
      <c r="C4029" s="195">
        <v>70</v>
      </c>
      <c r="D4029" s="175" t="s">
        <v>234</v>
      </c>
      <c r="F4029" s="195">
        <v>0</v>
      </c>
      <c r="G4029" s="175" t="s">
        <v>2517</v>
      </c>
      <c r="I4029" s="194">
        <v>1000</v>
      </c>
      <c r="K4029" s="199">
        <v>-41757</v>
      </c>
      <c r="L4029" s="174" t="s">
        <v>856</v>
      </c>
    </row>
    <row r="4030" spans="1:12">
      <c r="G4030" s="200" t="s">
        <v>1064</v>
      </c>
      <c r="I4030" s="201">
        <v>38532</v>
      </c>
      <c r="J4030" s="201">
        <v>41757</v>
      </c>
      <c r="K4030" s="201">
        <v>-3225</v>
      </c>
      <c r="L4030" s="202" t="s">
        <v>856</v>
      </c>
    </row>
    <row r="4031" spans="1:12">
      <c r="G4031" s="200" t="s">
        <v>848</v>
      </c>
      <c r="I4031" s="203">
        <v>300799</v>
      </c>
      <c r="J4031" s="203">
        <v>342556</v>
      </c>
      <c r="K4031" s="203">
        <v>-41757</v>
      </c>
      <c r="L4031" s="200" t="s">
        <v>860</v>
      </c>
    </row>
    <row r="4032" spans="1:12">
      <c r="A4032" s="196" t="s">
        <v>244</v>
      </c>
      <c r="G4032" s="197" t="s">
        <v>843</v>
      </c>
      <c r="I4032" s="198">
        <v>300799</v>
      </c>
      <c r="J4032" s="198">
        <v>342556</v>
      </c>
      <c r="K4032" s="198">
        <v>-41757</v>
      </c>
      <c r="L4032" s="175" t="s">
        <v>856</v>
      </c>
    </row>
    <row r="4033" spans="1:12">
      <c r="A4033" s="174" t="s">
        <v>138</v>
      </c>
      <c r="B4033" s="174" t="s">
        <v>139</v>
      </c>
      <c r="C4033" s="176" t="s">
        <v>140</v>
      </c>
      <c r="D4033" s="174" t="s">
        <v>141</v>
      </c>
      <c r="E4033" s="174" t="s">
        <v>142</v>
      </c>
      <c r="F4033" s="176" t="s">
        <v>143</v>
      </c>
      <c r="G4033" s="174" t="s">
        <v>144</v>
      </c>
      <c r="I4033" s="176" t="s">
        <v>844</v>
      </c>
      <c r="J4033" s="176" t="s">
        <v>845</v>
      </c>
      <c r="K4033" s="176" t="s">
        <v>145</v>
      </c>
    </row>
    <row r="4034" spans="1:12">
      <c r="A4034" s="194">
        <v>12</v>
      </c>
      <c r="B4034" s="175" t="s">
        <v>244</v>
      </c>
      <c r="C4034" s="195">
        <v>25</v>
      </c>
      <c r="D4034" s="175" t="s">
        <v>147</v>
      </c>
      <c r="F4034" s="195">
        <v>0</v>
      </c>
      <c r="G4034" s="175" t="s">
        <v>2518</v>
      </c>
      <c r="I4034" s="194">
        <v>41758</v>
      </c>
      <c r="K4034" s="199">
        <v>1</v>
      </c>
      <c r="L4034" s="174" t="s">
        <v>846</v>
      </c>
    </row>
    <row r="4035" spans="1:12">
      <c r="A4035" s="194">
        <v>12</v>
      </c>
      <c r="B4035" s="175" t="s">
        <v>244</v>
      </c>
      <c r="C4035" s="195">
        <v>25</v>
      </c>
      <c r="D4035" s="175" t="s">
        <v>147</v>
      </c>
      <c r="F4035" s="195">
        <v>0</v>
      </c>
      <c r="G4035" s="175" t="s">
        <v>2497</v>
      </c>
      <c r="J4035" s="194">
        <v>1</v>
      </c>
      <c r="K4035" s="199">
        <v>0</v>
      </c>
    </row>
    <row r="4036" spans="1:12">
      <c r="A4036" s="194">
        <v>31</v>
      </c>
      <c r="B4036" s="175" t="s">
        <v>244</v>
      </c>
      <c r="C4036" s="195">
        <v>110</v>
      </c>
      <c r="D4036" s="175" t="s">
        <v>234</v>
      </c>
      <c r="F4036" s="195">
        <v>0</v>
      </c>
      <c r="G4036" s="175" t="s">
        <v>2519</v>
      </c>
      <c r="J4036" s="194">
        <v>100812</v>
      </c>
      <c r="K4036" s="199">
        <v>-100812</v>
      </c>
      <c r="L4036" s="174" t="s">
        <v>856</v>
      </c>
    </row>
    <row r="4037" spans="1:12">
      <c r="G4037" s="200" t="s">
        <v>855</v>
      </c>
      <c r="I4037" s="201">
        <v>41758</v>
      </c>
      <c r="J4037" s="201">
        <v>100813</v>
      </c>
      <c r="K4037" s="201">
        <v>-59055</v>
      </c>
      <c r="L4037" s="202" t="s">
        <v>856</v>
      </c>
    </row>
    <row r="4038" spans="1:12">
      <c r="G4038" s="200" t="s">
        <v>848</v>
      </c>
      <c r="I4038" s="203">
        <v>342557</v>
      </c>
      <c r="J4038" s="203">
        <v>443369</v>
      </c>
      <c r="K4038" s="203">
        <v>-100812</v>
      </c>
      <c r="L4038" s="200" t="s">
        <v>860</v>
      </c>
    </row>
    <row r="4039" spans="1:12">
      <c r="A4039" s="196" t="s">
        <v>600</v>
      </c>
      <c r="G4039" s="197" t="s">
        <v>843</v>
      </c>
      <c r="I4039" s="198">
        <v>342557</v>
      </c>
      <c r="J4039" s="198">
        <v>443369</v>
      </c>
      <c r="K4039" s="198">
        <v>-100812</v>
      </c>
      <c r="L4039" s="175" t="s">
        <v>856</v>
      </c>
    </row>
    <row r="4040" spans="1:12">
      <c r="A4040" s="174" t="s">
        <v>138</v>
      </c>
      <c r="B4040" s="174" t="s">
        <v>139</v>
      </c>
      <c r="C4040" s="176" t="s">
        <v>140</v>
      </c>
      <c r="D4040" s="174" t="s">
        <v>141</v>
      </c>
      <c r="E4040" s="174" t="s">
        <v>142</v>
      </c>
      <c r="F4040" s="176" t="s">
        <v>143</v>
      </c>
      <c r="G4040" s="174" t="s">
        <v>144</v>
      </c>
      <c r="I4040" s="176" t="s">
        <v>844</v>
      </c>
      <c r="J4040" s="176" t="s">
        <v>845</v>
      </c>
      <c r="K4040" s="176" t="s">
        <v>145</v>
      </c>
    </row>
    <row r="4041" spans="1:12">
      <c r="A4041" s="194">
        <v>31</v>
      </c>
      <c r="B4041" s="175" t="s">
        <v>600</v>
      </c>
      <c r="C4041" s="195">
        <v>98</v>
      </c>
      <c r="D4041" s="175" t="s">
        <v>147</v>
      </c>
      <c r="F4041" s="195">
        <v>0</v>
      </c>
      <c r="G4041" s="175" t="s">
        <v>2520</v>
      </c>
      <c r="I4041" s="194">
        <v>199647</v>
      </c>
      <c r="K4041" s="199">
        <v>98835</v>
      </c>
      <c r="L4041" s="174" t="s">
        <v>846</v>
      </c>
    </row>
    <row r="4042" spans="1:12">
      <c r="A4042" s="194">
        <v>31</v>
      </c>
      <c r="B4042" s="175" t="s">
        <v>600</v>
      </c>
      <c r="C4042" s="195">
        <v>110</v>
      </c>
      <c r="D4042" s="175" t="s">
        <v>234</v>
      </c>
      <c r="F4042" s="195">
        <v>0</v>
      </c>
      <c r="G4042" s="175" t="s">
        <v>2521</v>
      </c>
      <c r="J4042" s="194">
        <v>101898</v>
      </c>
      <c r="K4042" s="199">
        <v>-3063</v>
      </c>
      <c r="L4042" s="174" t="s">
        <v>856</v>
      </c>
    </row>
    <row r="4043" spans="1:12">
      <c r="A4043" s="194">
        <v>31</v>
      </c>
      <c r="B4043" s="175" t="s">
        <v>600</v>
      </c>
      <c r="C4043" s="195">
        <v>112</v>
      </c>
      <c r="D4043" s="175" t="s">
        <v>234</v>
      </c>
      <c r="F4043" s="195">
        <v>0</v>
      </c>
      <c r="G4043" s="175" t="s">
        <v>2464</v>
      </c>
      <c r="J4043" s="194">
        <v>98835</v>
      </c>
      <c r="K4043" s="199">
        <v>-101898</v>
      </c>
      <c r="L4043" s="174" t="s">
        <v>856</v>
      </c>
    </row>
    <row r="4044" spans="1:12">
      <c r="G4044" s="200" t="s">
        <v>1119</v>
      </c>
      <c r="I4044" s="201">
        <v>199647</v>
      </c>
      <c r="J4044" s="201">
        <v>200733</v>
      </c>
      <c r="K4044" s="201">
        <v>-1086</v>
      </c>
      <c r="L4044" s="202" t="s">
        <v>856</v>
      </c>
    </row>
    <row r="4045" spans="1:12">
      <c r="G4045" s="200" t="s">
        <v>848</v>
      </c>
      <c r="I4045" s="203">
        <v>542204</v>
      </c>
      <c r="J4045" s="203">
        <v>644102</v>
      </c>
      <c r="K4045" s="203">
        <v>-101898</v>
      </c>
      <c r="L4045" s="200" t="s">
        <v>860</v>
      </c>
    </row>
    <row r="4046" spans="1:12">
      <c r="A4046" s="196" t="s">
        <v>601</v>
      </c>
      <c r="G4046" s="197" t="s">
        <v>843</v>
      </c>
      <c r="I4046" s="198">
        <v>542204</v>
      </c>
      <c r="J4046" s="198">
        <v>644102</v>
      </c>
      <c r="K4046" s="198">
        <v>-101898</v>
      </c>
      <c r="L4046" s="175" t="s">
        <v>856</v>
      </c>
    </row>
    <row r="4047" spans="1:12">
      <c r="A4047" s="174" t="s">
        <v>138</v>
      </c>
      <c r="B4047" s="174" t="s">
        <v>139</v>
      </c>
      <c r="C4047" s="176" t="s">
        <v>140</v>
      </c>
      <c r="D4047" s="174" t="s">
        <v>141</v>
      </c>
      <c r="E4047" s="174" t="s">
        <v>142</v>
      </c>
      <c r="F4047" s="176" t="s">
        <v>143</v>
      </c>
      <c r="G4047" s="174" t="s">
        <v>144</v>
      </c>
      <c r="I4047" s="176" t="s">
        <v>844</v>
      </c>
      <c r="J4047" s="176" t="s">
        <v>845</v>
      </c>
      <c r="K4047" s="176" t="s">
        <v>145</v>
      </c>
    </row>
    <row r="4048" spans="1:12">
      <c r="A4048" s="194">
        <v>12</v>
      </c>
      <c r="B4048" s="175" t="s">
        <v>601</v>
      </c>
      <c r="C4048" s="195">
        <v>20</v>
      </c>
      <c r="D4048" s="175" t="s">
        <v>147</v>
      </c>
      <c r="F4048" s="195">
        <v>0</v>
      </c>
      <c r="G4048" s="175" t="s">
        <v>2522</v>
      </c>
      <c r="I4048" s="194">
        <v>101898</v>
      </c>
      <c r="K4048" s="199">
        <v>0</v>
      </c>
    </row>
    <row r="4049" spans="1:12">
      <c r="A4049" s="194">
        <v>30</v>
      </c>
      <c r="B4049" s="175" t="s">
        <v>601</v>
      </c>
      <c r="C4049" s="195">
        <v>93</v>
      </c>
      <c r="D4049" s="175" t="s">
        <v>234</v>
      </c>
      <c r="F4049" s="195">
        <v>0</v>
      </c>
      <c r="G4049" s="175" t="s">
        <v>2521</v>
      </c>
      <c r="J4049" s="194">
        <v>135941</v>
      </c>
      <c r="K4049" s="199">
        <v>-135941</v>
      </c>
      <c r="L4049" s="174" t="s">
        <v>856</v>
      </c>
    </row>
    <row r="4050" spans="1:12">
      <c r="G4050" s="200" t="s">
        <v>1168</v>
      </c>
      <c r="I4050" s="201">
        <v>101898</v>
      </c>
      <c r="J4050" s="201">
        <v>135941</v>
      </c>
      <c r="K4050" s="201">
        <v>-34043</v>
      </c>
      <c r="L4050" s="202" t="s">
        <v>856</v>
      </c>
    </row>
    <row r="4051" spans="1:12">
      <c r="G4051" s="200" t="s">
        <v>848</v>
      </c>
      <c r="I4051" s="203">
        <v>644102</v>
      </c>
      <c r="J4051" s="203">
        <v>780043</v>
      </c>
      <c r="K4051" s="203">
        <v>-135941</v>
      </c>
      <c r="L4051" s="200" t="s">
        <v>860</v>
      </c>
    </row>
    <row r="4052" spans="1:12">
      <c r="A4052" s="196" t="s">
        <v>146</v>
      </c>
      <c r="G4052" s="197" t="s">
        <v>843</v>
      </c>
      <c r="I4052" s="198">
        <v>644102</v>
      </c>
      <c r="J4052" s="198">
        <v>780043</v>
      </c>
      <c r="K4052" s="198">
        <v>-135941</v>
      </c>
      <c r="L4052" s="175" t="s">
        <v>856</v>
      </c>
    </row>
    <row r="4053" spans="1:12">
      <c r="A4053" s="174" t="s">
        <v>138</v>
      </c>
      <c r="B4053" s="174" t="s">
        <v>139</v>
      </c>
      <c r="C4053" s="176" t="s">
        <v>140</v>
      </c>
      <c r="D4053" s="174" t="s">
        <v>141</v>
      </c>
      <c r="E4053" s="174" t="s">
        <v>142</v>
      </c>
      <c r="F4053" s="176" t="s">
        <v>143</v>
      </c>
      <c r="G4053" s="174" t="s">
        <v>144</v>
      </c>
      <c r="I4053" s="176" t="s">
        <v>844</v>
      </c>
      <c r="J4053" s="176" t="s">
        <v>845</v>
      </c>
      <c r="K4053" s="176" t="s">
        <v>145</v>
      </c>
    </row>
    <row r="4054" spans="1:12">
      <c r="A4054" s="194">
        <v>31</v>
      </c>
      <c r="B4054" s="175" t="s">
        <v>146</v>
      </c>
      <c r="C4054" s="195">
        <v>115</v>
      </c>
      <c r="D4054" s="175" t="s">
        <v>234</v>
      </c>
      <c r="F4054" s="195">
        <v>0</v>
      </c>
      <c r="G4054" s="175" t="s">
        <v>2466</v>
      </c>
      <c r="I4054" s="194">
        <v>135941</v>
      </c>
      <c r="K4054" s="199">
        <v>0</v>
      </c>
    </row>
    <row r="4055" spans="1:12">
      <c r="A4055" s="194">
        <v>31</v>
      </c>
      <c r="B4055" s="175" t="s">
        <v>146</v>
      </c>
      <c r="C4055" s="195">
        <v>116</v>
      </c>
      <c r="D4055" s="175" t="s">
        <v>234</v>
      </c>
      <c r="F4055" s="195">
        <v>0</v>
      </c>
      <c r="G4055" s="175" t="s">
        <v>2521</v>
      </c>
      <c r="J4055" s="194">
        <v>136974</v>
      </c>
      <c r="K4055" s="199">
        <v>-136974</v>
      </c>
      <c r="L4055" s="174" t="s">
        <v>856</v>
      </c>
    </row>
    <row r="4056" spans="1:12">
      <c r="G4056" s="200" t="s">
        <v>847</v>
      </c>
      <c r="I4056" s="201">
        <v>135941</v>
      </c>
      <c r="J4056" s="201">
        <v>136974</v>
      </c>
      <c r="K4056" s="201">
        <v>-1033</v>
      </c>
      <c r="L4056" s="202" t="s">
        <v>856</v>
      </c>
    </row>
    <row r="4057" spans="1:12">
      <c r="G4057" s="200" t="s">
        <v>848</v>
      </c>
      <c r="I4057" s="203">
        <v>780043</v>
      </c>
      <c r="J4057" s="203">
        <v>917017</v>
      </c>
      <c r="K4057" s="203">
        <v>-136974</v>
      </c>
      <c r="L4057" s="200" t="s">
        <v>860</v>
      </c>
    </row>
    <row r="4058" spans="1:12">
      <c r="A4058" s="196" t="s">
        <v>164</v>
      </c>
      <c r="G4058" s="197" t="s">
        <v>843</v>
      </c>
      <c r="I4058" s="198">
        <v>780043</v>
      </c>
      <c r="J4058" s="198">
        <v>917017</v>
      </c>
      <c r="K4058" s="198">
        <v>-136974</v>
      </c>
      <c r="L4058" s="175" t="s">
        <v>856</v>
      </c>
    </row>
    <row r="4059" spans="1:12">
      <c r="A4059" s="174" t="s">
        <v>138</v>
      </c>
      <c r="B4059" s="174" t="s">
        <v>139</v>
      </c>
      <c r="C4059" s="176" t="s">
        <v>140</v>
      </c>
      <c r="D4059" s="174" t="s">
        <v>141</v>
      </c>
      <c r="E4059" s="174" t="s">
        <v>142</v>
      </c>
      <c r="F4059" s="176" t="s">
        <v>143</v>
      </c>
      <c r="G4059" s="174" t="s">
        <v>144</v>
      </c>
      <c r="I4059" s="176" t="s">
        <v>844</v>
      </c>
      <c r="J4059" s="176" t="s">
        <v>845</v>
      </c>
      <c r="K4059" s="176" t="s">
        <v>145</v>
      </c>
    </row>
    <row r="4060" spans="1:12">
      <c r="A4060" s="194">
        <v>3</v>
      </c>
      <c r="B4060" s="175" t="s">
        <v>164</v>
      </c>
      <c r="C4060" s="195">
        <v>12</v>
      </c>
      <c r="D4060" s="175" t="s">
        <v>147</v>
      </c>
      <c r="F4060" s="195">
        <v>0</v>
      </c>
      <c r="G4060" s="175" t="s">
        <v>2523</v>
      </c>
      <c r="I4060" s="194">
        <v>136976</v>
      </c>
      <c r="K4060" s="199">
        <v>2</v>
      </c>
      <c r="L4060" s="174" t="s">
        <v>846</v>
      </c>
    </row>
    <row r="4061" spans="1:12">
      <c r="A4061" s="194">
        <v>30</v>
      </c>
      <c r="B4061" s="175" t="s">
        <v>164</v>
      </c>
      <c r="C4061" s="195">
        <v>134</v>
      </c>
      <c r="D4061" s="175" t="s">
        <v>234</v>
      </c>
      <c r="F4061" s="195">
        <v>0</v>
      </c>
      <c r="G4061" s="175" t="s">
        <v>2521</v>
      </c>
      <c r="J4061" s="194">
        <v>138307</v>
      </c>
      <c r="K4061" s="199">
        <v>-138305</v>
      </c>
      <c r="L4061" s="174" t="s">
        <v>856</v>
      </c>
    </row>
    <row r="4062" spans="1:12">
      <c r="A4062" s="194">
        <v>30</v>
      </c>
      <c r="B4062" s="175" t="s">
        <v>164</v>
      </c>
      <c r="C4062" s="195">
        <v>137</v>
      </c>
      <c r="D4062" s="175" t="s">
        <v>147</v>
      </c>
      <c r="F4062" s="195">
        <v>0</v>
      </c>
      <c r="G4062" s="175" t="s">
        <v>2524</v>
      </c>
      <c r="J4062" s="194">
        <v>2</v>
      </c>
      <c r="K4062" s="199">
        <v>-138307</v>
      </c>
      <c r="L4062" s="174" t="s">
        <v>856</v>
      </c>
    </row>
    <row r="4063" spans="1:12">
      <c r="G4063" s="200" t="s">
        <v>858</v>
      </c>
      <c r="I4063" s="201">
        <v>136976</v>
      </c>
      <c r="J4063" s="201">
        <v>138309</v>
      </c>
      <c r="K4063" s="201">
        <v>-1333</v>
      </c>
      <c r="L4063" s="202" t="s">
        <v>856</v>
      </c>
    </row>
    <row r="4064" spans="1:12">
      <c r="G4064" s="200" t="s">
        <v>848</v>
      </c>
      <c r="I4064" s="203">
        <v>917019</v>
      </c>
      <c r="J4064" s="203">
        <v>1055326</v>
      </c>
      <c r="K4064" s="203">
        <v>-138307</v>
      </c>
      <c r="L4064" s="200" t="s">
        <v>860</v>
      </c>
    </row>
    <row r="4065" spans="1:12">
      <c r="A4065" s="196" t="s">
        <v>166</v>
      </c>
      <c r="G4065" s="197" t="s">
        <v>843</v>
      </c>
      <c r="I4065" s="198">
        <v>917019</v>
      </c>
      <c r="J4065" s="198">
        <v>1055326</v>
      </c>
      <c r="K4065" s="198">
        <v>-138307</v>
      </c>
      <c r="L4065" s="175" t="s">
        <v>856</v>
      </c>
    </row>
    <row r="4066" spans="1:12">
      <c r="A4066" s="174" t="s">
        <v>138</v>
      </c>
      <c r="B4066" s="174" t="s">
        <v>139</v>
      </c>
      <c r="C4066" s="176" t="s">
        <v>140</v>
      </c>
      <c r="D4066" s="174" t="s">
        <v>141</v>
      </c>
      <c r="E4066" s="174" t="s">
        <v>142</v>
      </c>
      <c r="F4066" s="176" t="s">
        <v>143</v>
      </c>
      <c r="G4066" s="174" t="s">
        <v>144</v>
      </c>
      <c r="I4066" s="176" t="s">
        <v>844</v>
      </c>
      <c r="J4066" s="176" t="s">
        <v>845</v>
      </c>
      <c r="K4066" s="176" t="s">
        <v>145</v>
      </c>
    </row>
    <row r="4067" spans="1:12">
      <c r="A4067" s="194">
        <v>5</v>
      </c>
      <c r="B4067" s="175" t="s">
        <v>166</v>
      </c>
      <c r="C4067" s="195">
        <v>12</v>
      </c>
      <c r="D4067" s="175" t="s">
        <v>147</v>
      </c>
      <c r="F4067" s="195">
        <v>0</v>
      </c>
      <c r="G4067" s="175" t="s">
        <v>2525</v>
      </c>
      <c r="I4067" s="194">
        <v>138307</v>
      </c>
      <c r="K4067" s="199">
        <v>0</v>
      </c>
    </row>
    <row r="4068" spans="1:12">
      <c r="A4068" s="194">
        <v>27</v>
      </c>
      <c r="B4068" s="175" t="s">
        <v>166</v>
      </c>
      <c r="C4068" s="195">
        <v>124</v>
      </c>
      <c r="D4068" s="175" t="s">
        <v>147</v>
      </c>
      <c r="F4068" s="195">
        <v>0</v>
      </c>
      <c r="G4068" s="175" t="s">
        <v>2526</v>
      </c>
      <c r="I4068" s="194">
        <v>192385</v>
      </c>
      <c r="K4068" s="199">
        <v>192385</v>
      </c>
      <c r="L4068" s="174" t="s">
        <v>846</v>
      </c>
    </row>
    <row r="4069" spans="1:12">
      <c r="A4069" s="194">
        <v>30</v>
      </c>
      <c r="B4069" s="175" t="s">
        <v>166</v>
      </c>
      <c r="C4069" s="195">
        <v>145</v>
      </c>
      <c r="D4069" s="175" t="s">
        <v>234</v>
      </c>
      <c r="F4069" s="195">
        <v>0</v>
      </c>
      <c r="G4069" s="175" t="s">
        <v>2521</v>
      </c>
      <c r="J4069" s="194">
        <v>192385</v>
      </c>
      <c r="K4069" s="199">
        <v>0</v>
      </c>
    </row>
    <row r="4070" spans="1:12">
      <c r="G4070" s="200" t="s">
        <v>1319</v>
      </c>
      <c r="I4070" s="201">
        <v>330692</v>
      </c>
      <c r="J4070" s="201">
        <v>192385</v>
      </c>
      <c r="K4070" s="201">
        <v>138307</v>
      </c>
      <c r="L4070" s="202" t="s">
        <v>846</v>
      </c>
    </row>
    <row r="4071" spans="1:12">
      <c r="G4071" s="200" t="s">
        <v>848</v>
      </c>
      <c r="I4071" s="203">
        <v>1247711</v>
      </c>
      <c r="J4071" s="203">
        <v>1247711</v>
      </c>
      <c r="K4071" s="203">
        <v>0</v>
      </c>
    </row>
    <row r="4072" spans="1:12">
      <c r="A4072" s="190" t="s">
        <v>2527</v>
      </c>
      <c r="I4072" s="203">
        <v>1247711</v>
      </c>
      <c r="J4072" s="203">
        <v>1247711</v>
      </c>
      <c r="K4072" s="203">
        <v>0</v>
      </c>
      <c r="L4072" s="175" t="s">
        <v>860</v>
      </c>
    </row>
    <row r="4073" spans="1:12">
      <c r="A4073" s="196" t="s">
        <v>2528</v>
      </c>
    </row>
    <row r="4074" spans="1:12">
      <c r="A4074" s="196" t="s">
        <v>240</v>
      </c>
      <c r="G4074" s="197" t="s">
        <v>843</v>
      </c>
      <c r="I4074" s="198">
        <v>0</v>
      </c>
      <c r="J4074" s="198">
        <v>0</v>
      </c>
      <c r="K4074" s="198">
        <v>0</v>
      </c>
    </row>
    <row r="4075" spans="1:12">
      <c r="A4075" s="174" t="s">
        <v>138</v>
      </c>
      <c r="B4075" s="174" t="s">
        <v>139</v>
      </c>
      <c r="C4075" s="176" t="s">
        <v>140</v>
      </c>
      <c r="D4075" s="174" t="s">
        <v>141</v>
      </c>
      <c r="E4075" s="174" t="s">
        <v>142</v>
      </c>
      <c r="F4075" s="176" t="s">
        <v>143</v>
      </c>
      <c r="G4075" s="174" t="s">
        <v>144</v>
      </c>
      <c r="I4075" s="176" t="s">
        <v>844</v>
      </c>
      <c r="J4075" s="176" t="s">
        <v>845</v>
      </c>
      <c r="K4075" s="176" t="s">
        <v>145</v>
      </c>
    </row>
    <row r="4076" spans="1:12">
      <c r="A4076" s="194">
        <v>1</v>
      </c>
      <c r="B4076" s="175" t="s">
        <v>240</v>
      </c>
      <c r="C4076" s="195">
        <v>1</v>
      </c>
      <c r="D4076" s="175" t="s">
        <v>234</v>
      </c>
      <c r="F4076" s="195">
        <v>0</v>
      </c>
      <c r="G4076" s="175" t="s">
        <v>2529</v>
      </c>
      <c r="J4076" s="194">
        <v>14624</v>
      </c>
      <c r="K4076" s="199">
        <v>-14624</v>
      </c>
      <c r="L4076" s="174" t="s">
        <v>856</v>
      </c>
    </row>
    <row r="4077" spans="1:12">
      <c r="A4077" s="194">
        <v>31</v>
      </c>
      <c r="B4077" s="175" t="s">
        <v>240</v>
      </c>
      <c r="C4077" s="195">
        <v>90</v>
      </c>
      <c r="D4077" s="175" t="s">
        <v>234</v>
      </c>
      <c r="F4077" s="195">
        <v>0</v>
      </c>
      <c r="G4077" s="175" t="s">
        <v>2530</v>
      </c>
      <c r="I4077" s="194">
        <v>14624</v>
      </c>
      <c r="K4077" s="199">
        <v>0</v>
      </c>
    </row>
    <row r="4078" spans="1:12">
      <c r="G4078" s="200" t="s">
        <v>929</v>
      </c>
      <c r="I4078" s="201">
        <v>14624</v>
      </c>
      <c r="J4078" s="201">
        <v>14624</v>
      </c>
      <c r="K4078" s="201">
        <v>0</v>
      </c>
    </row>
    <row r="4079" spans="1:12">
      <c r="G4079" s="200" t="s">
        <v>848</v>
      </c>
      <c r="I4079" s="203">
        <v>14624</v>
      </c>
      <c r="J4079" s="203">
        <v>14624</v>
      </c>
      <c r="K4079" s="203">
        <v>0</v>
      </c>
    </row>
    <row r="4080" spans="1:12">
      <c r="A4080" s="196" t="s">
        <v>244</v>
      </c>
      <c r="G4080" s="197" t="s">
        <v>843</v>
      </c>
      <c r="I4080" s="198">
        <v>14624</v>
      </c>
      <c r="J4080" s="198">
        <v>14624</v>
      </c>
      <c r="K4080" s="198">
        <v>0</v>
      </c>
    </row>
    <row r="4081" spans="1:12">
      <c r="A4081" s="174" t="s">
        <v>138</v>
      </c>
      <c r="B4081" s="174" t="s">
        <v>139</v>
      </c>
      <c r="C4081" s="176" t="s">
        <v>140</v>
      </c>
      <c r="D4081" s="174" t="s">
        <v>141</v>
      </c>
      <c r="E4081" s="174" t="s">
        <v>142</v>
      </c>
      <c r="F4081" s="176" t="s">
        <v>143</v>
      </c>
      <c r="G4081" s="174" t="s">
        <v>144</v>
      </c>
      <c r="I4081" s="176" t="s">
        <v>844</v>
      </c>
      <c r="J4081" s="176" t="s">
        <v>845</v>
      </c>
      <c r="K4081" s="176" t="s">
        <v>145</v>
      </c>
    </row>
    <row r="4082" spans="1:12">
      <c r="A4082" s="194">
        <v>12</v>
      </c>
      <c r="B4082" s="175" t="s">
        <v>244</v>
      </c>
      <c r="C4082" s="195">
        <v>25</v>
      </c>
      <c r="D4082" s="175" t="s">
        <v>147</v>
      </c>
      <c r="F4082" s="195">
        <v>0</v>
      </c>
      <c r="G4082" s="175" t="s">
        <v>2531</v>
      </c>
      <c r="I4082" s="194">
        <v>16325</v>
      </c>
      <c r="K4082" s="199">
        <v>16325</v>
      </c>
      <c r="L4082" s="174" t="s">
        <v>846</v>
      </c>
    </row>
    <row r="4083" spans="1:12">
      <c r="A4083" s="194">
        <v>12</v>
      </c>
      <c r="B4083" s="175" t="s">
        <v>244</v>
      </c>
      <c r="C4083" s="195">
        <v>25</v>
      </c>
      <c r="D4083" s="175" t="s">
        <v>147</v>
      </c>
      <c r="F4083" s="195">
        <v>0</v>
      </c>
      <c r="G4083" s="175" t="s">
        <v>2497</v>
      </c>
      <c r="J4083" s="194">
        <v>16325</v>
      </c>
      <c r="K4083" s="199">
        <v>0</v>
      </c>
    </row>
    <row r="4084" spans="1:12">
      <c r="A4084" s="194">
        <v>31</v>
      </c>
      <c r="B4084" s="175" t="s">
        <v>244</v>
      </c>
      <c r="C4084" s="195">
        <v>110</v>
      </c>
      <c r="D4084" s="175" t="s">
        <v>234</v>
      </c>
      <c r="F4084" s="195">
        <v>0</v>
      </c>
      <c r="G4084" s="175" t="s">
        <v>2532</v>
      </c>
      <c r="J4084" s="194">
        <v>27983</v>
      </c>
      <c r="K4084" s="199">
        <v>-27983</v>
      </c>
      <c r="L4084" s="174" t="s">
        <v>856</v>
      </c>
    </row>
    <row r="4085" spans="1:12">
      <c r="G4085" s="200" t="s">
        <v>855</v>
      </c>
      <c r="I4085" s="201">
        <v>16325</v>
      </c>
      <c r="J4085" s="201">
        <v>44308</v>
      </c>
      <c r="K4085" s="201">
        <v>-27983</v>
      </c>
      <c r="L4085" s="202" t="s">
        <v>856</v>
      </c>
    </row>
    <row r="4086" spans="1:12">
      <c r="G4086" s="200" t="s">
        <v>848</v>
      </c>
      <c r="I4086" s="203">
        <v>30949</v>
      </c>
      <c r="J4086" s="203">
        <v>58932</v>
      </c>
      <c r="K4086" s="203">
        <v>-27983</v>
      </c>
      <c r="L4086" s="200" t="s">
        <v>860</v>
      </c>
    </row>
    <row r="4087" spans="1:12">
      <c r="A4087" s="196" t="s">
        <v>600</v>
      </c>
      <c r="G4087" s="197" t="s">
        <v>843</v>
      </c>
      <c r="I4087" s="198">
        <v>30949</v>
      </c>
      <c r="J4087" s="198">
        <v>58932</v>
      </c>
      <c r="K4087" s="198">
        <v>-27983</v>
      </c>
      <c r="L4087" s="175" t="s">
        <v>856</v>
      </c>
    </row>
    <row r="4088" spans="1:12">
      <c r="A4088" s="174" t="s">
        <v>138</v>
      </c>
      <c r="B4088" s="174" t="s">
        <v>139</v>
      </c>
      <c r="C4088" s="176" t="s">
        <v>140</v>
      </c>
      <c r="D4088" s="174" t="s">
        <v>141</v>
      </c>
      <c r="E4088" s="174" t="s">
        <v>142</v>
      </c>
      <c r="F4088" s="176" t="s">
        <v>143</v>
      </c>
      <c r="G4088" s="174" t="s">
        <v>144</v>
      </c>
      <c r="I4088" s="176" t="s">
        <v>844</v>
      </c>
      <c r="J4088" s="176" t="s">
        <v>845</v>
      </c>
      <c r="K4088" s="176" t="s">
        <v>145</v>
      </c>
    </row>
    <row r="4089" spans="1:12">
      <c r="A4089" s="194">
        <v>31</v>
      </c>
      <c r="B4089" s="175" t="s">
        <v>600</v>
      </c>
      <c r="C4089" s="195">
        <v>102</v>
      </c>
      <c r="D4089" s="175" t="s">
        <v>147</v>
      </c>
      <c r="F4089" s="195">
        <v>0</v>
      </c>
      <c r="G4089" s="175" t="s">
        <v>2533</v>
      </c>
      <c r="I4089" s="194">
        <v>27983</v>
      </c>
      <c r="K4089" s="199">
        <v>0</v>
      </c>
    </row>
    <row r="4090" spans="1:12">
      <c r="A4090" s="194">
        <v>31</v>
      </c>
      <c r="B4090" s="175" t="s">
        <v>600</v>
      </c>
      <c r="C4090" s="195">
        <v>110</v>
      </c>
      <c r="D4090" s="175" t="s">
        <v>234</v>
      </c>
      <c r="F4090" s="195">
        <v>0</v>
      </c>
      <c r="G4090" s="175" t="s">
        <v>2534</v>
      </c>
      <c r="J4090" s="194">
        <v>21881</v>
      </c>
      <c r="K4090" s="199">
        <v>-21881</v>
      </c>
      <c r="L4090" s="174" t="s">
        <v>856</v>
      </c>
    </row>
    <row r="4091" spans="1:12">
      <c r="G4091" s="200" t="s">
        <v>1119</v>
      </c>
      <c r="I4091" s="201">
        <v>27983</v>
      </c>
      <c r="J4091" s="201">
        <v>21881</v>
      </c>
      <c r="K4091" s="201">
        <v>6102</v>
      </c>
      <c r="L4091" s="202" t="s">
        <v>846</v>
      </c>
    </row>
    <row r="4092" spans="1:12">
      <c r="G4092" s="200" t="s">
        <v>848</v>
      </c>
      <c r="I4092" s="203">
        <v>58932</v>
      </c>
      <c r="J4092" s="203">
        <v>80813</v>
      </c>
      <c r="K4092" s="203">
        <v>-21881</v>
      </c>
      <c r="L4092" s="200" t="s">
        <v>860</v>
      </c>
    </row>
    <row r="4093" spans="1:12">
      <c r="A4093" s="196" t="s">
        <v>601</v>
      </c>
      <c r="G4093" s="197" t="s">
        <v>843</v>
      </c>
      <c r="I4093" s="198">
        <v>58932</v>
      </c>
      <c r="J4093" s="198">
        <v>80813</v>
      </c>
      <c r="K4093" s="198">
        <v>-21881</v>
      </c>
      <c r="L4093" s="175" t="s">
        <v>856</v>
      </c>
    </row>
    <row r="4094" spans="1:12">
      <c r="A4094" s="174" t="s">
        <v>138</v>
      </c>
      <c r="B4094" s="174" t="s">
        <v>139</v>
      </c>
      <c r="C4094" s="176" t="s">
        <v>140</v>
      </c>
      <c r="D4094" s="174" t="s">
        <v>141</v>
      </c>
      <c r="E4094" s="174" t="s">
        <v>142</v>
      </c>
      <c r="F4094" s="176" t="s">
        <v>143</v>
      </c>
      <c r="G4094" s="174" t="s">
        <v>144</v>
      </c>
      <c r="I4094" s="176" t="s">
        <v>844</v>
      </c>
      <c r="J4094" s="176" t="s">
        <v>845</v>
      </c>
      <c r="K4094" s="176" t="s">
        <v>145</v>
      </c>
    </row>
    <row r="4095" spans="1:12">
      <c r="A4095" s="194">
        <v>12</v>
      </c>
      <c r="B4095" s="175" t="s">
        <v>601</v>
      </c>
      <c r="C4095" s="195">
        <v>20</v>
      </c>
      <c r="D4095" s="175" t="s">
        <v>147</v>
      </c>
      <c r="F4095" s="195">
        <v>0</v>
      </c>
      <c r="G4095" s="175" t="s">
        <v>2535</v>
      </c>
      <c r="I4095" s="194">
        <v>21881</v>
      </c>
      <c r="K4095" s="199">
        <v>0</v>
      </c>
    </row>
    <row r="4096" spans="1:12">
      <c r="A4096" s="194">
        <v>30</v>
      </c>
      <c r="B4096" s="175" t="s">
        <v>601</v>
      </c>
      <c r="C4096" s="195">
        <v>93</v>
      </c>
      <c r="D4096" s="175" t="s">
        <v>234</v>
      </c>
      <c r="F4096" s="195">
        <v>0</v>
      </c>
      <c r="G4096" s="175" t="s">
        <v>2534</v>
      </c>
      <c r="J4096" s="194">
        <v>25114</v>
      </c>
      <c r="K4096" s="199">
        <v>-25114</v>
      </c>
      <c r="L4096" s="174" t="s">
        <v>856</v>
      </c>
    </row>
    <row r="4097" spans="1:12">
      <c r="G4097" s="200" t="s">
        <v>1168</v>
      </c>
      <c r="I4097" s="201">
        <v>21881</v>
      </c>
      <c r="J4097" s="201">
        <v>25114</v>
      </c>
      <c r="K4097" s="201">
        <v>-3233</v>
      </c>
      <c r="L4097" s="202" t="s">
        <v>856</v>
      </c>
    </row>
    <row r="4098" spans="1:12">
      <c r="G4098" s="200" t="s">
        <v>848</v>
      </c>
      <c r="I4098" s="203">
        <v>80813</v>
      </c>
      <c r="J4098" s="203">
        <v>105927</v>
      </c>
      <c r="K4098" s="203">
        <v>-25114</v>
      </c>
      <c r="L4098" s="200" t="s">
        <v>860</v>
      </c>
    </row>
    <row r="4099" spans="1:12">
      <c r="A4099" s="196" t="s">
        <v>146</v>
      </c>
      <c r="G4099" s="197" t="s">
        <v>843</v>
      </c>
      <c r="I4099" s="198">
        <v>80813</v>
      </c>
      <c r="J4099" s="198">
        <v>105927</v>
      </c>
      <c r="K4099" s="198">
        <v>-25114</v>
      </c>
      <c r="L4099" s="175" t="s">
        <v>856</v>
      </c>
    </row>
    <row r="4100" spans="1:12">
      <c r="A4100" s="174" t="s">
        <v>138</v>
      </c>
      <c r="B4100" s="174" t="s">
        <v>139</v>
      </c>
      <c r="C4100" s="176" t="s">
        <v>140</v>
      </c>
      <c r="D4100" s="174" t="s">
        <v>141</v>
      </c>
      <c r="E4100" s="174" t="s">
        <v>142</v>
      </c>
      <c r="F4100" s="176" t="s">
        <v>143</v>
      </c>
      <c r="G4100" s="174" t="s">
        <v>144</v>
      </c>
      <c r="I4100" s="176" t="s">
        <v>844</v>
      </c>
      <c r="J4100" s="176" t="s">
        <v>845</v>
      </c>
      <c r="K4100" s="176" t="s">
        <v>145</v>
      </c>
    </row>
    <row r="4101" spans="1:12">
      <c r="A4101" s="194">
        <v>31</v>
      </c>
      <c r="B4101" s="175" t="s">
        <v>146</v>
      </c>
      <c r="C4101" s="195">
        <v>115</v>
      </c>
      <c r="D4101" s="175" t="s">
        <v>234</v>
      </c>
      <c r="F4101" s="195">
        <v>0</v>
      </c>
      <c r="G4101" s="175" t="s">
        <v>2466</v>
      </c>
      <c r="I4101" s="194">
        <v>25114</v>
      </c>
      <c r="K4101" s="199">
        <v>0</v>
      </c>
    </row>
    <row r="4102" spans="1:12">
      <c r="A4102" s="194">
        <v>31</v>
      </c>
      <c r="B4102" s="175" t="s">
        <v>146</v>
      </c>
      <c r="C4102" s="195">
        <v>116</v>
      </c>
      <c r="D4102" s="175" t="s">
        <v>234</v>
      </c>
      <c r="F4102" s="195">
        <v>0</v>
      </c>
      <c r="G4102" s="175" t="s">
        <v>2534</v>
      </c>
      <c r="J4102" s="194">
        <v>25487</v>
      </c>
      <c r="K4102" s="199">
        <v>-25487</v>
      </c>
      <c r="L4102" s="174" t="s">
        <v>856</v>
      </c>
    </row>
    <row r="4103" spans="1:12">
      <c r="G4103" s="200" t="s">
        <v>847</v>
      </c>
      <c r="I4103" s="201">
        <v>25114</v>
      </c>
      <c r="J4103" s="201">
        <v>25487</v>
      </c>
      <c r="K4103" s="201">
        <v>-373</v>
      </c>
      <c r="L4103" s="202" t="s">
        <v>856</v>
      </c>
    </row>
    <row r="4104" spans="1:12">
      <c r="G4104" s="200" t="s">
        <v>848</v>
      </c>
      <c r="I4104" s="203">
        <v>105927</v>
      </c>
      <c r="J4104" s="203">
        <v>131414</v>
      </c>
      <c r="K4104" s="203">
        <v>-25487</v>
      </c>
      <c r="L4104" s="200" t="s">
        <v>860</v>
      </c>
    </row>
    <row r="4105" spans="1:12">
      <c r="A4105" s="196" t="s">
        <v>164</v>
      </c>
      <c r="G4105" s="197" t="s">
        <v>843</v>
      </c>
      <c r="I4105" s="198">
        <v>105927</v>
      </c>
      <c r="J4105" s="198">
        <v>131414</v>
      </c>
      <c r="K4105" s="198">
        <v>-25487</v>
      </c>
      <c r="L4105" s="175" t="s">
        <v>856</v>
      </c>
    </row>
    <row r="4106" spans="1:12">
      <c r="A4106" s="174" t="s">
        <v>138</v>
      </c>
      <c r="B4106" s="174" t="s">
        <v>139</v>
      </c>
      <c r="C4106" s="176" t="s">
        <v>140</v>
      </c>
      <c r="D4106" s="174" t="s">
        <v>141</v>
      </c>
      <c r="E4106" s="174" t="s">
        <v>142</v>
      </c>
      <c r="F4106" s="176" t="s">
        <v>143</v>
      </c>
      <c r="G4106" s="174" t="s">
        <v>144</v>
      </c>
      <c r="I4106" s="176" t="s">
        <v>844</v>
      </c>
      <c r="J4106" s="176" t="s">
        <v>845</v>
      </c>
      <c r="K4106" s="176" t="s">
        <v>145</v>
      </c>
    </row>
    <row r="4107" spans="1:12">
      <c r="A4107" s="194">
        <v>3</v>
      </c>
      <c r="B4107" s="175" t="s">
        <v>164</v>
      </c>
      <c r="C4107" s="195">
        <v>12</v>
      </c>
      <c r="D4107" s="175" t="s">
        <v>147</v>
      </c>
      <c r="F4107" s="195">
        <v>0</v>
      </c>
      <c r="G4107" s="175" t="s">
        <v>2536</v>
      </c>
      <c r="I4107" s="194">
        <v>25487</v>
      </c>
      <c r="K4107" s="199">
        <v>0</v>
      </c>
    </row>
    <row r="4108" spans="1:12">
      <c r="A4108" s="194">
        <v>30</v>
      </c>
      <c r="B4108" s="175" t="s">
        <v>164</v>
      </c>
      <c r="C4108" s="195">
        <v>134</v>
      </c>
      <c r="D4108" s="175" t="s">
        <v>234</v>
      </c>
      <c r="F4108" s="195">
        <v>0</v>
      </c>
      <c r="G4108" s="175" t="s">
        <v>2534</v>
      </c>
      <c r="J4108" s="194">
        <v>24952</v>
      </c>
      <c r="K4108" s="199">
        <v>-24952</v>
      </c>
      <c r="L4108" s="174" t="s">
        <v>856</v>
      </c>
    </row>
    <row r="4109" spans="1:12">
      <c r="G4109" s="200" t="s">
        <v>858</v>
      </c>
      <c r="I4109" s="201">
        <v>25487</v>
      </c>
      <c r="J4109" s="201">
        <v>24952</v>
      </c>
      <c r="K4109" s="201">
        <v>535</v>
      </c>
      <c r="L4109" s="202" t="s">
        <v>846</v>
      </c>
    </row>
    <row r="4110" spans="1:12">
      <c r="G4110" s="200" t="s">
        <v>848</v>
      </c>
      <c r="I4110" s="203">
        <v>131414</v>
      </c>
      <c r="J4110" s="203">
        <v>156366</v>
      </c>
      <c r="K4110" s="203">
        <v>-24952</v>
      </c>
      <c r="L4110" s="200" t="s">
        <v>860</v>
      </c>
    </row>
    <row r="4111" spans="1:12">
      <c r="A4111" s="196" t="s">
        <v>166</v>
      </c>
      <c r="G4111" s="197" t="s">
        <v>843</v>
      </c>
      <c r="I4111" s="198">
        <v>131414</v>
      </c>
      <c r="J4111" s="198">
        <v>156366</v>
      </c>
      <c r="K4111" s="198">
        <v>-24952</v>
      </c>
      <c r="L4111" s="175" t="s">
        <v>856</v>
      </c>
    </row>
    <row r="4112" spans="1:12">
      <c r="A4112" s="174" t="s">
        <v>138</v>
      </c>
      <c r="B4112" s="174" t="s">
        <v>139</v>
      </c>
      <c r="C4112" s="176" t="s">
        <v>140</v>
      </c>
      <c r="D4112" s="174" t="s">
        <v>141</v>
      </c>
      <c r="E4112" s="174" t="s">
        <v>142</v>
      </c>
      <c r="F4112" s="176" t="s">
        <v>143</v>
      </c>
      <c r="G4112" s="174" t="s">
        <v>144</v>
      </c>
      <c r="I4112" s="176" t="s">
        <v>844</v>
      </c>
      <c r="J4112" s="176" t="s">
        <v>845</v>
      </c>
      <c r="K4112" s="176" t="s">
        <v>145</v>
      </c>
    </row>
    <row r="4113" spans="1:12">
      <c r="A4113" s="194">
        <v>5</v>
      </c>
      <c r="B4113" s="175" t="s">
        <v>166</v>
      </c>
      <c r="C4113" s="195">
        <v>12</v>
      </c>
      <c r="D4113" s="175" t="s">
        <v>147</v>
      </c>
      <c r="F4113" s="195">
        <v>0</v>
      </c>
      <c r="G4113" s="175" t="s">
        <v>2537</v>
      </c>
      <c r="I4113" s="194">
        <v>24952</v>
      </c>
      <c r="K4113" s="199">
        <v>0</v>
      </c>
    </row>
    <row r="4114" spans="1:12">
      <c r="A4114" s="194">
        <v>27</v>
      </c>
      <c r="B4114" s="175" t="s">
        <v>166</v>
      </c>
      <c r="C4114" s="195">
        <v>124</v>
      </c>
      <c r="D4114" s="175" t="s">
        <v>147</v>
      </c>
      <c r="F4114" s="195">
        <v>0</v>
      </c>
      <c r="G4114" s="175" t="s">
        <v>2538</v>
      </c>
      <c r="I4114" s="194">
        <v>47861</v>
      </c>
      <c r="K4114" s="199">
        <v>47861</v>
      </c>
      <c r="L4114" s="174" t="s">
        <v>846</v>
      </c>
    </row>
    <row r="4115" spans="1:12">
      <c r="A4115" s="194">
        <v>30</v>
      </c>
      <c r="B4115" s="175" t="s">
        <v>166</v>
      </c>
      <c r="C4115" s="195">
        <v>145</v>
      </c>
      <c r="D4115" s="175" t="s">
        <v>234</v>
      </c>
      <c r="F4115" s="195">
        <v>0</v>
      </c>
      <c r="G4115" s="175" t="s">
        <v>2534</v>
      </c>
      <c r="J4115" s="194">
        <v>47861</v>
      </c>
      <c r="K4115" s="199">
        <v>0</v>
      </c>
    </row>
    <row r="4116" spans="1:12">
      <c r="G4116" s="200" t="s">
        <v>1319</v>
      </c>
      <c r="I4116" s="201">
        <v>72813</v>
      </c>
      <c r="J4116" s="201">
        <v>47861</v>
      </c>
      <c r="K4116" s="201">
        <v>24952</v>
      </c>
      <c r="L4116" s="202" t="s">
        <v>846</v>
      </c>
    </row>
    <row r="4117" spans="1:12">
      <c r="G4117" s="200" t="s">
        <v>848</v>
      </c>
      <c r="I4117" s="203">
        <v>204227</v>
      </c>
      <c r="J4117" s="203">
        <v>204227</v>
      </c>
      <c r="K4117" s="203">
        <v>0</v>
      </c>
    </row>
    <row r="4118" spans="1:12">
      <c r="A4118" s="190" t="s">
        <v>2539</v>
      </c>
      <c r="I4118" s="203">
        <v>204227</v>
      </c>
      <c r="J4118" s="203">
        <v>204227</v>
      </c>
      <c r="K4118" s="203">
        <v>0</v>
      </c>
      <c r="L4118" s="175" t="s">
        <v>860</v>
      </c>
    </row>
    <row r="4119" spans="1:12">
      <c r="A4119" s="196" t="s">
        <v>2540</v>
      </c>
    </row>
    <row r="4120" spans="1:12">
      <c r="A4120" s="196" t="s">
        <v>240</v>
      </c>
      <c r="G4120" s="197" t="s">
        <v>843</v>
      </c>
      <c r="I4120" s="198">
        <v>0</v>
      </c>
      <c r="J4120" s="198">
        <v>0</v>
      </c>
      <c r="K4120" s="198">
        <v>0</v>
      </c>
    </row>
    <row r="4121" spans="1:12">
      <c r="A4121" s="174" t="s">
        <v>138</v>
      </c>
      <c r="B4121" s="174" t="s">
        <v>139</v>
      </c>
      <c r="C4121" s="176" t="s">
        <v>140</v>
      </c>
      <c r="D4121" s="174" t="s">
        <v>141</v>
      </c>
      <c r="E4121" s="174" t="s">
        <v>142</v>
      </c>
      <c r="F4121" s="176" t="s">
        <v>143</v>
      </c>
      <c r="G4121" s="174" t="s">
        <v>144</v>
      </c>
      <c r="I4121" s="176" t="s">
        <v>844</v>
      </c>
      <c r="J4121" s="176" t="s">
        <v>845</v>
      </c>
      <c r="K4121" s="176" t="s">
        <v>145</v>
      </c>
    </row>
    <row r="4122" spans="1:12">
      <c r="A4122" s="194">
        <v>1</v>
      </c>
      <c r="B4122" s="175" t="s">
        <v>240</v>
      </c>
      <c r="C4122" s="195">
        <v>1</v>
      </c>
      <c r="D4122" s="175" t="s">
        <v>234</v>
      </c>
      <c r="F4122" s="195">
        <v>0</v>
      </c>
      <c r="G4122" s="175" t="s">
        <v>2541</v>
      </c>
      <c r="J4122" s="194">
        <v>261577</v>
      </c>
      <c r="K4122" s="199">
        <v>-261577</v>
      </c>
      <c r="L4122" s="174" t="s">
        <v>856</v>
      </c>
    </row>
    <row r="4123" spans="1:12">
      <c r="A4123" s="194">
        <v>31</v>
      </c>
      <c r="B4123" s="175" t="s">
        <v>240</v>
      </c>
      <c r="C4123" s="195">
        <v>90</v>
      </c>
      <c r="D4123" s="175" t="s">
        <v>234</v>
      </c>
      <c r="F4123" s="195">
        <v>0</v>
      </c>
      <c r="G4123" s="175" t="s">
        <v>2542</v>
      </c>
      <c r="I4123" s="194">
        <v>261587</v>
      </c>
      <c r="K4123" s="199">
        <v>10</v>
      </c>
      <c r="L4123" s="174" t="s">
        <v>846</v>
      </c>
    </row>
    <row r="4124" spans="1:12">
      <c r="G4124" s="200" t="s">
        <v>929</v>
      </c>
      <c r="I4124" s="201">
        <v>261587</v>
      </c>
      <c r="J4124" s="201">
        <v>261577</v>
      </c>
      <c r="K4124" s="201">
        <v>10</v>
      </c>
      <c r="L4124" s="202" t="s">
        <v>846</v>
      </c>
    </row>
    <row r="4125" spans="1:12">
      <c r="G4125" s="200" t="s">
        <v>848</v>
      </c>
      <c r="I4125" s="203">
        <v>261587</v>
      </c>
      <c r="J4125" s="203">
        <v>261577</v>
      </c>
      <c r="K4125" s="203">
        <v>10</v>
      </c>
      <c r="L4125" s="200" t="s">
        <v>849</v>
      </c>
    </row>
    <row r="4126" spans="1:12">
      <c r="A4126" s="196" t="s">
        <v>599</v>
      </c>
      <c r="G4126" s="197" t="s">
        <v>843</v>
      </c>
      <c r="I4126" s="198">
        <v>261587</v>
      </c>
      <c r="J4126" s="198">
        <v>261577</v>
      </c>
      <c r="K4126" s="198">
        <v>10</v>
      </c>
      <c r="L4126" s="175" t="s">
        <v>846</v>
      </c>
    </row>
    <row r="4127" spans="1:12">
      <c r="A4127" s="174" t="s">
        <v>138</v>
      </c>
      <c r="B4127" s="174" t="s">
        <v>139</v>
      </c>
      <c r="C4127" s="176" t="s">
        <v>140</v>
      </c>
      <c r="D4127" s="174" t="s">
        <v>141</v>
      </c>
      <c r="E4127" s="174" t="s">
        <v>142</v>
      </c>
      <c r="F4127" s="176" t="s">
        <v>143</v>
      </c>
      <c r="G4127" s="174" t="s">
        <v>144</v>
      </c>
      <c r="I4127" s="176" t="s">
        <v>844</v>
      </c>
      <c r="J4127" s="176" t="s">
        <v>845</v>
      </c>
      <c r="K4127" s="176" t="s">
        <v>145</v>
      </c>
    </row>
    <row r="4128" spans="1:12">
      <c r="A4128" s="194">
        <v>30</v>
      </c>
      <c r="B4128" s="175" t="s">
        <v>599</v>
      </c>
      <c r="C4128" s="195">
        <v>67</v>
      </c>
      <c r="D4128" s="175" t="s">
        <v>234</v>
      </c>
      <c r="F4128" s="195">
        <v>0</v>
      </c>
      <c r="G4128" s="175" t="s">
        <v>2493</v>
      </c>
      <c r="J4128" s="194">
        <v>10</v>
      </c>
      <c r="K4128" s="199">
        <v>0</v>
      </c>
    </row>
    <row r="4129" spans="1:12">
      <c r="G4129" s="200" t="s">
        <v>1064</v>
      </c>
      <c r="I4129" s="201">
        <v>0</v>
      </c>
      <c r="J4129" s="201">
        <v>10</v>
      </c>
      <c r="K4129" s="201">
        <v>-10</v>
      </c>
      <c r="L4129" s="202" t="s">
        <v>856</v>
      </c>
    </row>
    <row r="4130" spans="1:12">
      <c r="G4130" s="200" t="s">
        <v>848</v>
      </c>
      <c r="I4130" s="203">
        <v>261587</v>
      </c>
      <c r="J4130" s="203">
        <v>261587</v>
      </c>
      <c r="K4130" s="203">
        <v>0</v>
      </c>
    </row>
    <row r="4131" spans="1:12">
      <c r="A4131" s="196" t="s">
        <v>244</v>
      </c>
      <c r="G4131" s="197" t="s">
        <v>843</v>
      </c>
      <c r="I4131" s="198">
        <v>261587</v>
      </c>
      <c r="J4131" s="198">
        <v>261587</v>
      </c>
      <c r="K4131" s="198">
        <v>0</v>
      </c>
    </row>
    <row r="4132" spans="1:12">
      <c r="A4132" s="174" t="s">
        <v>138</v>
      </c>
      <c r="B4132" s="174" t="s">
        <v>139</v>
      </c>
      <c r="C4132" s="176" t="s">
        <v>140</v>
      </c>
      <c r="D4132" s="174" t="s">
        <v>141</v>
      </c>
      <c r="E4132" s="174" t="s">
        <v>142</v>
      </c>
      <c r="F4132" s="176" t="s">
        <v>143</v>
      </c>
      <c r="G4132" s="174" t="s">
        <v>144</v>
      </c>
      <c r="I4132" s="176" t="s">
        <v>844</v>
      </c>
      <c r="J4132" s="176" t="s">
        <v>845</v>
      </c>
      <c r="K4132" s="176" t="s">
        <v>145</v>
      </c>
    </row>
    <row r="4133" spans="1:12">
      <c r="A4133" s="194">
        <v>31</v>
      </c>
      <c r="B4133" s="175" t="s">
        <v>244</v>
      </c>
      <c r="C4133" s="195">
        <v>110</v>
      </c>
      <c r="D4133" s="175" t="s">
        <v>234</v>
      </c>
      <c r="F4133" s="195">
        <v>0</v>
      </c>
      <c r="G4133" s="175" t="s">
        <v>2543</v>
      </c>
      <c r="J4133" s="194">
        <v>298484</v>
      </c>
      <c r="K4133" s="199">
        <v>-298484</v>
      </c>
      <c r="L4133" s="174" t="s">
        <v>856</v>
      </c>
    </row>
    <row r="4134" spans="1:12">
      <c r="G4134" s="200" t="s">
        <v>855</v>
      </c>
      <c r="I4134" s="201">
        <v>0</v>
      </c>
      <c r="J4134" s="201">
        <v>298484</v>
      </c>
      <c r="K4134" s="201">
        <v>-298484</v>
      </c>
      <c r="L4134" s="202" t="s">
        <v>856</v>
      </c>
    </row>
    <row r="4135" spans="1:12">
      <c r="G4135" s="200" t="s">
        <v>848</v>
      </c>
      <c r="I4135" s="203">
        <v>261587</v>
      </c>
      <c r="J4135" s="203">
        <v>560071</v>
      </c>
      <c r="K4135" s="203">
        <v>-298484</v>
      </c>
      <c r="L4135" s="200" t="s">
        <v>860</v>
      </c>
    </row>
    <row r="4136" spans="1:12">
      <c r="A4136" s="196" t="s">
        <v>600</v>
      </c>
      <c r="G4136" s="197" t="s">
        <v>843</v>
      </c>
      <c r="I4136" s="198">
        <v>261587</v>
      </c>
      <c r="J4136" s="198">
        <v>560071</v>
      </c>
      <c r="K4136" s="198">
        <v>-298484</v>
      </c>
      <c r="L4136" s="175" t="s">
        <v>856</v>
      </c>
    </row>
    <row r="4137" spans="1:12">
      <c r="A4137" s="174" t="s">
        <v>138</v>
      </c>
      <c r="B4137" s="174" t="s">
        <v>139</v>
      </c>
      <c r="C4137" s="176" t="s">
        <v>140</v>
      </c>
      <c r="D4137" s="174" t="s">
        <v>141</v>
      </c>
      <c r="E4137" s="174" t="s">
        <v>142</v>
      </c>
      <c r="F4137" s="176" t="s">
        <v>143</v>
      </c>
      <c r="G4137" s="174" t="s">
        <v>144</v>
      </c>
      <c r="I4137" s="176" t="s">
        <v>844</v>
      </c>
      <c r="J4137" s="176" t="s">
        <v>845</v>
      </c>
      <c r="K4137" s="176" t="s">
        <v>145</v>
      </c>
    </row>
    <row r="4138" spans="1:12">
      <c r="A4138" s="194">
        <v>31</v>
      </c>
      <c r="B4138" s="175" t="s">
        <v>600</v>
      </c>
      <c r="C4138" s="195">
        <v>110</v>
      </c>
      <c r="D4138" s="175" t="s">
        <v>234</v>
      </c>
      <c r="F4138" s="195">
        <v>0</v>
      </c>
      <c r="G4138" s="175" t="s">
        <v>2544</v>
      </c>
      <c r="J4138" s="194">
        <v>233394</v>
      </c>
      <c r="K4138" s="199">
        <v>-531878</v>
      </c>
      <c r="L4138" s="174" t="s">
        <v>856</v>
      </c>
    </row>
    <row r="4139" spans="1:12">
      <c r="A4139" s="194">
        <v>31</v>
      </c>
      <c r="B4139" s="175" t="s">
        <v>600</v>
      </c>
      <c r="C4139" s="195">
        <v>112</v>
      </c>
      <c r="D4139" s="175" t="s">
        <v>234</v>
      </c>
      <c r="F4139" s="195">
        <v>0</v>
      </c>
      <c r="G4139" s="175" t="s">
        <v>2464</v>
      </c>
      <c r="I4139" s="194">
        <v>298484</v>
      </c>
      <c r="K4139" s="199">
        <v>-233394</v>
      </c>
      <c r="L4139" s="174" t="s">
        <v>856</v>
      </c>
    </row>
    <row r="4140" spans="1:12">
      <c r="G4140" s="200" t="s">
        <v>1119</v>
      </c>
      <c r="I4140" s="201">
        <v>298484</v>
      </c>
      <c r="J4140" s="201">
        <v>233394</v>
      </c>
      <c r="K4140" s="201">
        <v>65090</v>
      </c>
      <c r="L4140" s="202" t="s">
        <v>846</v>
      </c>
    </row>
    <row r="4141" spans="1:12">
      <c r="G4141" s="200" t="s">
        <v>848</v>
      </c>
      <c r="I4141" s="203">
        <v>560071</v>
      </c>
      <c r="J4141" s="203">
        <v>793465</v>
      </c>
      <c r="K4141" s="203">
        <v>-233394</v>
      </c>
      <c r="L4141" s="200" t="s">
        <v>860</v>
      </c>
    </row>
    <row r="4142" spans="1:12">
      <c r="A4142" s="196" t="s">
        <v>601</v>
      </c>
      <c r="G4142" s="197" t="s">
        <v>843</v>
      </c>
      <c r="I4142" s="198">
        <v>560071</v>
      </c>
      <c r="J4142" s="198">
        <v>793465</v>
      </c>
      <c r="K4142" s="198">
        <v>-233394</v>
      </c>
      <c r="L4142" s="175" t="s">
        <v>856</v>
      </c>
    </row>
    <row r="4143" spans="1:12">
      <c r="A4143" s="174" t="s">
        <v>138</v>
      </c>
      <c r="B4143" s="174" t="s">
        <v>139</v>
      </c>
      <c r="C4143" s="176" t="s">
        <v>140</v>
      </c>
      <c r="D4143" s="174" t="s">
        <v>141</v>
      </c>
      <c r="E4143" s="174" t="s">
        <v>142</v>
      </c>
      <c r="F4143" s="176" t="s">
        <v>143</v>
      </c>
      <c r="G4143" s="174" t="s">
        <v>144</v>
      </c>
      <c r="I4143" s="176" t="s">
        <v>844</v>
      </c>
      <c r="J4143" s="176" t="s">
        <v>845</v>
      </c>
      <c r="K4143" s="176" t="s">
        <v>145</v>
      </c>
    </row>
    <row r="4144" spans="1:12">
      <c r="A4144" s="194">
        <v>12</v>
      </c>
      <c r="B4144" s="175" t="s">
        <v>601</v>
      </c>
      <c r="C4144" s="195">
        <v>20</v>
      </c>
      <c r="D4144" s="175" t="s">
        <v>147</v>
      </c>
      <c r="F4144" s="195">
        <v>0</v>
      </c>
      <c r="G4144" s="175" t="s">
        <v>2503</v>
      </c>
      <c r="I4144" s="194">
        <v>233394</v>
      </c>
      <c r="K4144" s="199">
        <v>0</v>
      </c>
    </row>
    <row r="4145" spans="1:12">
      <c r="A4145" s="194">
        <v>30</v>
      </c>
      <c r="B4145" s="175" t="s">
        <v>601</v>
      </c>
      <c r="C4145" s="195">
        <v>93</v>
      </c>
      <c r="D4145" s="175" t="s">
        <v>234</v>
      </c>
      <c r="F4145" s="195">
        <v>0</v>
      </c>
      <c r="G4145" s="175" t="s">
        <v>2544</v>
      </c>
      <c r="J4145" s="194">
        <v>267874</v>
      </c>
      <c r="K4145" s="199">
        <v>-267874</v>
      </c>
      <c r="L4145" s="174" t="s">
        <v>856</v>
      </c>
    </row>
    <row r="4146" spans="1:12">
      <c r="G4146" s="200" t="s">
        <v>1168</v>
      </c>
      <c r="I4146" s="201">
        <v>233394</v>
      </c>
      <c r="J4146" s="201">
        <v>267874</v>
      </c>
      <c r="K4146" s="201">
        <v>-34480</v>
      </c>
      <c r="L4146" s="202" t="s">
        <v>856</v>
      </c>
    </row>
    <row r="4147" spans="1:12">
      <c r="G4147" s="200" t="s">
        <v>848</v>
      </c>
      <c r="I4147" s="203">
        <v>793465</v>
      </c>
      <c r="J4147" s="203">
        <v>1061339</v>
      </c>
      <c r="K4147" s="203">
        <v>-267874</v>
      </c>
      <c r="L4147" s="200" t="s">
        <v>860</v>
      </c>
    </row>
    <row r="4148" spans="1:12">
      <c r="A4148" s="196" t="s">
        <v>146</v>
      </c>
      <c r="G4148" s="197" t="s">
        <v>843</v>
      </c>
      <c r="I4148" s="198">
        <v>793465</v>
      </c>
      <c r="J4148" s="198">
        <v>1061339</v>
      </c>
      <c r="K4148" s="198">
        <v>-267874</v>
      </c>
      <c r="L4148" s="175" t="s">
        <v>856</v>
      </c>
    </row>
    <row r="4149" spans="1:12">
      <c r="A4149" s="174" t="s">
        <v>138</v>
      </c>
      <c r="B4149" s="174" t="s">
        <v>139</v>
      </c>
      <c r="C4149" s="176" t="s">
        <v>140</v>
      </c>
      <c r="D4149" s="174" t="s">
        <v>141</v>
      </c>
      <c r="E4149" s="174" t="s">
        <v>142</v>
      </c>
      <c r="F4149" s="176" t="s">
        <v>143</v>
      </c>
      <c r="G4149" s="174" t="s">
        <v>144</v>
      </c>
      <c r="I4149" s="176" t="s">
        <v>844</v>
      </c>
      <c r="J4149" s="176" t="s">
        <v>845</v>
      </c>
      <c r="K4149" s="176" t="s">
        <v>145</v>
      </c>
    </row>
    <row r="4150" spans="1:12">
      <c r="A4150" s="194">
        <v>31</v>
      </c>
      <c r="B4150" s="175" t="s">
        <v>146</v>
      </c>
      <c r="C4150" s="195">
        <v>115</v>
      </c>
      <c r="D4150" s="175" t="s">
        <v>234</v>
      </c>
      <c r="F4150" s="195">
        <v>0</v>
      </c>
      <c r="G4150" s="175" t="s">
        <v>2466</v>
      </c>
      <c r="I4150" s="194">
        <v>267874</v>
      </c>
      <c r="K4150" s="199">
        <v>0</v>
      </c>
    </row>
    <row r="4151" spans="1:12">
      <c r="A4151" s="194">
        <v>31</v>
      </c>
      <c r="B4151" s="175" t="s">
        <v>146</v>
      </c>
      <c r="C4151" s="195">
        <v>116</v>
      </c>
      <c r="D4151" s="175" t="s">
        <v>234</v>
      </c>
      <c r="F4151" s="195">
        <v>0</v>
      </c>
      <c r="G4151" s="175" t="s">
        <v>2544</v>
      </c>
      <c r="J4151" s="194">
        <v>271879</v>
      </c>
      <c r="K4151" s="199">
        <v>-271879</v>
      </c>
      <c r="L4151" s="174" t="s">
        <v>856</v>
      </c>
    </row>
    <row r="4152" spans="1:12">
      <c r="G4152" s="200" t="s">
        <v>847</v>
      </c>
      <c r="I4152" s="201">
        <v>267874</v>
      </c>
      <c r="J4152" s="201">
        <v>271879</v>
      </c>
      <c r="K4152" s="201">
        <v>-4005</v>
      </c>
      <c r="L4152" s="202" t="s">
        <v>856</v>
      </c>
    </row>
    <row r="4153" spans="1:12">
      <c r="G4153" s="200" t="s">
        <v>848</v>
      </c>
      <c r="I4153" s="203">
        <v>1061339</v>
      </c>
      <c r="J4153" s="203">
        <v>1333218</v>
      </c>
      <c r="K4153" s="203">
        <v>-271879</v>
      </c>
      <c r="L4153" s="200" t="s">
        <v>860</v>
      </c>
    </row>
    <row r="4154" spans="1:12">
      <c r="A4154" s="196" t="s">
        <v>164</v>
      </c>
      <c r="G4154" s="197" t="s">
        <v>843</v>
      </c>
      <c r="I4154" s="198">
        <v>1061339</v>
      </c>
      <c r="J4154" s="198">
        <v>1333218</v>
      </c>
      <c r="K4154" s="198">
        <v>-271879</v>
      </c>
      <c r="L4154" s="175" t="s">
        <v>856</v>
      </c>
    </row>
    <row r="4155" spans="1:12">
      <c r="A4155" s="174" t="s">
        <v>138</v>
      </c>
      <c r="B4155" s="174" t="s">
        <v>139</v>
      </c>
      <c r="C4155" s="176" t="s">
        <v>140</v>
      </c>
      <c r="D4155" s="174" t="s">
        <v>141</v>
      </c>
      <c r="E4155" s="174" t="s">
        <v>142</v>
      </c>
      <c r="F4155" s="176" t="s">
        <v>143</v>
      </c>
      <c r="G4155" s="174" t="s">
        <v>144</v>
      </c>
      <c r="I4155" s="176" t="s">
        <v>844</v>
      </c>
      <c r="J4155" s="176" t="s">
        <v>845</v>
      </c>
      <c r="K4155" s="176" t="s">
        <v>145</v>
      </c>
    </row>
    <row r="4156" spans="1:12">
      <c r="A4156" s="194">
        <v>3</v>
      </c>
      <c r="B4156" s="175" t="s">
        <v>164</v>
      </c>
      <c r="C4156" s="195">
        <v>12</v>
      </c>
      <c r="D4156" s="175" t="s">
        <v>147</v>
      </c>
      <c r="F4156" s="195">
        <v>0</v>
      </c>
      <c r="G4156" s="175" t="s">
        <v>2545</v>
      </c>
      <c r="I4156" s="194">
        <v>271879</v>
      </c>
      <c r="K4156" s="199">
        <v>0</v>
      </c>
    </row>
    <row r="4157" spans="1:12">
      <c r="A4157" s="194">
        <v>30</v>
      </c>
      <c r="B4157" s="175" t="s">
        <v>164</v>
      </c>
      <c r="C4157" s="195">
        <v>134</v>
      </c>
      <c r="D4157" s="175" t="s">
        <v>234</v>
      </c>
      <c r="F4157" s="195">
        <v>0</v>
      </c>
      <c r="G4157" s="175" t="s">
        <v>2544</v>
      </c>
      <c r="J4157" s="194">
        <v>266161</v>
      </c>
      <c r="K4157" s="199">
        <v>-266161</v>
      </c>
      <c r="L4157" s="174" t="s">
        <v>856</v>
      </c>
    </row>
    <row r="4158" spans="1:12">
      <c r="G4158" s="200" t="s">
        <v>858</v>
      </c>
      <c r="I4158" s="201">
        <v>271879</v>
      </c>
      <c r="J4158" s="201">
        <v>266161</v>
      </c>
      <c r="K4158" s="201">
        <v>5718</v>
      </c>
      <c r="L4158" s="202" t="s">
        <v>846</v>
      </c>
    </row>
    <row r="4159" spans="1:12">
      <c r="G4159" s="200" t="s">
        <v>848</v>
      </c>
      <c r="I4159" s="203">
        <v>1333218</v>
      </c>
      <c r="J4159" s="203">
        <v>1599379</v>
      </c>
      <c r="K4159" s="203">
        <v>-266161</v>
      </c>
      <c r="L4159" s="200" t="s">
        <v>860</v>
      </c>
    </row>
    <row r="4160" spans="1:12">
      <c r="A4160" s="196" t="s">
        <v>166</v>
      </c>
      <c r="G4160" s="197" t="s">
        <v>843</v>
      </c>
      <c r="I4160" s="198">
        <v>1333218</v>
      </c>
      <c r="J4160" s="198">
        <v>1599379</v>
      </c>
      <c r="K4160" s="198">
        <v>-266161</v>
      </c>
      <c r="L4160" s="175" t="s">
        <v>856</v>
      </c>
    </row>
    <row r="4161" spans="1:12">
      <c r="A4161" s="174" t="s">
        <v>138</v>
      </c>
      <c r="B4161" s="174" t="s">
        <v>139</v>
      </c>
      <c r="C4161" s="176" t="s">
        <v>140</v>
      </c>
      <c r="D4161" s="174" t="s">
        <v>141</v>
      </c>
      <c r="E4161" s="174" t="s">
        <v>142</v>
      </c>
      <c r="F4161" s="176" t="s">
        <v>143</v>
      </c>
      <c r="G4161" s="174" t="s">
        <v>144</v>
      </c>
      <c r="I4161" s="176" t="s">
        <v>844</v>
      </c>
      <c r="J4161" s="176" t="s">
        <v>845</v>
      </c>
      <c r="K4161" s="176" t="s">
        <v>145</v>
      </c>
    </row>
    <row r="4162" spans="1:12">
      <c r="A4162" s="194">
        <v>5</v>
      </c>
      <c r="B4162" s="175" t="s">
        <v>166</v>
      </c>
      <c r="C4162" s="195">
        <v>12</v>
      </c>
      <c r="D4162" s="175" t="s">
        <v>147</v>
      </c>
      <c r="F4162" s="195">
        <v>0</v>
      </c>
      <c r="G4162" s="175" t="s">
        <v>2546</v>
      </c>
      <c r="I4162" s="194">
        <v>266161</v>
      </c>
      <c r="K4162" s="199">
        <v>0</v>
      </c>
    </row>
    <row r="4163" spans="1:12">
      <c r="A4163" s="194">
        <v>27</v>
      </c>
      <c r="B4163" s="175" t="s">
        <v>166</v>
      </c>
      <c r="C4163" s="195">
        <v>124</v>
      </c>
      <c r="D4163" s="175" t="s">
        <v>147</v>
      </c>
      <c r="F4163" s="195">
        <v>0</v>
      </c>
      <c r="G4163" s="175" t="s">
        <v>2547</v>
      </c>
      <c r="I4163" s="194">
        <v>510500</v>
      </c>
      <c r="K4163" s="199">
        <v>510500</v>
      </c>
      <c r="L4163" s="174" t="s">
        <v>846</v>
      </c>
    </row>
    <row r="4164" spans="1:12">
      <c r="A4164" s="194">
        <v>30</v>
      </c>
      <c r="B4164" s="175" t="s">
        <v>166</v>
      </c>
      <c r="C4164" s="195">
        <v>145</v>
      </c>
      <c r="D4164" s="175" t="s">
        <v>234</v>
      </c>
      <c r="F4164" s="195">
        <v>0</v>
      </c>
      <c r="G4164" s="175" t="s">
        <v>2544</v>
      </c>
      <c r="J4164" s="194">
        <v>510500</v>
      </c>
      <c r="K4164" s="199">
        <v>0</v>
      </c>
    </row>
    <row r="4165" spans="1:12">
      <c r="G4165" s="200" t="s">
        <v>1319</v>
      </c>
      <c r="I4165" s="201">
        <v>776661</v>
      </c>
      <c r="J4165" s="201">
        <v>510500</v>
      </c>
      <c r="K4165" s="201">
        <v>266161</v>
      </c>
      <c r="L4165" s="202" t="s">
        <v>846</v>
      </c>
    </row>
    <row r="4166" spans="1:12">
      <c r="G4166" s="200" t="s">
        <v>848</v>
      </c>
      <c r="I4166" s="203">
        <v>2109879</v>
      </c>
      <c r="J4166" s="203">
        <v>2109879</v>
      </c>
      <c r="K4166" s="203">
        <v>0</v>
      </c>
    </row>
    <row r="4167" spans="1:12">
      <c r="A4167" s="190" t="s">
        <v>2548</v>
      </c>
      <c r="I4167" s="203">
        <v>2109879</v>
      </c>
      <c r="J4167" s="203">
        <v>2109879</v>
      </c>
      <c r="K4167" s="203">
        <v>0</v>
      </c>
      <c r="L4167" s="175" t="s">
        <v>860</v>
      </c>
    </row>
    <row r="4168" spans="1:12">
      <c r="A4168" s="196" t="s">
        <v>2549</v>
      </c>
    </row>
    <row r="4169" spans="1:12">
      <c r="A4169" s="196" t="s">
        <v>240</v>
      </c>
      <c r="G4169" s="197" t="s">
        <v>843</v>
      </c>
      <c r="I4169" s="198">
        <v>0</v>
      </c>
      <c r="J4169" s="198">
        <v>0</v>
      </c>
      <c r="K4169" s="198">
        <v>0</v>
      </c>
    </row>
    <row r="4170" spans="1:12">
      <c r="A4170" s="174" t="s">
        <v>138</v>
      </c>
      <c r="B4170" s="174" t="s">
        <v>139</v>
      </c>
      <c r="C4170" s="176" t="s">
        <v>140</v>
      </c>
      <c r="D4170" s="174" t="s">
        <v>141</v>
      </c>
      <c r="E4170" s="174" t="s">
        <v>142</v>
      </c>
      <c r="F4170" s="176" t="s">
        <v>143</v>
      </c>
      <c r="G4170" s="174" t="s">
        <v>144</v>
      </c>
      <c r="I4170" s="176" t="s">
        <v>844</v>
      </c>
      <c r="J4170" s="176" t="s">
        <v>845</v>
      </c>
      <c r="K4170" s="176" t="s">
        <v>145</v>
      </c>
    </row>
    <row r="4171" spans="1:12">
      <c r="A4171" s="194">
        <v>11</v>
      </c>
      <c r="B4171" s="175" t="s">
        <v>240</v>
      </c>
      <c r="C4171" s="195">
        <v>27</v>
      </c>
      <c r="D4171" s="175" t="s">
        <v>147</v>
      </c>
      <c r="F4171" s="195">
        <v>0</v>
      </c>
      <c r="G4171" s="175" t="s">
        <v>882</v>
      </c>
      <c r="I4171" s="194">
        <v>1879282</v>
      </c>
      <c r="K4171" s="199">
        <v>1879282</v>
      </c>
      <c r="L4171" s="174" t="s">
        <v>846</v>
      </c>
    </row>
    <row r="4172" spans="1:12">
      <c r="A4172" s="194">
        <v>27</v>
      </c>
      <c r="B4172" s="175" t="s">
        <v>240</v>
      </c>
      <c r="C4172" s="195">
        <v>64</v>
      </c>
      <c r="D4172" s="175" t="s">
        <v>147</v>
      </c>
      <c r="F4172" s="195">
        <v>0</v>
      </c>
      <c r="G4172" s="175" t="s">
        <v>910</v>
      </c>
      <c r="I4172" s="194">
        <v>892267</v>
      </c>
      <c r="K4172" s="199">
        <v>2771549</v>
      </c>
      <c r="L4172" s="174" t="s">
        <v>846</v>
      </c>
    </row>
    <row r="4173" spans="1:12">
      <c r="A4173" s="194">
        <v>31</v>
      </c>
      <c r="B4173" s="175" t="s">
        <v>240</v>
      </c>
      <c r="C4173" s="195">
        <v>90</v>
      </c>
      <c r="D4173" s="175" t="s">
        <v>234</v>
      </c>
      <c r="F4173" s="195">
        <v>0</v>
      </c>
      <c r="G4173" s="175" t="s">
        <v>882</v>
      </c>
      <c r="J4173" s="194">
        <v>1879282</v>
      </c>
      <c r="K4173" s="199">
        <v>892267</v>
      </c>
      <c r="L4173" s="174" t="s">
        <v>846</v>
      </c>
    </row>
    <row r="4174" spans="1:12">
      <c r="A4174" s="194">
        <v>31</v>
      </c>
      <c r="B4174" s="175" t="s">
        <v>240</v>
      </c>
      <c r="C4174" s="195">
        <v>91</v>
      </c>
      <c r="D4174" s="175" t="s">
        <v>234</v>
      </c>
      <c r="F4174" s="195">
        <v>0</v>
      </c>
      <c r="G4174" s="175" t="s">
        <v>910</v>
      </c>
      <c r="J4174" s="194">
        <v>892267</v>
      </c>
      <c r="K4174" s="199">
        <v>0</v>
      </c>
    </row>
    <row r="4175" spans="1:12">
      <c r="G4175" s="200" t="s">
        <v>929</v>
      </c>
      <c r="I4175" s="201">
        <v>2771549</v>
      </c>
      <c r="J4175" s="201">
        <v>2771549</v>
      </c>
      <c r="K4175" s="201">
        <v>0</v>
      </c>
    </row>
    <row r="4176" spans="1:12">
      <c r="G4176" s="200" t="s">
        <v>848</v>
      </c>
      <c r="I4176" s="203">
        <v>2771549</v>
      </c>
      <c r="J4176" s="203">
        <v>2771549</v>
      </c>
      <c r="K4176" s="203">
        <v>0</v>
      </c>
    </row>
    <row r="4177" spans="1:12">
      <c r="A4177" s="196" t="s">
        <v>596</v>
      </c>
      <c r="G4177" s="197" t="s">
        <v>843</v>
      </c>
      <c r="I4177" s="198">
        <v>2771549</v>
      </c>
      <c r="J4177" s="198">
        <v>2771549</v>
      </c>
      <c r="K4177" s="198">
        <v>0</v>
      </c>
    </row>
    <row r="4178" spans="1:12">
      <c r="A4178" s="174" t="s">
        <v>138</v>
      </c>
      <c r="B4178" s="174" t="s">
        <v>139</v>
      </c>
      <c r="C4178" s="176" t="s">
        <v>140</v>
      </c>
      <c r="D4178" s="174" t="s">
        <v>141</v>
      </c>
      <c r="E4178" s="174" t="s">
        <v>142</v>
      </c>
      <c r="F4178" s="176" t="s">
        <v>143</v>
      </c>
      <c r="G4178" s="174" t="s">
        <v>144</v>
      </c>
      <c r="I4178" s="176" t="s">
        <v>844</v>
      </c>
      <c r="J4178" s="176" t="s">
        <v>845</v>
      </c>
      <c r="K4178" s="176" t="s">
        <v>145</v>
      </c>
    </row>
    <row r="4179" spans="1:12">
      <c r="A4179" s="194">
        <v>8</v>
      </c>
      <c r="B4179" s="175" t="s">
        <v>596</v>
      </c>
      <c r="C4179" s="195">
        <v>23</v>
      </c>
      <c r="D4179" s="175" t="s">
        <v>147</v>
      </c>
      <c r="F4179" s="195">
        <v>0</v>
      </c>
      <c r="G4179" s="175" t="s">
        <v>964</v>
      </c>
      <c r="I4179" s="194">
        <v>1789793</v>
      </c>
      <c r="K4179" s="199">
        <v>1789793</v>
      </c>
      <c r="L4179" s="174" t="s">
        <v>846</v>
      </c>
    </row>
    <row r="4180" spans="1:12">
      <c r="A4180" s="194">
        <v>31</v>
      </c>
      <c r="B4180" s="175" t="s">
        <v>596</v>
      </c>
      <c r="C4180" s="195">
        <v>89</v>
      </c>
      <c r="D4180" s="175" t="s">
        <v>234</v>
      </c>
      <c r="F4180" s="195">
        <v>0</v>
      </c>
      <c r="G4180" s="175" t="s">
        <v>964</v>
      </c>
      <c r="J4180" s="194">
        <v>1789793</v>
      </c>
      <c r="K4180" s="199">
        <v>0</v>
      </c>
    </row>
    <row r="4181" spans="1:12">
      <c r="G4181" s="200" t="s">
        <v>985</v>
      </c>
      <c r="I4181" s="201">
        <v>1789793</v>
      </c>
      <c r="J4181" s="201">
        <v>1789793</v>
      </c>
      <c r="K4181" s="201">
        <v>0</v>
      </c>
    </row>
    <row r="4182" spans="1:12">
      <c r="G4182" s="200" t="s">
        <v>848</v>
      </c>
      <c r="I4182" s="203">
        <v>4561342</v>
      </c>
      <c r="J4182" s="203">
        <v>4561342</v>
      </c>
      <c r="K4182" s="203">
        <v>0</v>
      </c>
    </row>
    <row r="4183" spans="1:12">
      <c r="A4183" s="196" t="s">
        <v>597</v>
      </c>
      <c r="G4183" s="197" t="s">
        <v>843</v>
      </c>
      <c r="I4183" s="198">
        <v>4561342</v>
      </c>
      <c r="J4183" s="198">
        <v>4561342</v>
      </c>
      <c r="K4183" s="198">
        <v>0</v>
      </c>
    </row>
    <row r="4184" spans="1:12">
      <c r="A4184" s="174" t="s">
        <v>138</v>
      </c>
      <c r="B4184" s="174" t="s">
        <v>139</v>
      </c>
      <c r="C4184" s="176" t="s">
        <v>140</v>
      </c>
      <c r="D4184" s="174" t="s">
        <v>141</v>
      </c>
      <c r="E4184" s="174" t="s">
        <v>142</v>
      </c>
      <c r="F4184" s="176" t="s">
        <v>143</v>
      </c>
      <c r="G4184" s="174" t="s">
        <v>144</v>
      </c>
      <c r="I4184" s="176" t="s">
        <v>844</v>
      </c>
      <c r="J4184" s="176" t="s">
        <v>845</v>
      </c>
      <c r="K4184" s="176" t="s">
        <v>145</v>
      </c>
    </row>
    <row r="4185" spans="1:12">
      <c r="A4185" s="194">
        <v>8</v>
      </c>
      <c r="B4185" s="175" t="s">
        <v>597</v>
      </c>
      <c r="C4185" s="195">
        <v>35</v>
      </c>
      <c r="D4185" s="175" t="s">
        <v>147</v>
      </c>
      <c r="F4185" s="195">
        <v>0</v>
      </c>
      <c r="G4185" s="175" t="s">
        <v>1007</v>
      </c>
      <c r="I4185" s="194">
        <v>1902178</v>
      </c>
      <c r="K4185" s="199">
        <v>1902178</v>
      </c>
      <c r="L4185" s="174" t="s">
        <v>846</v>
      </c>
    </row>
    <row r="4186" spans="1:12">
      <c r="A4186" s="194">
        <v>30</v>
      </c>
      <c r="B4186" s="175" t="s">
        <v>597</v>
      </c>
      <c r="C4186" s="195">
        <v>81</v>
      </c>
      <c r="D4186" s="175" t="s">
        <v>234</v>
      </c>
      <c r="F4186" s="195">
        <v>0</v>
      </c>
      <c r="G4186" s="175" t="s">
        <v>1007</v>
      </c>
      <c r="J4186" s="194">
        <v>1902178</v>
      </c>
      <c r="K4186" s="199">
        <v>0</v>
      </c>
    </row>
    <row r="4187" spans="1:12">
      <c r="G4187" s="200" t="s">
        <v>1021</v>
      </c>
      <c r="I4187" s="201">
        <v>1902178</v>
      </c>
      <c r="J4187" s="201">
        <v>1902178</v>
      </c>
      <c r="K4187" s="201">
        <v>0</v>
      </c>
    </row>
    <row r="4188" spans="1:12">
      <c r="G4188" s="200" t="s">
        <v>848</v>
      </c>
      <c r="I4188" s="203">
        <v>6463520</v>
      </c>
      <c r="J4188" s="203">
        <v>6463520</v>
      </c>
      <c r="K4188" s="203">
        <v>0</v>
      </c>
    </row>
    <row r="4189" spans="1:12">
      <c r="A4189" s="196" t="s">
        <v>598</v>
      </c>
      <c r="G4189" s="197" t="s">
        <v>843</v>
      </c>
      <c r="I4189" s="198">
        <v>6463520</v>
      </c>
      <c r="J4189" s="198">
        <v>6463520</v>
      </c>
      <c r="K4189" s="198">
        <v>0</v>
      </c>
    </row>
    <row r="4190" spans="1:12">
      <c r="A4190" s="174" t="s">
        <v>138</v>
      </c>
      <c r="B4190" s="174" t="s">
        <v>139</v>
      </c>
      <c r="C4190" s="176" t="s">
        <v>140</v>
      </c>
      <c r="D4190" s="174" t="s">
        <v>141</v>
      </c>
      <c r="E4190" s="174" t="s">
        <v>142</v>
      </c>
      <c r="F4190" s="176" t="s">
        <v>143</v>
      </c>
      <c r="G4190" s="174" t="s">
        <v>144</v>
      </c>
      <c r="I4190" s="176" t="s">
        <v>844</v>
      </c>
      <c r="J4190" s="176" t="s">
        <v>845</v>
      </c>
      <c r="K4190" s="176" t="s">
        <v>145</v>
      </c>
    </row>
    <row r="4191" spans="1:12">
      <c r="A4191" s="194">
        <v>6</v>
      </c>
      <c r="B4191" s="175" t="s">
        <v>598</v>
      </c>
      <c r="C4191" s="195">
        <v>34</v>
      </c>
      <c r="D4191" s="175" t="s">
        <v>147</v>
      </c>
      <c r="F4191" s="195">
        <v>0</v>
      </c>
      <c r="G4191" s="175" t="s">
        <v>1033</v>
      </c>
      <c r="I4191" s="194">
        <v>1797486</v>
      </c>
      <c r="K4191" s="199">
        <v>1797486</v>
      </c>
      <c r="L4191" s="174" t="s">
        <v>846</v>
      </c>
    </row>
    <row r="4192" spans="1:12">
      <c r="A4192" s="194">
        <v>31</v>
      </c>
      <c r="B4192" s="175" t="s">
        <v>598</v>
      </c>
      <c r="C4192" s="195">
        <v>88</v>
      </c>
      <c r="D4192" s="175" t="s">
        <v>234</v>
      </c>
      <c r="F4192" s="195">
        <v>0</v>
      </c>
      <c r="G4192" s="175" t="s">
        <v>1033</v>
      </c>
      <c r="J4192" s="194">
        <v>1797486</v>
      </c>
      <c r="K4192" s="199">
        <v>0</v>
      </c>
    </row>
    <row r="4193" spans="1:12">
      <c r="G4193" s="200" t="s">
        <v>1045</v>
      </c>
      <c r="I4193" s="201">
        <v>1797486</v>
      </c>
      <c r="J4193" s="201">
        <v>1797486</v>
      </c>
      <c r="K4193" s="201">
        <v>0</v>
      </c>
    </row>
    <row r="4194" spans="1:12">
      <c r="G4194" s="200" t="s">
        <v>848</v>
      </c>
      <c r="I4194" s="203">
        <v>8261006</v>
      </c>
      <c r="J4194" s="203">
        <v>8261006</v>
      </c>
      <c r="K4194" s="203">
        <v>0</v>
      </c>
    </row>
    <row r="4195" spans="1:12">
      <c r="A4195" s="196" t="s">
        <v>599</v>
      </c>
      <c r="G4195" s="197" t="s">
        <v>843</v>
      </c>
      <c r="I4195" s="198">
        <v>8261006</v>
      </c>
      <c r="J4195" s="198">
        <v>8261006</v>
      </c>
      <c r="K4195" s="198">
        <v>0</v>
      </c>
    </row>
    <row r="4196" spans="1:12">
      <c r="A4196" s="174" t="s">
        <v>138</v>
      </c>
      <c r="B4196" s="174" t="s">
        <v>139</v>
      </c>
      <c r="C4196" s="176" t="s">
        <v>140</v>
      </c>
      <c r="D4196" s="174" t="s">
        <v>141</v>
      </c>
      <c r="E4196" s="174" t="s">
        <v>142</v>
      </c>
      <c r="F4196" s="176" t="s">
        <v>143</v>
      </c>
      <c r="G4196" s="174" t="s">
        <v>144</v>
      </c>
      <c r="I4196" s="176" t="s">
        <v>844</v>
      </c>
      <c r="J4196" s="176" t="s">
        <v>845</v>
      </c>
      <c r="K4196" s="176" t="s">
        <v>145</v>
      </c>
    </row>
    <row r="4197" spans="1:12">
      <c r="A4197" s="194">
        <v>13</v>
      </c>
      <c r="B4197" s="175" t="s">
        <v>599</v>
      </c>
      <c r="C4197" s="195">
        <v>30</v>
      </c>
      <c r="D4197" s="175" t="s">
        <v>147</v>
      </c>
      <c r="F4197" s="195">
        <v>0</v>
      </c>
      <c r="G4197" s="175" t="s">
        <v>1052</v>
      </c>
      <c r="I4197" s="194">
        <v>791126</v>
      </c>
      <c r="K4197" s="199">
        <v>791126</v>
      </c>
      <c r="L4197" s="174" t="s">
        <v>846</v>
      </c>
    </row>
    <row r="4198" spans="1:12">
      <c r="A4198" s="194">
        <v>30</v>
      </c>
      <c r="B4198" s="175" t="s">
        <v>599</v>
      </c>
      <c r="C4198" s="195">
        <v>62</v>
      </c>
      <c r="D4198" s="175" t="s">
        <v>234</v>
      </c>
      <c r="F4198" s="195">
        <v>0</v>
      </c>
      <c r="G4198" s="175" t="s">
        <v>1052</v>
      </c>
      <c r="J4198" s="194">
        <v>791126</v>
      </c>
      <c r="K4198" s="199">
        <v>0</v>
      </c>
    </row>
    <row r="4199" spans="1:12">
      <c r="G4199" s="200" t="s">
        <v>1064</v>
      </c>
      <c r="I4199" s="201">
        <v>791126</v>
      </c>
      <c r="J4199" s="201">
        <v>791126</v>
      </c>
      <c r="K4199" s="201">
        <v>0</v>
      </c>
    </row>
    <row r="4200" spans="1:12">
      <c r="G4200" s="200" t="s">
        <v>848</v>
      </c>
      <c r="I4200" s="203">
        <v>9052132</v>
      </c>
      <c r="J4200" s="203">
        <v>9052132</v>
      </c>
      <c r="K4200" s="203">
        <v>0</v>
      </c>
    </row>
    <row r="4201" spans="1:12">
      <c r="A4201" s="190" t="s">
        <v>2550</v>
      </c>
      <c r="I4201" s="203">
        <v>9052132</v>
      </c>
      <c r="J4201" s="203">
        <v>9052132</v>
      </c>
      <c r="K4201" s="203">
        <v>0</v>
      </c>
      <c r="L4201" s="175" t="s">
        <v>860</v>
      </c>
    </row>
    <row r="4202" spans="1:12">
      <c r="A4202" s="196" t="s">
        <v>834</v>
      </c>
    </row>
    <row r="4203" spans="1:12">
      <c r="A4203" s="196" t="s">
        <v>240</v>
      </c>
      <c r="G4203" s="197" t="s">
        <v>843</v>
      </c>
      <c r="I4203" s="198">
        <v>0</v>
      </c>
      <c r="J4203" s="198">
        <v>0</v>
      </c>
      <c r="K4203" s="198">
        <v>0</v>
      </c>
    </row>
    <row r="4204" spans="1:12">
      <c r="A4204" s="174" t="s">
        <v>138</v>
      </c>
      <c r="B4204" s="174" t="s">
        <v>139</v>
      </c>
      <c r="C4204" s="176" t="s">
        <v>140</v>
      </c>
      <c r="D4204" s="174" t="s">
        <v>141</v>
      </c>
      <c r="E4204" s="174" t="s">
        <v>142</v>
      </c>
      <c r="F4204" s="176" t="s">
        <v>143</v>
      </c>
      <c r="G4204" s="174" t="s">
        <v>144</v>
      </c>
      <c r="I4204" s="176" t="s">
        <v>844</v>
      </c>
      <c r="J4204" s="176" t="s">
        <v>845</v>
      </c>
      <c r="K4204" s="176" t="s">
        <v>145</v>
      </c>
    </row>
    <row r="4205" spans="1:12">
      <c r="A4205" s="194">
        <v>1</v>
      </c>
      <c r="B4205" s="175" t="s">
        <v>240</v>
      </c>
      <c r="C4205" s="195">
        <v>1</v>
      </c>
      <c r="D4205" s="175" t="s">
        <v>234</v>
      </c>
      <c r="F4205" s="195">
        <v>0</v>
      </c>
      <c r="G4205" s="175" t="s">
        <v>2551</v>
      </c>
      <c r="J4205" s="194">
        <v>590890</v>
      </c>
      <c r="K4205" s="199">
        <v>-590890</v>
      </c>
      <c r="L4205" s="174" t="s">
        <v>856</v>
      </c>
    </row>
    <row r="4206" spans="1:12">
      <c r="A4206" s="194">
        <v>29</v>
      </c>
      <c r="B4206" s="175" t="s">
        <v>240</v>
      </c>
      <c r="C4206" s="195">
        <v>100</v>
      </c>
      <c r="D4206" s="175" t="s">
        <v>147</v>
      </c>
      <c r="F4206" s="195">
        <v>0</v>
      </c>
      <c r="G4206" s="175" t="s">
        <v>2552</v>
      </c>
      <c r="I4206" s="194">
        <v>617955</v>
      </c>
      <c r="K4206" s="199">
        <v>27065</v>
      </c>
      <c r="L4206" s="174" t="s">
        <v>846</v>
      </c>
    </row>
    <row r="4207" spans="1:12">
      <c r="A4207" s="194">
        <v>31</v>
      </c>
      <c r="B4207" s="175" t="s">
        <v>240</v>
      </c>
      <c r="C4207" s="195">
        <v>87</v>
      </c>
      <c r="D4207" s="175" t="s">
        <v>234</v>
      </c>
      <c r="F4207" s="195">
        <v>0</v>
      </c>
      <c r="G4207" s="175" t="s">
        <v>2553</v>
      </c>
      <c r="J4207" s="194">
        <v>617955</v>
      </c>
      <c r="K4207" s="199">
        <v>-590890</v>
      </c>
      <c r="L4207" s="174" t="s">
        <v>856</v>
      </c>
    </row>
    <row r="4208" spans="1:12">
      <c r="A4208" s="194">
        <v>31</v>
      </c>
      <c r="B4208" s="175" t="s">
        <v>240</v>
      </c>
      <c r="C4208" s="195">
        <v>90</v>
      </c>
      <c r="D4208" s="175" t="s">
        <v>234</v>
      </c>
      <c r="F4208" s="195">
        <v>0</v>
      </c>
      <c r="G4208" s="175" t="s">
        <v>2554</v>
      </c>
      <c r="I4208" s="194">
        <v>590890</v>
      </c>
      <c r="K4208" s="199">
        <v>0</v>
      </c>
    </row>
    <row r="4209" spans="1:12">
      <c r="G4209" s="200" t="s">
        <v>929</v>
      </c>
      <c r="I4209" s="201">
        <v>1208845</v>
      </c>
      <c r="J4209" s="201">
        <v>1208845</v>
      </c>
      <c r="K4209" s="201">
        <v>0</v>
      </c>
    </row>
    <row r="4210" spans="1:12">
      <c r="G4210" s="200" t="s">
        <v>848</v>
      </c>
      <c r="I4210" s="203">
        <v>1208845</v>
      </c>
      <c r="J4210" s="203">
        <v>1208845</v>
      </c>
      <c r="K4210" s="203">
        <v>0</v>
      </c>
    </row>
    <row r="4211" spans="1:12">
      <c r="A4211" s="196" t="s">
        <v>595</v>
      </c>
      <c r="G4211" s="197" t="s">
        <v>843</v>
      </c>
      <c r="I4211" s="198">
        <v>1208845</v>
      </c>
      <c r="J4211" s="198">
        <v>1208845</v>
      </c>
      <c r="K4211" s="198">
        <v>0</v>
      </c>
    </row>
    <row r="4212" spans="1:12">
      <c r="A4212" s="174" t="s">
        <v>138</v>
      </c>
      <c r="B4212" s="174" t="s">
        <v>139</v>
      </c>
      <c r="C4212" s="176" t="s">
        <v>140</v>
      </c>
      <c r="D4212" s="174" t="s">
        <v>141</v>
      </c>
      <c r="E4212" s="174" t="s">
        <v>142</v>
      </c>
      <c r="F4212" s="176" t="s">
        <v>143</v>
      </c>
      <c r="G4212" s="174" t="s">
        <v>144</v>
      </c>
      <c r="I4212" s="176" t="s">
        <v>844</v>
      </c>
      <c r="J4212" s="176" t="s">
        <v>845</v>
      </c>
      <c r="K4212" s="176" t="s">
        <v>145</v>
      </c>
    </row>
    <row r="4213" spans="1:12">
      <c r="A4213" s="194">
        <v>29</v>
      </c>
      <c r="B4213" s="175" t="s">
        <v>595</v>
      </c>
      <c r="C4213" s="195">
        <v>2</v>
      </c>
      <c r="D4213" s="175" t="s">
        <v>234</v>
      </c>
      <c r="F4213" s="195">
        <v>0</v>
      </c>
      <c r="G4213" s="175" t="s">
        <v>2555</v>
      </c>
      <c r="J4213" s="194">
        <v>924816</v>
      </c>
      <c r="K4213" s="199">
        <v>-924816</v>
      </c>
      <c r="L4213" s="174" t="s">
        <v>856</v>
      </c>
    </row>
    <row r="4214" spans="1:12">
      <c r="G4214" s="200" t="s">
        <v>853</v>
      </c>
      <c r="I4214" s="201">
        <v>0</v>
      </c>
      <c r="J4214" s="201">
        <v>924816</v>
      </c>
      <c r="K4214" s="201">
        <v>-924816</v>
      </c>
      <c r="L4214" s="202" t="s">
        <v>856</v>
      </c>
    </row>
    <row r="4215" spans="1:12">
      <c r="G4215" s="200" t="s">
        <v>848</v>
      </c>
      <c r="I4215" s="203">
        <v>1208845</v>
      </c>
      <c r="J4215" s="203">
        <v>2133661</v>
      </c>
      <c r="K4215" s="203">
        <v>-924816</v>
      </c>
      <c r="L4215" s="200" t="s">
        <v>860</v>
      </c>
    </row>
    <row r="4216" spans="1:12">
      <c r="A4216" s="196" t="s">
        <v>596</v>
      </c>
      <c r="G4216" s="197" t="s">
        <v>843</v>
      </c>
      <c r="I4216" s="198">
        <v>1208845</v>
      </c>
      <c r="J4216" s="198">
        <v>2133661</v>
      </c>
      <c r="K4216" s="198">
        <v>-924816</v>
      </c>
      <c r="L4216" s="175" t="s">
        <v>856</v>
      </c>
    </row>
    <row r="4217" spans="1:12">
      <c r="A4217" s="174" t="s">
        <v>138</v>
      </c>
      <c r="B4217" s="174" t="s">
        <v>139</v>
      </c>
      <c r="C4217" s="176" t="s">
        <v>140</v>
      </c>
      <c r="D4217" s="174" t="s">
        <v>141</v>
      </c>
      <c r="E4217" s="174" t="s">
        <v>142</v>
      </c>
      <c r="F4217" s="176" t="s">
        <v>143</v>
      </c>
      <c r="G4217" s="174" t="s">
        <v>144</v>
      </c>
      <c r="I4217" s="176" t="s">
        <v>844</v>
      </c>
      <c r="J4217" s="176" t="s">
        <v>845</v>
      </c>
      <c r="K4217" s="176" t="s">
        <v>145</v>
      </c>
    </row>
    <row r="4218" spans="1:12">
      <c r="A4218" s="194">
        <v>31</v>
      </c>
      <c r="B4218" s="175" t="s">
        <v>596</v>
      </c>
      <c r="C4218" s="195">
        <v>87</v>
      </c>
      <c r="D4218" s="175" t="s">
        <v>234</v>
      </c>
      <c r="F4218" s="195">
        <v>0</v>
      </c>
      <c r="G4218" s="175" t="s">
        <v>2556</v>
      </c>
      <c r="J4218" s="194">
        <v>534481</v>
      </c>
      <c r="K4218" s="199">
        <v>-1459297</v>
      </c>
      <c r="L4218" s="174" t="s">
        <v>856</v>
      </c>
    </row>
    <row r="4219" spans="1:12">
      <c r="A4219" s="194">
        <v>31</v>
      </c>
      <c r="B4219" s="175" t="s">
        <v>596</v>
      </c>
      <c r="C4219" s="195">
        <v>89</v>
      </c>
      <c r="D4219" s="175" t="s">
        <v>234</v>
      </c>
      <c r="F4219" s="195">
        <v>0</v>
      </c>
      <c r="G4219" s="175" t="s">
        <v>2557</v>
      </c>
      <c r="I4219" s="194">
        <v>924816</v>
      </c>
      <c r="K4219" s="199">
        <v>-534481</v>
      </c>
      <c r="L4219" s="174" t="s">
        <v>856</v>
      </c>
    </row>
    <row r="4220" spans="1:12">
      <c r="G4220" s="200" t="s">
        <v>985</v>
      </c>
      <c r="I4220" s="201">
        <v>924816</v>
      </c>
      <c r="J4220" s="201">
        <v>534481</v>
      </c>
      <c r="K4220" s="201">
        <v>390335</v>
      </c>
      <c r="L4220" s="202" t="s">
        <v>846</v>
      </c>
    </row>
    <row r="4221" spans="1:12">
      <c r="G4221" s="200" t="s">
        <v>848</v>
      </c>
      <c r="I4221" s="203">
        <v>2133661</v>
      </c>
      <c r="J4221" s="203">
        <v>2668142</v>
      </c>
      <c r="K4221" s="203">
        <v>-534481</v>
      </c>
      <c r="L4221" s="200" t="s">
        <v>860</v>
      </c>
    </row>
    <row r="4222" spans="1:12">
      <c r="A4222" s="196" t="s">
        <v>597</v>
      </c>
      <c r="G4222" s="197" t="s">
        <v>843</v>
      </c>
      <c r="I4222" s="198">
        <v>2133661</v>
      </c>
      <c r="J4222" s="198">
        <v>2668142</v>
      </c>
      <c r="K4222" s="198">
        <v>-534481</v>
      </c>
      <c r="L4222" s="175" t="s">
        <v>856</v>
      </c>
    </row>
    <row r="4223" spans="1:12">
      <c r="A4223" s="174" t="s">
        <v>138</v>
      </c>
      <c r="B4223" s="174" t="s">
        <v>139</v>
      </c>
      <c r="C4223" s="176" t="s">
        <v>140</v>
      </c>
      <c r="D4223" s="174" t="s">
        <v>141</v>
      </c>
      <c r="E4223" s="174" t="s">
        <v>142</v>
      </c>
      <c r="F4223" s="176" t="s">
        <v>143</v>
      </c>
      <c r="G4223" s="174" t="s">
        <v>144</v>
      </c>
      <c r="I4223" s="176" t="s">
        <v>844</v>
      </c>
      <c r="J4223" s="176" t="s">
        <v>845</v>
      </c>
      <c r="K4223" s="176" t="s">
        <v>145</v>
      </c>
    </row>
    <row r="4224" spans="1:12">
      <c r="A4224" s="194">
        <v>30</v>
      </c>
      <c r="B4224" s="175" t="s">
        <v>597</v>
      </c>
      <c r="C4224" s="195">
        <v>2</v>
      </c>
      <c r="D4224" s="175" t="s">
        <v>234</v>
      </c>
      <c r="F4224" s="195">
        <v>0</v>
      </c>
      <c r="G4224" s="175" t="s">
        <v>2558</v>
      </c>
      <c r="J4224" s="194">
        <v>934414</v>
      </c>
      <c r="K4224" s="199">
        <v>-1468895</v>
      </c>
      <c r="L4224" s="174" t="s">
        <v>856</v>
      </c>
    </row>
    <row r="4225" spans="1:12">
      <c r="A4225" s="194">
        <v>30</v>
      </c>
      <c r="B4225" s="175" t="s">
        <v>597</v>
      </c>
      <c r="C4225" s="195">
        <v>81</v>
      </c>
      <c r="D4225" s="175" t="s">
        <v>234</v>
      </c>
      <c r="F4225" s="195">
        <v>0</v>
      </c>
      <c r="G4225" s="175" t="s">
        <v>2559</v>
      </c>
      <c r="I4225" s="194">
        <v>534481</v>
      </c>
      <c r="K4225" s="199">
        <v>-934414</v>
      </c>
      <c r="L4225" s="174" t="s">
        <v>856</v>
      </c>
    </row>
    <row r="4226" spans="1:12">
      <c r="G4226" s="200" t="s">
        <v>1021</v>
      </c>
      <c r="I4226" s="201">
        <v>534481</v>
      </c>
      <c r="J4226" s="201">
        <v>934414</v>
      </c>
      <c r="K4226" s="201">
        <v>-399933</v>
      </c>
      <c r="L4226" s="202" t="s">
        <v>856</v>
      </c>
    </row>
    <row r="4227" spans="1:12">
      <c r="G4227" s="200" t="s">
        <v>848</v>
      </c>
      <c r="I4227" s="203">
        <v>2668142</v>
      </c>
      <c r="J4227" s="203">
        <v>3602556</v>
      </c>
      <c r="K4227" s="203">
        <v>-934414</v>
      </c>
      <c r="L4227" s="200" t="s">
        <v>860</v>
      </c>
    </row>
    <row r="4228" spans="1:12">
      <c r="A4228" s="196" t="s">
        <v>598</v>
      </c>
      <c r="G4228" s="197" t="s">
        <v>843</v>
      </c>
      <c r="I4228" s="198">
        <v>2668142</v>
      </c>
      <c r="J4228" s="198">
        <v>3602556</v>
      </c>
      <c r="K4228" s="198">
        <v>-934414</v>
      </c>
      <c r="L4228" s="175" t="s">
        <v>856</v>
      </c>
    </row>
    <row r="4229" spans="1:12">
      <c r="A4229" s="174" t="s">
        <v>138</v>
      </c>
      <c r="B4229" s="174" t="s">
        <v>139</v>
      </c>
      <c r="C4229" s="176" t="s">
        <v>140</v>
      </c>
      <c r="D4229" s="174" t="s">
        <v>141</v>
      </c>
      <c r="E4229" s="174" t="s">
        <v>142</v>
      </c>
      <c r="F4229" s="176" t="s">
        <v>143</v>
      </c>
      <c r="G4229" s="174" t="s">
        <v>144</v>
      </c>
      <c r="I4229" s="176" t="s">
        <v>844</v>
      </c>
      <c r="J4229" s="176" t="s">
        <v>845</v>
      </c>
      <c r="K4229" s="176" t="s">
        <v>145</v>
      </c>
    </row>
    <row r="4230" spans="1:12">
      <c r="A4230" s="194">
        <v>31</v>
      </c>
      <c r="B4230" s="175" t="s">
        <v>598</v>
      </c>
      <c r="C4230" s="195">
        <v>2</v>
      </c>
      <c r="D4230" s="175" t="s">
        <v>234</v>
      </c>
      <c r="F4230" s="195">
        <v>0</v>
      </c>
      <c r="G4230" s="175" t="s">
        <v>2560</v>
      </c>
      <c r="J4230" s="194">
        <v>1030001</v>
      </c>
      <c r="K4230" s="199">
        <v>-1964415</v>
      </c>
      <c r="L4230" s="174" t="s">
        <v>856</v>
      </c>
    </row>
    <row r="4231" spans="1:12">
      <c r="A4231" s="194">
        <v>31</v>
      </c>
      <c r="B4231" s="175" t="s">
        <v>598</v>
      </c>
      <c r="C4231" s="195">
        <v>88</v>
      </c>
      <c r="D4231" s="175" t="s">
        <v>234</v>
      </c>
      <c r="F4231" s="195">
        <v>0</v>
      </c>
      <c r="G4231" s="175" t="s">
        <v>2561</v>
      </c>
      <c r="I4231" s="194">
        <v>834414</v>
      </c>
      <c r="K4231" s="199">
        <v>-1130001</v>
      </c>
      <c r="L4231" s="174" t="s">
        <v>856</v>
      </c>
    </row>
    <row r="4232" spans="1:12">
      <c r="G4232" s="200" t="s">
        <v>1045</v>
      </c>
      <c r="I4232" s="201">
        <v>834414</v>
      </c>
      <c r="J4232" s="201">
        <v>1030001</v>
      </c>
      <c r="K4232" s="201">
        <v>-195587</v>
      </c>
      <c r="L4232" s="202" t="s">
        <v>856</v>
      </c>
    </row>
    <row r="4233" spans="1:12">
      <c r="G4233" s="200" t="s">
        <v>848</v>
      </c>
      <c r="I4233" s="203">
        <v>3502556</v>
      </c>
      <c r="J4233" s="203">
        <v>4632557</v>
      </c>
      <c r="K4233" s="203">
        <v>-1130001</v>
      </c>
      <c r="L4233" s="200" t="s">
        <v>860</v>
      </c>
    </row>
    <row r="4234" spans="1:12">
      <c r="A4234" s="196" t="s">
        <v>599</v>
      </c>
      <c r="G4234" s="197" t="s">
        <v>843</v>
      </c>
      <c r="I4234" s="198">
        <v>3502556</v>
      </c>
      <c r="J4234" s="198">
        <v>4632557</v>
      </c>
      <c r="K4234" s="198">
        <v>-1130001</v>
      </c>
      <c r="L4234" s="175" t="s">
        <v>856</v>
      </c>
    </row>
    <row r="4235" spans="1:12">
      <c r="A4235" s="174" t="s">
        <v>138</v>
      </c>
      <c r="B4235" s="174" t="s">
        <v>139</v>
      </c>
      <c r="C4235" s="176" t="s">
        <v>140</v>
      </c>
      <c r="D4235" s="174" t="s">
        <v>141</v>
      </c>
      <c r="E4235" s="174" t="s">
        <v>142</v>
      </c>
      <c r="F4235" s="176" t="s">
        <v>143</v>
      </c>
      <c r="G4235" s="174" t="s">
        <v>144</v>
      </c>
      <c r="I4235" s="176" t="s">
        <v>844</v>
      </c>
      <c r="J4235" s="176" t="s">
        <v>845</v>
      </c>
      <c r="K4235" s="176" t="s">
        <v>145</v>
      </c>
    </row>
    <row r="4236" spans="1:12">
      <c r="A4236" s="194">
        <v>13</v>
      </c>
      <c r="B4236" s="175" t="s">
        <v>599</v>
      </c>
      <c r="C4236" s="195">
        <v>31</v>
      </c>
      <c r="D4236" s="175" t="s">
        <v>147</v>
      </c>
      <c r="F4236" s="195">
        <v>0</v>
      </c>
      <c r="G4236" s="175" t="s">
        <v>1053</v>
      </c>
      <c r="I4236" s="194">
        <v>1030001</v>
      </c>
      <c r="K4236" s="199">
        <v>-100000</v>
      </c>
      <c r="L4236" s="174" t="s">
        <v>856</v>
      </c>
    </row>
    <row r="4237" spans="1:12">
      <c r="A4237" s="194">
        <v>30</v>
      </c>
      <c r="B4237" s="175" t="s">
        <v>599</v>
      </c>
      <c r="C4237" s="195">
        <v>2</v>
      </c>
      <c r="D4237" s="175" t="s">
        <v>234</v>
      </c>
      <c r="F4237" s="195">
        <v>0</v>
      </c>
      <c r="G4237" s="175" t="s">
        <v>2562</v>
      </c>
      <c r="J4237" s="194">
        <v>1048749</v>
      </c>
      <c r="K4237" s="199">
        <v>-1148749</v>
      </c>
      <c r="L4237" s="174" t="s">
        <v>856</v>
      </c>
    </row>
    <row r="4238" spans="1:12">
      <c r="G4238" s="200" t="s">
        <v>1064</v>
      </c>
      <c r="I4238" s="201">
        <v>1030001</v>
      </c>
      <c r="J4238" s="201">
        <v>1048749</v>
      </c>
      <c r="K4238" s="201">
        <v>-18748</v>
      </c>
      <c r="L4238" s="202" t="s">
        <v>856</v>
      </c>
    </row>
    <row r="4239" spans="1:12">
      <c r="G4239" s="200" t="s">
        <v>848</v>
      </c>
      <c r="I4239" s="203">
        <v>4532557</v>
      </c>
      <c r="J4239" s="203">
        <v>5681306</v>
      </c>
      <c r="K4239" s="203">
        <v>-1148749</v>
      </c>
      <c r="L4239" s="200" t="s">
        <v>860</v>
      </c>
    </row>
    <row r="4240" spans="1:12">
      <c r="A4240" s="196" t="s">
        <v>244</v>
      </c>
      <c r="G4240" s="197" t="s">
        <v>843</v>
      </c>
      <c r="I4240" s="198">
        <v>4532557</v>
      </c>
      <c r="J4240" s="198">
        <v>5681306</v>
      </c>
      <c r="K4240" s="198">
        <v>-1148749</v>
      </c>
      <c r="L4240" s="175" t="s">
        <v>856</v>
      </c>
    </row>
    <row r="4241" spans="1:12">
      <c r="A4241" s="174" t="s">
        <v>138</v>
      </c>
      <c r="B4241" s="174" t="s">
        <v>139</v>
      </c>
      <c r="C4241" s="176" t="s">
        <v>140</v>
      </c>
      <c r="D4241" s="174" t="s">
        <v>141</v>
      </c>
      <c r="E4241" s="174" t="s">
        <v>142</v>
      </c>
      <c r="F4241" s="176" t="s">
        <v>143</v>
      </c>
      <c r="G4241" s="174" t="s">
        <v>144</v>
      </c>
      <c r="I4241" s="176" t="s">
        <v>844</v>
      </c>
      <c r="J4241" s="176" t="s">
        <v>845</v>
      </c>
      <c r="K4241" s="176" t="s">
        <v>145</v>
      </c>
    </row>
    <row r="4242" spans="1:12">
      <c r="A4242" s="194">
        <v>11</v>
      </c>
      <c r="B4242" s="175" t="s">
        <v>244</v>
      </c>
      <c r="C4242" s="195">
        <v>21</v>
      </c>
      <c r="D4242" s="175" t="s">
        <v>147</v>
      </c>
      <c r="F4242" s="195">
        <v>0</v>
      </c>
      <c r="G4242" s="175" t="s">
        <v>2563</v>
      </c>
      <c r="I4242" s="194">
        <v>1048749</v>
      </c>
      <c r="K4242" s="199">
        <v>-100000</v>
      </c>
      <c r="L4242" s="174" t="s">
        <v>856</v>
      </c>
    </row>
    <row r="4243" spans="1:12">
      <c r="A4243" s="194">
        <v>31</v>
      </c>
      <c r="B4243" s="175" t="s">
        <v>244</v>
      </c>
      <c r="C4243" s="195">
        <v>112</v>
      </c>
      <c r="D4243" s="175" t="s">
        <v>234</v>
      </c>
      <c r="F4243" s="195">
        <v>0</v>
      </c>
      <c r="G4243" s="175" t="s">
        <v>2564</v>
      </c>
      <c r="J4243" s="194">
        <v>527984</v>
      </c>
      <c r="K4243" s="199">
        <v>-627984</v>
      </c>
      <c r="L4243" s="174" t="s">
        <v>856</v>
      </c>
    </row>
    <row r="4244" spans="1:12">
      <c r="G4244" s="200" t="s">
        <v>855</v>
      </c>
      <c r="I4244" s="201">
        <v>1048749</v>
      </c>
      <c r="J4244" s="201">
        <v>527984</v>
      </c>
      <c r="K4244" s="201">
        <v>520765</v>
      </c>
      <c r="L4244" s="202" t="s">
        <v>846</v>
      </c>
    </row>
    <row r="4245" spans="1:12">
      <c r="G4245" s="200" t="s">
        <v>848</v>
      </c>
      <c r="I4245" s="203">
        <v>5581306</v>
      </c>
      <c r="J4245" s="203">
        <v>6209290</v>
      </c>
      <c r="K4245" s="203">
        <v>-627984</v>
      </c>
      <c r="L4245" s="200" t="s">
        <v>860</v>
      </c>
    </row>
    <row r="4246" spans="1:12">
      <c r="A4246" s="196" t="s">
        <v>600</v>
      </c>
      <c r="G4246" s="197" t="s">
        <v>843</v>
      </c>
      <c r="I4246" s="198">
        <v>5581306</v>
      </c>
      <c r="J4246" s="198">
        <v>6209290</v>
      </c>
      <c r="K4246" s="198">
        <v>-627984</v>
      </c>
      <c r="L4246" s="175" t="s">
        <v>856</v>
      </c>
    </row>
    <row r="4247" spans="1:12">
      <c r="A4247" s="174" t="s">
        <v>138</v>
      </c>
      <c r="B4247" s="174" t="s">
        <v>139</v>
      </c>
      <c r="C4247" s="176" t="s">
        <v>140</v>
      </c>
      <c r="D4247" s="174" t="s">
        <v>141</v>
      </c>
      <c r="E4247" s="174" t="s">
        <v>142</v>
      </c>
      <c r="F4247" s="176" t="s">
        <v>143</v>
      </c>
      <c r="G4247" s="174" t="s">
        <v>144</v>
      </c>
      <c r="I4247" s="176" t="s">
        <v>844</v>
      </c>
      <c r="J4247" s="176" t="s">
        <v>845</v>
      </c>
      <c r="K4247" s="176" t="s">
        <v>145</v>
      </c>
    </row>
    <row r="4248" spans="1:12">
      <c r="A4248" s="194">
        <v>10</v>
      </c>
      <c r="B4248" s="175" t="s">
        <v>600</v>
      </c>
      <c r="C4248" s="195">
        <v>10</v>
      </c>
      <c r="D4248" s="175" t="s">
        <v>147</v>
      </c>
      <c r="F4248" s="195">
        <v>0</v>
      </c>
      <c r="G4248" s="175" t="s">
        <v>1745</v>
      </c>
      <c r="I4248" s="194">
        <v>527984</v>
      </c>
      <c r="K4248" s="199">
        <v>-100000</v>
      </c>
      <c r="L4248" s="174" t="s">
        <v>856</v>
      </c>
    </row>
    <row r="4249" spans="1:12">
      <c r="A4249" s="194">
        <v>31</v>
      </c>
      <c r="B4249" s="175" t="s">
        <v>600</v>
      </c>
      <c r="C4249" s="195">
        <v>101</v>
      </c>
      <c r="D4249" s="175" t="s">
        <v>234</v>
      </c>
      <c r="F4249" s="195">
        <v>0</v>
      </c>
      <c r="G4249" s="175" t="s">
        <v>2565</v>
      </c>
      <c r="J4249" s="194">
        <v>500000</v>
      </c>
      <c r="K4249" s="199">
        <v>-600000</v>
      </c>
      <c r="L4249" s="174" t="s">
        <v>856</v>
      </c>
    </row>
    <row r="4250" spans="1:12">
      <c r="G4250" s="200" t="s">
        <v>1119</v>
      </c>
      <c r="I4250" s="201">
        <v>527984</v>
      </c>
      <c r="J4250" s="201">
        <v>500000</v>
      </c>
      <c r="K4250" s="201">
        <v>27984</v>
      </c>
      <c r="L4250" s="202" t="s">
        <v>846</v>
      </c>
    </row>
    <row r="4251" spans="1:12">
      <c r="G4251" s="200" t="s">
        <v>848</v>
      </c>
      <c r="I4251" s="203">
        <v>6109290</v>
      </c>
      <c r="J4251" s="203">
        <v>6709290</v>
      </c>
      <c r="K4251" s="203">
        <v>-600000</v>
      </c>
      <c r="L4251" s="200" t="s">
        <v>860</v>
      </c>
    </row>
    <row r="4252" spans="1:12">
      <c r="A4252" s="196" t="s">
        <v>601</v>
      </c>
      <c r="G4252" s="197" t="s">
        <v>843</v>
      </c>
      <c r="I4252" s="198">
        <v>6109290</v>
      </c>
      <c r="J4252" s="198">
        <v>6709290</v>
      </c>
      <c r="K4252" s="198">
        <v>-600000</v>
      </c>
      <c r="L4252" s="175" t="s">
        <v>856</v>
      </c>
    </row>
    <row r="4253" spans="1:12">
      <c r="A4253" s="174" t="s">
        <v>138</v>
      </c>
      <c r="B4253" s="174" t="s">
        <v>139</v>
      </c>
      <c r="C4253" s="176" t="s">
        <v>140</v>
      </c>
      <c r="D4253" s="174" t="s">
        <v>141</v>
      </c>
      <c r="E4253" s="174" t="s">
        <v>142</v>
      </c>
      <c r="F4253" s="176" t="s">
        <v>143</v>
      </c>
      <c r="G4253" s="174" t="s">
        <v>144</v>
      </c>
      <c r="I4253" s="176" t="s">
        <v>844</v>
      </c>
      <c r="J4253" s="176" t="s">
        <v>845</v>
      </c>
      <c r="K4253" s="176" t="s">
        <v>145</v>
      </c>
    </row>
    <row r="4254" spans="1:12">
      <c r="A4254" s="194">
        <v>12</v>
      </c>
      <c r="B4254" s="175" t="s">
        <v>601</v>
      </c>
      <c r="C4254" s="195">
        <v>19</v>
      </c>
      <c r="D4254" s="175" t="s">
        <v>147</v>
      </c>
      <c r="F4254" s="195">
        <v>0</v>
      </c>
      <c r="G4254" s="175" t="s">
        <v>2566</v>
      </c>
      <c r="I4254" s="194">
        <v>500000</v>
      </c>
      <c r="K4254" s="199">
        <v>-100000</v>
      </c>
      <c r="L4254" s="174" t="s">
        <v>856</v>
      </c>
    </row>
    <row r="4255" spans="1:12">
      <c r="A4255" s="194">
        <v>30</v>
      </c>
      <c r="B4255" s="175" t="s">
        <v>601</v>
      </c>
      <c r="C4255" s="195">
        <v>140</v>
      </c>
      <c r="D4255" s="175" t="s">
        <v>234</v>
      </c>
      <c r="F4255" s="195">
        <v>0</v>
      </c>
      <c r="G4255" s="175" t="s">
        <v>2567</v>
      </c>
      <c r="J4255" s="194">
        <v>489222</v>
      </c>
      <c r="K4255" s="199">
        <v>-589222</v>
      </c>
      <c r="L4255" s="174" t="s">
        <v>856</v>
      </c>
    </row>
    <row r="4256" spans="1:12">
      <c r="A4256" s="194">
        <v>30</v>
      </c>
      <c r="B4256" s="175" t="s">
        <v>601</v>
      </c>
      <c r="C4256" s="195">
        <v>173</v>
      </c>
      <c r="D4256" s="175" t="s">
        <v>234</v>
      </c>
      <c r="F4256" s="195">
        <v>0</v>
      </c>
      <c r="G4256" s="175" t="s">
        <v>2424</v>
      </c>
      <c r="I4256" s="194">
        <v>100000</v>
      </c>
      <c r="K4256" s="199">
        <v>-489222</v>
      </c>
      <c r="L4256" s="174" t="s">
        <v>856</v>
      </c>
    </row>
    <row r="4257" spans="1:12">
      <c r="G4257" s="200" t="s">
        <v>1168</v>
      </c>
      <c r="I4257" s="201">
        <v>600000</v>
      </c>
      <c r="J4257" s="201">
        <v>489222</v>
      </c>
      <c r="K4257" s="201">
        <v>110778</v>
      </c>
      <c r="L4257" s="202" t="s">
        <v>846</v>
      </c>
    </row>
    <row r="4258" spans="1:12">
      <c r="G4258" s="200" t="s">
        <v>848</v>
      </c>
      <c r="I4258" s="203">
        <v>6709290</v>
      </c>
      <c r="J4258" s="203">
        <v>7198512</v>
      </c>
      <c r="K4258" s="203">
        <v>-489222</v>
      </c>
      <c r="L4258" s="200" t="s">
        <v>860</v>
      </c>
    </row>
    <row r="4259" spans="1:12">
      <c r="A4259" s="196" t="s">
        <v>146</v>
      </c>
      <c r="G4259" s="197" t="s">
        <v>843</v>
      </c>
      <c r="I4259" s="198">
        <v>6709290</v>
      </c>
      <c r="J4259" s="198">
        <v>7198512</v>
      </c>
      <c r="K4259" s="198">
        <v>-489222</v>
      </c>
      <c r="L4259" s="175" t="s">
        <v>856</v>
      </c>
    </row>
    <row r="4260" spans="1:12">
      <c r="A4260" s="174" t="s">
        <v>138</v>
      </c>
      <c r="B4260" s="174" t="s">
        <v>139</v>
      </c>
      <c r="C4260" s="176" t="s">
        <v>140</v>
      </c>
      <c r="D4260" s="174" t="s">
        <v>141</v>
      </c>
      <c r="E4260" s="174" t="s">
        <v>142</v>
      </c>
      <c r="F4260" s="176" t="s">
        <v>143</v>
      </c>
      <c r="G4260" s="174" t="s">
        <v>144</v>
      </c>
      <c r="I4260" s="176" t="s">
        <v>844</v>
      </c>
      <c r="J4260" s="176" t="s">
        <v>845</v>
      </c>
      <c r="K4260" s="176" t="s">
        <v>145</v>
      </c>
    </row>
    <row r="4261" spans="1:12">
      <c r="A4261" s="194">
        <v>31</v>
      </c>
      <c r="B4261" s="175" t="s">
        <v>146</v>
      </c>
      <c r="C4261" s="195">
        <v>114</v>
      </c>
      <c r="D4261" s="175" t="s">
        <v>234</v>
      </c>
      <c r="F4261" s="195">
        <v>0</v>
      </c>
      <c r="G4261" s="175" t="s">
        <v>2568</v>
      </c>
      <c r="J4261" s="194">
        <v>827777</v>
      </c>
      <c r="K4261" s="199">
        <v>-1316999</v>
      </c>
      <c r="L4261" s="174" t="s">
        <v>856</v>
      </c>
    </row>
    <row r="4262" spans="1:12">
      <c r="A4262" s="194">
        <v>31</v>
      </c>
      <c r="B4262" s="175" t="s">
        <v>146</v>
      </c>
      <c r="C4262" s="195">
        <v>115</v>
      </c>
      <c r="D4262" s="175" t="s">
        <v>234</v>
      </c>
      <c r="F4262" s="195">
        <v>0</v>
      </c>
      <c r="G4262" s="175" t="s">
        <v>2425</v>
      </c>
      <c r="I4262" s="194">
        <v>489222</v>
      </c>
      <c r="K4262" s="199">
        <v>-827777</v>
      </c>
      <c r="L4262" s="174" t="s">
        <v>856</v>
      </c>
    </row>
    <row r="4263" spans="1:12">
      <c r="G4263" s="200" t="s">
        <v>847</v>
      </c>
      <c r="I4263" s="201">
        <v>489222</v>
      </c>
      <c r="J4263" s="201">
        <v>827777</v>
      </c>
      <c r="K4263" s="201">
        <v>-338555</v>
      </c>
      <c r="L4263" s="202" t="s">
        <v>856</v>
      </c>
    </row>
    <row r="4264" spans="1:12">
      <c r="G4264" s="200" t="s">
        <v>848</v>
      </c>
      <c r="I4264" s="203">
        <v>7198512</v>
      </c>
      <c r="J4264" s="203">
        <v>8026289</v>
      </c>
      <c r="K4264" s="203">
        <v>-827777</v>
      </c>
      <c r="L4264" s="200" t="s">
        <v>860</v>
      </c>
    </row>
    <row r="4265" spans="1:12">
      <c r="A4265" s="196" t="s">
        <v>164</v>
      </c>
      <c r="G4265" s="197" t="s">
        <v>843</v>
      </c>
      <c r="I4265" s="198">
        <v>7198512</v>
      </c>
      <c r="J4265" s="198">
        <v>8026289</v>
      </c>
      <c r="K4265" s="198">
        <v>-827777</v>
      </c>
      <c r="L4265" s="175" t="s">
        <v>856</v>
      </c>
    </row>
    <row r="4266" spans="1:12">
      <c r="A4266" s="174" t="s">
        <v>138</v>
      </c>
      <c r="B4266" s="174" t="s">
        <v>139</v>
      </c>
      <c r="C4266" s="176" t="s">
        <v>140</v>
      </c>
      <c r="D4266" s="174" t="s">
        <v>141</v>
      </c>
      <c r="E4266" s="174" t="s">
        <v>142</v>
      </c>
      <c r="F4266" s="176" t="s">
        <v>143</v>
      </c>
      <c r="G4266" s="174" t="s">
        <v>144</v>
      </c>
      <c r="I4266" s="176" t="s">
        <v>844</v>
      </c>
      <c r="J4266" s="176" t="s">
        <v>845</v>
      </c>
      <c r="K4266" s="176" t="s">
        <v>145</v>
      </c>
    </row>
    <row r="4267" spans="1:12">
      <c r="A4267" s="194">
        <v>10</v>
      </c>
      <c r="B4267" s="175" t="s">
        <v>164</v>
      </c>
      <c r="C4267" s="195">
        <v>33</v>
      </c>
      <c r="D4267" s="175" t="s">
        <v>147</v>
      </c>
      <c r="F4267" s="195">
        <v>0</v>
      </c>
      <c r="G4267" s="175" t="s">
        <v>2569</v>
      </c>
      <c r="I4267" s="194">
        <v>827777</v>
      </c>
      <c r="K4267" s="199">
        <v>0</v>
      </c>
    </row>
    <row r="4268" spans="1:12">
      <c r="A4268" s="194">
        <v>30</v>
      </c>
      <c r="B4268" s="175" t="s">
        <v>164</v>
      </c>
      <c r="C4268" s="195">
        <v>136</v>
      </c>
      <c r="D4268" s="175" t="s">
        <v>234</v>
      </c>
      <c r="F4268" s="195">
        <v>0</v>
      </c>
      <c r="G4268" s="175" t="s">
        <v>2570</v>
      </c>
      <c r="J4268" s="194">
        <v>1079903</v>
      </c>
      <c r="K4268" s="199">
        <v>-1079903</v>
      </c>
      <c r="L4268" s="174" t="s">
        <v>856</v>
      </c>
    </row>
    <row r="4269" spans="1:12">
      <c r="G4269" s="200" t="s">
        <v>858</v>
      </c>
      <c r="I4269" s="201">
        <v>827777</v>
      </c>
      <c r="J4269" s="201">
        <v>1079903</v>
      </c>
      <c r="K4269" s="201">
        <v>-252126</v>
      </c>
      <c r="L4269" s="202" t="s">
        <v>856</v>
      </c>
    </row>
    <row r="4270" spans="1:12">
      <c r="G4270" s="200" t="s">
        <v>848</v>
      </c>
      <c r="I4270" s="203">
        <v>8026289</v>
      </c>
      <c r="J4270" s="203">
        <v>9106192</v>
      </c>
      <c r="K4270" s="203">
        <v>-1079903</v>
      </c>
      <c r="L4270" s="200" t="s">
        <v>860</v>
      </c>
    </row>
    <row r="4271" spans="1:12">
      <c r="A4271" s="196" t="s">
        <v>166</v>
      </c>
      <c r="G4271" s="197" t="s">
        <v>843</v>
      </c>
      <c r="I4271" s="198">
        <v>8026289</v>
      </c>
      <c r="J4271" s="198">
        <v>9106192</v>
      </c>
      <c r="K4271" s="198">
        <v>-1079903</v>
      </c>
      <c r="L4271" s="175" t="s">
        <v>856</v>
      </c>
    </row>
    <row r="4272" spans="1:12">
      <c r="A4272" s="174" t="s">
        <v>138</v>
      </c>
      <c r="B4272" s="174" t="s">
        <v>139</v>
      </c>
      <c r="C4272" s="176" t="s">
        <v>140</v>
      </c>
      <c r="D4272" s="174" t="s">
        <v>141</v>
      </c>
      <c r="E4272" s="174" t="s">
        <v>142</v>
      </c>
      <c r="F4272" s="176" t="s">
        <v>143</v>
      </c>
      <c r="G4272" s="174" t="s">
        <v>144</v>
      </c>
      <c r="I4272" s="176" t="s">
        <v>844</v>
      </c>
      <c r="J4272" s="176" t="s">
        <v>845</v>
      </c>
      <c r="K4272" s="176" t="s">
        <v>145</v>
      </c>
    </row>
    <row r="4273" spans="1:12">
      <c r="A4273" s="194">
        <v>6</v>
      </c>
      <c r="B4273" s="175" t="s">
        <v>166</v>
      </c>
      <c r="C4273" s="195">
        <v>31</v>
      </c>
      <c r="D4273" s="175" t="s">
        <v>147</v>
      </c>
      <c r="F4273" s="195">
        <v>0</v>
      </c>
      <c r="G4273" s="175" t="s">
        <v>1927</v>
      </c>
      <c r="I4273" s="194">
        <v>1079903</v>
      </c>
      <c r="K4273" s="199">
        <v>0</v>
      </c>
    </row>
    <row r="4274" spans="1:12">
      <c r="A4274" s="194">
        <v>31</v>
      </c>
      <c r="B4274" s="175" t="s">
        <v>166</v>
      </c>
      <c r="C4274" s="195">
        <v>153</v>
      </c>
      <c r="D4274" s="175" t="s">
        <v>234</v>
      </c>
      <c r="F4274" s="195">
        <v>0</v>
      </c>
      <c r="G4274" s="175" t="s">
        <v>2571</v>
      </c>
      <c r="J4274" s="194">
        <v>1422915</v>
      </c>
      <c r="K4274" s="199">
        <v>-1422915</v>
      </c>
      <c r="L4274" s="174" t="s">
        <v>856</v>
      </c>
    </row>
    <row r="4275" spans="1:12">
      <c r="G4275" s="200" t="s">
        <v>1319</v>
      </c>
      <c r="I4275" s="201">
        <v>1079903</v>
      </c>
      <c r="J4275" s="201">
        <v>1422915</v>
      </c>
      <c r="K4275" s="201">
        <v>-343012</v>
      </c>
      <c r="L4275" s="202" t="s">
        <v>856</v>
      </c>
    </row>
    <row r="4276" spans="1:12">
      <c r="G4276" s="200" t="s">
        <v>848</v>
      </c>
      <c r="I4276" s="203">
        <v>9106192</v>
      </c>
      <c r="J4276" s="203">
        <v>10529107</v>
      </c>
      <c r="K4276" s="203">
        <v>-1422915</v>
      </c>
      <c r="L4276" s="200" t="s">
        <v>860</v>
      </c>
    </row>
    <row r="4277" spans="1:12">
      <c r="A4277" s="190" t="s">
        <v>2572</v>
      </c>
      <c r="I4277" s="203">
        <v>9106192</v>
      </c>
      <c r="J4277" s="203">
        <v>10529107</v>
      </c>
      <c r="K4277" s="203">
        <v>-1422915</v>
      </c>
      <c r="L4277" s="175" t="s">
        <v>860</v>
      </c>
    </row>
    <row r="4278" spans="1:12">
      <c r="A4278" s="196" t="s">
        <v>835</v>
      </c>
    </row>
    <row r="4279" spans="1:12">
      <c r="A4279" s="196" t="s">
        <v>240</v>
      </c>
      <c r="G4279" s="197" t="s">
        <v>843</v>
      </c>
      <c r="I4279" s="198">
        <v>0</v>
      </c>
      <c r="J4279" s="198">
        <v>0</v>
      </c>
      <c r="K4279" s="198">
        <v>0</v>
      </c>
    </row>
    <row r="4280" spans="1:12">
      <c r="A4280" s="174" t="s">
        <v>138</v>
      </c>
      <c r="B4280" s="174" t="s">
        <v>139</v>
      </c>
      <c r="C4280" s="176" t="s">
        <v>140</v>
      </c>
      <c r="D4280" s="174" t="s">
        <v>141</v>
      </c>
      <c r="E4280" s="174" t="s">
        <v>142</v>
      </c>
      <c r="F4280" s="176" t="s">
        <v>143</v>
      </c>
      <c r="G4280" s="174" t="s">
        <v>144</v>
      </c>
      <c r="I4280" s="176" t="s">
        <v>844</v>
      </c>
      <c r="J4280" s="176" t="s">
        <v>845</v>
      </c>
      <c r="K4280" s="176" t="s">
        <v>145</v>
      </c>
    </row>
    <row r="4281" spans="1:12">
      <c r="A4281" s="194">
        <v>1</v>
      </c>
      <c r="B4281" s="175" t="s">
        <v>240</v>
      </c>
      <c r="C4281" s="195">
        <v>1</v>
      </c>
      <c r="D4281" s="175" t="s">
        <v>234</v>
      </c>
      <c r="F4281" s="195">
        <v>0</v>
      </c>
      <c r="G4281" s="175" t="s">
        <v>2573</v>
      </c>
      <c r="J4281" s="194">
        <v>37489</v>
      </c>
      <c r="K4281" s="199">
        <v>-37489</v>
      </c>
      <c r="L4281" s="174" t="s">
        <v>856</v>
      </c>
    </row>
    <row r="4282" spans="1:12">
      <c r="A4282" s="194">
        <v>29</v>
      </c>
      <c r="B4282" s="175" t="s">
        <v>240</v>
      </c>
      <c r="C4282" s="195">
        <v>100</v>
      </c>
      <c r="D4282" s="175" t="s">
        <v>147</v>
      </c>
      <c r="F4282" s="195">
        <v>0</v>
      </c>
      <c r="G4282" s="175" t="s">
        <v>2552</v>
      </c>
      <c r="I4282" s="194">
        <v>5316</v>
      </c>
      <c r="K4282" s="199">
        <v>-32173</v>
      </c>
      <c r="L4282" s="174" t="s">
        <v>856</v>
      </c>
    </row>
    <row r="4283" spans="1:12">
      <c r="A4283" s="194">
        <v>31</v>
      </c>
      <c r="B4283" s="175" t="s">
        <v>240</v>
      </c>
      <c r="C4283" s="195">
        <v>88</v>
      </c>
      <c r="D4283" s="175" t="s">
        <v>234</v>
      </c>
      <c r="F4283" s="195">
        <v>0</v>
      </c>
      <c r="G4283" s="175" t="s">
        <v>2574</v>
      </c>
      <c r="J4283" s="194">
        <v>5791</v>
      </c>
      <c r="K4283" s="199">
        <v>-37964</v>
      </c>
      <c r="L4283" s="174" t="s">
        <v>856</v>
      </c>
    </row>
    <row r="4284" spans="1:12">
      <c r="A4284" s="194">
        <v>31</v>
      </c>
      <c r="B4284" s="175" t="s">
        <v>240</v>
      </c>
      <c r="C4284" s="195">
        <v>90</v>
      </c>
      <c r="D4284" s="175" t="s">
        <v>234</v>
      </c>
      <c r="F4284" s="195">
        <v>0</v>
      </c>
      <c r="G4284" s="175" t="s">
        <v>2575</v>
      </c>
      <c r="I4284" s="194">
        <v>34288</v>
      </c>
      <c r="K4284" s="199">
        <v>-3676</v>
      </c>
      <c r="L4284" s="174" t="s">
        <v>856</v>
      </c>
    </row>
    <row r="4285" spans="1:12">
      <c r="G4285" s="200" t="s">
        <v>929</v>
      </c>
      <c r="I4285" s="201">
        <v>39604</v>
      </c>
      <c r="J4285" s="201">
        <v>43280</v>
      </c>
      <c r="K4285" s="201">
        <v>-3676</v>
      </c>
      <c r="L4285" s="202" t="s">
        <v>856</v>
      </c>
    </row>
    <row r="4286" spans="1:12">
      <c r="G4286" s="200" t="s">
        <v>848</v>
      </c>
      <c r="I4286" s="203">
        <v>39604</v>
      </c>
      <c r="J4286" s="203">
        <v>43280</v>
      </c>
      <c r="K4286" s="203">
        <v>-3676</v>
      </c>
      <c r="L4286" s="200" t="s">
        <v>860</v>
      </c>
    </row>
    <row r="4287" spans="1:12">
      <c r="A4287" s="196" t="s">
        <v>595</v>
      </c>
      <c r="G4287" s="197" t="s">
        <v>843</v>
      </c>
      <c r="I4287" s="198">
        <v>39604</v>
      </c>
      <c r="J4287" s="198">
        <v>43280</v>
      </c>
      <c r="K4287" s="198">
        <v>-3676</v>
      </c>
      <c r="L4287" s="175" t="s">
        <v>856</v>
      </c>
    </row>
    <row r="4288" spans="1:12">
      <c r="A4288" s="174" t="s">
        <v>138</v>
      </c>
      <c r="B4288" s="174" t="s">
        <v>139</v>
      </c>
      <c r="C4288" s="176" t="s">
        <v>140</v>
      </c>
      <c r="D4288" s="174" t="s">
        <v>141</v>
      </c>
      <c r="E4288" s="174" t="s">
        <v>142</v>
      </c>
      <c r="F4288" s="176" t="s">
        <v>143</v>
      </c>
      <c r="G4288" s="174" t="s">
        <v>144</v>
      </c>
      <c r="I4288" s="176" t="s">
        <v>844</v>
      </c>
      <c r="J4288" s="176" t="s">
        <v>845</v>
      </c>
      <c r="K4288" s="176" t="s">
        <v>145</v>
      </c>
    </row>
    <row r="4289" spans="1:12">
      <c r="A4289" s="194">
        <v>29</v>
      </c>
      <c r="B4289" s="175" t="s">
        <v>595</v>
      </c>
      <c r="C4289" s="195">
        <v>1</v>
      </c>
      <c r="D4289" s="175" t="s">
        <v>234</v>
      </c>
      <c r="F4289" s="195">
        <v>0</v>
      </c>
      <c r="G4289" s="175" t="s">
        <v>2574</v>
      </c>
      <c r="J4289" s="194">
        <v>3852</v>
      </c>
      <c r="K4289" s="199">
        <v>-7528</v>
      </c>
      <c r="L4289" s="174" t="s">
        <v>856</v>
      </c>
    </row>
    <row r="4290" spans="1:12">
      <c r="G4290" s="200" t="s">
        <v>853</v>
      </c>
      <c r="I4290" s="201">
        <v>0</v>
      </c>
      <c r="J4290" s="201">
        <v>3852</v>
      </c>
      <c r="K4290" s="201">
        <v>-3852</v>
      </c>
      <c r="L4290" s="202" t="s">
        <v>856</v>
      </c>
    </row>
    <row r="4291" spans="1:12">
      <c r="G4291" s="200" t="s">
        <v>848</v>
      </c>
      <c r="I4291" s="203">
        <v>39604</v>
      </c>
      <c r="J4291" s="203">
        <v>47132</v>
      </c>
      <c r="K4291" s="203">
        <v>-7528</v>
      </c>
      <c r="L4291" s="200" t="s">
        <v>860</v>
      </c>
    </row>
    <row r="4292" spans="1:12">
      <c r="A4292" s="196" t="s">
        <v>596</v>
      </c>
      <c r="G4292" s="197" t="s">
        <v>843</v>
      </c>
      <c r="I4292" s="198">
        <v>39604</v>
      </c>
      <c r="J4292" s="198">
        <v>47132</v>
      </c>
      <c r="K4292" s="198">
        <v>-7528</v>
      </c>
      <c r="L4292" s="175" t="s">
        <v>856</v>
      </c>
    </row>
    <row r="4293" spans="1:12">
      <c r="A4293" s="174" t="s">
        <v>138</v>
      </c>
      <c r="B4293" s="174" t="s">
        <v>139</v>
      </c>
      <c r="C4293" s="176" t="s">
        <v>140</v>
      </c>
      <c r="D4293" s="174" t="s">
        <v>141</v>
      </c>
      <c r="E4293" s="174" t="s">
        <v>142</v>
      </c>
      <c r="F4293" s="176" t="s">
        <v>143</v>
      </c>
      <c r="G4293" s="174" t="s">
        <v>144</v>
      </c>
      <c r="I4293" s="176" t="s">
        <v>844</v>
      </c>
      <c r="J4293" s="176" t="s">
        <v>845</v>
      </c>
      <c r="K4293" s="176" t="s">
        <v>145</v>
      </c>
    </row>
    <row r="4294" spans="1:12">
      <c r="A4294" s="194">
        <v>31</v>
      </c>
      <c r="B4294" s="175" t="s">
        <v>596</v>
      </c>
      <c r="C4294" s="195">
        <v>86</v>
      </c>
      <c r="D4294" s="175" t="s">
        <v>234</v>
      </c>
      <c r="F4294" s="195">
        <v>0</v>
      </c>
      <c r="G4294" s="175" t="s">
        <v>2574</v>
      </c>
      <c r="J4294" s="194">
        <v>44524</v>
      </c>
      <c r="K4294" s="199">
        <v>-52052</v>
      </c>
      <c r="L4294" s="174" t="s">
        <v>856</v>
      </c>
    </row>
    <row r="4295" spans="1:12">
      <c r="A4295" s="194">
        <v>31</v>
      </c>
      <c r="B4295" s="175" t="s">
        <v>596</v>
      </c>
      <c r="C4295" s="195">
        <v>89</v>
      </c>
      <c r="D4295" s="175" t="s">
        <v>234</v>
      </c>
      <c r="F4295" s="195">
        <v>0</v>
      </c>
      <c r="G4295" s="175" t="s">
        <v>2576</v>
      </c>
      <c r="I4295" s="194">
        <v>3852</v>
      </c>
      <c r="K4295" s="199">
        <v>-48200</v>
      </c>
      <c r="L4295" s="174" t="s">
        <v>856</v>
      </c>
    </row>
    <row r="4296" spans="1:12">
      <c r="G4296" s="200" t="s">
        <v>985</v>
      </c>
      <c r="I4296" s="201">
        <v>3852</v>
      </c>
      <c r="J4296" s="201">
        <v>44524</v>
      </c>
      <c r="K4296" s="201">
        <v>-40672</v>
      </c>
      <c r="L4296" s="202" t="s">
        <v>856</v>
      </c>
    </row>
    <row r="4297" spans="1:12">
      <c r="G4297" s="200" t="s">
        <v>848</v>
      </c>
      <c r="I4297" s="203">
        <v>43456</v>
      </c>
      <c r="J4297" s="203">
        <v>91656</v>
      </c>
      <c r="K4297" s="203">
        <v>-48200</v>
      </c>
      <c r="L4297" s="200" t="s">
        <v>860</v>
      </c>
    </row>
    <row r="4298" spans="1:12">
      <c r="A4298" s="196" t="s">
        <v>597</v>
      </c>
      <c r="G4298" s="197" t="s">
        <v>843</v>
      </c>
      <c r="I4298" s="198">
        <v>43456</v>
      </c>
      <c r="J4298" s="198">
        <v>91656</v>
      </c>
      <c r="K4298" s="198">
        <v>-48200</v>
      </c>
      <c r="L4298" s="175" t="s">
        <v>856</v>
      </c>
    </row>
    <row r="4299" spans="1:12">
      <c r="A4299" s="174" t="s">
        <v>138</v>
      </c>
      <c r="B4299" s="174" t="s">
        <v>139</v>
      </c>
      <c r="C4299" s="176" t="s">
        <v>140</v>
      </c>
      <c r="D4299" s="174" t="s">
        <v>141</v>
      </c>
      <c r="E4299" s="174" t="s">
        <v>142</v>
      </c>
      <c r="F4299" s="176" t="s">
        <v>143</v>
      </c>
      <c r="G4299" s="174" t="s">
        <v>144</v>
      </c>
      <c r="I4299" s="176" t="s">
        <v>844</v>
      </c>
      <c r="J4299" s="176" t="s">
        <v>845</v>
      </c>
      <c r="K4299" s="176" t="s">
        <v>145</v>
      </c>
    </row>
    <row r="4300" spans="1:12">
      <c r="A4300" s="194">
        <v>19</v>
      </c>
      <c r="B4300" s="175" t="s">
        <v>597</v>
      </c>
      <c r="C4300" s="195">
        <v>85</v>
      </c>
      <c r="D4300" s="175" t="s">
        <v>147</v>
      </c>
      <c r="F4300" s="195">
        <v>0</v>
      </c>
      <c r="G4300" s="175" t="s">
        <v>2577</v>
      </c>
      <c r="I4300" s="194">
        <v>3201</v>
      </c>
      <c r="K4300" s="199">
        <v>-44999</v>
      </c>
      <c r="L4300" s="174" t="s">
        <v>856</v>
      </c>
    </row>
    <row r="4301" spans="1:12">
      <c r="A4301" s="194">
        <v>30</v>
      </c>
      <c r="B4301" s="175" t="s">
        <v>597</v>
      </c>
      <c r="C4301" s="195">
        <v>1</v>
      </c>
      <c r="D4301" s="175" t="s">
        <v>234</v>
      </c>
      <c r="F4301" s="195">
        <v>0</v>
      </c>
      <c r="G4301" s="175" t="s">
        <v>2574</v>
      </c>
      <c r="J4301" s="194">
        <v>8845</v>
      </c>
      <c r="K4301" s="199">
        <v>-53844</v>
      </c>
      <c r="L4301" s="174" t="s">
        <v>856</v>
      </c>
    </row>
    <row r="4302" spans="1:12">
      <c r="A4302" s="194">
        <v>30</v>
      </c>
      <c r="B4302" s="175" t="s">
        <v>597</v>
      </c>
      <c r="C4302" s="195">
        <v>81</v>
      </c>
      <c r="D4302" s="175" t="s">
        <v>234</v>
      </c>
      <c r="F4302" s="195">
        <v>0</v>
      </c>
      <c r="G4302" s="175" t="s">
        <v>2578</v>
      </c>
      <c r="I4302" s="194">
        <v>44524</v>
      </c>
      <c r="K4302" s="199">
        <v>-9320</v>
      </c>
      <c r="L4302" s="174" t="s">
        <v>856</v>
      </c>
    </row>
    <row r="4303" spans="1:12">
      <c r="G4303" s="200" t="s">
        <v>1021</v>
      </c>
      <c r="I4303" s="201">
        <v>47725</v>
      </c>
      <c r="J4303" s="201">
        <v>8845</v>
      </c>
      <c r="K4303" s="201">
        <v>38880</v>
      </c>
      <c r="L4303" s="202" t="s">
        <v>846</v>
      </c>
    </row>
    <row r="4304" spans="1:12">
      <c r="G4304" s="200" t="s">
        <v>848</v>
      </c>
      <c r="I4304" s="203">
        <v>91181</v>
      </c>
      <c r="J4304" s="203">
        <v>100501</v>
      </c>
      <c r="K4304" s="203">
        <v>-9320</v>
      </c>
      <c r="L4304" s="200" t="s">
        <v>860</v>
      </c>
    </row>
    <row r="4305" spans="1:12">
      <c r="A4305" s="196" t="s">
        <v>598</v>
      </c>
      <c r="G4305" s="197" t="s">
        <v>843</v>
      </c>
      <c r="I4305" s="198">
        <v>91181</v>
      </c>
      <c r="J4305" s="198">
        <v>100501</v>
      </c>
      <c r="K4305" s="198">
        <v>-9320</v>
      </c>
      <c r="L4305" s="175" t="s">
        <v>856</v>
      </c>
    </row>
    <row r="4306" spans="1:12">
      <c r="A4306" s="174" t="s">
        <v>138</v>
      </c>
      <c r="B4306" s="174" t="s">
        <v>139</v>
      </c>
      <c r="C4306" s="176" t="s">
        <v>140</v>
      </c>
      <c r="D4306" s="174" t="s">
        <v>141</v>
      </c>
      <c r="E4306" s="174" t="s">
        <v>142</v>
      </c>
      <c r="F4306" s="176" t="s">
        <v>143</v>
      </c>
      <c r="G4306" s="174" t="s">
        <v>144</v>
      </c>
      <c r="I4306" s="176" t="s">
        <v>844</v>
      </c>
      <c r="J4306" s="176" t="s">
        <v>845</v>
      </c>
      <c r="K4306" s="176" t="s">
        <v>145</v>
      </c>
    </row>
    <row r="4307" spans="1:12">
      <c r="A4307" s="194">
        <v>31</v>
      </c>
      <c r="B4307" s="175" t="s">
        <v>598</v>
      </c>
      <c r="C4307" s="195">
        <v>1</v>
      </c>
      <c r="D4307" s="175" t="s">
        <v>234</v>
      </c>
      <c r="F4307" s="195">
        <v>0</v>
      </c>
      <c r="G4307" s="175" t="s">
        <v>2574</v>
      </c>
      <c r="J4307" s="194">
        <v>4519</v>
      </c>
      <c r="K4307" s="199">
        <v>-13839</v>
      </c>
      <c r="L4307" s="174" t="s">
        <v>856</v>
      </c>
    </row>
    <row r="4308" spans="1:12">
      <c r="A4308" s="194">
        <v>31</v>
      </c>
      <c r="B4308" s="175" t="s">
        <v>598</v>
      </c>
      <c r="C4308" s="195">
        <v>88</v>
      </c>
      <c r="D4308" s="175" t="s">
        <v>234</v>
      </c>
      <c r="F4308" s="195">
        <v>0</v>
      </c>
      <c r="G4308" s="175" t="s">
        <v>2579</v>
      </c>
      <c r="I4308" s="194">
        <v>8845</v>
      </c>
      <c r="K4308" s="199">
        <v>-4994</v>
      </c>
      <c r="L4308" s="174" t="s">
        <v>856</v>
      </c>
    </row>
    <row r="4309" spans="1:12">
      <c r="G4309" s="200" t="s">
        <v>1045</v>
      </c>
      <c r="I4309" s="201">
        <v>8845</v>
      </c>
      <c r="J4309" s="201">
        <v>4519</v>
      </c>
      <c r="K4309" s="201">
        <v>4326</v>
      </c>
      <c r="L4309" s="202" t="s">
        <v>846</v>
      </c>
    </row>
    <row r="4310" spans="1:12">
      <c r="G4310" s="200" t="s">
        <v>848</v>
      </c>
      <c r="I4310" s="203">
        <v>100026</v>
      </c>
      <c r="J4310" s="203">
        <v>105020</v>
      </c>
      <c r="K4310" s="203">
        <v>-4994</v>
      </c>
      <c r="L4310" s="200" t="s">
        <v>860</v>
      </c>
    </row>
    <row r="4311" spans="1:12">
      <c r="A4311" s="196" t="s">
        <v>599</v>
      </c>
      <c r="G4311" s="197" t="s">
        <v>843</v>
      </c>
      <c r="I4311" s="198">
        <v>100026</v>
      </c>
      <c r="J4311" s="198">
        <v>105020</v>
      </c>
      <c r="K4311" s="198">
        <v>-4994</v>
      </c>
      <c r="L4311" s="175" t="s">
        <v>856</v>
      </c>
    </row>
    <row r="4312" spans="1:12">
      <c r="A4312" s="174" t="s">
        <v>138</v>
      </c>
      <c r="B4312" s="174" t="s">
        <v>139</v>
      </c>
      <c r="C4312" s="176" t="s">
        <v>140</v>
      </c>
      <c r="D4312" s="174" t="s">
        <v>141</v>
      </c>
      <c r="E4312" s="174" t="s">
        <v>142</v>
      </c>
      <c r="F4312" s="176" t="s">
        <v>143</v>
      </c>
      <c r="G4312" s="174" t="s">
        <v>144</v>
      </c>
      <c r="I4312" s="176" t="s">
        <v>844</v>
      </c>
      <c r="J4312" s="176" t="s">
        <v>845</v>
      </c>
      <c r="K4312" s="176" t="s">
        <v>145</v>
      </c>
    </row>
    <row r="4313" spans="1:12">
      <c r="A4313" s="194">
        <v>13</v>
      </c>
      <c r="B4313" s="175" t="s">
        <v>599</v>
      </c>
      <c r="C4313" s="195">
        <v>31</v>
      </c>
      <c r="D4313" s="175" t="s">
        <v>147</v>
      </c>
      <c r="F4313" s="195">
        <v>0</v>
      </c>
      <c r="G4313" s="175" t="s">
        <v>1053</v>
      </c>
      <c r="I4313" s="194">
        <v>4519</v>
      </c>
      <c r="K4313" s="199">
        <v>-475</v>
      </c>
      <c r="L4313" s="174" t="s">
        <v>856</v>
      </c>
    </row>
    <row r="4314" spans="1:12">
      <c r="A4314" s="194">
        <v>30</v>
      </c>
      <c r="B4314" s="175" t="s">
        <v>599</v>
      </c>
      <c r="C4314" s="195">
        <v>1</v>
      </c>
      <c r="D4314" s="175" t="s">
        <v>234</v>
      </c>
      <c r="F4314" s="195">
        <v>0</v>
      </c>
      <c r="G4314" s="175" t="s">
        <v>2574</v>
      </c>
      <c r="J4314" s="194">
        <v>4755</v>
      </c>
      <c r="K4314" s="199">
        <v>-5230</v>
      </c>
      <c r="L4314" s="174" t="s">
        <v>856</v>
      </c>
    </row>
    <row r="4315" spans="1:12">
      <c r="G4315" s="200" t="s">
        <v>1064</v>
      </c>
      <c r="I4315" s="201">
        <v>4519</v>
      </c>
      <c r="J4315" s="201">
        <v>4755</v>
      </c>
      <c r="K4315" s="201">
        <v>-236</v>
      </c>
      <c r="L4315" s="202" t="s">
        <v>856</v>
      </c>
    </row>
    <row r="4316" spans="1:12">
      <c r="G4316" s="200" t="s">
        <v>848</v>
      </c>
      <c r="I4316" s="203">
        <v>104545</v>
      </c>
      <c r="J4316" s="203">
        <v>109775</v>
      </c>
      <c r="K4316" s="203">
        <v>-5230</v>
      </c>
      <c r="L4316" s="200" t="s">
        <v>860</v>
      </c>
    </row>
    <row r="4317" spans="1:12">
      <c r="A4317" s="196" t="s">
        <v>244</v>
      </c>
      <c r="G4317" s="197" t="s">
        <v>843</v>
      </c>
      <c r="I4317" s="198">
        <v>104545</v>
      </c>
      <c r="J4317" s="198">
        <v>109775</v>
      </c>
      <c r="K4317" s="198">
        <v>-5230</v>
      </c>
      <c r="L4317" s="175" t="s">
        <v>856</v>
      </c>
    </row>
    <row r="4318" spans="1:12">
      <c r="A4318" s="174" t="s">
        <v>138</v>
      </c>
      <c r="B4318" s="174" t="s">
        <v>139</v>
      </c>
      <c r="C4318" s="176" t="s">
        <v>140</v>
      </c>
      <c r="D4318" s="174" t="s">
        <v>141</v>
      </c>
      <c r="E4318" s="174" t="s">
        <v>142</v>
      </c>
      <c r="F4318" s="176" t="s">
        <v>143</v>
      </c>
      <c r="G4318" s="174" t="s">
        <v>144</v>
      </c>
      <c r="I4318" s="176" t="s">
        <v>844</v>
      </c>
      <c r="J4318" s="176" t="s">
        <v>845</v>
      </c>
      <c r="K4318" s="176" t="s">
        <v>145</v>
      </c>
    </row>
    <row r="4319" spans="1:12">
      <c r="A4319" s="194">
        <v>11</v>
      </c>
      <c r="B4319" s="175" t="s">
        <v>244</v>
      </c>
      <c r="C4319" s="195">
        <v>21</v>
      </c>
      <c r="D4319" s="175" t="s">
        <v>147</v>
      </c>
      <c r="F4319" s="195">
        <v>0</v>
      </c>
      <c r="G4319" s="175" t="s">
        <v>1702</v>
      </c>
      <c r="I4319" s="194">
        <v>4755</v>
      </c>
      <c r="K4319" s="199">
        <v>-475</v>
      </c>
      <c r="L4319" s="174" t="s">
        <v>856</v>
      </c>
    </row>
    <row r="4320" spans="1:12">
      <c r="A4320" s="194">
        <v>31</v>
      </c>
      <c r="B4320" s="175" t="s">
        <v>244</v>
      </c>
      <c r="C4320" s="195">
        <v>110</v>
      </c>
      <c r="D4320" s="175" t="s">
        <v>234</v>
      </c>
      <c r="F4320" s="195">
        <v>0</v>
      </c>
      <c r="G4320" s="175" t="s">
        <v>2580</v>
      </c>
      <c r="J4320" s="194">
        <v>64115</v>
      </c>
      <c r="K4320" s="199">
        <v>-64590</v>
      </c>
      <c r="L4320" s="174" t="s">
        <v>856</v>
      </c>
    </row>
    <row r="4321" spans="1:12">
      <c r="G4321" s="200" t="s">
        <v>855</v>
      </c>
      <c r="I4321" s="201">
        <v>4755</v>
      </c>
      <c r="J4321" s="201">
        <v>64115</v>
      </c>
      <c r="K4321" s="201">
        <v>-59360</v>
      </c>
      <c r="L4321" s="202" t="s">
        <v>856</v>
      </c>
    </row>
    <row r="4322" spans="1:12">
      <c r="G4322" s="200" t="s">
        <v>848</v>
      </c>
      <c r="I4322" s="203">
        <v>109300</v>
      </c>
      <c r="J4322" s="203">
        <v>173890</v>
      </c>
      <c r="K4322" s="203">
        <v>-64590</v>
      </c>
      <c r="L4322" s="200" t="s">
        <v>860</v>
      </c>
    </row>
    <row r="4323" spans="1:12">
      <c r="A4323" s="196" t="s">
        <v>600</v>
      </c>
      <c r="G4323" s="197" t="s">
        <v>843</v>
      </c>
      <c r="I4323" s="198">
        <v>109300</v>
      </c>
      <c r="J4323" s="198">
        <v>173890</v>
      </c>
      <c r="K4323" s="198">
        <v>-64590</v>
      </c>
      <c r="L4323" s="175" t="s">
        <v>856</v>
      </c>
    </row>
    <row r="4324" spans="1:12">
      <c r="A4324" s="174" t="s">
        <v>138</v>
      </c>
      <c r="B4324" s="174" t="s">
        <v>139</v>
      </c>
      <c r="C4324" s="176" t="s">
        <v>140</v>
      </c>
      <c r="D4324" s="174" t="s">
        <v>141</v>
      </c>
      <c r="E4324" s="174" t="s">
        <v>142</v>
      </c>
      <c r="F4324" s="176" t="s">
        <v>143</v>
      </c>
      <c r="G4324" s="174" t="s">
        <v>144</v>
      </c>
      <c r="I4324" s="176" t="s">
        <v>844</v>
      </c>
      <c r="J4324" s="176" t="s">
        <v>845</v>
      </c>
      <c r="K4324" s="176" t="s">
        <v>145</v>
      </c>
    </row>
    <row r="4325" spans="1:12">
      <c r="A4325" s="194">
        <v>10</v>
      </c>
      <c r="B4325" s="175" t="s">
        <v>600</v>
      </c>
      <c r="C4325" s="195">
        <v>10</v>
      </c>
      <c r="D4325" s="175" t="s">
        <v>147</v>
      </c>
      <c r="F4325" s="195">
        <v>0</v>
      </c>
      <c r="G4325" s="175" t="s">
        <v>1745</v>
      </c>
      <c r="I4325" s="194">
        <v>64115</v>
      </c>
      <c r="K4325" s="199">
        <v>-475</v>
      </c>
      <c r="L4325" s="174" t="s">
        <v>856</v>
      </c>
    </row>
    <row r="4326" spans="1:12">
      <c r="A4326" s="194">
        <v>31</v>
      </c>
      <c r="B4326" s="175" t="s">
        <v>600</v>
      </c>
      <c r="C4326" s="195">
        <v>110</v>
      </c>
      <c r="D4326" s="175" t="s">
        <v>234</v>
      </c>
      <c r="F4326" s="195">
        <v>0</v>
      </c>
      <c r="G4326" s="175" t="s">
        <v>2581</v>
      </c>
      <c r="J4326" s="194">
        <v>58379</v>
      </c>
      <c r="K4326" s="199">
        <v>-58854</v>
      </c>
      <c r="L4326" s="174" t="s">
        <v>856</v>
      </c>
    </row>
    <row r="4327" spans="1:12">
      <c r="G4327" s="200" t="s">
        <v>1119</v>
      </c>
      <c r="I4327" s="201">
        <v>64115</v>
      </c>
      <c r="J4327" s="201">
        <v>58379</v>
      </c>
      <c r="K4327" s="201">
        <v>5736</v>
      </c>
      <c r="L4327" s="202" t="s">
        <v>846</v>
      </c>
    </row>
    <row r="4328" spans="1:12">
      <c r="G4328" s="200" t="s">
        <v>848</v>
      </c>
      <c r="I4328" s="203">
        <v>173415</v>
      </c>
      <c r="J4328" s="203">
        <v>232269</v>
      </c>
      <c r="K4328" s="203">
        <v>-58854</v>
      </c>
      <c r="L4328" s="200" t="s">
        <v>860</v>
      </c>
    </row>
    <row r="4329" spans="1:12">
      <c r="A4329" s="196" t="s">
        <v>601</v>
      </c>
      <c r="G4329" s="197" t="s">
        <v>843</v>
      </c>
      <c r="I4329" s="198">
        <v>173415</v>
      </c>
      <c r="J4329" s="198">
        <v>232269</v>
      </c>
      <c r="K4329" s="198">
        <v>-58854</v>
      </c>
      <c r="L4329" s="175" t="s">
        <v>856</v>
      </c>
    </row>
    <row r="4330" spans="1:12">
      <c r="A4330" s="174" t="s">
        <v>138</v>
      </c>
      <c r="B4330" s="174" t="s">
        <v>139</v>
      </c>
      <c r="C4330" s="176" t="s">
        <v>140</v>
      </c>
      <c r="D4330" s="174" t="s">
        <v>141</v>
      </c>
      <c r="E4330" s="174" t="s">
        <v>142</v>
      </c>
      <c r="F4330" s="176" t="s">
        <v>143</v>
      </c>
      <c r="G4330" s="174" t="s">
        <v>144</v>
      </c>
      <c r="I4330" s="176" t="s">
        <v>844</v>
      </c>
      <c r="J4330" s="176" t="s">
        <v>845</v>
      </c>
      <c r="K4330" s="176" t="s">
        <v>145</v>
      </c>
    </row>
    <row r="4331" spans="1:12">
      <c r="A4331" s="194">
        <v>12</v>
      </c>
      <c r="B4331" s="175" t="s">
        <v>601</v>
      </c>
      <c r="C4331" s="195">
        <v>19</v>
      </c>
      <c r="D4331" s="175" t="s">
        <v>147</v>
      </c>
      <c r="F4331" s="195">
        <v>0</v>
      </c>
      <c r="G4331" s="175" t="s">
        <v>2582</v>
      </c>
      <c r="I4331" s="194">
        <v>58379</v>
      </c>
      <c r="K4331" s="199">
        <v>-475</v>
      </c>
      <c r="L4331" s="174" t="s">
        <v>856</v>
      </c>
    </row>
    <row r="4332" spans="1:12">
      <c r="A4332" s="194">
        <v>30</v>
      </c>
      <c r="B4332" s="175" t="s">
        <v>601</v>
      </c>
      <c r="C4332" s="195">
        <v>93</v>
      </c>
      <c r="D4332" s="175" t="s">
        <v>234</v>
      </c>
      <c r="F4332" s="195">
        <v>0</v>
      </c>
      <c r="G4332" s="175" t="s">
        <v>2581</v>
      </c>
      <c r="J4332" s="194">
        <v>245016</v>
      </c>
      <c r="K4332" s="199">
        <v>-245491</v>
      </c>
      <c r="L4332" s="174" t="s">
        <v>856</v>
      </c>
    </row>
    <row r="4333" spans="1:12">
      <c r="A4333" s="194">
        <v>30</v>
      </c>
      <c r="B4333" s="175" t="s">
        <v>601</v>
      </c>
      <c r="C4333" s="195">
        <v>173</v>
      </c>
      <c r="D4333" s="175" t="s">
        <v>234</v>
      </c>
      <c r="F4333" s="195">
        <v>0</v>
      </c>
      <c r="G4333" s="175" t="s">
        <v>2424</v>
      </c>
      <c r="I4333" s="194">
        <v>475</v>
      </c>
      <c r="K4333" s="199">
        <v>-245016</v>
      </c>
      <c r="L4333" s="174" t="s">
        <v>856</v>
      </c>
    </row>
    <row r="4334" spans="1:12">
      <c r="G4334" s="200" t="s">
        <v>1168</v>
      </c>
      <c r="I4334" s="201">
        <v>58854</v>
      </c>
      <c r="J4334" s="201">
        <v>245016</v>
      </c>
      <c r="K4334" s="201">
        <v>-186162</v>
      </c>
      <c r="L4334" s="202" t="s">
        <v>856</v>
      </c>
    </row>
    <row r="4335" spans="1:12">
      <c r="G4335" s="200" t="s">
        <v>848</v>
      </c>
      <c r="I4335" s="203">
        <v>232269</v>
      </c>
      <c r="J4335" s="203">
        <v>477285</v>
      </c>
      <c r="K4335" s="203">
        <v>-245016</v>
      </c>
      <c r="L4335" s="200" t="s">
        <v>860</v>
      </c>
    </row>
    <row r="4336" spans="1:12">
      <c r="A4336" s="196" t="s">
        <v>146</v>
      </c>
      <c r="G4336" s="197" t="s">
        <v>843</v>
      </c>
      <c r="I4336" s="198">
        <v>232269</v>
      </c>
      <c r="J4336" s="198">
        <v>477285</v>
      </c>
      <c r="K4336" s="198">
        <v>-245016</v>
      </c>
      <c r="L4336" s="175" t="s">
        <v>856</v>
      </c>
    </row>
    <row r="4337" spans="1:12">
      <c r="A4337" s="174" t="s">
        <v>138</v>
      </c>
      <c r="B4337" s="174" t="s">
        <v>139</v>
      </c>
      <c r="C4337" s="176" t="s">
        <v>140</v>
      </c>
      <c r="D4337" s="174" t="s">
        <v>141</v>
      </c>
      <c r="E4337" s="174" t="s">
        <v>142</v>
      </c>
      <c r="F4337" s="176" t="s">
        <v>143</v>
      </c>
      <c r="G4337" s="174" t="s">
        <v>144</v>
      </c>
      <c r="I4337" s="176" t="s">
        <v>844</v>
      </c>
      <c r="J4337" s="176" t="s">
        <v>845</v>
      </c>
      <c r="K4337" s="176" t="s">
        <v>145</v>
      </c>
    </row>
    <row r="4338" spans="1:12">
      <c r="A4338" s="194">
        <v>31</v>
      </c>
      <c r="B4338" s="175" t="s">
        <v>146</v>
      </c>
      <c r="C4338" s="195">
        <v>115</v>
      </c>
      <c r="D4338" s="175" t="s">
        <v>234</v>
      </c>
      <c r="F4338" s="195">
        <v>0</v>
      </c>
      <c r="G4338" s="175" t="s">
        <v>2425</v>
      </c>
      <c r="I4338" s="194">
        <v>245016</v>
      </c>
      <c r="K4338" s="199">
        <v>0</v>
      </c>
    </row>
    <row r="4339" spans="1:12">
      <c r="A4339" s="194">
        <v>31</v>
      </c>
      <c r="B4339" s="175" t="s">
        <v>146</v>
      </c>
      <c r="C4339" s="195">
        <v>116</v>
      </c>
      <c r="D4339" s="175" t="s">
        <v>234</v>
      </c>
      <c r="F4339" s="195">
        <v>0</v>
      </c>
      <c r="G4339" s="175" t="s">
        <v>2581</v>
      </c>
      <c r="J4339" s="194">
        <v>435449</v>
      </c>
      <c r="K4339" s="199">
        <v>-435449</v>
      </c>
      <c r="L4339" s="174" t="s">
        <v>856</v>
      </c>
    </row>
    <row r="4340" spans="1:12">
      <c r="G4340" s="200" t="s">
        <v>847</v>
      </c>
      <c r="I4340" s="201">
        <v>245016</v>
      </c>
      <c r="J4340" s="201">
        <v>435449</v>
      </c>
      <c r="K4340" s="201">
        <v>-190433</v>
      </c>
      <c r="L4340" s="202" t="s">
        <v>856</v>
      </c>
    </row>
    <row r="4341" spans="1:12">
      <c r="G4341" s="200" t="s">
        <v>848</v>
      </c>
      <c r="I4341" s="203">
        <v>477285</v>
      </c>
      <c r="J4341" s="203">
        <v>912734</v>
      </c>
      <c r="K4341" s="203">
        <v>-435449</v>
      </c>
      <c r="L4341" s="200" t="s">
        <v>860</v>
      </c>
    </row>
    <row r="4342" spans="1:12">
      <c r="A4342" s="196" t="s">
        <v>164</v>
      </c>
      <c r="G4342" s="197" t="s">
        <v>843</v>
      </c>
      <c r="I4342" s="198">
        <v>477285</v>
      </c>
      <c r="J4342" s="198">
        <v>912734</v>
      </c>
      <c r="K4342" s="198">
        <v>-435449</v>
      </c>
      <c r="L4342" s="175" t="s">
        <v>856</v>
      </c>
    </row>
    <row r="4343" spans="1:12">
      <c r="A4343" s="174" t="s">
        <v>138</v>
      </c>
      <c r="B4343" s="174" t="s">
        <v>139</v>
      </c>
      <c r="C4343" s="176" t="s">
        <v>140</v>
      </c>
      <c r="D4343" s="174" t="s">
        <v>141</v>
      </c>
      <c r="E4343" s="174" t="s">
        <v>142</v>
      </c>
      <c r="F4343" s="176" t="s">
        <v>143</v>
      </c>
      <c r="G4343" s="174" t="s">
        <v>144</v>
      </c>
      <c r="I4343" s="176" t="s">
        <v>844</v>
      </c>
      <c r="J4343" s="176" t="s">
        <v>845</v>
      </c>
      <c r="K4343" s="176" t="s">
        <v>145</v>
      </c>
    </row>
    <row r="4344" spans="1:12">
      <c r="A4344" s="194">
        <v>10</v>
      </c>
      <c r="B4344" s="175" t="s">
        <v>164</v>
      </c>
      <c r="C4344" s="195">
        <v>33</v>
      </c>
      <c r="D4344" s="175" t="s">
        <v>147</v>
      </c>
      <c r="F4344" s="195">
        <v>0</v>
      </c>
      <c r="G4344" s="175" t="s">
        <v>2583</v>
      </c>
      <c r="I4344" s="194">
        <v>435449</v>
      </c>
      <c r="K4344" s="199">
        <v>0</v>
      </c>
    </row>
    <row r="4345" spans="1:12">
      <c r="A4345" s="194">
        <v>30</v>
      </c>
      <c r="B4345" s="175" t="s">
        <v>164</v>
      </c>
      <c r="C4345" s="195">
        <v>134</v>
      </c>
      <c r="D4345" s="175" t="s">
        <v>234</v>
      </c>
      <c r="F4345" s="195">
        <v>0</v>
      </c>
      <c r="G4345" s="175" t="s">
        <v>2581</v>
      </c>
      <c r="J4345" s="194">
        <v>442429</v>
      </c>
      <c r="K4345" s="199">
        <v>-442429</v>
      </c>
      <c r="L4345" s="174" t="s">
        <v>856</v>
      </c>
    </row>
    <row r="4346" spans="1:12">
      <c r="G4346" s="200" t="s">
        <v>858</v>
      </c>
      <c r="I4346" s="201">
        <v>435449</v>
      </c>
      <c r="J4346" s="201">
        <v>442429</v>
      </c>
      <c r="K4346" s="201">
        <v>-6980</v>
      </c>
      <c r="L4346" s="202" t="s">
        <v>856</v>
      </c>
    </row>
    <row r="4347" spans="1:12">
      <c r="G4347" s="200" t="s">
        <v>848</v>
      </c>
      <c r="I4347" s="203">
        <v>912734</v>
      </c>
      <c r="J4347" s="203">
        <v>1355163</v>
      </c>
      <c r="K4347" s="203">
        <v>-442429</v>
      </c>
      <c r="L4347" s="200" t="s">
        <v>860</v>
      </c>
    </row>
    <row r="4348" spans="1:12">
      <c r="A4348" s="196" t="s">
        <v>166</v>
      </c>
      <c r="G4348" s="197" t="s">
        <v>843</v>
      </c>
      <c r="I4348" s="198">
        <v>912734</v>
      </c>
      <c r="J4348" s="198">
        <v>1355163</v>
      </c>
      <c r="K4348" s="198">
        <v>-442429</v>
      </c>
      <c r="L4348" s="175" t="s">
        <v>856</v>
      </c>
    </row>
    <row r="4349" spans="1:12">
      <c r="A4349" s="174" t="s">
        <v>138</v>
      </c>
      <c r="B4349" s="174" t="s">
        <v>139</v>
      </c>
      <c r="C4349" s="176" t="s">
        <v>140</v>
      </c>
      <c r="D4349" s="174" t="s">
        <v>141</v>
      </c>
      <c r="E4349" s="174" t="s">
        <v>142</v>
      </c>
      <c r="F4349" s="176" t="s">
        <v>143</v>
      </c>
      <c r="G4349" s="174" t="s">
        <v>144</v>
      </c>
      <c r="I4349" s="176" t="s">
        <v>844</v>
      </c>
      <c r="J4349" s="176" t="s">
        <v>845</v>
      </c>
      <c r="K4349" s="176" t="s">
        <v>145</v>
      </c>
    </row>
    <row r="4350" spans="1:12">
      <c r="A4350" s="194">
        <v>6</v>
      </c>
      <c r="B4350" s="175" t="s">
        <v>166</v>
      </c>
      <c r="C4350" s="195">
        <v>31</v>
      </c>
      <c r="D4350" s="175" t="s">
        <v>147</v>
      </c>
      <c r="F4350" s="195">
        <v>0</v>
      </c>
      <c r="G4350" s="175" t="s">
        <v>1927</v>
      </c>
      <c r="I4350" s="194">
        <v>442429</v>
      </c>
      <c r="K4350" s="199">
        <v>0</v>
      </c>
    </row>
    <row r="4351" spans="1:12">
      <c r="A4351" s="194">
        <v>30</v>
      </c>
      <c r="B4351" s="175" t="s">
        <v>166</v>
      </c>
      <c r="C4351" s="195">
        <v>145</v>
      </c>
      <c r="D4351" s="175" t="s">
        <v>234</v>
      </c>
      <c r="F4351" s="195">
        <v>0</v>
      </c>
      <c r="G4351" s="175" t="s">
        <v>2581</v>
      </c>
      <c r="J4351" s="194">
        <v>209800</v>
      </c>
      <c r="K4351" s="199">
        <v>-209800</v>
      </c>
      <c r="L4351" s="174" t="s">
        <v>856</v>
      </c>
    </row>
    <row r="4352" spans="1:12">
      <c r="G4352" s="200" t="s">
        <v>1319</v>
      </c>
      <c r="I4352" s="201">
        <v>442429</v>
      </c>
      <c r="J4352" s="201">
        <v>209800</v>
      </c>
      <c r="K4352" s="201">
        <v>232629</v>
      </c>
      <c r="L4352" s="202" t="s">
        <v>846</v>
      </c>
    </row>
    <row r="4353" spans="1:12">
      <c r="G4353" s="200" t="s">
        <v>848</v>
      </c>
      <c r="I4353" s="203">
        <v>1355163</v>
      </c>
      <c r="J4353" s="203">
        <v>1564963</v>
      </c>
      <c r="K4353" s="203">
        <v>-209800</v>
      </c>
      <c r="L4353" s="200" t="s">
        <v>860</v>
      </c>
    </row>
    <row r="4354" spans="1:12">
      <c r="A4354" s="190" t="s">
        <v>2584</v>
      </c>
      <c r="I4354" s="203">
        <v>1355163</v>
      </c>
      <c r="J4354" s="203">
        <v>1564963</v>
      </c>
      <c r="K4354" s="203">
        <v>-209800</v>
      </c>
      <c r="L4354" s="175" t="s">
        <v>860</v>
      </c>
    </row>
    <row r="4355" spans="1:12">
      <c r="A4355" s="196" t="s">
        <v>836</v>
      </c>
    </row>
    <row r="4356" spans="1:12">
      <c r="A4356" s="196" t="s">
        <v>166</v>
      </c>
      <c r="G4356" s="197" t="s">
        <v>843</v>
      </c>
      <c r="I4356" s="198">
        <v>0</v>
      </c>
      <c r="J4356" s="198">
        <v>0</v>
      </c>
      <c r="K4356" s="198">
        <v>0</v>
      </c>
    </row>
    <row r="4357" spans="1:12">
      <c r="A4357" s="174" t="s">
        <v>138</v>
      </c>
      <c r="B4357" s="174" t="s">
        <v>139</v>
      </c>
      <c r="C4357" s="176" t="s">
        <v>140</v>
      </c>
      <c r="D4357" s="174" t="s">
        <v>141</v>
      </c>
      <c r="E4357" s="174" t="s">
        <v>142</v>
      </c>
      <c r="F4357" s="176" t="s">
        <v>143</v>
      </c>
      <c r="G4357" s="174" t="s">
        <v>144</v>
      </c>
      <c r="I4357" s="176" t="s">
        <v>844</v>
      </c>
      <c r="J4357" s="176" t="s">
        <v>845</v>
      </c>
      <c r="K4357" s="176" t="s">
        <v>145</v>
      </c>
    </row>
    <row r="4358" spans="1:12">
      <c r="A4358" s="194">
        <v>31</v>
      </c>
      <c r="B4358" s="175" t="s">
        <v>166</v>
      </c>
      <c r="C4358" s="195">
        <v>175</v>
      </c>
      <c r="D4358" s="175" t="s">
        <v>234</v>
      </c>
      <c r="F4358" s="195">
        <v>0</v>
      </c>
      <c r="G4358" s="175" t="s">
        <v>235</v>
      </c>
      <c r="J4358" s="194">
        <v>255148864</v>
      </c>
      <c r="K4358" s="199">
        <v>-255148864</v>
      </c>
      <c r="L4358" s="174" t="s">
        <v>856</v>
      </c>
    </row>
    <row r="4359" spans="1:12">
      <c r="A4359" s="194">
        <v>31</v>
      </c>
      <c r="B4359" s="175" t="s">
        <v>166</v>
      </c>
      <c r="C4359" s="195">
        <v>176</v>
      </c>
      <c r="D4359" s="175" t="s">
        <v>234</v>
      </c>
      <c r="F4359" s="195">
        <v>0</v>
      </c>
      <c r="G4359" s="175" t="s">
        <v>307</v>
      </c>
      <c r="J4359" s="194">
        <v>2258708</v>
      </c>
      <c r="K4359" s="199">
        <v>-257407572</v>
      </c>
      <c r="L4359" s="174" t="s">
        <v>856</v>
      </c>
    </row>
    <row r="4360" spans="1:12">
      <c r="G4360" s="200" t="s">
        <v>1319</v>
      </c>
      <c r="I4360" s="201">
        <v>0</v>
      </c>
      <c r="J4360" s="201">
        <v>257407572</v>
      </c>
      <c r="K4360" s="201">
        <v>-257407572</v>
      </c>
      <c r="L4360" s="202" t="s">
        <v>856</v>
      </c>
    </row>
    <row r="4361" spans="1:12">
      <c r="G4361" s="200" t="s">
        <v>848</v>
      </c>
      <c r="I4361" s="203">
        <v>0</v>
      </c>
      <c r="J4361" s="203">
        <v>257407572</v>
      </c>
      <c r="K4361" s="203">
        <v>-257407572</v>
      </c>
      <c r="L4361" s="200" t="s">
        <v>860</v>
      </c>
    </row>
    <row r="4362" spans="1:12">
      <c r="A4362" s="190" t="s">
        <v>2585</v>
      </c>
      <c r="I4362" s="203">
        <v>0</v>
      </c>
      <c r="J4362" s="203">
        <v>257407572</v>
      </c>
      <c r="K4362" s="203">
        <v>-257407572</v>
      </c>
      <c r="L4362" s="175" t="s">
        <v>860</v>
      </c>
    </row>
    <row r="4363" spans="1:12">
      <c r="A4363" s="196" t="s">
        <v>837</v>
      </c>
    </row>
    <row r="4364" spans="1:12">
      <c r="A4364" s="196" t="s">
        <v>240</v>
      </c>
      <c r="G4364" s="197" t="s">
        <v>843</v>
      </c>
      <c r="I4364" s="198">
        <v>0</v>
      </c>
      <c r="J4364" s="198">
        <v>0</v>
      </c>
      <c r="K4364" s="198">
        <v>0</v>
      </c>
    </row>
    <row r="4365" spans="1:12">
      <c r="A4365" s="174" t="s">
        <v>138</v>
      </c>
      <c r="B4365" s="174" t="s">
        <v>139</v>
      </c>
      <c r="C4365" s="176" t="s">
        <v>140</v>
      </c>
      <c r="D4365" s="174" t="s">
        <v>141</v>
      </c>
      <c r="E4365" s="174" t="s">
        <v>142</v>
      </c>
      <c r="F4365" s="176" t="s">
        <v>143</v>
      </c>
      <c r="G4365" s="174" t="s">
        <v>144</v>
      </c>
      <c r="I4365" s="176" t="s">
        <v>844</v>
      </c>
      <c r="J4365" s="176" t="s">
        <v>845</v>
      </c>
      <c r="K4365" s="176" t="s">
        <v>145</v>
      </c>
    </row>
    <row r="4366" spans="1:12">
      <c r="A4366" s="194">
        <v>1</v>
      </c>
      <c r="B4366" s="175" t="s">
        <v>240</v>
      </c>
      <c r="C4366" s="195">
        <v>1</v>
      </c>
      <c r="D4366" s="175" t="s">
        <v>234</v>
      </c>
      <c r="F4366" s="195">
        <v>0</v>
      </c>
      <c r="G4366" s="175" t="s">
        <v>2586</v>
      </c>
      <c r="J4366" s="194">
        <v>2414856190</v>
      </c>
      <c r="K4366" s="199">
        <v>-2414856190</v>
      </c>
      <c r="L4366" s="174" t="s">
        <v>856</v>
      </c>
    </row>
    <row r="4367" spans="1:12">
      <c r="G4367" s="200" t="s">
        <v>929</v>
      </c>
      <c r="I4367" s="201">
        <v>0</v>
      </c>
      <c r="J4367" s="201">
        <v>2414856190</v>
      </c>
      <c r="K4367" s="201">
        <v>-2414856190</v>
      </c>
      <c r="L4367" s="202" t="s">
        <v>856</v>
      </c>
    </row>
    <row r="4368" spans="1:12">
      <c r="G4368" s="200" t="s">
        <v>848</v>
      </c>
      <c r="I4368" s="203">
        <v>0</v>
      </c>
      <c r="J4368" s="203">
        <v>2414856190</v>
      </c>
      <c r="K4368" s="203">
        <v>-2414856190</v>
      </c>
      <c r="L4368" s="200" t="s">
        <v>860</v>
      </c>
    </row>
    <row r="4369" spans="1:12">
      <c r="A4369" s="190" t="s">
        <v>2587</v>
      </c>
      <c r="I4369" s="203">
        <v>0</v>
      </c>
      <c r="J4369" s="203">
        <v>2414856190</v>
      </c>
      <c r="K4369" s="203">
        <v>-2414856190</v>
      </c>
      <c r="L4369" s="175" t="s">
        <v>860</v>
      </c>
    </row>
    <row r="4370" spans="1:12">
      <c r="A4370" s="196" t="s">
        <v>838</v>
      </c>
    </row>
    <row r="4371" spans="1:12">
      <c r="A4371" s="196" t="s">
        <v>240</v>
      </c>
      <c r="G4371" s="197" t="s">
        <v>843</v>
      </c>
      <c r="I4371" s="198">
        <v>0</v>
      </c>
      <c r="J4371" s="198">
        <v>0</v>
      </c>
      <c r="K4371" s="198">
        <v>0</v>
      </c>
    </row>
    <row r="4372" spans="1:12">
      <c r="A4372" s="174" t="s">
        <v>138</v>
      </c>
      <c r="B4372" s="174" t="s">
        <v>139</v>
      </c>
      <c r="C4372" s="176" t="s">
        <v>140</v>
      </c>
      <c r="D4372" s="174" t="s">
        <v>141</v>
      </c>
      <c r="E4372" s="174" t="s">
        <v>142</v>
      </c>
      <c r="F4372" s="176" t="s">
        <v>143</v>
      </c>
      <c r="G4372" s="174" t="s">
        <v>144</v>
      </c>
      <c r="I4372" s="176" t="s">
        <v>844</v>
      </c>
      <c r="J4372" s="176" t="s">
        <v>845</v>
      </c>
      <c r="K4372" s="176" t="s">
        <v>145</v>
      </c>
    </row>
    <row r="4373" spans="1:12">
      <c r="A4373" s="194">
        <v>1</v>
      </c>
      <c r="B4373" s="175" t="s">
        <v>240</v>
      </c>
      <c r="C4373" s="195">
        <v>1</v>
      </c>
      <c r="D4373" s="175" t="s">
        <v>234</v>
      </c>
      <c r="F4373" s="195">
        <v>0</v>
      </c>
      <c r="G4373" s="175" t="s">
        <v>2588</v>
      </c>
      <c r="J4373" s="194">
        <v>969602156</v>
      </c>
      <c r="K4373" s="199">
        <v>-969602156</v>
      </c>
      <c r="L4373" s="174" t="s">
        <v>856</v>
      </c>
    </row>
    <row r="4374" spans="1:12">
      <c r="G4374" s="200" t="s">
        <v>929</v>
      </c>
      <c r="I4374" s="201">
        <v>0</v>
      </c>
      <c r="J4374" s="201">
        <v>969602156</v>
      </c>
      <c r="K4374" s="201">
        <v>-969602156</v>
      </c>
      <c r="L4374" s="202" t="s">
        <v>856</v>
      </c>
    </row>
    <row r="4375" spans="1:12">
      <c r="G4375" s="200" t="s">
        <v>848</v>
      </c>
      <c r="I4375" s="203">
        <v>0</v>
      </c>
      <c r="J4375" s="203">
        <v>969602156</v>
      </c>
      <c r="K4375" s="203">
        <v>-969602156</v>
      </c>
      <c r="L4375" s="200" t="s">
        <v>860</v>
      </c>
    </row>
    <row r="4376" spans="1:12">
      <c r="A4376" s="190" t="s">
        <v>2589</v>
      </c>
      <c r="I4376" s="203">
        <v>0</v>
      </c>
      <c r="J4376" s="203">
        <v>969602156</v>
      </c>
      <c r="K4376" s="203">
        <v>-969602156</v>
      </c>
      <c r="L4376" s="175" t="s">
        <v>860</v>
      </c>
    </row>
    <row r="4377" spans="1:12">
      <c r="A4377" s="196" t="s">
        <v>839</v>
      </c>
    </row>
    <row r="4378" spans="1:12">
      <c r="A4378" s="196" t="s">
        <v>240</v>
      </c>
      <c r="G4378" s="197" t="s">
        <v>843</v>
      </c>
      <c r="I4378" s="198">
        <v>0</v>
      </c>
      <c r="J4378" s="198">
        <v>0</v>
      </c>
      <c r="K4378" s="198">
        <v>0</v>
      </c>
    </row>
    <row r="4379" spans="1:12">
      <c r="A4379" s="174" t="s">
        <v>138</v>
      </c>
      <c r="B4379" s="174" t="s">
        <v>139</v>
      </c>
      <c r="C4379" s="176" t="s">
        <v>140</v>
      </c>
      <c r="D4379" s="174" t="s">
        <v>141</v>
      </c>
      <c r="E4379" s="174" t="s">
        <v>142</v>
      </c>
      <c r="F4379" s="176" t="s">
        <v>143</v>
      </c>
      <c r="G4379" s="174" t="s">
        <v>144</v>
      </c>
      <c r="I4379" s="176" t="s">
        <v>844</v>
      </c>
      <c r="J4379" s="176" t="s">
        <v>845</v>
      </c>
      <c r="K4379" s="176" t="s">
        <v>145</v>
      </c>
    </row>
    <row r="4380" spans="1:12">
      <c r="A4380" s="194">
        <v>1</v>
      </c>
      <c r="B4380" s="175" t="s">
        <v>240</v>
      </c>
      <c r="C4380" s="195">
        <v>1</v>
      </c>
      <c r="D4380" s="175" t="s">
        <v>234</v>
      </c>
      <c r="F4380" s="195">
        <v>0</v>
      </c>
      <c r="G4380" s="175" t="s">
        <v>2590</v>
      </c>
      <c r="I4380" s="194">
        <v>1559576598</v>
      </c>
      <c r="K4380" s="199">
        <v>1559576598</v>
      </c>
      <c r="L4380" s="174" t="s">
        <v>846</v>
      </c>
    </row>
    <row r="4381" spans="1:12">
      <c r="A4381" s="194">
        <v>1</v>
      </c>
      <c r="B4381" s="175" t="s">
        <v>240</v>
      </c>
      <c r="C4381" s="195">
        <v>1</v>
      </c>
      <c r="D4381" s="175" t="s">
        <v>234</v>
      </c>
      <c r="F4381" s="195">
        <v>0</v>
      </c>
      <c r="G4381" s="175" t="s">
        <v>2591</v>
      </c>
      <c r="I4381" s="194">
        <v>104752009</v>
      </c>
      <c r="K4381" s="199">
        <v>1664328607</v>
      </c>
      <c r="L4381" s="174" t="s">
        <v>846</v>
      </c>
    </row>
    <row r="4382" spans="1:12">
      <c r="G4382" s="200" t="s">
        <v>929</v>
      </c>
      <c r="I4382" s="201">
        <v>1664328607</v>
      </c>
      <c r="J4382" s="201">
        <v>0</v>
      </c>
      <c r="K4382" s="201">
        <v>1664328607</v>
      </c>
      <c r="L4382" s="202" t="s">
        <v>846</v>
      </c>
    </row>
    <row r="4383" spans="1:12">
      <c r="G4383" s="200" t="s">
        <v>848</v>
      </c>
      <c r="I4383" s="203">
        <v>1664328607</v>
      </c>
      <c r="J4383" s="203">
        <v>0</v>
      </c>
      <c r="K4383" s="203">
        <v>1664328607</v>
      </c>
      <c r="L4383" s="200" t="s">
        <v>849</v>
      </c>
    </row>
    <row r="4384" spans="1:12">
      <c r="A4384" s="190" t="s">
        <v>2592</v>
      </c>
      <c r="I4384" s="203">
        <v>1664328607</v>
      </c>
      <c r="J4384" s="203">
        <v>0</v>
      </c>
      <c r="K4384" s="203">
        <v>1664328607</v>
      </c>
      <c r="L4384" s="175" t="s">
        <v>849</v>
      </c>
    </row>
    <row r="4385" spans="1:12">
      <c r="A4385" s="196" t="s">
        <v>840</v>
      </c>
    </row>
    <row r="4386" spans="1:12">
      <c r="A4386" s="196" t="s">
        <v>240</v>
      </c>
      <c r="G4386" s="197" t="s">
        <v>843</v>
      </c>
      <c r="I4386" s="198">
        <v>0</v>
      </c>
      <c r="J4386" s="198">
        <v>0</v>
      </c>
      <c r="K4386" s="198">
        <v>0</v>
      </c>
    </row>
    <row r="4387" spans="1:12">
      <c r="A4387" s="174" t="s">
        <v>138</v>
      </c>
      <c r="B4387" s="174" t="s">
        <v>139</v>
      </c>
      <c r="C4387" s="176" t="s">
        <v>140</v>
      </c>
      <c r="D4387" s="174" t="s">
        <v>141</v>
      </c>
      <c r="E4387" s="174" t="s">
        <v>142</v>
      </c>
      <c r="F4387" s="176" t="s">
        <v>143</v>
      </c>
      <c r="G4387" s="174" t="s">
        <v>144</v>
      </c>
      <c r="I4387" s="176" t="s">
        <v>844</v>
      </c>
      <c r="J4387" s="176" t="s">
        <v>845</v>
      </c>
      <c r="K4387" s="176" t="s">
        <v>145</v>
      </c>
    </row>
    <row r="4388" spans="1:12">
      <c r="A4388" s="194">
        <v>1</v>
      </c>
      <c r="B4388" s="175" t="s">
        <v>240</v>
      </c>
      <c r="C4388" s="195">
        <v>1</v>
      </c>
      <c r="D4388" s="175" t="s">
        <v>234</v>
      </c>
      <c r="F4388" s="195">
        <v>0</v>
      </c>
      <c r="G4388" s="175" t="s">
        <v>2593</v>
      </c>
      <c r="J4388" s="194">
        <v>786953702</v>
      </c>
      <c r="K4388" s="199">
        <v>-786953702</v>
      </c>
      <c r="L4388" s="174" t="s">
        <v>856</v>
      </c>
    </row>
    <row r="4389" spans="1:12">
      <c r="G4389" s="200" t="s">
        <v>929</v>
      </c>
      <c r="I4389" s="201">
        <v>0</v>
      </c>
      <c r="J4389" s="201">
        <v>786953702</v>
      </c>
      <c r="K4389" s="201">
        <v>-786953702</v>
      </c>
      <c r="L4389" s="202" t="s">
        <v>856</v>
      </c>
    </row>
    <row r="4390" spans="1:12">
      <c r="G4390" s="200" t="s">
        <v>848</v>
      </c>
      <c r="I4390" s="203">
        <v>0</v>
      </c>
      <c r="J4390" s="203">
        <v>786953702</v>
      </c>
      <c r="K4390" s="203">
        <v>-786953702</v>
      </c>
      <c r="L4390" s="200" t="s">
        <v>860</v>
      </c>
    </row>
    <row r="4391" spans="1:12">
      <c r="A4391" s="190" t="s">
        <v>2594</v>
      </c>
      <c r="I4391" s="203">
        <v>0</v>
      </c>
      <c r="J4391" s="203">
        <v>786953702</v>
      </c>
      <c r="K4391" s="203">
        <v>-786953702</v>
      </c>
      <c r="L4391" s="175" t="s">
        <v>860</v>
      </c>
    </row>
    <row r="4392" spans="1:12">
      <c r="A4392" s="196" t="s">
        <v>2595</v>
      </c>
    </row>
    <row r="4393" spans="1:12">
      <c r="A4393" s="196" t="s">
        <v>596</v>
      </c>
      <c r="G4393" s="197" t="s">
        <v>843</v>
      </c>
      <c r="I4393" s="198">
        <v>0</v>
      </c>
      <c r="J4393" s="198">
        <v>0</v>
      </c>
      <c r="K4393" s="198">
        <v>0</v>
      </c>
    </row>
    <row r="4394" spans="1:12">
      <c r="A4394" s="174" t="s">
        <v>138</v>
      </c>
      <c r="B4394" s="174" t="s">
        <v>139</v>
      </c>
      <c r="C4394" s="176" t="s">
        <v>140</v>
      </c>
      <c r="D4394" s="174" t="s">
        <v>141</v>
      </c>
      <c r="E4394" s="174" t="s">
        <v>142</v>
      </c>
      <c r="F4394" s="176" t="s">
        <v>143</v>
      </c>
      <c r="G4394" s="174" t="s">
        <v>144</v>
      </c>
      <c r="I4394" s="176" t="s">
        <v>844</v>
      </c>
      <c r="J4394" s="176" t="s">
        <v>845</v>
      </c>
      <c r="K4394" s="176" t="s">
        <v>145</v>
      </c>
    </row>
    <row r="4395" spans="1:12">
      <c r="A4395" s="194">
        <v>31</v>
      </c>
      <c r="B4395" s="175" t="s">
        <v>596</v>
      </c>
      <c r="C4395" s="195">
        <v>88</v>
      </c>
      <c r="D4395" s="175" t="s">
        <v>234</v>
      </c>
      <c r="F4395" s="195">
        <v>0</v>
      </c>
      <c r="G4395" s="175" t="s">
        <v>2596</v>
      </c>
      <c r="I4395" s="194">
        <v>5924296</v>
      </c>
      <c r="K4395" s="199">
        <v>5924296</v>
      </c>
      <c r="L4395" s="174" t="s">
        <v>846</v>
      </c>
    </row>
    <row r="4396" spans="1:12">
      <c r="G4396" s="200" t="s">
        <v>985</v>
      </c>
      <c r="I4396" s="201">
        <v>5924296</v>
      </c>
      <c r="J4396" s="201">
        <v>0</v>
      </c>
      <c r="K4396" s="201">
        <v>5924296</v>
      </c>
      <c r="L4396" s="202" t="s">
        <v>846</v>
      </c>
    </row>
    <row r="4397" spans="1:12">
      <c r="G4397" s="200" t="s">
        <v>848</v>
      </c>
      <c r="I4397" s="203">
        <v>5924296</v>
      </c>
      <c r="J4397" s="203">
        <v>0</v>
      </c>
      <c r="K4397" s="203">
        <v>5924296</v>
      </c>
      <c r="L4397" s="200" t="s">
        <v>849</v>
      </c>
    </row>
    <row r="4398" spans="1:12">
      <c r="A4398" s="196" t="s">
        <v>597</v>
      </c>
      <c r="G4398" s="197" t="s">
        <v>843</v>
      </c>
      <c r="I4398" s="198">
        <v>5924296</v>
      </c>
      <c r="J4398" s="198">
        <v>0</v>
      </c>
      <c r="K4398" s="198">
        <v>5924296</v>
      </c>
      <c r="L4398" s="175" t="s">
        <v>846</v>
      </c>
    </row>
    <row r="4399" spans="1:12">
      <c r="A4399" s="174" t="s">
        <v>138</v>
      </c>
      <c r="B4399" s="174" t="s">
        <v>139</v>
      </c>
      <c r="C4399" s="176" t="s">
        <v>140</v>
      </c>
      <c r="D4399" s="174" t="s">
        <v>141</v>
      </c>
      <c r="E4399" s="174" t="s">
        <v>142</v>
      </c>
      <c r="F4399" s="176" t="s">
        <v>143</v>
      </c>
      <c r="G4399" s="174" t="s">
        <v>144</v>
      </c>
      <c r="I4399" s="176" t="s">
        <v>844</v>
      </c>
      <c r="J4399" s="176" t="s">
        <v>845</v>
      </c>
      <c r="K4399" s="176" t="s">
        <v>145</v>
      </c>
    </row>
    <row r="4400" spans="1:12">
      <c r="A4400" s="194">
        <v>30</v>
      </c>
      <c r="B4400" s="175" t="s">
        <v>597</v>
      </c>
      <c r="C4400" s="195">
        <v>84</v>
      </c>
      <c r="D4400" s="175" t="s">
        <v>234</v>
      </c>
      <c r="F4400" s="195">
        <v>0</v>
      </c>
      <c r="G4400" s="175" t="s">
        <v>2597</v>
      </c>
      <c r="I4400" s="194">
        <v>602973</v>
      </c>
      <c r="K4400" s="199">
        <v>6527269</v>
      </c>
      <c r="L4400" s="174" t="s">
        <v>846</v>
      </c>
    </row>
    <row r="4401" spans="1:12">
      <c r="G4401" s="200" t="s">
        <v>1021</v>
      </c>
      <c r="I4401" s="201">
        <v>602973</v>
      </c>
      <c r="J4401" s="201">
        <v>0</v>
      </c>
      <c r="K4401" s="201">
        <v>602973</v>
      </c>
      <c r="L4401" s="202" t="s">
        <v>846</v>
      </c>
    </row>
    <row r="4402" spans="1:12">
      <c r="G4402" s="200" t="s">
        <v>848</v>
      </c>
      <c r="I4402" s="203">
        <v>6527269</v>
      </c>
      <c r="J4402" s="203">
        <v>0</v>
      </c>
      <c r="K4402" s="203">
        <v>6527269</v>
      </c>
      <c r="L4402" s="200" t="s">
        <v>849</v>
      </c>
    </row>
    <row r="4403" spans="1:12">
      <c r="A4403" s="196" t="s">
        <v>599</v>
      </c>
      <c r="G4403" s="197" t="s">
        <v>843</v>
      </c>
      <c r="I4403" s="198">
        <v>6527269</v>
      </c>
      <c r="J4403" s="198">
        <v>0</v>
      </c>
      <c r="K4403" s="198">
        <v>6527269</v>
      </c>
      <c r="L4403" s="175" t="s">
        <v>846</v>
      </c>
    </row>
    <row r="4404" spans="1:12">
      <c r="A4404" s="174" t="s">
        <v>138</v>
      </c>
      <c r="B4404" s="174" t="s">
        <v>139</v>
      </c>
      <c r="C4404" s="176" t="s">
        <v>140</v>
      </c>
      <c r="D4404" s="174" t="s">
        <v>141</v>
      </c>
      <c r="E4404" s="174" t="s">
        <v>142</v>
      </c>
      <c r="F4404" s="176" t="s">
        <v>143</v>
      </c>
      <c r="G4404" s="174" t="s">
        <v>144</v>
      </c>
      <c r="I4404" s="176" t="s">
        <v>844</v>
      </c>
      <c r="J4404" s="176" t="s">
        <v>845</v>
      </c>
      <c r="K4404" s="176" t="s">
        <v>145</v>
      </c>
    </row>
    <row r="4405" spans="1:12">
      <c r="A4405" s="194">
        <v>30</v>
      </c>
      <c r="B4405" s="175" t="s">
        <v>599</v>
      </c>
      <c r="C4405" s="195">
        <v>75</v>
      </c>
      <c r="D4405" s="175" t="s">
        <v>147</v>
      </c>
      <c r="F4405" s="195">
        <v>0</v>
      </c>
      <c r="G4405" s="175" t="s">
        <v>2598</v>
      </c>
      <c r="I4405" s="194">
        <v>321280</v>
      </c>
      <c r="K4405" s="199">
        <v>6848549</v>
      </c>
      <c r="L4405" s="174" t="s">
        <v>846</v>
      </c>
    </row>
    <row r="4406" spans="1:12">
      <c r="A4406" s="194">
        <v>30</v>
      </c>
      <c r="B4406" s="175" t="s">
        <v>599</v>
      </c>
      <c r="C4406" s="195">
        <v>75</v>
      </c>
      <c r="D4406" s="175" t="s">
        <v>147</v>
      </c>
      <c r="F4406" s="195">
        <v>0</v>
      </c>
      <c r="G4406" s="175" t="s">
        <v>2599</v>
      </c>
      <c r="I4406" s="194">
        <v>100000</v>
      </c>
      <c r="K4406" s="199">
        <v>6948549</v>
      </c>
      <c r="L4406" s="174" t="s">
        <v>846</v>
      </c>
    </row>
    <row r="4407" spans="1:12">
      <c r="A4407" s="194">
        <v>30</v>
      </c>
      <c r="B4407" s="175" t="s">
        <v>599</v>
      </c>
      <c r="C4407" s="195">
        <v>75</v>
      </c>
      <c r="D4407" s="175" t="s">
        <v>147</v>
      </c>
      <c r="F4407" s="195">
        <v>0</v>
      </c>
      <c r="G4407" s="175" t="s">
        <v>2600</v>
      </c>
      <c r="I4407" s="194">
        <v>100000</v>
      </c>
      <c r="K4407" s="199">
        <v>7048549</v>
      </c>
      <c r="L4407" s="174" t="s">
        <v>846</v>
      </c>
    </row>
    <row r="4408" spans="1:12">
      <c r="A4408" s="194">
        <v>30</v>
      </c>
      <c r="B4408" s="175" t="s">
        <v>599</v>
      </c>
      <c r="C4408" s="195">
        <v>75</v>
      </c>
      <c r="D4408" s="175" t="s">
        <v>147</v>
      </c>
      <c r="F4408" s="195">
        <v>0</v>
      </c>
      <c r="G4408" s="175" t="s">
        <v>2601</v>
      </c>
      <c r="I4408" s="194">
        <v>470017</v>
      </c>
      <c r="K4408" s="199">
        <v>7518566</v>
      </c>
      <c r="L4408" s="174" t="s">
        <v>846</v>
      </c>
    </row>
    <row r="4409" spans="1:12">
      <c r="A4409" s="194">
        <v>30</v>
      </c>
      <c r="B4409" s="175" t="s">
        <v>599</v>
      </c>
      <c r="C4409" s="195">
        <v>75</v>
      </c>
      <c r="D4409" s="175" t="s">
        <v>147</v>
      </c>
      <c r="F4409" s="195">
        <v>0</v>
      </c>
      <c r="G4409" s="175" t="s">
        <v>2602</v>
      </c>
      <c r="I4409" s="194">
        <v>150030</v>
      </c>
      <c r="K4409" s="199">
        <v>7668596</v>
      </c>
      <c r="L4409" s="174" t="s">
        <v>846</v>
      </c>
    </row>
    <row r="4410" spans="1:12">
      <c r="A4410" s="194">
        <v>30</v>
      </c>
      <c r="B4410" s="175" t="s">
        <v>599</v>
      </c>
      <c r="C4410" s="195">
        <v>75</v>
      </c>
      <c r="D4410" s="175" t="s">
        <v>147</v>
      </c>
      <c r="F4410" s="195">
        <v>0</v>
      </c>
      <c r="G4410" s="175" t="s">
        <v>2603</v>
      </c>
      <c r="I4410" s="194">
        <v>102320</v>
      </c>
      <c r="K4410" s="199">
        <v>7770916</v>
      </c>
      <c r="L4410" s="174" t="s">
        <v>846</v>
      </c>
    </row>
    <row r="4411" spans="1:12">
      <c r="A4411" s="194">
        <v>30</v>
      </c>
      <c r="B4411" s="175" t="s">
        <v>599</v>
      </c>
      <c r="C4411" s="195">
        <v>75</v>
      </c>
      <c r="D4411" s="175" t="s">
        <v>147</v>
      </c>
      <c r="F4411" s="195">
        <v>0</v>
      </c>
      <c r="G4411" s="175" t="s">
        <v>2604</v>
      </c>
      <c r="I4411" s="194">
        <v>1000000</v>
      </c>
      <c r="K4411" s="199">
        <v>8770916</v>
      </c>
      <c r="L4411" s="174" t="s">
        <v>846</v>
      </c>
    </row>
    <row r="4412" spans="1:12">
      <c r="A4412" s="194">
        <v>30</v>
      </c>
      <c r="B4412" s="175" t="s">
        <v>599</v>
      </c>
      <c r="C4412" s="195">
        <v>75</v>
      </c>
      <c r="D4412" s="175" t="s">
        <v>147</v>
      </c>
      <c r="F4412" s="195">
        <v>0</v>
      </c>
      <c r="G4412" s="175" t="s">
        <v>2605</v>
      </c>
      <c r="I4412" s="194">
        <v>1259290</v>
      </c>
      <c r="K4412" s="199">
        <v>10030206</v>
      </c>
      <c r="L4412" s="174" t="s">
        <v>846</v>
      </c>
    </row>
    <row r="4413" spans="1:12">
      <c r="A4413" s="194">
        <v>30</v>
      </c>
      <c r="B4413" s="175" t="s">
        <v>599</v>
      </c>
      <c r="C4413" s="195">
        <v>75</v>
      </c>
      <c r="D4413" s="175" t="s">
        <v>147</v>
      </c>
      <c r="F4413" s="195">
        <v>0</v>
      </c>
      <c r="G4413" s="175" t="s">
        <v>2606</v>
      </c>
      <c r="I4413" s="194">
        <v>100000</v>
      </c>
      <c r="K4413" s="199">
        <v>10130206</v>
      </c>
      <c r="L4413" s="174" t="s">
        <v>846</v>
      </c>
    </row>
    <row r="4414" spans="1:12">
      <c r="A4414" s="194">
        <v>30</v>
      </c>
      <c r="B4414" s="175" t="s">
        <v>599</v>
      </c>
      <c r="C4414" s="195">
        <v>75</v>
      </c>
      <c r="D4414" s="175" t="s">
        <v>147</v>
      </c>
      <c r="F4414" s="195">
        <v>0</v>
      </c>
      <c r="G4414" s="175" t="s">
        <v>2607</v>
      </c>
      <c r="I4414" s="194">
        <v>1500000</v>
      </c>
      <c r="K4414" s="199">
        <v>11630206</v>
      </c>
      <c r="L4414" s="174" t="s">
        <v>846</v>
      </c>
    </row>
    <row r="4415" spans="1:12">
      <c r="A4415" s="194">
        <v>30</v>
      </c>
      <c r="B4415" s="175" t="s">
        <v>599</v>
      </c>
      <c r="C4415" s="195">
        <v>75</v>
      </c>
      <c r="D4415" s="175" t="s">
        <v>147</v>
      </c>
      <c r="F4415" s="195">
        <v>0</v>
      </c>
      <c r="G4415" s="175" t="s">
        <v>2608</v>
      </c>
      <c r="I4415" s="194">
        <v>1098600</v>
      </c>
      <c r="K4415" s="199">
        <v>12728806</v>
      </c>
      <c r="L4415" s="174" t="s">
        <v>846</v>
      </c>
    </row>
    <row r="4416" spans="1:12">
      <c r="A4416" s="194">
        <v>30</v>
      </c>
      <c r="B4416" s="175" t="s">
        <v>599</v>
      </c>
      <c r="C4416" s="195">
        <v>75</v>
      </c>
      <c r="D4416" s="175" t="s">
        <v>147</v>
      </c>
      <c r="F4416" s="195">
        <v>0</v>
      </c>
      <c r="G4416" s="175" t="s">
        <v>2609</v>
      </c>
      <c r="I4416" s="194">
        <v>3000000</v>
      </c>
      <c r="K4416" s="199">
        <v>15728806</v>
      </c>
      <c r="L4416" s="174" t="s">
        <v>846</v>
      </c>
    </row>
    <row r="4417" spans="1:12">
      <c r="A4417" s="194">
        <v>30</v>
      </c>
      <c r="B4417" s="175" t="s">
        <v>599</v>
      </c>
      <c r="C4417" s="195">
        <v>75</v>
      </c>
      <c r="D4417" s="175" t="s">
        <v>147</v>
      </c>
      <c r="F4417" s="195">
        <v>0</v>
      </c>
      <c r="G4417" s="175" t="s">
        <v>2610</v>
      </c>
      <c r="I4417" s="194">
        <v>295330</v>
      </c>
      <c r="K4417" s="199">
        <v>16024136</v>
      </c>
      <c r="L4417" s="174" t="s">
        <v>846</v>
      </c>
    </row>
    <row r="4418" spans="1:12">
      <c r="A4418" s="194">
        <v>30</v>
      </c>
      <c r="B4418" s="175" t="s">
        <v>599</v>
      </c>
      <c r="C4418" s="195">
        <v>75</v>
      </c>
      <c r="D4418" s="175" t="s">
        <v>147</v>
      </c>
      <c r="F4418" s="195">
        <v>0</v>
      </c>
      <c r="G4418" s="175" t="s">
        <v>2611</v>
      </c>
      <c r="I4418" s="194">
        <v>162890</v>
      </c>
      <c r="K4418" s="199">
        <v>16187026</v>
      </c>
      <c r="L4418" s="174" t="s">
        <v>846</v>
      </c>
    </row>
    <row r="4419" spans="1:12">
      <c r="A4419" s="194">
        <v>30</v>
      </c>
      <c r="B4419" s="175" t="s">
        <v>599</v>
      </c>
      <c r="C4419" s="195">
        <v>75</v>
      </c>
      <c r="D4419" s="175" t="s">
        <v>147</v>
      </c>
      <c r="F4419" s="195">
        <v>0</v>
      </c>
      <c r="G4419" s="175" t="s">
        <v>2612</v>
      </c>
      <c r="I4419" s="194">
        <v>1166630</v>
      </c>
      <c r="K4419" s="199">
        <v>17353656</v>
      </c>
      <c r="L4419" s="174" t="s">
        <v>846</v>
      </c>
    </row>
    <row r="4420" spans="1:12">
      <c r="A4420" s="194">
        <v>30</v>
      </c>
      <c r="B4420" s="175" t="s">
        <v>599</v>
      </c>
      <c r="C4420" s="195">
        <v>75</v>
      </c>
      <c r="D4420" s="175" t="s">
        <v>147</v>
      </c>
      <c r="F4420" s="195">
        <v>0</v>
      </c>
      <c r="G4420" s="175" t="s">
        <v>2613</v>
      </c>
      <c r="I4420" s="194">
        <v>100000</v>
      </c>
      <c r="K4420" s="199">
        <v>17453656</v>
      </c>
      <c r="L4420" s="174" t="s">
        <v>846</v>
      </c>
    </row>
    <row r="4421" spans="1:12">
      <c r="A4421" s="194">
        <v>30</v>
      </c>
      <c r="B4421" s="175" t="s">
        <v>599</v>
      </c>
      <c r="C4421" s="195">
        <v>75</v>
      </c>
      <c r="D4421" s="175" t="s">
        <v>147</v>
      </c>
      <c r="F4421" s="195">
        <v>0</v>
      </c>
      <c r="G4421" s="175" t="s">
        <v>2614</v>
      </c>
      <c r="I4421" s="194">
        <v>2500000</v>
      </c>
      <c r="K4421" s="199">
        <v>19953656</v>
      </c>
      <c r="L4421" s="174" t="s">
        <v>846</v>
      </c>
    </row>
    <row r="4422" spans="1:12">
      <c r="A4422" s="194">
        <v>30</v>
      </c>
      <c r="B4422" s="175" t="s">
        <v>599</v>
      </c>
      <c r="C4422" s="195">
        <v>75</v>
      </c>
      <c r="D4422" s="175" t="s">
        <v>147</v>
      </c>
      <c r="F4422" s="195">
        <v>0</v>
      </c>
      <c r="G4422" s="175" t="s">
        <v>2615</v>
      </c>
      <c r="I4422" s="194">
        <v>100000</v>
      </c>
      <c r="K4422" s="199">
        <v>20053656</v>
      </c>
      <c r="L4422" s="174" t="s">
        <v>846</v>
      </c>
    </row>
    <row r="4423" spans="1:12">
      <c r="A4423" s="194">
        <v>30</v>
      </c>
      <c r="B4423" s="175" t="s">
        <v>599</v>
      </c>
      <c r="C4423" s="195">
        <v>75</v>
      </c>
      <c r="D4423" s="175" t="s">
        <v>147</v>
      </c>
      <c r="F4423" s="195">
        <v>0</v>
      </c>
      <c r="G4423" s="175" t="s">
        <v>2616</v>
      </c>
      <c r="I4423" s="194">
        <v>151740</v>
      </c>
      <c r="K4423" s="199">
        <v>20205396</v>
      </c>
      <c r="L4423" s="174" t="s">
        <v>846</v>
      </c>
    </row>
    <row r="4424" spans="1:12">
      <c r="A4424" s="194">
        <v>30</v>
      </c>
      <c r="B4424" s="175" t="s">
        <v>599</v>
      </c>
      <c r="C4424" s="195">
        <v>75</v>
      </c>
      <c r="D4424" s="175" t="s">
        <v>147</v>
      </c>
      <c r="F4424" s="195">
        <v>0</v>
      </c>
      <c r="G4424" s="175" t="s">
        <v>2617</v>
      </c>
      <c r="I4424" s="194">
        <v>1000000</v>
      </c>
      <c r="K4424" s="199">
        <v>21205396</v>
      </c>
      <c r="L4424" s="174" t="s">
        <v>846</v>
      </c>
    </row>
    <row r="4425" spans="1:12">
      <c r="A4425" s="194">
        <v>30</v>
      </c>
      <c r="B4425" s="175" t="s">
        <v>599</v>
      </c>
      <c r="C4425" s="195">
        <v>75</v>
      </c>
      <c r="D4425" s="175" t="s">
        <v>147</v>
      </c>
      <c r="F4425" s="195">
        <v>0</v>
      </c>
      <c r="G4425" s="175" t="s">
        <v>2618</v>
      </c>
      <c r="I4425" s="194">
        <v>5000000</v>
      </c>
      <c r="K4425" s="199">
        <v>26205396</v>
      </c>
      <c r="L4425" s="174" t="s">
        <v>846</v>
      </c>
    </row>
    <row r="4426" spans="1:12">
      <c r="A4426" s="194">
        <v>30</v>
      </c>
      <c r="B4426" s="175" t="s">
        <v>599</v>
      </c>
      <c r="C4426" s="195">
        <v>75</v>
      </c>
      <c r="D4426" s="175" t="s">
        <v>147</v>
      </c>
      <c r="F4426" s="195">
        <v>0</v>
      </c>
      <c r="G4426" s="175" t="s">
        <v>2619</v>
      </c>
      <c r="I4426" s="194">
        <v>2000000</v>
      </c>
      <c r="K4426" s="199">
        <v>28205396</v>
      </c>
      <c r="L4426" s="174" t="s">
        <v>846</v>
      </c>
    </row>
    <row r="4427" spans="1:12">
      <c r="A4427" s="194">
        <v>30</v>
      </c>
      <c r="B4427" s="175" t="s">
        <v>599</v>
      </c>
      <c r="C4427" s="195">
        <v>75</v>
      </c>
      <c r="D4427" s="175" t="s">
        <v>147</v>
      </c>
      <c r="F4427" s="195">
        <v>0</v>
      </c>
      <c r="G4427" s="175" t="s">
        <v>2620</v>
      </c>
      <c r="I4427" s="194">
        <v>440900</v>
      </c>
      <c r="K4427" s="199">
        <v>28646296</v>
      </c>
      <c r="L4427" s="174" t="s">
        <v>846</v>
      </c>
    </row>
    <row r="4428" spans="1:12">
      <c r="A4428" s="194">
        <v>30</v>
      </c>
      <c r="B4428" s="175" t="s">
        <v>599</v>
      </c>
      <c r="C4428" s="195">
        <v>75</v>
      </c>
      <c r="D4428" s="175" t="s">
        <v>147</v>
      </c>
      <c r="F4428" s="195">
        <v>0</v>
      </c>
      <c r="G4428" s="175" t="s">
        <v>2621</v>
      </c>
      <c r="I4428" s="194">
        <v>110410</v>
      </c>
      <c r="K4428" s="199">
        <v>28756706</v>
      </c>
      <c r="L4428" s="174" t="s">
        <v>846</v>
      </c>
    </row>
    <row r="4429" spans="1:12">
      <c r="A4429" s="194">
        <v>30</v>
      </c>
      <c r="B4429" s="175" t="s">
        <v>599</v>
      </c>
      <c r="C4429" s="195">
        <v>75</v>
      </c>
      <c r="D4429" s="175" t="s">
        <v>147</v>
      </c>
      <c r="F4429" s="195">
        <v>0</v>
      </c>
      <c r="G4429" s="175" t="s">
        <v>2622</v>
      </c>
      <c r="I4429" s="194">
        <v>3000000</v>
      </c>
      <c r="K4429" s="199">
        <v>31756706</v>
      </c>
      <c r="L4429" s="174" t="s">
        <v>846</v>
      </c>
    </row>
    <row r="4430" spans="1:12">
      <c r="A4430" s="194">
        <v>30</v>
      </c>
      <c r="B4430" s="175" t="s">
        <v>599</v>
      </c>
      <c r="C4430" s="195">
        <v>75</v>
      </c>
      <c r="D4430" s="175" t="s">
        <v>147</v>
      </c>
      <c r="F4430" s="195">
        <v>0</v>
      </c>
      <c r="G4430" s="175" t="s">
        <v>2623</v>
      </c>
      <c r="I4430" s="194">
        <v>100000</v>
      </c>
      <c r="K4430" s="199">
        <v>31856706</v>
      </c>
      <c r="L4430" s="174" t="s">
        <v>846</v>
      </c>
    </row>
    <row r="4431" spans="1:12">
      <c r="A4431" s="194">
        <v>30</v>
      </c>
      <c r="B4431" s="175" t="s">
        <v>599</v>
      </c>
      <c r="C4431" s="195">
        <v>75</v>
      </c>
      <c r="D4431" s="175" t="s">
        <v>147</v>
      </c>
      <c r="F4431" s="195">
        <v>0</v>
      </c>
      <c r="G4431" s="175" t="s">
        <v>2624</v>
      </c>
      <c r="I4431" s="194">
        <v>100000</v>
      </c>
      <c r="K4431" s="199">
        <v>31956706</v>
      </c>
      <c r="L4431" s="174" t="s">
        <v>846</v>
      </c>
    </row>
    <row r="4432" spans="1:12">
      <c r="A4432" s="194">
        <v>30</v>
      </c>
      <c r="B4432" s="175" t="s">
        <v>599</v>
      </c>
      <c r="C4432" s="195">
        <v>75</v>
      </c>
      <c r="D4432" s="175" t="s">
        <v>147</v>
      </c>
      <c r="F4432" s="195">
        <v>0</v>
      </c>
      <c r="G4432" s="175" t="s">
        <v>2625</v>
      </c>
      <c r="I4432" s="194">
        <v>836530</v>
      </c>
      <c r="K4432" s="199">
        <v>32793236</v>
      </c>
      <c r="L4432" s="174" t="s">
        <v>846</v>
      </c>
    </row>
    <row r="4433" spans="1:12">
      <c r="A4433" s="194">
        <v>30</v>
      </c>
      <c r="B4433" s="175" t="s">
        <v>599</v>
      </c>
      <c r="C4433" s="195">
        <v>75</v>
      </c>
      <c r="D4433" s="175" t="s">
        <v>147</v>
      </c>
      <c r="F4433" s="195">
        <v>0</v>
      </c>
      <c r="G4433" s="175" t="s">
        <v>2626</v>
      </c>
      <c r="I4433" s="194">
        <v>1000000</v>
      </c>
      <c r="K4433" s="199">
        <v>33793236</v>
      </c>
      <c r="L4433" s="174" t="s">
        <v>846</v>
      </c>
    </row>
    <row r="4434" spans="1:12">
      <c r="A4434" s="194">
        <v>30</v>
      </c>
      <c r="B4434" s="175" t="s">
        <v>599</v>
      </c>
      <c r="C4434" s="195">
        <v>75</v>
      </c>
      <c r="D4434" s="175" t="s">
        <v>147</v>
      </c>
      <c r="F4434" s="195">
        <v>0</v>
      </c>
      <c r="G4434" s="175" t="s">
        <v>2627</v>
      </c>
      <c r="I4434" s="194">
        <v>319670</v>
      </c>
      <c r="K4434" s="199">
        <v>34112906</v>
      </c>
      <c r="L4434" s="174" t="s">
        <v>846</v>
      </c>
    </row>
    <row r="4435" spans="1:12">
      <c r="A4435" s="194">
        <v>30</v>
      </c>
      <c r="B4435" s="175" t="s">
        <v>599</v>
      </c>
      <c r="C4435" s="195">
        <v>75</v>
      </c>
      <c r="D4435" s="175" t="s">
        <v>147</v>
      </c>
      <c r="F4435" s="195">
        <v>0</v>
      </c>
      <c r="G4435" s="175" t="s">
        <v>2628</v>
      </c>
      <c r="I4435" s="194">
        <v>691030</v>
      </c>
      <c r="K4435" s="199">
        <v>34803936</v>
      </c>
      <c r="L4435" s="174" t="s">
        <v>846</v>
      </c>
    </row>
    <row r="4436" spans="1:12">
      <c r="A4436" s="194">
        <v>30</v>
      </c>
      <c r="B4436" s="175" t="s">
        <v>599</v>
      </c>
      <c r="C4436" s="195">
        <v>75</v>
      </c>
      <c r="D4436" s="175" t="s">
        <v>147</v>
      </c>
      <c r="F4436" s="195">
        <v>0</v>
      </c>
      <c r="G4436" s="175" t="s">
        <v>2629</v>
      </c>
      <c r="I4436" s="194">
        <v>295320</v>
      </c>
      <c r="K4436" s="199">
        <v>35099256</v>
      </c>
      <c r="L4436" s="174" t="s">
        <v>846</v>
      </c>
    </row>
    <row r="4437" spans="1:12">
      <c r="A4437" s="194">
        <v>30</v>
      </c>
      <c r="B4437" s="175" t="s">
        <v>599</v>
      </c>
      <c r="C4437" s="195">
        <v>75</v>
      </c>
      <c r="D4437" s="175" t="s">
        <v>147</v>
      </c>
      <c r="F4437" s="195">
        <v>0</v>
      </c>
      <c r="G4437" s="175" t="s">
        <v>2630</v>
      </c>
      <c r="I4437" s="194">
        <v>139770</v>
      </c>
      <c r="K4437" s="199">
        <v>35239026</v>
      </c>
      <c r="L4437" s="174" t="s">
        <v>846</v>
      </c>
    </row>
    <row r="4438" spans="1:12">
      <c r="A4438" s="194">
        <v>30</v>
      </c>
      <c r="B4438" s="175" t="s">
        <v>599</v>
      </c>
      <c r="C4438" s="195">
        <v>75</v>
      </c>
      <c r="D4438" s="175" t="s">
        <v>147</v>
      </c>
      <c r="F4438" s="195">
        <v>0</v>
      </c>
      <c r="G4438" s="175" t="s">
        <v>2631</v>
      </c>
      <c r="I4438" s="194">
        <v>100000</v>
      </c>
      <c r="K4438" s="199">
        <v>35339026</v>
      </c>
      <c r="L4438" s="174" t="s">
        <v>846</v>
      </c>
    </row>
    <row r="4439" spans="1:12">
      <c r="A4439" s="194">
        <v>30</v>
      </c>
      <c r="B4439" s="175" t="s">
        <v>599</v>
      </c>
      <c r="C4439" s="195">
        <v>75</v>
      </c>
      <c r="D4439" s="175" t="s">
        <v>147</v>
      </c>
      <c r="F4439" s="195">
        <v>0</v>
      </c>
      <c r="G4439" s="175" t="s">
        <v>2632</v>
      </c>
      <c r="I4439" s="194">
        <v>2865000</v>
      </c>
      <c r="K4439" s="199">
        <v>38204026</v>
      </c>
      <c r="L4439" s="174" t="s">
        <v>846</v>
      </c>
    </row>
    <row r="4440" spans="1:12">
      <c r="A4440" s="194">
        <v>30</v>
      </c>
      <c r="B4440" s="175" t="s">
        <v>599</v>
      </c>
      <c r="C4440" s="195">
        <v>75</v>
      </c>
      <c r="D4440" s="175" t="s">
        <v>147</v>
      </c>
      <c r="F4440" s="195">
        <v>0</v>
      </c>
      <c r="G4440" s="175" t="s">
        <v>2633</v>
      </c>
      <c r="I4440" s="194">
        <v>195830</v>
      </c>
      <c r="K4440" s="199">
        <v>38399856</v>
      </c>
      <c r="L4440" s="174" t="s">
        <v>846</v>
      </c>
    </row>
    <row r="4441" spans="1:12">
      <c r="A4441" s="194">
        <v>30</v>
      </c>
      <c r="B4441" s="175" t="s">
        <v>599</v>
      </c>
      <c r="C4441" s="195">
        <v>75</v>
      </c>
      <c r="D4441" s="175" t="s">
        <v>147</v>
      </c>
      <c r="F4441" s="195">
        <v>0</v>
      </c>
      <c r="G4441" s="175" t="s">
        <v>2634</v>
      </c>
      <c r="I4441" s="194">
        <v>451910</v>
      </c>
      <c r="K4441" s="199">
        <v>38851766</v>
      </c>
      <c r="L4441" s="174" t="s">
        <v>846</v>
      </c>
    </row>
    <row r="4442" spans="1:12">
      <c r="A4442" s="194">
        <v>30</v>
      </c>
      <c r="B4442" s="175" t="s">
        <v>599</v>
      </c>
      <c r="C4442" s="195">
        <v>75</v>
      </c>
      <c r="D4442" s="175" t="s">
        <v>147</v>
      </c>
      <c r="F4442" s="195">
        <v>0</v>
      </c>
      <c r="G4442" s="175" t="s">
        <v>2635</v>
      </c>
      <c r="I4442" s="194">
        <v>1430700</v>
      </c>
      <c r="K4442" s="199">
        <v>40282466</v>
      </c>
      <c r="L4442" s="174" t="s">
        <v>846</v>
      </c>
    </row>
    <row r="4443" spans="1:12">
      <c r="A4443" s="194">
        <v>30</v>
      </c>
      <c r="B4443" s="175" t="s">
        <v>599</v>
      </c>
      <c r="C4443" s="195">
        <v>75</v>
      </c>
      <c r="D4443" s="175" t="s">
        <v>147</v>
      </c>
      <c r="F4443" s="195">
        <v>0</v>
      </c>
      <c r="G4443" s="175" t="s">
        <v>2636</v>
      </c>
      <c r="I4443" s="194">
        <v>218360</v>
      </c>
      <c r="K4443" s="199">
        <v>40500826</v>
      </c>
      <c r="L4443" s="174" t="s">
        <v>846</v>
      </c>
    </row>
    <row r="4444" spans="1:12">
      <c r="A4444" s="194">
        <v>30</v>
      </c>
      <c r="B4444" s="175" t="s">
        <v>599</v>
      </c>
      <c r="C4444" s="195">
        <v>75</v>
      </c>
      <c r="D4444" s="175" t="s">
        <v>147</v>
      </c>
      <c r="F4444" s="195">
        <v>0</v>
      </c>
      <c r="G4444" s="175" t="s">
        <v>2637</v>
      </c>
      <c r="I4444" s="194">
        <v>4000000</v>
      </c>
      <c r="K4444" s="199">
        <v>44500826</v>
      </c>
      <c r="L4444" s="174" t="s">
        <v>846</v>
      </c>
    </row>
    <row r="4445" spans="1:12">
      <c r="A4445" s="194">
        <v>30</v>
      </c>
      <c r="B4445" s="175" t="s">
        <v>599</v>
      </c>
      <c r="C4445" s="195">
        <v>75</v>
      </c>
      <c r="D4445" s="175" t="s">
        <v>147</v>
      </c>
      <c r="F4445" s="195">
        <v>0</v>
      </c>
      <c r="G4445" s="175" t="s">
        <v>2638</v>
      </c>
      <c r="I4445" s="194">
        <v>168670</v>
      </c>
      <c r="K4445" s="199">
        <v>44669496</v>
      </c>
      <c r="L4445" s="174" t="s">
        <v>846</v>
      </c>
    </row>
    <row r="4446" spans="1:12">
      <c r="A4446" s="194">
        <v>30</v>
      </c>
      <c r="B4446" s="175" t="s">
        <v>599</v>
      </c>
      <c r="C4446" s="195">
        <v>75</v>
      </c>
      <c r="D4446" s="175" t="s">
        <v>147</v>
      </c>
      <c r="F4446" s="195">
        <v>0</v>
      </c>
      <c r="G4446" s="175" t="s">
        <v>2639</v>
      </c>
      <c r="I4446" s="194">
        <v>127070</v>
      </c>
      <c r="K4446" s="199">
        <v>44796566</v>
      </c>
      <c r="L4446" s="174" t="s">
        <v>846</v>
      </c>
    </row>
    <row r="4447" spans="1:12">
      <c r="G4447" s="200" t="s">
        <v>1064</v>
      </c>
      <c r="I4447" s="201">
        <v>38269297</v>
      </c>
      <c r="J4447" s="201">
        <v>0</v>
      </c>
      <c r="K4447" s="201">
        <v>38269297</v>
      </c>
      <c r="L4447" s="202" t="s">
        <v>846</v>
      </c>
    </row>
    <row r="4448" spans="1:12">
      <c r="G4448" s="200" t="s">
        <v>848</v>
      </c>
      <c r="I4448" s="203">
        <v>44796566</v>
      </c>
      <c r="J4448" s="203">
        <v>0</v>
      </c>
      <c r="K4448" s="203">
        <v>44796566</v>
      </c>
      <c r="L4448" s="200" t="s">
        <v>849</v>
      </c>
    </row>
    <row r="4449" spans="1:12">
      <c r="A4449" s="196" t="s">
        <v>244</v>
      </c>
      <c r="G4449" s="197" t="s">
        <v>843</v>
      </c>
      <c r="I4449" s="198">
        <v>44796566</v>
      </c>
      <c r="J4449" s="198">
        <v>0</v>
      </c>
      <c r="K4449" s="198">
        <v>44796566</v>
      </c>
      <c r="L4449" s="175" t="s">
        <v>846</v>
      </c>
    </row>
    <row r="4450" spans="1:12">
      <c r="A4450" s="174" t="s">
        <v>138</v>
      </c>
      <c r="B4450" s="174" t="s">
        <v>139</v>
      </c>
      <c r="C4450" s="176" t="s">
        <v>140</v>
      </c>
      <c r="D4450" s="174" t="s">
        <v>141</v>
      </c>
      <c r="E4450" s="174" t="s">
        <v>142</v>
      </c>
      <c r="F4450" s="176" t="s">
        <v>143</v>
      </c>
      <c r="G4450" s="174" t="s">
        <v>144</v>
      </c>
      <c r="I4450" s="176" t="s">
        <v>844</v>
      </c>
      <c r="J4450" s="176" t="s">
        <v>845</v>
      </c>
      <c r="K4450" s="176" t="s">
        <v>145</v>
      </c>
    </row>
    <row r="4451" spans="1:12">
      <c r="A4451" s="194">
        <v>31</v>
      </c>
      <c r="B4451" s="175" t="s">
        <v>244</v>
      </c>
      <c r="C4451" s="195">
        <v>111</v>
      </c>
      <c r="D4451" s="175" t="s">
        <v>234</v>
      </c>
      <c r="F4451" s="195">
        <v>0</v>
      </c>
      <c r="G4451" s="175" t="s">
        <v>2640</v>
      </c>
      <c r="I4451" s="194">
        <v>82510</v>
      </c>
      <c r="K4451" s="199">
        <v>44879076</v>
      </c>
      <c r="L4451" s="174" t="s">
        <v>846</v>
      </c>
    </row>
    <row r="4452" spans="1:12">
      <c r="A4452" s="194">
        <v>31</v>
      </c>
      <c r="B4452" s="175" t="s">
        <v>244</v>
      </c>
      <c r="C4452" s="195">
        <v>111</v>
      </c>
      <c r="D4452" s="175" t="s">
        <v>234</v>
      </c>
      <c r="F4452" s="195">
        <v>0</v>
      </c>
      <c r="G4452" s="175" t="s">
        <v>2641</v>
      </c>
      <c r="I4452" s="194">
        <v>2580724</v>
      </c>
      <c r="K4452" s="199">
        <v>47459800</v>
      </c>
      <c r="L4452" s="174" t="s">
        <v>846</v>
      </c>
    </row>
    <row r="4453" spans="1:12">
      <c r="A4453" s="194">
        <v>31</v>
      </c>
      <c r="B4453" s="175" t="s">
        <v>244</v>
      </c>
      <c r="C4453" s="195">
        <v>111</v>
      </c>
      <c r="D4453" s="175" t="s">
        <v>234</v>
      </c>
      <c r="F4453" s="195">
        <v>0</v>
      </c>
      <c r="G4453" s="175" t="s">
        <v>2642</v>
      </c>
      <c r="I4453" s="194">
        <v>2274290</v>
      </c>
      <c r="K4453" s="199">
        <v>49734090</v>
      </c>
      <c r="L4453" s="174" t="s">
        <v>846</v>
      </c>
    </row>
    <row r="4454" spans="1:12">
      <c r="G4454" s="200" t="s">
        <v>855</v>
      </c>
      <c r="I4454" s="201">
        <v>4937524</v>
      </c>
      <c r="J4454" s="201">
        <v>0</v>
      </c>
      <c r="K4454" s="201">
        <v>4937524</v>
      </c>
      <c r="L4454" s="202" t="s">
        <v>846</v>
      </c>
    </row>
    <row r="4455" spans="1:12">
      <c r="G4455" s="200" t="s">
        <v>848</v>
      </c>
      <c r="I4455" s="203">
        <v>49734090</v>
      </c>
      <c r="J4455" s="203">
        <v>0</v>
      </c>
      <c r="K4455" s="203">
        <v>49734090</v>
      </c>
      <c r="L4455" s="200" t="s">
        <v>849</v>
      </c>
    </row>
    <row r="4456" spans="1:12">
      <c r="A4456" s="190" t="s">
        <v>2643</v>
      </c>
      <c r="I4456" s="203">
        <v>49734090</v>
      </c>
      <c r="J4456" s="203">
        <v>0</v>
      </c>
      <c r="K4456" s="203">
        <v>49734090</v>
      </c>
      <c r="L4456" s="175" t="s">
        <v>849</v>
      </c>
    </row>
    <row r="4457" spans="1:12">
      <c r="A4457" s="196" t="s">
        <v>2644</v>
      </c>
    </row>
    <row r="4458" spans="1:12">
      <c r="A4458" s="196" t="s">
        <v>597</v>
      </c>
      <c r="G4458" s="197" t="s">
        <v>843</v>
      </c>
      <c r="I4458" s="198">
        <v>0</v>
      </c>
      <c r="J4458" s="198">
        <v>0</v>
      </c>
      <c r="K4458" s="198">
        <v>0</v>
      </c>
    </row>
    <row r="4459" spans="1:12">
      <c r="A4459" s="174" t="s">
        <v>138</v>
      </c>
      <c r="B4459" s="174" t="s">
        <v>139</v>
      </c>
      <c r="C4459" s="176" t="s">
        <v>140</v>
      </c>
      <c r="D4459" s="174" t="s">
        <v>141</v>
      </c>
      <c r="E4459" s="174" t="s">
        <v>142</v>
      </c>
      <c r="F4459" s="176" t="s">
        <v>143</v>
      </c>
      <c r="G4459" s="174" t="s">
        <v>144</v>
      </c>
      <c r="I4459" s="176" t="s">
        <v>844</v>
      </c>
      <c r="J4459" s="176" t="s">
        <v>845</v>
      </c>
      <c r="K4459" s="176" t="s">
        <v>145</v>
      </c>
    </row>
    <row r="4460" spans="1:12">
      <c r="A4460" s="194">
        <v>30</v>
      </c>
      <c r="B4460" s="175" t="s">
        <v>597</v>
      </c>
      <c r="C4460" s="195">
        <v>2</v>
      </c>
      <c r="D4460" s="175" t="s">
        <v>234</v>
      </c>
      <c r="F4460" s="195">
        <v>0</v>
      </c>
      <c r="G4460" s="175" t="s">
        <v>2645</v>
      </c>
      <c r="I4460" s="194">
        <v>666667</v>
      </c>
      <c r="K4460" s="199">
        <v>666667</v>
      </c>
      <c r="L4460" s="174" t="s">
        <v>846</v>
      </c>
    </row>
    <row r="4461" spans="1:12">
      <c r="A4461" s="194">
        <v>30</v>
      </c>
      <c r="B4461" s="175" t="s">
        <v>597</v>
      </c>
      <c r="C4461" s="195">
        <v>2</v>
      </c>
      <c r="D4461" s="175" t="s">
        <v>234</v>
      </c>
      <c r="F4461" s="195">
        <v>0</v>
      </c>
      <c r="G4461" s="175" t="s">
        <v>2645</v>
      </c>
      <c r="I4461" s="194">
        <v>666667</v>
      </c>
      <c r="K4461" s="199">
        <v>1333334</v>
      </c>
      <c r="L4461" s="174" t="s">
        <v>846</v>
      </c>
    </row>
    <row r="4462" spans="1:12">
      <c r="G4462" s="200" t="s">
        <v>1021</v>
      </c>
      <c r="I4462" s="201">
        <v>1333334</v>
      </c>
      <c r="J4462" s="201">
        <v>0</v>
      </c>
      <c r="K4462" s="201">
        <v>1333334</v>
      </c>
      <c r="L4462" s="202" t="s">
        <v>846</v>
      </c>
    </row>
    <row r="4463" spans="1:12">
      <c r="G4463" s="200" t="s">
        <v>848</v>
      </c>
      <c r="I4463" s="203">
        <v>1333334</v>
      </c>
      <c r="J4463" s="203">
        <v>0</v>
      </c>
      <c r="K4463" s="203">
        <v>1333334</v>
      </c>
      <c r="L4463" s="200" t="s">
        <v>849</v>
      </c>
    </row>
    <row r="4464" spans="1:12">
      <c r="A4464" s="196" t="s">
        <v>598</v>
      </c>
      <c r="G4464" s="197" t="s">
        <v>843</v>
      </c>
      <c r="I4464" s="198">
        <v>1333334</v>
      </c>
      <c r="J4464" s="198">
        <v>0</v>
      </c>
      <c r="K4464" s="198">
        <v>1333334</v>
      </c>
      <c r="L4464" s="175" t="s">
        <v>846</v>
      </c>
    </row>
    <row r="4465" spans="1:12">
      <c r="A4465" s="174" t="s">
        <v>138</v>
      </c>
      <c r="B4465" s="174" t="s">
        <v>139</v>
      </c>
      <c r="C4465" s="176" t="s">
        <v>140</v>
      </c>
      <c r="D4465" s="174" t="s">
        <v>141</v>
      </c>
      <c r="E4465" s="174" t="s">
        <v>142</v>
      </c>
      <c r="F4465" s="176" t="s">
        <v>143</v>
      </c>
      <c r="G4465" s="174" t="s">
        <v>144</v>
      </c>
      <c r="I4465" s="176" t="s">
        <v>844</v>
      </c>
      <c r="J4465" s="176" t="s">
        <v>845</v>
      </c>
      <c r="K4465" s="176" t="s">
        <v>145</v>
      </c>
    </row>
    <row r="4466" spans="1:12">
      <c r="A4466" s="194">
        <v>31</v>
      </c>
      <c r="B4466" s="175" t="s">
        <v>598</v>
      </c>
      <c r="C4466" s="195">
        <v>2</v>
      </c>
      <c r="D4466" s="175" t="s">
        <v>234</v>
      </c>
      <c r="F4466" s="195">
        <v>0</v>
      </c>
      <c r="G4466" s="175" t="s">
        <v>2645</v>
      </c>
      <c r="I4466" s="194">
        <v>666667</v>
      </c>
      <c r="K4466" s="199">
        <v>2000001</v>
      </c>
      <c r="L4466" s="174" t="s">
        <v>846</v>
      </c>
    </row>
    <row r="4467" spans="1:12">
      <c r="A4467" s="194">
        <v>31</v>
      </c>
      <c r="B4467" s="175" t="s">
        <v>598</v>
      </c>
      <c r="C4467" s="195">
        <v>2</v>
      </c>
      <c r="D4467" s="175" t="s">
        <v>234</v>
      </c>
      <c r="F4467" s="195">
        <v>0</v>
      </c>
      <c r="G4467" s="175" t="s">
        <v>2645</v>
      </c>
      <c r="I4467" s="194">
        <v>666667</v>
      </c>
      <c r="K4467" s="199">
        <v>2666668</v>
      </c>
      <c r="L4467" s="174" t="s">
        <v>846</v>
      </c>
    </row>
    <row r="4468" spans="1:12">
      <c r="G4468" s="200" t="s">
        <v>1045</v>
      </c>
      <c r="I4468" s="201">
        <v>1333334</v>
      </c>
      <c r="J4468" s="201">
        <v>0</v>
      </c>
      <c r="K4468" s="201">
        <v>1333334</v>
      </c>
      <c r="L4468" s="202" t="s">
        <v>846</v>
      </c>
    </row>
    <row r="4469" spans="1:12">
      <c r="G4469" s="200" t="s">
        <v>848</v>
      </c>
      <c r="I4469" s="203">
        <v>2666668</v>
      </c>
      <c r="J4469" s="203">
        <v>0</v>
      </c>
      <c r="K4469" s="203">
        <v>2666668</v>
      </c>
      <c r="L4469" s="200" t="s">
        <v>849</v>
      </c>
    </row>
    <row r="4470" spans="1:12">
      <c r="A4470" s="196" t="s">
        <v>599</v>
      </c>
      <c r="G4470" s="197" t="s">
        <v>843</v>
      </c>
      <c r="I4470" s="198">
        <v>2666668</v>
      </c>
      <c r="J4470" s="198">
        <v>0</v>
      </c>
      <c r="K4470" s="198">
        <v>2666668</v>
      </c>
      <c r="L4470" s="175" t="s">
        <v>846</v>
      </c>
    </row>
    <row r="4471" spans="1:12">
      <c r="A4471" s="174" t="s">
        <v>138</v>
      </c>
      <c r="B4471" s="174" t="s">
        <v>139</v>
      </c>
      <c r="C4471" s="176" t="s">
        <v>140</v>
      </c>
      <c r="D4471" s="174" t="s">
        <v>141</v>
      </c>
      <c r="E4471" s="174" t="s">
        <v>142</v>
      </c>
      <c r="F4471" s="176" t="s">
        <v>143</v>
      </c>
      <c r="G4471" s="174" t="s">
        <v>144</v>
      </c>
      <c r="I4471" s="176" t="s">
        <v>844</v>
      </c>
      <c r="J4471" s="176" t="s">
        <v>845</v>
      </c>
      <c r="K4471" s="176" t="s">
        <v>145</v>
      </c>
    </row>
    <row r="4472" spans="1:12">
      <c r="A4472" s="194">
        <v>30</v>
      </c>
      <c r="B4472" s="175" t="s">
        <v>599</v>
      </c>
      <c r="C4472" s="195">
        <v>2</v>
      </c>
      <c r="D4472" s="175" t="s">
        <v>234</v>
      </c>
      <c r="F4472" s="195">
        <v>0</v>
      </c>
      <c r="G4472" s="175" t="s">
        <v>2645</v>
      </c>
      <c r="I4472" s="194">
        <v>666667</v>
      </c>
      <c r="K4472" s="199">
        <v>3333335</v>
      </c>
      <c r="L4472" s="174" t="s">
        <v>846</v>
      </c>
    </row>
    <row r="4473" spans="1:12">
      <c r="A4473" s="194">
        <v>30</v>
      </c>
      <c r="B4473" s="175" t="s">
        <v>599</v>
      </c>
      <c r="C4473" s="195">
        <v>2</v>
      </c>
      <c r="D4473" s="175" t="s">
        <v>234</v>
      </c>
      <c r="F4473" s="195">
        <v>0</v>
      </c>
      <c r="G4473" s="175" t="s">
        <v>2645</v>
      </c>
      <c r="I4473" s="194">
        <v>666667</v>
      </c>
      <c r="K4473" s="199">
        <v>4000002</v>
      </c>
      <c r="L4473" s="174" t="s">
        <v>846</v>
      </c>
    </row>
    <row r="4474" spans="1:12">
      <c r="G4474" s="200" t="s">
        <v>1064</v>
      </c>
      <c r="I4474" s="201">
        <v>1333334</v>
      </c>
      <c r="J4474" s="201">
        <v>0</v>
      </c>
      <c r="K4474" s="201">
        <v>1333334</v>
      </c>
      <c r="L4474" s="202" t="s">
        <v>846</v>
      </c>
    </row>
    <row r="4475" spans="1:12">
      <c r="G4475" s="200" t="s">
        <v>848</v>
      </c>
      <c r="I4475" s="203">
        <v>4000002</v>
      </c>
      <c r="J4475" s="203">
        <v>0</v>
      </c>
      <c r="K4475" s="203">
        <v>4000002</v>
      </c>
      <c r="L4475" s="200" t="s">
        <v>849</v>
      </c>
    </row>
    <row r="4476" spans="1:12">
      <c r="A4476" s="196" t="s">
        <v>244</v>
      </c>
      <c r="G4476" s="197" t="s">
        <v>843</v>
      </c>
      <c r="I4476" s="198">
        <v>4000002</v>
      </c>
      <c r="J4476" s="198">
        <v>0</v>
      </c>
      <c r="K4476" s="198">
        <v>4000002</v>
      </c>
      <c r="L4476" s="175" t="s">
        <v>846</v>
      </c>
    </row>
    <row r="4477" spans="1:12">
      <c r="A4477" s="174" t="s">
        <v>138</v>
      </c>
      <c r="B4477" s="174" t="s">
        <v>139</v>
      </c>
      <c r="C4477" s="176" t="s">
        <v>140</v>
      </c>
      <c r="D4477" s="174" t="s">
        <v>141</v>
      </c>
      <c r="E4477" s="174" t="s">
        <v>142</v>
      </c>
      <c r="F4477" s="176" t="s">
        <v>143</v>
      </c>
      <c r="G4477" s="174" t="s">
        <v>144</v>
      </c>
      <c r="I4477" s="176" t="s">
        <v>844</v>
      </c>
      <c r="J4477" s="176" t="s">
        <v>845</v>
      </c>
      <c r="K4477" s="176" t="s">
        <v>145</v>
      </c>
    </row>
    <row r="4478" spans="1:12">
      <c r="A4478" s="194">
        <v>31</v>
      </c>
      <c r="B4478" s="175" t="s">
        <v>244</v>
      </c>
      <c r="C4478" s="195">
        <v>112</v>
      </c>
      <c r="D4478" s="175" t="s">
        <v>234</v>
      </c>
      <c r="F4478" s="195">
        <v>0</v>
      </c>
      <c r="G4478" s="175" t="s">
        <v>2646</v>
      </c>
      <c r="I4478" s="194">
        <v>666667</v>
      </c>
      <c r="K4478" s="199">
        <v>4666669</v>
      </c>
      <c r="L4478" s="174" t="s">
        <v>846</v>
      </c>
    </row>
    <row r="4479" spans="1:12">
      <c r="A4479" s="194">
        <v>31</v>
      </c>
      <c r="B4479" s="175" t="s">
        <v>244</v>
      </c>
      <c r="C4479" s="195">
        <v>112</v>
      </c>
      <c r="D4479" s="175" t="s">
        <v>234</v>
      </c>
      <c r="F4479" s="195">
        <v>0</v>
      </c>
      <c r="G4479" s="175" t="s">
        <v>2647</v>
      </c>
      <c r="I4479" s="194">
        <v>666667</v>
      </c>
      <c r="K4479" s="199">
        <v>5333336</v>
      </c>
      <c r="L4479" s="174" t="s">
        <v>846</v>
      </c>
    </row>
    <row r="4480" spans="1:12">
      <c r="G4480" s="200" t="s">
        <v>855</v>
      </c>
      <c r="I4480" s="201">
        <v>1333334</v>
      </c>
      <c r="J4480" s="201">
        <v>0</v>
      </c>
      <c r="K4480" s="201">
        <v>1333334</v>
      </c>
      <c r="L4480" s="202" t="s">
        <v>846</v>
      </c>
    </row>
    <row r="4481" spans="1:12">
      <c r="G4481" s="200" t="s">
        <v>848</v>
      </c>
      <c r="I4481" s="203">
        <v>5333336</v>
      </c>
      <c r="J4481" s="203">
        <v>0</v>
      </c>
      <c r="K4481" s="203">
        <v>5333336</v>
      </c>
      <c r="L4481" s="200" t="s">
        <v>849</v>
      </c>
    </row>
    <row r="4482" spans="1:12">
      <c r="A4482" s="196" t="s">
        <v>600</v>
      </c>
      <c r="G4482" s="197" t="s">
        <v>843</v>
      </c>
      <c r="I4482" s="198">
        <v>5333336</v>
      </c>
      <c r="J4482" s="198">
        <v>0</v>
      </c>
      <c r="K4482" s="198">
        <v>5333336</v>
      </c>
      <c r="L4482" s="175" t="s">
        <v>846</v>
      </c>
    </row>
    <row r="4483" spans="1:12">
      <c r="A4483" s="174" t="s">
        <v>138</v>
      </c>
      <c r="B4483" s="174" t="s">
        <v>139</v>
      </c>
      <c r="C4483" s="176" t="s">
        <v>140</v>
      </c>
      <c r="D4483" s="174" t="s">
        <v>141</v>
      </c>
      <c r="E4483" s="174" t="s">
        <v>142</v>
      </c>
      <c r="F4483" s="176" t="s">
        <v>143</v>
      </c>
      <c r="G4483" s="174" t="s">
        <v>144</v>
      </c>
      <c r="I4483" s="176" t="s">
        <v>844</v>
      </c>
      <c r="J4483" s="176" t="s">
        <v>845</v>
      </c>
      <c r="K4483" s="176" t="s">
        <v>145</v>
      </c>
    </row>
    <row r="4484" spans="1:12">
      <c r="A4484" s="194">
        <v>31</v>
      </c>
      <c r="B4484" s="175" t="s">
        <v>600</v>
      </c>
      <c r="C4484" s="195">
        <v>101</v>
      </c>
      <c r="D4484" s="175" t="s">
        <v>234</v>
      </c>
      <c r="F4484" s="195">
        <v>0</v>
      </c>
      <c r="G4484" s="175" t="s">
        <v>2648</v>
      </c>
      <c r="I4484" s="194">
        <v>666667</v>
      </c>
      <c r="K4484" s="199">
        <v>6000003</v>
      </c>
      <c r="L4484" s="174" t="s">
        <v>846</v>
      </c>
    </row>
    <row r="4485" spans="1:12">
      <c r="A4485" s="194">
        <v>31</v>
      </c>
      <c r="B4485" s="175" t="s">
        <v>600</v>
      </c>
      <c r="C4485" s="195">
        <v>101</v>
      </c>
      <c r="D4485" s="175" t="s">
        <v>234</v>
      </c>
      <c r="F4485" s="195">
        <v>0</v>
      </c>
      <c r="G4485" s="175" t="s">
        <v>2649</v>
      </c>
      <c r="I4485" s="194">
        <v>666667</v>
      </c>
      <c r="K4485" s="199">
        <v>6666670</v>
      </c>
      <c r="L4485" s="174" t="s">
        <v>846</v>
      </c>
    </row>
    <row r="4486" spans="1:12">
      <c r="G4486" s="200" t="s">
        <v>1119</v>
      </c>
      <c r="I4486" s="201">
        <v>1333334</v>
      </c>
      <c r="J4486" s="201">
        <v>0</v>
      </c>
      <c r="K4486" s="201">
        <v>1333334</v>
      </c>
      <c r="L4486" s="202" t="s">
        <v>846</v>
      </c>
    </row>
    <row r="4487" spans="1:12">
      <c r="G4487" s="200" t="s">
        <v>848</v>
      </c>
      <c r="I4487" s="203">
        <v>6666670</v>
      </c>
      <c r="J4487" s="203">
        <v>0</v>
      </c>
      <c r="K4487" s="203">
        <v>6666670</v>
      </c>
      <c r="L4487" s="200" t="s">
        <v>849</v>
      </c>
    </row>
    <row r="4488" spans="1:12">
      <c r="A4488" s="196" t="s">
        <v>601</v>
      </c>
      <c r="G4488" s="197" t="s">
        <v>843</v>
      </c>
      <c r="I4488" s="198">
        <v>6666670</v>
      </c>
      <c r="J4488" s="198">
        <v>0</v>
      </c>
      <c r="K4488" s="198">
        <v>6666670</v>
      </c>
      <c r="L4488" s="175" t="s">
        <v>846</v>
      </c>
    </row>
    <row r="4489" spans="1:12">
      <c r="A4489" s="174" t="s">
        <v>138</v>
      </c>
      <c r="B4489" s="174" t="s">
        <v>139</v>
      </c>
      <c r="C4489" s="176" t="s">
        <v>140</v>
      </c>
      <c r="D4489" s="174" t="s">
        <v>141</v>
      </c>
      <c r="E4489" s="174" t="s">
        <v>142</v>
      </c>
      <c r="F4489" s="176" t="s">
        <v>143</v>
      </c>
      <c r="G4489" s="174" t="s">
        <v>144</v>
      </c>
      <c r="I4489" s="176" t="s">
        <v>844</v>
      </c>
      <c r="J4489" s="176" t="s">
        <v>845</v>
      </c>
      <c r="K4489" s="176" t="s">
        <v>145</v>
      </c>
    </row>
    <row r="4490" spans="1:12">
      <c r="A4490" s="194">
        <v>30</v>
      </c>
      <c r="B4490" s="175" t="s">
        <v>601</v>
      </c>
      <c r="C4490" s="195">
        <v>140</v>
      </c>
      <c r="D4490" s="175" t="s">
        <v>234</v>
      </c>
      <c r="F4490" s="195">
        <v>0</v>
      </c>
      <c r="G4490" s="175" t="s">
        <v>2650</v>
      </c>
      <c r="I4490" s="194">
        <v>666667</v>
      </c>
      <c r="K4490" s="199">
        <v>7333337</v>
      </c>
      <c r="L4490" s="174" t="s">
        <v>846</v>
      </c>
    </row>
    <row r="4491" spans="1:12">
      <c r="A4491" s="194">
        <v>30</v>
      </c>
      <c r="B4491" s="175" t="s">
        <v>601</v>
      </c>
      <c r="C4491" s="195">
        <v>140</v>
      </c>
      <c r="D4491" s="175" t="s">
        <v>234</v>
      </c>
      <c r="F4491" s="195">
        <v>0</v>
      </c>
      <c r="G4491" s="175" t="s">
        <v>2651</v>
      </c>
      <c r="I4491" s="194">
        <v>666667</v>
      </c>
      <c r="K4491" s="199">
        <v>8000004</v>
      </c>
      <c r="L4491" s="174" t="s">
        <v>846</v>
      </c>
    </row>
    <row r="4492" spans="1:12">
      <c r="G4492" s="200" t="s">
        <v>1168</v>
      </c>
      <c r="I4492" s="201">
        <v>1333334</v>
      </c>
      <c r="J4492" s="201">
        <v>0</v>
      </c>
      <c r="K4492" s="201">
        <v>1333334</v>
      </c>
      <c r="L4492" s="202" t="s">
        <v>846</v>
      </c>
    </row>
    <row r="4493" spans="1:12">
      <c r="G4493" s="200" t="s">
        <v>848</v>
      </c>
      <c r="I4493" s="203">
        <v>8000004</v>
      </c>
      <c r="J4493" s="203">
        <v>0</v>
      </c>
      <c r="K4493" s="203">
        <v>8000004</v>
      </c>
      <c r="L4493" s="200" t="s">
        <v>849</v>
      </c>
    </row>
    <row r="4494" spans="1:12">
      <c r="A4494" s="196" t="s">
        <v>146</v>
      </c>
      <c r="G4494" s="197" t="s">
        <v>843</v>
      </c>
      <c r="I4494" s="198">
        <v>8000004</v>
      </c>
      <c r="J4494" s="198">
        <v>0</v>
      </c>
      <c r="K4494" s="198">
        <v>8000004</v>
      </c>
      <c r="L4494" s="175" t="s">
        <v>846</v>
      </c>
    </row>
    <row r="4495" spans="1:12">
      <c r="A4495" s="174" t="s">
        <v>138</v>
      </c>
      <c r="B4495" s="174" t="s">
        <v>139</v>
      </c>
      <c r="C4495" s="176" t="s">
        <v>140</v>
      </c>
      <c r="D4495" s="174" t="s">
        <v>141</v>
      </c>
      <c r="E4495" s="174" t="s">
        <v>142</v>
      </c>
      <c r="F4495" s="176" t="s">
        <v>143</v>
      </c>
      <c r="G4495" s="174" t="s">
        <v>144</v>
      </c>
      <c r="I4495" s="176" t="s">
        <v>844</v>
      </c>
      <c r="J4495" s="176" t="s">
        <v>845</v>
      </c>
      <c r="K4495" s="176" t="s">
        <v>145</v>
      </c>
    </row>
    <row r="4496" spans="1:12">
      <c r="A4496" s="194">
        <v>31</v>
      </c>
      <c r="B4496" s="175" t="s">
        <v>146</v>
      </c>
      <c r="C4496" s="195">
        <v>114</v>
      </c>
      <c r="D4496" s="175" t="s">
        <v>234</v>
      </c>
      <c r="F4496" s="195">
        <v>0</v>
      </c>
      <c r="G4496" s="175" t="s">
        <v>2652</v>
      </c>
      <c r="I4496" s="194">
        <v>666667</v>
      </c>
      <c r="K4496" s="199">
        <v>8666671</v>
      </c>
      <c r="L4496" s="174" t="s">
        <v>846</v>
      </c>
    </row>
    <row r="4497" spans="1:12">
      <c r="A4497" s="194">
        <v>31</v>
      </c>
      <c r="B4497" s="175" t="s">
        <v>146</v>
      </c>
      <c r="C4497" s="195">
        <v>114</v>
      </c>
      <c r="D4497" s="175" t="s">
        <v>234</v>
      </c>
      <c r="F4497" s="195">
        <v>0</v>
      </c>
      <c r="G4497" s="175" t="s">
        <v>2653</v>
      </c>
      <c r="I4497" s="194">
        <v>666667</v>
      </c>
      <c r="K4497" s="199">
        <v>9333338</v>
      </c>
      <c r="L4497" s="174" t="s">
        <v>846</v>
      </c>
    </row>
    <row r="4498" spans="1:12">
      <c r="G4498" s="200" t="s">
        <v>847</v>
      </c>
      <c r="I4498" s="201">
        <v>1333334</v>
      </c>
      <c r="J4498" s="201">
        <v>0</v>
      </c>
      <c r="K4498" s="201">
        <v>1333334</v>
      </c>
      <c r="L4498" s="202" t="s">
        <v>846</v>
      </c>
    </row>
    <row r="4499" spans="1:12">
      <c r="G4499" s="200" t="s">
        <v>848</v>
      </c>
      <c r="I4499" s="203">
        <v>9333338</v>
      </c>
      <c r="J4499" s="203">
        <v>0</v>
      </c>
      <c r="K4499" s="203">
        <v>9333338</v>
      </c>
      <c r="L4499" s="200" t="s">
        <v>849</v>
      </c>
    </row>
    <row r="4500" spans="1:12">
      <c r="A4500" s="196" t="s">
        <v>164</v>
      </c>
      <c r="G4500" s="197" t="s">
        <v>843</v>
      </c>
      <c r="I4500" s="198">
        <v>9333338</v>
      </c>
      <c r="J4500" s="198">
        <v>0</v>
      </c>
      <c r="K4500" s="198">
        <v>9333338</v>
      </c>
      <c r="L4500" s="175" t="s">
        <v>846</v>
      </c>
    </row>
    <row r="4501" spans="1:12">
      <c r="A4501" s="174" t="s">
        <v>138</v>
      </c>
      <c r="B4501" s="174" t="s">
        <v>139</v>
      </c>
      <c r="C4501" s="176" t="s">
        <v>140</v>
      </c>
      <c r="D4501" s="174" t="s">
        <v>141</v>
      </c>
      <c r="E4501" s="174" t="s">
        <v>142</v>
      </c>
      <c r="F4501" s="176" t="s">
        <v>143</v>
      </c>
      <c r="G4501" s="174" t="s">
        <v>144</v>
      </c>
      <c r="I4501" s="176" t="s">
        <v>844</v>
      </c>
      <c r="J4501" s="176" t="s">
        <v>845</v>
      </c>
      <c r="K4501" s="176" t="s">
        <v>145</v>
      </c>
    </row>
    <row r="4502" spans="1:12">
      <c r="A4502" s="194">
        <v>30</v>
      </c>
      <c r="B4502" s="175" t="s">
        <v>164</v>
      </c>
      <c r="C4502" s="195">
        <v>136</v>
      </c>
      <c r="D4502" s="175" t="s">
        <v>234</v>
      </c>
      <c r="F4502" s="195">
        <v>0</v>
      </c>
      <c r="G4502" s="175" t="s">
        <v>2654</v>
      </c>
      <c r="I4502" s="194">
        <v>333333</v>
      </c>
      <c r="K4502" s="199">
        <v>9666671</v>
      </c>
      <c r="L4502" s="174" t="s">
        <v>846</v>
      </c>
    </row>
    <row r="4503" spans="1:12">
      <c r="A4503" s="194">
        <v>30</v>
      </c>
      <c r="B4503" s="175" t="s">
        <v>164</v>
      </c>
      <c r="C4503" s="195">
        <v>136</v>
      </c>
      <c r="D4503" s="175" t="s">
        <v>234</v>
      </c>
      <c r="F4503" s="195">
        <v>0</v>
      </c>
      <c r="G4503" s="175" t="s">
        <v>2655</v>
      </c>
      <c r="I4503" s="194">
        <v>666667</v>
      </c>
      <c r="K4503" s="199">
        <v>10333338</v>
      </c>
      <c r="L4503" s="174" t="s">
        <v>846</v>
      </c>
    </row>
    <row r="4504" spans="1:12">
      <c r="A4504" s="194">
        <v>30</v>
      </c>
      <c r="B4504" s="175" t="s">
        <v>164</v>
      </c>
      <c r="C4504" s="195">
        <v>136</v>
      </c>
      <c r="D4504" s="175" t="s">
        <v>234</v>
      </c>
      <c r="F4504" s="195">
        <v>0</v>
      </c>
      <c r="G4504" s="175" t="s">
        <v>2656</v>
      </c>
      <c r="I4504" s="194">
        <v>666667</v>
      </c>
      <c r="K4504" s="199">
        <v>11000005</v>
      </c>
      <c r="L4504" s="174" t="s">
        <v>846</v>
      </c>
    </row>
    <row r="4505" spans="1:12">
      <c r="G4505" s="200" t="s">
        <v>858</v>
      </c>
      <c r="I4505" s="201">
        <v>1666667</v>
      </c>
      <c r="J4505" s="201">
        <v>0</v>
      </c>
      <c r="K4505" s="201">
        <v>1666667</v>
      </c>
      <c r="L4505" s="202" t="s">
        <v>846</v>
      </c>
    </row>
    <row r="4506" spans="1:12">
      <c r="G4506" s="200" t="s">
        <v>848</v>
      </c>
      <c r="I4506" s="203">
        <v>11000005</v>
      </c>
      <c r="J4506" s="203">
        <v>0</v>
      </c>
      <c r="K4506" s="203">
        <v>11000005</v>
      </c>
      <c r="L4506" s="200" t="s">
        <v>849</v>
      </c>
    </row>
    <row r="4507" spans="1:12">
      <c r="A4507" s="196" t="s">
        <v>166</v>
      </c>
      <c r="G4507" s="197" t="s">
        <v>843</v>
      </c>
      <c r="I4507" s="198">
        <v>11000005</v>
      </c>
      <c r="J4507" s="198">
        <v>0</v>
      </c>
      <c r="K4507" s="198">
        <v>11000005</v>
      </c>
      <c r="L4507" s="175" t="s">
        <v>846</v>
      </c>
    </row>
    <row r="4508" spans="1:12">
      <c r="A4508" s="174" t="s">
        <v>138</v>
      </c>
      <c r="B4508" s="174" t="s">
        <v>139</v>
      </c>
      <c r="C4508" s="176" t="s">
        <v>140</v>
      </c>
      <c r="D4508" s="174" t="s">
        <v>141</v>
      </c>
      <c r="E4508" s="174" t="s">
        <v>142</v>
      </c>
      <c r="F4508" s="176" t="s">
        <v>143</v>
      </c>
      <c r="G4508" s="174" t="s">
        <v>144</v>
      </c>
      <c r="I4508" s="176" t="s">
        <v>844</v>
      </c>
      <c r="J4508" s="176" t="s">
        <v>845</v>
      </c>
      <c r="K4508" s="176" t="s">
        <v>145</v>
      </c>
    </row>
    <row r="4509" spans="1:12">
      <c r="A4509" s="194">
        <v>31</v>
      </c>
      <c r="B4509" s="175" t="s">
        <v>166</v>
      </c>
      <c r="C4509" s="195">
        <v>153</v>
      </c>
      <c r="D4509" s="175" t="s">
        <v>234</v>
      </c>
      <c r="F4509" s="195">
        <v>0</v>
      </c>
      <c r="G4509" s="175" t="s">
        <v>496</v>
      </c>
      <c r="I4509" s="194">
        <v>666667</v>
      </c>
      <c r="K4509" s="199">
        <v>11666672</v>
      </c>
      <c r="L4509" s="174" t="s">
        <v>846</v>
      </c>
    </row>
    <row r="4510" spans="1:12">
      <c r="A4510" s="194">
        <v>31</v>
      </c>
      <c r="B4510" s="175" t="s">
        <v>166</v>
      </c>
      <c r="C4510" s="195">
        <v>153</v>
      </c>
      <c r="D4510" s="175" t="s">
        <v>234</v>
      </c>
      <c r="F4510" s="195">
        <v>0</v>
      </c>
      <c r="G4510" s="175" t="s">
        <v>499</v>
      </c>
      <c r="I4510" s="194">
        <v>666667</v>
      </c>
      <c r="K4510" s="199">
        <v>12333339</v>
      </c>
      <c r="L4510" s="174" t="s">
        <v>846</v>
      </c>
    </row>
    <row r="4511" spans="1:12">
      <c r="G4511" s="200" t="s">
        <v>1319</v>
      </c>
      <c r="I4511" s="201">
        <v>1333334</v>
      </c>
      <c r="J4511" s="201">
        <v>0</v>
      </c>
      <c r="K4511" s="201">
        <v>1333334</v>
      </c>
      <c r="L4511" s="202" t="s">
        <v>846</v>
      </c>
    </row>
    <row r="4512" spans="1:12">
      <c r="G4512" s="200" t="s">
        <v>848</v>
      </c>
      <c r="I4512" s="203">
        <v>12333339</v>
      </c>
      <c r="J4512" s="203">
        <v>0</v>
      </c>
      <c r="K4512" s="203">
        <v>12333339</v>
      </c>
      <c r="L4512" s="200" t="s">
        <v>849</v>
      </c>
    </row>
    <row r="4513" spans="1:12">
      <c r="A4513" s="190" t="s">
        <v>2657</v>
      </c>
      <c r="I4513" s="203">
        <v>12333339</v>
      </c>
      <c r="J4513" s="203">
        <v>0</v>
      </c>
      <c r="K4513" s="203">
        <v>12333339</v>
      </c>
      <c r="L4513" s="175" t="s">
        <v>849</v>
      </c>
    </row>
    <row r="4514" spans="1:12">
      <c r="A4514" s="196" t="s">
        <v>2658</v>
      </c>
    </row>
    <row r="4515" spans="1:12">
      <c r="A4515" s="196" t="s">
        <v>598</v>
      </c>
      <c r="G4515" s="197" t="s">
        <v>843</v>
      </c>
      <c r="I4515" s="198">
        <v>0</v>
      </c>
      <c r="J4515" s="198">
        <v>0</v>
      </c>
      <c r="K4515" s="198">
        <v>0</v>
      </c>
    </row>
    <row r="4516" spans="1:12">
      <c r="A4516" s="174" t="s">
        <v>138</v>
      </c>
      <c r="B4516" s="174" t="s">
        <v>139</v>
      </c>
      <c r="C4516" s="176" t="s">
        <v>140</v>
      </c>
      <c r="D4516" s="174" t="s">
        <v>141</v>
      </c>
      <c r="E4516" s="174" t="s">
        <v>142</v>
      </c>
      <c r="F4516" s="176" t="s">
        <v>143</v>
      </c>
      <c r="G4516" s="174" t="s">
        <v>144</v>
      </c>
      <c r="I4516" s="176" t="s">
        <v>844</v>
      </c>
      <c r="J4516" s="176" t="s">
        <v>845</v>
      </c>
      <c r="K4516" s="176" t="s">
        <v>145</v>
      </c>
    </row>
    <row r="4517" spans="1:12">
      <c r="A4517" s="194">
        <v>31</v>
      </c>
      <c r="B4517" s="175" t="s">
        <v>598</v>
      </c>
      <c r="C4517" s="195">
        <v>93</v>
      </c>
      <c r="D4517" s="175" t="s">
        <v>234</v>
      </c>
      <c r="F4517" s="195">
        <v>0</v>
      </c>
      <c r="G4517" s="175" t="s">
        <v>2659</v>
      </c>
      <c r="I4517" s="194">
        <v>27000000</v>
      </c>
      <c r="K4517" s="199">
        <v>27000000</v>
      </c>
      <c r="L4517" s="174" t="s">
        <v>846</v>
      </c>
    </row>
    <row r="4518" spans="1:12">
      <c r="G4518" s="200" t="s">
        <v>1045</v>
      </c>
      <c r="I4518" s="201">
        <v>27000000</v>
      </c>
      <c r="J4518" s="201">
        <v>0</v>
      </c>
      <c r="K4518" s="201">
        <v>27000000</v>
      </c>
      <c r="L4518" s="202" t="s">
        <v>846</v>
      </c>
    </row>
    <row r="4519" spans="1:12">
      <c r="G4519" s="200" t="s">
        <v>848</v>
      </c>
      <c r="I4519" s="203">
        <v>27000000</v>
      </c>
      <c r="J4519" s="203">
        <v>0</v>
      </c>
      <c r="K4519" s="203">
        <v>27000000</v>
      </c>
      <c r="L4519" s="200" t="s">
        <v>849</v>
      </c>
    </row>
    <row r="4520" spans="1:12">
      <c r="A4520" s="196" t="s">
        <v>599</v>
      </c>
      <c r="G4520" s="197" t="s">
        <v>843</v>
      </c>
      <c r="I4520" s="198">
        <v>27000000</v>
      </c>
      <c r="J4520" s="198">
        <v>0</v>
      </c>
      <c r="K4520" s="198">
        <v>27000000</v>
      </c>
      <c r="L4520" s="175" t="s">
        <v>846</v>
      </c>
    </row>
    <row r="4521" spans="1:12">
      <c r="A4521" s="174" t="s">
        <v>138</v>
      </c>
      <c r="B4521" s="174" t="s">
        <v>139</v>
      </c>
      <c r="C4521" s="176" t="s">
        <v>140</v>
      </c>
      <c r="D4521" s="174" t="s">
        <v>141</v>
      </c>
      <c r="E4521" s="174" t="s">
        <v>142</v>
      </c>
      <c r="F4521" s="176" t="s">
        <v>143</v>
      </c>
      <c r="G4521" s="174" t="s">
        <v>144</v>
      </c>
      <c r="I4521" s="176" t="s">
        <v>844</v>
      </c>
      <c r="J4521" s="176" t="s">
        <v>845</v>
      </c>
      <c r="K4521" s="176" t="s">
        <v>145</v>
      </c>
    </row>
    <row r="4522" spans="1:12">
      <c r="A4522" s="194">
        <v>30</v>
      </c>
      <c r="B4522" s="175" t="s">
        <v>599</v>
      </c>
      <c r="C4522" s="195">
        <v>65</v>
      </c>
      <c r="D4522" s="175" t="s">
        <v>234</v>
      </c>
      <c r="F4522" s="195">
        <v>0</v>
      </c>
      <c r="G4522" s="175" t="s">
        <v>2660</v>
      </c>
      <c r="I4522" s="194">
        <v>12600000</v>
      </c>
      <c r="K4522" s="199">
        <v>39600000</v>
      </c>
      <c r="L4522" s="174" t="s">
        <v>846</v>
      </c>
    </row>
    <row r="4523" spans="1:12">
      <c r="G4523" s="200" t="s">
        <v>1064</v>
      </c>
      <c r="I4523" s="201">
        <v>12600000</v>
      </c>
      <c r="J4523" s="201">
        <v>0</v>
      </c>
      <c r="K4523" s="201">
        <v>12600000</v>
      </c>
      <c r="L4523" s="202" t="s">
        <v>846</v>
      </c>
    </row>
    <row r="4524" spans="1:12">
      <c r="G4524" s="200" t="s">
        <v>848</v>
      </c>
      <c r="I4524" s="203">
        <v>39600000</v>
      </c>
      <c r="J4524" s="203">
        <v>0</v>
      </c>
      <c r="K4524" s="203">
        <v>39600000</v>
      </c>
      <c r="L4524" s="200" t="s">
        <v>849</v>
      </c>
    </row>
    <row r="4525" spans="1:12">
      <c r="A4525" s="196" t="s">
        <v>244</v>
      </c>
      <c r="G4525" s="197" t="s">
        <v>843</v>
      </c>
      <c r="I4525" s="198">
        <v>39600000</v>
      </c>
      <c r="J4525" s="198">
        <v>0</v>
      </c>
      <c r="K4525" s="198">
        <v>39600000</v>
      </c>
      <c r="L4525" s="175" t="s">
        <v>846</v>
      </c>
    </row>
    <row r="4526" spans="1:12">
      <c r="A4526" s="174" t="s">
        <v>138</v>
      </c>
      <c r="B4526" s="174" t="s">
        <v>139</v>
      </c>
      <c r="C4526" s="176" t="s">
        <v>140</v>
      </c>
      <c r="D4526" s="174" t="s">
        <v>141</v>
      </c>
      <c r="E4526" s="174" t="s">
        <v>142</v>
      </c>
      <c r="F4526" s="176" t="s">
        <v>143</v>
      </c>
      <c r="G4526" s="174" t="s">
        <v>144</v>
      </c>
      <c r="I4526" s="176" t="s">
        <v>844</v>
      </c>
      <c r="J4526" s="176" t="s">
        <v>845</v>
      </c>
      <c r="K4526" s="176" t="s">
        <v>145</v>
      </c>
    </row>
    <row r="4527" spans="1:12">
      <c r="A4527" s="194">
        <v>31</v>
      </c>
      <c r="B4527" s="175" t="s">
        <v>244</v>
      </c>
      <c r="C4527" s="195">
        <v>111</v>
      </c>
      <c r="D4527" s="175" t="s">
        <v>234</v>
      </c>
      <c r="F4527" s="195">
        <v>0</v>
      </c>
      <c r="G4527" s="175" t="s">
        <v>2661</v>
      </c>
      <c r="I4527" s="194">
        <v>11000000</v>
      </c>
      <c r="K4527" s="199">
        <v>50600000</v>
      </c>
      <c r="L4527" s="174" t="s">
        <v>846</v>
      </c>
    </row>
    <row r="4528" spans="1:12">
      <c r="A4528" s="194">
        <v>31</v>
      </c>
      <c r="B4528" s="175" t="s">
        <v>244</v>
      </c>
      <c r="C4528" s="195">
        <v>111</v>
      </c>
      <c r="D4528" s="175" t="s">
        <v>234</v>
      </c>
      <c r="F4528" s="195">
        <v>0</v>
      </c>
      <c r="G4528" s="175" t="s">
        <v>2662</v>
      </c>
      <c r="I4528" s="194">
        <v>2500000</v>
      </c>
      <c r="K4528" s="199">
        <v>53100000</v>
      </c>
      <c r="L4528" s="174" t="s">
        <v>846</v>
      </c>
    </row>
    <row r="4529" spans="1:12">
      <c r="A4529" s="194">
        <v>31</v>
      </c>
      <c r="B4529" s="175" t="s">
        <v>244</v>
      </c>
      <c r="C4529" s="195">
        <v>111</v>
      </c>
      <c r="D4529" s="175" t="s">
        <v>234</v>
      </c>
      <c r="F4529" s="195">
        <v>0</v>
      </c>
      <c r="G4529" s="175" t="s">
        <v>2663</v>
      </c>
      <c r="I4529" s="194">
        <v>4542500</v>
      </c>
      <c r="K4529" s="199">
        <v>57642500</v>
      </c>
      <c r="L4529" s="174" t="s">
        <v>846</v>
      </c>
    </row>
    <row r="4530" spans="1:12">
      <c r="A4530" s="194">
        <v>31</v>
      </c>
      <c r="B4530" s="175" t="s">
        <v>244</v>
      </c>
      <c r="C4530" s="195">
        <v>111</v>
      </c>
      <c r="D4530" s="175" t="s">
        <v>234</v>
      </c>
      <c r="F4530" s="195">
        <v>0</v>
      </c>
      <c r="G4530" s="175" t="s">
        <v>2664</v>
      </c>
      <c r="I4530" s="194">
        <v>15000000</v>
      </c>
      <c r="K4530" s="199">
        <v>72642500</v>
      </c>
      <c r="L4530" s="174" t="s">
        <v>846</v>
      </c>
    </row>
    <row r="4531" spans="1:12">
      <c r="G4531" s="200" t="s">
        <v>855</v>
      </c>
      <c r="I4531" s="201">
        <v>33042500</v>
      </c>
      <c r="J4531" s="201">
        <v>0</v>
      </c>
      <c r="K4531" s="201">
        <v>33042500</v>
      </c>
      <c r="L4531" s="202" t="s">
        <v>846</v>
      </c>
    </row>
    <row r="4532" spans="1:12">
      <c r="G4532" s="200" t="s">
        <v>848</v>
      </c>
      <c r="I4532" s="203">
        <v>72642500</v>
      </c>
      <c r="J4532" s="203">
        <v>0</v>
      </c>
      <c r="K4532" s="203">
        <v>72642500</v>
      </c>
      <c r="L4532" s="200" t="s">
        <v>849</v>
      </c>
    </row>
    <row r="4533" spans="1:12">
      <c r="A4533" s="196" t="s">
        <v>600</v>
      </c>
      <c r="G4533" s="197" t="s">
        <v>843</v>
      </c>
      <c r="I4533" s="198">
        <v>72642500</v>
      </c>
      <c r="J4533" s="198">
        <v>0</v>
      </c>
      <c r="K4533" s="198">
        <v>72642500</v>
      </c>
      <c r="L4533" s="175" t="s">
        <v>846</v>
      </c>
    </row>
    <row r="4534" spans="1:12">
      <c r="A4534" s="174" t="s">
        <v>138</v>
      </c>
      <c r="B4534" s="174" t="s">
        <v>139</v>
      </c>
      <c r="C4534" s="176" t="s">
        <v>140</v>
      </c>
      <c r="D4534" s="174" t="s">
        <v>141</v>
      </c>
      <c r="E4534" s="174" t="s">
        <v>142</v>
      </c>
      <c r="F4534" s="176" t="s">
        <v>143</v>
      </c>
      <c r="G4534" s="174" t="s">
        <v>144</v>
      </c>
      <c r="I4534" s="176" t="s">
        <v>844</v>
      </c>
      <c r="J4534" s="176" t="s">
        <v>845</v>
      </c>
      <c r="K4534" s="176" t="s">
        <v>145</v>
      </c>
    </row>
    <row r="4535" spans="1:12">
      <c r="A4535" s="194">
        <v>31</v>
      </c>
      <c r="B4535" s="175" t="s">
        <v>600</v>
      </c>
      <c r="C4535" s="195">
        <v>100</v>
      </c>
      <c r="D4535" s="175" t="s">
        <v>234</v>
      </c>
      <c r="F4535" s="195">
        <v>0</v>
      </c>
      <c r="G4535" s="175" t="s">
        <v>2665</v>
      </c>
      <c r="I4535" s="194">
        <v>6170000</v>
      </c>
      <c r="K4535" s="199">
        <v>78812500</v>
      </c>
      <c r="L4535" s="174" t="s">
        <v>846</v>
      </c>
    </row>
    <row r="4536" spans="1:12">
      <c r="A4536" s="194">
        <v>31</v>
      </c>
      <c r="B4536" s="175" t="s">
        <v>600</v>
      </c>
      <c r="C4536" s="195">
        <v>100</v>
      </c>
      <c r="D4536" s="175" t="s">
        <v>234</v>
      </c>
      <c r="F4536" s="195">
        <v>0</v>
      </c>
      <c r="G4536" s="175" t="s">
        <v>2666</v>
      </c>
      <c r="I4536" s="194">
        <v>9200000</v>
      </c>
      <c r="K4536" s="199">
        <v>88012500</v>
      </c>
      <c r="L4536" s="174" t="s">
        <v>846</v>
      </c>
    </row>
    <row r="4537" spans="1:12">
      <c r="A4537" s="194">
        <v>31</v>
      </c>
      <c r="B4537" s="175" t="s">
        <v>600</v>
      </c>
      <c r="C4537" s="195">
        <v>100</v>
      </c>
      <c r="D4537" s="175" t="s">
        <v>234</v>
      </c>
      <c r="F4537" s="195">
        <v>0</v>
      </c>
      <c r="G4537" s="175" t="s">
        <v>2667</v>
      </c>
      <c r="I4537" s="194">
        <v>10000000</v>
      </c>
      <c r="K4537" s="199">
        <v>98012500</v>
      </c>
      <c r="L4537" s="174" t="s">
        <v>846</v>
      </c>
    </row>
    <row r="4538" spans="1:12">
      <c r="A4538" s="194">
        <v>31</v>
      </c>
      <c r="B4538" s="175" t="s">
        <v>600</v>
      </c>
      <c r="C4538" s="195">
        <v>100</v>
      </c>
      <c r="D4538" s="175" t="s">
        <v>234</v>
      </c>
      <c r="F4538" s="195">
        <v>0</v>
      </c>
      <c r="G4538" s="175" t="s">
        <v>2668</v>
      </c>
      <c r="I4538" s="194">
        <v>3000000</v>
      </c>
      <c r="K4538" s="199">
        <v>101012500</v>
      </c>
      <c r="L4538" s="174" t="s">
        <v>846</v>
      </c>
    </row>
    <row r="4539" spans="1:12">
      <c r="G4539" s="200" t="s">
        <v>1119</v>
      </c>
      <c r="I4539" s="201">
        <v>28370000</v>
      </c>
      <c r="J4539" s="201">
        <v>0</v>
      </c>
      <c r="K4539" s="201">
        <v>28370000</v>
      </c>
      <c r="L4539" s="202" t="s">
        <v>846</v>
      </c>
    </row>
    <row r="4540" spans="1:12">
      <c r="G4540" s="200" t="s">
        <v>848</v>
      </c>
      <c r="I4540" s="203">
        <v>101012500</v>
      </c>
      <c r="J4540" s="203">
        <v>0</v>
      </c>
      <c r="K4540" s="203">
        <v>101012500</v>
      </c>
      <c r="L4540" s="200" t="s">
        <v>849</v>
      </c>
    </row>
    <row r="4541" spans="1:12">
      <c r="A4541" s="196" t="s">
        <v>601</v>
      </c>
      <c r="G4541" s="197" t="s">
        <v>843</v>
      </c>
      <c r="I4541" s="198">
        <v>101012500</v>
      </c>
      <c r="J4541" s="198">
        <v>0</v>
      </c>
      <c r="K4541" s="198">
        <v>101012500</v>
      </c>
      <c r="L4541" s="175" t="s">
        <v>846</v>
      </c>
    </row>
    <row r="4542" spans="1:12">
      <c r="A4542" s="174" t="s">
        <v>138</v>
      </c>
      <c r="B4542" s="174" t="s">
        <v>139</v>
      </c>
      <c r="C4542" s="176" t="s">
        <v>140</v>
      </c>
      <c r="D4542" s="174" t="s">
        <v>141</v>
      </c>
      <c r="E4542" s="174" t="s">
        <v>142</v>
      </c>
      <c r="F4542" s="176" t="s">
        <v>143</v>
      </c>
      <c r="G4542" s="174" t="s">
        <v>144</v>
      </c>
      <c r="I4542" s="176" t="s">
        <v>844</v>
      </c>
      <c r="J4542" s="176" t="s">
        <v>845</v>
      </c>
      <c r="K4542" s="176" t="s">
        <v>145</v>
      </c>
    </row>
    <row r="4543" spans="1:12">
      <c r="A4543" s="194">
        <v>30</v>
      </c>
      <c r="B4543" s="175" t="s">
        <v>601</v>
      </c>
      <c r="C4543" s="195">
        <v>141</v>
      </c>
      <c r="D4543" s="175" t="s">
        <v>234</v>
      </c>
      <c r="F4543" s="195">
        <v>0</v>
      </c>
      <c r="G4543" s="175" t="s">
        <v>2669</v>
      </c>
      <c r="I4543" s="194">
        <v>7950000</v>
      </c>
      <c r="K4543" s="199">
        <v>108962500</v>
      </c>
      <c r="L4543" s="174" t="s">
        <v>846</v>
      </c>
    </row>
    <row r="4544" spans="1:12">
      <c r="A4544" s="194">
        <v>30</v>
      </c>
      <c r="B4544" s="175" t="s">
        <v>601</v>
      </c>
      <c r="C4544" s="195">
        <v>141</v>
      </c>
      <c r="D4544" s="175" t="s">
        <v>234</v>
      </c>
      <c r="F4544" s="195">
        <v>0</v>
      </c>
      <c r="G4544" s="175" t="s">
        <v>2670</v>
      </c>
      <c r="I4544" s="194">
        <v>6150000</v>
      </c>
      <c r="K4544" s="199">
        <v>115112500</v>
      </c>
      <c r="L4544" s="174" t="s">
        <v>846</v>
      </c>
    </row>
    <row r="4545" spans="1:12">
      <c r="G4545" s="200" t="s">
        <v>1168</v>
      </c>
      <c r="I4545" s="201">
        <v>14100000</v>
      </c>
      <c r="J4545" s="201">
        <v>0</v>
      </c>
      <c r="K4545" s="201">
        <v>14100000</v>
      </c>
      <c r="L4545" s="202" t="s">
        <v>846</v>
      </c>
    </row>
    <row r="4546" spans="1:12">
      <c r="G4546" s="200" t="s">
        <v>848</v>
      </c>
      <c r="I4546" s="203">
        <v>115112500</v>
      </c>
      <c r="J4546" s="203">
        <v>0</v>
      </c>
      <c r="K4546" s="203">
        <v>115112500</v>
      </c>
      <c r="L4546" s="200" t="s">
        <v>849</v>
      </c>
    </row>
    <row r="4547" spans="1:12">
      <c r="A4547" s="196" t="s">
        <v>146</v>
      </c>
      <c r="G4547" s="197" t="s">
        <v>843</v>
      </c>
      <c r="I4547" s="198">
        <v>115112500</v>
      </c>
      <c r="J4547" s="198">
        <v>0</v>
      </c>
      <c r="K4547" s="198">
        <v>115112500</v>
      </c>
      <c r="L4547" s="175" t="s">
        <v>846</v>
      </c>
    </row>
    <row r="4548" spans="1:12">
      <c r="A4548" s="174" t="s">
        <v>138</v>
      </c>
      <c r="B4548" s="174" t="s">
        <v>139</v>
      </c>
      <c r="C4548" s="176" t="s">
        <v>140</v>
      </c>
      <c r="D4548" s="174" t="s">
        <v>141</v>
      </c>
      <c r="E4548" s="174" t="s">
        <v>142</v>
      </c>
      <c r="F4548" s="176" t="s">
        <v>143</v>
      </c>
      <c r="G4548" s="174" t="s">
        <v>144</v>
      </c>
      <c r="I4548" s="176" t="s">
        <v>844</v>
      </c>
      <c r="J4548" s="176" t="s">
        <v>845</v>
      </c>
      <c r="K4548" s="176" t="s">
        <v>145</v>
      </c>
    </row>
    <row r="4549" spans="1:12">
      <c r="A4549" s="194">
        <v>31</v>
      </c>
      <c r="B4549" s="175" t="s">
        <v>146</v>
      </c>
      <c r="C4549" s="195">
        <v>135</v>
      </c>
      <c r="D4549" s="175" t="s">
        <v>234</v>
      </c>
      <c r="F4549" s="195">
        <v>0</v>
      </c>
      <c r="G4549" s="175" t="s">
        <v>2671</v>
      </c>
      <c r="I4549" s="194">
        <v>14200000</v>
      </c>
      <c r="K4549" s="199">
        <v>129312500</v>
      </c>
      <c r="L4549" s="174" t="s">
        <v>846</v>
      </c>
    </row>
    <row r="4550" spans="1:12">
      <c r="A4550" s="194">
        <v>31</v>
      </c>
      <c r="B4550" s="175" t="s">
        <v>146</v>
      </c>
      <c r="C4550" s="195">
        <v>135</v>
      </c>
      <c r="D4550" s="175" t="s">
        <v>234</v>
      </c>
      <c r="F4550" s="195">
        <v>0</v>
      </c>
      <c r="G4550" s="175" t="s">
        <v>2672</v>
      </c>
      <c r="I4550" s="194">
        <v>7950000</v>
      </c>
      <c r="K4550" s="199">
        <v>137262500</v>
      </c>
      <c r="L4550" s="174" t="s">
        <v>846</v>
      </c>
    </row>
    <row r="4551" spans="1:12">
      <c r="A4551" s="194">
        <v>31</v>
      </c>
      <c r="B4551" s="175" t="s">
        <v>146</v>
      </c>
      <c r="C4551" s="195">
        <v>135</v>
      </c>
      <c r="D4551" s="175" t="s">
        <v>234</v>
      </c>
      <c r="F4551" s="195">
        <v>0</v>
      </c>
      <c r="G4551" s="175" t="s">
        <v>2673</v>
      </c>
      <c r="I4551" s="194">
        <v>6150000</v>
      </c>
      <c r="K4551" s="199">
        <v>143412500</v>
      </c>
      <c r="L4551" s="174" t="s">
        <v>846</v>
      </c>
    </row>
    <row r="4552" spans="1:12">
      <c r="A4552" s="194">
        <v>31</v>
      </c>
      <c r="B4552" s="175" t="s">
        <v>146</v>
      </c>
      <c r="C4552" s="195">
        <v>135</v>
      </c>
      <c r="D4552" s="175" t="s">
        <v>234</v>
      </c>
      <c r="F4552" s="195">
        <v>0</v>
      </c>
      <c r="G4552" s="175" t="s">
        <v>2674</v>
      </c>
      <c r="I4552" s="194">
        <v>3000000</v>
      </c>
      <c r="K4552" s="199">
        <v>146412500</v>
      </c>
      <c r="L4552" s="174" t="s">
        <v>846</v>
      </c>
    </row>
    <row r="4553" spans="1:12">
      <c r="A4553" s="194">
        <v>31</v>
      </c>
      <c r="B4553" s="175" t="s">
        <v>146</v>
      </c>
      <c r="C4553" s="195">
        <v>135</v>
      </c>
      <c r="D4553" s="175" t="s">
        <v>234</v>
      </c>
      <c r="F4553" s="195">
        <v>0</v>
      </c>
      <c r="G4553" s="175" t="s">
        <v>2675</v>
      </c>
      <c r="I4553" s="194">
        <v>10000000</v>
      </c>
      <c r="K4553" s="199">
        <v>156412500</v>
      </c>
      <c r="L4553" s="174" t="s">
        <v>846</v>
      </c>
    </row>
    <row r="4554" spans="1:12">
      <c r="G4554" s="200" t="s">
        <v>847</v>
      </c>
      <c r="I4554" s="201">
        <v>41300000</v>
      </c>
      <c r="J4554" s="201">
        <v>0</v>
      </c>
      <c r="K4554" s="201">
        <v>41300000</v>
      </c>
      <c r="L4554" s="202" t="s">
        <v>846</v>
      </c>
    </row>
    <row r="4555" spans="1:12">
      <c r="G4555" s="200" t="s">
        <v>848</v>
      </c>
      <c r="I4555" s="203">
        <v>156412500</v>
      </c>
      <c r="J4555" s="203">
        <v>0</v>
      </c>
      <c r="K4555" s="203">
        <v>156412500</v>
      </c>
      <c r="L4555" s="200" t="s">
        <v>849</v>
      </c>
    </row>
    <row r="4556" spans="1:12">
      <c r="A4556" s="196" t="s">
        <v>164</v>
      </c>
      <c r="G4556" s="197" t="s">
        <v>843</v>
      </c>
      <c r="I4556" s="198">
        <v>156412500</v>
      </c>
      <c r="J4556" s="198">
        <v>0</v>
      </c>
      <c r="K4556" s="198">
        <v>156412500</v>
      </c>
      <c r="L4556" s="175" t="s">
        <v>846</v>
      </c>
    </row>
    <row r="4557" spans="1:12">
      <c r="A4557" s="174" t="s">
        <v>138</v>
      </c>
      <c r="B4557" s="174" t="s">
        <v>139</v>
      </c>
      <c r="C4557" s="176" t="s">
        <v>140</v>
      </c>
      <c r="D4557" s="174" t="s">
        <v>141</v>
      </c>
      <c r="E4557" s="174" t="s">
        <v>142</v>
      </c>
      <c r="F4557" s="176" t="s">
        <v>143</v>
      </c>
      <c r="G4557" s="174" t="s">
        <v>144</v>
      </c>
      <c r="I4557" s="176" t="s">
        <v>844</v>
      </c>
      <c r="J4557" s="176" t="s">
        <v>845</v>
      </c>
      <c r="K4557" s="176" t="s">
        <v>145</v>
      </c>
    </row>
    <row r="4558" spans="1:12">
      <c r="A4558" s="194">
        <v>30</v>
      </c>
      <c r="B4558" s="175" t="s">
        <v>164</v>
      </c>
      <c r="C4558" s="195">
        <v>135</v>
      </c>
      <c r="D4558" s="175" t="s">
        <v>234</v>
      </c>
      <c r="F4558" s="195">
        <v>0</v>
      </c>
      <c r="G4558" s="175" t="s">
        <v>2676</v>
      </c>
      <c r="I4558" s="194">
        <v>6267776</v>
      </c>
      <c r="K4558" s="199">
        <v>162680276</v>
      </c>
      <c r="L4558" s="174" t="s">
        <v>846</v>
      </c>
    </row>
    <row r="4559" spans="1:12">
      <c r="A4559" s="194">
        <v>30</v>
      </c>
      <c r="B4559" s="175" t="s">
        <v>164</v>
      </c>
      <c r="C4559" s="195">
        <v>135</v>
      </c>
      <c r="D4559" s="175" t="s">
        <v>234</v>
      </c>
      <c r="F4559" s="195">
        <v>0</v>
      </c>
      <c r="G4559" s="175" t="s">
        <v>2677</v>
      </c>
      <c r="I4559" s="194">
        <v>5787316</v>
      </c>
      <c r="K4559" s="199">
        <v>168467592</v>
      </c>
      <c r="L4559" s="174" t="s">
        <v>846</v>
      </c>
    </row>
    <row r="4560" spans="1:12">
      <c r="A4560" s="194">
        <v>30</v>
      </c>
      <c r="B4560" s="175" t="s">
        <v>164</v>
      </c>
      <c r="C4560" s="195">
        <v>135</v>
      </c>
      <c r="D4560" s="175" t="s">
        <v>234</v>
      </c>
      <c r="F4560" s="195">
        <v>0</v>
      </c>
      <c r="G4560" s="175" t="s">
        <v>2678</v>
      </c>
      <c r="I4560" s="194">
        <v>7784197</v>
      </c>
      <c r="K4560" s="199">
        <v>176251789</v>
      </c>
      <c r="L4560" s="174" t="s">
        <v>846</v>
      </c>
    </row>
    <row r="4561" spans="1:12">
      <c r="A4561" s="194">
        <v>30</v>
      </c>
      <c r="B4561" s="175" t="s">
        <v>164</v>
      </c>
      <c r="C4561" s="195">
        <v>141</v>
      </c>
      <c r="D4561" s="175" t="s">
        <v>234</v>
      </c>
      <c r="F4561" s="195">
        <v>0</v>
      </c>
      <c r="G4561" s="175" t="s">
        <v>2679</v>
      </c>
      <c r="J4561" s="194">
        <v>2507110</v>
      </c>
      <c r="K4561" s="199">
        <v>173744679</v>
      </c>
      <c r="L4561" s="174" t="s">
        <v>846</v>
      </c>
    </row>
    <row r="4562" spans="1:12">
      <c r="A4562" s="194">
        <v>30</v>
      </c>
      <c r="B4562" s="175" t="s">
        <v>164</v>
      </c>
      <c r="C4562" s="195">
        <v>141</v>
      </c>
      <c r="D4562" s="175" t="s">
        <v>234</v>
      </c>
      <c r="F4562" s="195">
        <v>0</v>
      </c>
      <c r="G4562" s="175" t="s">
        <v>2680</v>
      </c>
      <c r="J4562" s="194">
        <v>2314926</v>
      </c>
      <c r="K4562" s="199">
        <v>171429753</v>
      </c>
      <c r="L4562" s="174" t="s">
        <v>846</v>
      </c>
    </row>
    <row r="4563" spans="1:12">
      <c r="A4563" s="194">
        <v>30</v>
      </c>
      <c r="B4563" s="175" t="s">
        <v>164</v>
      </c>
      <c r="C4563" s="195">
        <v>141</v>
      </c>
      <c r="D4563" s="175" t="s">
        <v>234</v>
      </c>
      <c r="F4563" s="195">
        <v>0</v>
      </c>
      <c r="G4563" s="175" t="s">
        <v>2681</v>
      </c>
      <c r="J4563" s="194">
        <v>3113679</v>
      </c>
      <c r="K4563" s="199">
        <v>168316074</v>
      </c>
      <c r="L4563" s="174" t="s">
        <v>846</v>
      </c>
    </row>
    <row r="4564" spans="1:12">
      <c r="G4564" s="200" t="s">
        <v>858</v>
      </c>
      <c r="I4564" s="201">
        <v>19839289</v>
      </c>
      <c r="J4564" s="201">
        <v>7935715</v>
      </c>
      <c r="K4564" s="201">
        <v>11903574</v>
      </c>
      <c r="L4564" s="202" t="s">
        <v>846</v>
      </c>
    </row>
    <row r="4565" spans="1:12">
      <c r="G4565" s="200" t="s">
        <v>848</v>
      </c>
      <c r="I4565" s="203">
        <v>176251789</v>
      </c>
      <c r="J4565" s="203">
        <v>7935715</v>
      </c>
      <c r="K4565" s="203">
        <v>168316074</v>
      </c>
      <c r="L4565" s="200" t="s">
        <v>849</v>
      </c>
    </row>
    <row r="4566" spans="1:12">
      <c r="A4566" s="196" t="s">
        <v>166</v>
      </c>
      <c r="G4566" s="197" t="s">
        <v>843</v>
      </c>
      <c r="I4566" s="198">
        <v>176251789</v>
      </c>
      <c r="J4566" s="198">
        <v>7935715</v>
      </c>
      <c r="K4566" s="198">
        <v>168316074</v>
      </c>
      <c r="L4566" s="175" t="s">
        <v>846</v>
      </c>
    </row>
    <row r="4567" spans="1:12">
      <c r="A4567" s="174" t="s">
        <v>138</v>
      </c>
      <c r="B4567" s="174" t="s">
        <v>139</v>
      </c>
      <c r="C4567" s="176" t="s">
        <v>140</v>
      </c>
      <c r="D4567" s="174" t="s">
        <v>141</v>
      </c>
      <c r="E4567" s="174" t="s">
        <v>142</v>
      </c>
      <c r="F4567" s="176" t="s">
        <v>143</v>
      </c>
      <c r="G4567" s="174" t="s">
        <v>144</v>
      </c>
      <c r="I4567" s="176" t="s">
        <v>844</v>
      </c>
      <c r="J4567" s="176" t="s">
        <v>845</v>
      </c>
      <c r="K4567" s="176" t="s">
        <v>145</v>
      </c>
    </row>
    <row r="4568" spans="1:12">
      <c r="A4568" s="194">
        <v>31</v>
      </c>
      <c r="B4568" s="175" t="s">
        <v>166</v>
      </c>
      <c r="C4568" s="195">
        <v>154</v>
      </c>
      <c r="D4568" s="175" t="s">
        <v>234</v>
      </c>
      <c r="F4568" s="195">
        <v>0</v>
      </c>
      <c r="G4568" s="175" t="s">
        <v>2682</v>
      </c>
      <c r="I4568" s="194">
        <v>7898537</v>
      </c>
      <c r="K4568" s="199">
        <v>176214611</v>
      </c>
      <c r="L4568" s="174" t="s">
        <v>846</v>
      </c>
    </row>
    <row r="4569" spans="1:12">
      <c r="A4569" s="194">
        <v>31</v>
      </c>
      <c r="B4569" s="175" t="s">
        <v>166</v>
      </c>
      <c r="C4569" s="195">
        <v>157</v>
      </c>
      <c r="D4569" s="175" t="s">
        <v>234</v>
      </c>
      <c r="F4569" s="195">
        <v>0</v>
      </c>
      <c r="G4569" s="175" t="s">
        <v>2683</v>
      </c>
      <c r="J4569" s="194">
        <v>3159415</v>
      </c>
      <c r="K4569" s="199">
        <v>173055196</v>
      </c>
      <c r="L4569" s="174" t="s">
        <v>846</v>
      </c>
    </row>
    <row r="4570" spans="1:12">
      <c r="G4570" s="200" t="s">
        <v>1319</v>
      </c>
      <c r="I4570" s="201">
        <v>7898537</v>
      </c>
      <c r="J4570" s="201">
        <v>3159415</v>
      </c>
      <c r="K4570" s="201">
        <v>4739122</v>
      </c>
      <c r="L4570" s="202" t="s">
        <v>846</v>
      </c>
    </row>
    <row r="4571" spans="1:12">
      <c r="G4571" s="200" t="s">
        <v>848</v>
      </c>
      <c r="I4571" s="203">
        <v>184150326</v>
      </c>
      <c r="J4571" s="203">
        <v>11095130</v>
      </c>
      <c r="K4571" s="203">
        <v>173055196</v>
      </c>
      <c r="L4571" s="200" t="s">
        <v>849</v>
      </c>
    </row>
    <row r="4572" spans="1:12">
      <c r="A4572" s="190" t="s">
        <v>2684</v>
      </c>
      <c r="I4572" s="203">
        <v>184150326</v>
      </c>
      <c r="J4572" s="203">
        <v>11095130</v>
      </c>
      <c r="K4572" s="203">
        <v>173055196</v>
      </c>
      <c r="L4572" s="175" t="s">
        <v>849</v>
      </c>
    </row>
    <row r="4573" spans="1:12">
      <c r="A4573" s="196" t="s">
        <v>2685</v>
      </c>
    </row>
    <row r="4574" spans="1:12">
      <c r="A4574" s="196" t="s">
        <v>164</v>
      </c>
      <c r="G4574" s="197" t="s">
        <v>843</v>
      </c>
      <c r="I4574" s="198">
        <v>0</v>
      </c>
      <c r="J4574" s="198">
        <v>0</v>
      </c>
      <c r="K4574" s="198">
        <v>0</v>
      </c>
    </row>
    <row r="4575" spans="1:12">
      <c r="A4575" s="174" t="s">
        <v>138</v>
      </c>
      <c r="B4575" s="174" t="s">
        <v>139</v>
      </c>
      <c r="C4575" s="176" t="s">
        <v>140</v>
      </c>
      <c r="D4575" s="174" t="s">
        <v>141</v>
      </c>
      <c r="E4575" s="174" t="s">
        <v>142</v>
      </c>
      <c r="F4575" s="176" t="s">
        <v>143</v>
      </c>
      <c r="G4575" s="174" t="s">
        <v>144</v>
      </c>
      <c r="I4575" s="176" t="s">
        <v>844</v>
      </c>
      <c r="J4575" s="176" t="s">
        <v>845</v>
      </c>
      <c r="K4575" s="176" t="s">
        <v>145</v>
      </c>
    </row>
    <row r="4576" spans="1:12">
      <c r="A4576" s="194">
        <v>30</v>
      </c>
      <c r="B4576" s="175" t="s">
        <v>164</v>
      </c>
      <c r="C4576" s="195">
        <v>141</v>
      </c>
      <c r="D4576" s="175" t="s">
        <v>234</v>
      </c>
      <c r="F4576" s="195">
        <v>0</v>
      </c>
      <c r="G4576" s="175" t="s">
        <v>2686</v>
      </c>
      <c r="I4576" s="194">
        <v>12659807</v>
      </c>
      <c r="K4576" s="199">
        <v>12659807</v>
      </c>
      <c r="L4576" s="174" t="s">
        <v>846</v>
      </c>
    </row>
    <row r="4577" spans="1:12">
      <c r="A4577" s="194">
        <v>30</v>
      </c>
      <c r="B4577" s="175" t="s">
        <v>164</v>
      </c>
      <c r="C4577" s="195">
        <v>141</v>
      </c>
      <c r="D4577" s="175" t="s">
        <v>234</v>
      </c>
      <c r="F4577" s="195">
        <v>0</v>
      </c>
      <c r="G4577" s="175" t="s">
        <v>2687</v>
      </c>
      <c r="I4577" s="194">
        <v>13408000</v>
      </c>
      <c r="K4577" s="199">
        <v>26067807</v>
      </c>
      <c r="L4577" s="174" t="s">
        <v>846</v>
      </c>
    </row>
    <row r="4578" spans="1:12">
      <c r="A4578" s="194">
        <v>30</v>
      </c>
      <c r="B4578" s="175" t="s">
        <v>164</v>
      </c>
      <c r="C4578" s="195">
        <v>141</v>
      </c>
      <c r="D4578" s="175" t="s">
        <v>234</v>
      </c>
      <c r="F4578" s="195">
        <v>0</v>
      </c>
      <c r="G4578" s="175" t="s">
        <v>2688</v>
      </c>
      <c r="I4578" s="194">
        <v>3164952</v>
      </c>
      <c r="K4578" s="199">
        <v>29232759</v>
      </c>
      <c r="L4578" s="174" t="s">
        <v>846</v>
      </c>
    </row>
    <row r="4579" spans="1:12">
      <c r="A4579" s="194">
        <v>30</v>
      </c>
      <c r="B4579" s="175" t="s">
        <v>164</v>
      </c>
      <c r="C4579" s="195">
        <v>141</v>
      </c>
      <c r="D4579" s="175" t="s">
        <v>234</v>
      </c>
      <c r="F4579" s="195">
        <v>0</v>
      </c>
      <c r="G4579" s="175" t="s">
        <v>2689</v>
      </c>
      <c r="I4579" s="194">
        <v>3352000</v>
      </c>
      <c r="K4579" s="199">
        <v>32584759</v>
      </c>
      <c r="L4579" s="174" t="s">
        <v>846</v>
      </c>
    </row>
    <row r="4580" spans="1:12">
      <c r="A4580" s="194">
        <v>30</v>
      </c>
      <c r="B4580" s="175" t="s">
        <v>164</v>
      </c>
      <c r="C4580" s="195">
        <v>141</v>
      </c>
      <c r="D4580" s="175" t="s">
        <v>234</v>
      </c>
      <c r="F4580" s="195">
        <v>0</v>
      </c>
      <c r="G4580" s="175" t="s">
        <v>2679</v>
      </c>
      <c r="I4580" s="194">
        <v>2507110</v>
      </c>
      <c r="K4580" s="199">
        <v>35091869</v>
      </c>
      <c r="L4580" s="174" t="s">
        <v>846</v>
      </c>
    </row>
    <row r="4581" spans="1:12">
      <c r="A4581" s="194">
        <v>30</v>
      </c>
      <c r="B4581" s="175" t="s">
        <v>164</v>
      </c>
      <c r="C4581" s="195">
        <v>141</v>
      </c>
      <c r="D4581" s="175" t="s">
        <v>234</v>
      </c>
      <c r="F4581" s="195">
        <v>0</v>
      </c>
      <c r="G4581" s="175" t="s">
        <v>2680</v>
      </c>
      <c r="I4581" s="194">
        <v>2314926</v>
      </c>
      <c r="K4581" s="199">
        <v>37406795</v>
      </c>
      <c r="L4581" s="174" t="s">
        <v>846</v>
      </c>
    </row>
    <row r="4582" spans="1:12">
      <c r="A4582" s="194">
        <v>30</v>
      </c>
      <c r="B4582" s="175" t="s">
        <v>164</v>
      </c>
      <c r="C4582" s="195">
        <v>141</v>
      </c>
      <c r="D4582" s="175" t="s">
        <v>234</v>
      </c>
      <c r="F4582" s="195">
        <v>0</v>
      </c>
      <c r="G4582" s="175" t="s">
        <v>2681</v>
      </c>
      <c r="I4582" s="194">
        <v>3113679</v>
      </c>
      <c r="K4582" s="199">
        <v>40520474</v>
      </c>
      <c r="L4582" s="174" t="s">
        <v>846</v>
      </c>
    </row>
    <row r="4583" spans="1:12">
      <c r="A4583" s="194">
        <v>30</v>
      </c>
      <c r="B4583" s="175" t="s">
        <v>164</v>
      </c>
      <c r="C4583" s="195">
        <v>141</v>
      </c>
      <c r="D4583" s="175" t="s">
        <v>234</v>
      </c>
      <c r="F4583" s="195">
        <v>0</v>
      </c>
      <c r="G4583" s="175" t="s">
        <v>2690</v>
      </c>
      <c r="I4583" s="194">
        <v>2870670</v>
      </c>
      <c r="K4583" s="199">
        <v>43391144</v>
      </c>
      <c r="L4583" s="174" t="s">
        <v>846</v>
      </c>
    </row>
    <row r="4584" spans="1:12">
      <c r="A4584" s="194">
        <v>30</v>
      </c>
      <c r="B4584" s="175" t="s">
        <v>164</v>
      </c>
      <c r="C4584" s="195">
        <v>141</v>
      </c>
      <c r="D4584" s="175" t="s">
        <v>234</v>
      </c>
      <c r="F4584" s="195">
        <v>0</v>
      </c>
      <c r="G4584" s="175" t="s">
        <v>2691</v>
      </c>
      <c r="I4584" s="194">
        <v>3277413</v>
      </c>
      <c r="K4584" s="199">
        <v>46668557</v>
      </c>
      <c r="L4584" s="174" t="s">
        <v>846</v>
      </c>
    </row>
    <row r="4585" spans="1:12">
      <c r="A4585" s="194">
        <v>30</v>
      </c>
      <c r="B4585" s="175" t="s">
        <v>164</v>
      </c>
      <c r="C4585" s="195">
        <v>141</v>
      </c>
      <c r="D4585" s="175" t="s">
        <v>234</v>
      </c>
      <c r="F4585" s="195">
        <v>0</v>
      </c>
      <c r="G4585" s="175" t="s">
        <v>2692</v>
      </c>
      <c r="I4585" s="194">
        <v>2601601</v>
      </c>
      <c r="K4585" s="199">
        <v>49270158</v>
      </c>
      <c r="L4585" s="174" t="s">
        <v>846</v>
      </c>
    </row>
    <row r="4586" spans="1:12">
      <c r="A4586" s="194">
        <v>30</v>
      </c>
      <c r="B4586" s="175" t="s">
        <v>164</v>
      </c>
      <c r="C4586" s="195">
        <v>141</v>
      </c>
      <c r="D4586" s="175" t="s">
        <v>234</v>
      </c>
      <c r="F4586" s="195">
        <v>0</v>
      </c>
      <c r="G4586" s="175" t="s">
        <v>2693</v>
      </c>
      <c r="I4586" s="194">
        <v>1993059</v>
      </c>
      <c r="K4586" s="199">
        <v>51263217</v>
      </c>
      <c r="L4586" s="174" t="s">
        <v>846</v>
      </c>
    </row>
    <row r="4587" spans="1:12">
      <c r="A4587" s="194">
        <v>30</v>
      </c>
      <c r="B4587" s="175" t="s">
        <v>164</v>
      </c>
      <c r="C4587" s="195">
        <v>141</v>
      </c>
      <c r="D4587" s="175" t="s">
        <v>234</v>
      </c>
      <c r="F4587" s="195">
        <v>0</v>
      </c>
      <c r="G4587" s="175" t="s">
        <v>2694</v>
      </c>
      <c r="I4587" s="194">
        <v>1120000</v>
      </c>
      <c r="K4587" s="199">
        <v>52383217</v>
      </c>
      <c r="L4587" s="174" t="s">
        <v>846</v>
      </c>
    </row>
    <row r="4588" spans="1:12">
      <c r="A4588" s="194">
        <v>30</v>
      </c>
      <c r="B4588" s="175" t="s">
        <v>164</v>
      </c>
      <c r="C4588" s="195">
        <v>141</v>
      </c>
      <c r="D4588" s="175" t="s">
        <v>234</v>
      </c>
      <c r="F4588" s="195">
        <v>0</v>
      </c>
      <c r="G4588" s="175" t="s">
        <v>2695</v>
      </c>
      <c r="I4588" s="194">
        <v>80000</v>
      </c>
      <c r="K4588" s="199">
        <v>52463217</v>
      </c>
      <c r="L4588" s="174" t="s">
        <v>846</v>
      </c>
    </row>
    <row r="4589" spans="1:12">
      <c r="A4589" s="194">
        <v>30</v>
      </c>
      <c r="B4589" s="175" t="s">
        <v>164</v>
      </c>
      <c r="C4589" s="195">
        <v>141</v>
      </c>
      <c r="D4589" s="175" t="s">
        <v>234</v>
      </c>
      <c r="F4589" s="195">
        <v>0</v>
      </c>
      <c r="G4589" s="175" t="s">
        <v>2696</v>
      </c>
      <c r="I4589" s="194">
        <v>15200000</v>
      </c>
      <c r="K4589" s="199">
        <v>67663217</v>
      </c>
      <c r="L4589" s="174" t="s">
        <v>846</v>
      </c>
    </row>
    <row r="4590" spans="1:12">
      <c r="A4590" s="194">
        <v>30</v>
      </c>
      <c r="B4590" s="175" t="s">
        <v>164</v>
      </c>
      <c r="C4590" s="195">
        <v>141</v>
      </c>
      <c r="D4590" s="175" t="s">
        <v>234</v>
      </c>
      <c r="F4590" s="195">
        <v>0</v>
      </c>
      <c r="G4590" s="175" t="s">
        <v>2697</v>
      </c>
      <c r="I4590" s="194">
        <v>7145067</v>
      </c>
      <c r="K4590" s="199">
        <v>74808284</v>
      </c>
      <c r="L4590" s="174" t="s">
        <v>846</v>
      </c>
    </row>
    <row r="4591" spans="1:12">
      <c r="A4591" s="194">
        <v>30</v>
      </c>
      <c r="B4591" s="175" t="s">
        <v>164</v>
      </c>
      <c r="C4591" s="195">
        <v>141</v>
      </c>
      <c r="D4591" s="175" t="s">
        <v>234</v>
      </c>
      <c r="F4591" s="195">
        <v>0</v>
      </c>
      <c r="G4591" s="175" t="s">
        <v>2698</v>
      </c>
      <c r="I4591" s="194">
        <v>400000</v>
      </c>
      <c r="K4591" s="199">
        <v>75208284</v>
      </c>
      <c r="L4591" s="174" t="s">
        <v>846</v>
      </c>
    </row>
    <row r="4592" spans="1:12">
      <c r="A4592" s="194">
        <v>30</v>
      </c>
      <c r="B4592" s="175" t="s">
        <v>164</v>
      </c>
      <c r="C4592" s="195">
        <v>141</v>
      </c>
      <c r="D4592" s="175" t="s">
        <v>234</v>
      </c>
      <c r="F4592" s="195">
        <v>0</v>
      </c>
      <c r="G4592" s="175" t="s">
        <v>2699</v>
      </c>
      <c r="I4592" s="194">
        <v>3572533</v>
      </c>
      <c r="K4592" s="199">
        <v>78780817</v>
      </c>
      <c r="L4592" s="174" t="s">
        <v>846</v>
      </c>
    </row>
    <row r="4593" spans="1:12">
      <c r="A4593" s="194">
        <v>30</v>
      </c>
      <c r="B4593" s="175" t="s">
        <v>164</v>
      </c>
      <c r="C4593" s="195">
        <v>141</v>
      </c>
      <c r="D4593" s="175" t="s">
        <v>234</v>
      </c>
      <c r="F4593" s="195">
        <v>0</v>
      </c>
      <c r="G4593" s="175" t="s">
        <v>2700</v>
      </c>
      <c r="I4593" s="194">
        <v>4800000</v>
      </c>
      <c r="K4593" s="199">
        <v>83580817</v>
      </c>
      <c r="L4593" s="174" t="s">
        <v>846</v>
      </c>
    </row>
    <row r="4594" spans="1:12">
      <c r="A4594" s="194">
        <v>30</v>
      </c>
      <c r="B4594" s="175" t="s">
        <v>164</v>
      </c>
      <c r="C4594" s="195">
        <v>141</v>
      </c>
      <c r="D4594" s="175" t="s">
        <v>234</v>
      </c>
      <c r="F4594" s="195">
        <v>0</v>
      </c>
      <c r="G4594" s="175" t="s">
        <v>2701</v>
      </c>
      <c r="I4594" s="194">
        <v>1200000</v>
      </c>
      <c r="K4594" s="199">
        <v>84780817</v>
      </c>
      <c r="L4594" s="174" t="s">
        <v>846</v>
      </c>
    </row>
    <row r="4595" spans="1:12">
      <c r="A4595" s="194">
        <v>30</v>
      </c>
      <c r="B4595" s="175" t="s">
        <v>164</v>
      </c>
      <c r="C4595" s="195">
        <v>141</v>
      </c>
      <c r="D4595" s="175" t="s">
        <v>234</v>
      </c>
      <c r="F4595" s="195">
        <v>0</v>
      </c>
      <c r="G4595" s="175" t="s">
        <v>2702</v>
      </c>
      <c r="I4595" s="194">
        <v>3594476</v>
      </c>
      <c r="K4595" s="199">
        <v>88375293</v>
      </c>
      <c r="L4595" s="174" t="s">
        <v>846</v>
      </c>
    </row>
    <row r="4596" spans="1:12">
      <c r="A4596" s="194">
        <v>30</v>
      </c>
      <c r="B4596" s="175" t="s">
        <v>164</v>
      </c>
      <c r="C4596" s="195">
        <v>141</v>
      </c>
      <c r="D4596" s="175" t="s">
        <v>234</v>
      </c>
      <c r="F4596" s="195">
        <v>0</v>
      </c>
      <c r="G4596" s="175" t="s">
        <v>2703</v>
      </c>
      <c r="I4596" s="194">
        <v>920000</v>
      </c>
      <c r="K4596" s="199">
        <v>89295293</v>
      </c>
      <c r="L4596" s="174" t="s">
        <v>846</v>
      </c>
    </row>
    <row r="4597" spans="1:12">
      <c r="G4597" s="200" t="s">
        <v>858</v>
      </c>
      <c r="I4597" s="201">
        <v>89295293</v>
      </c>
      <c r="J4597" s="201">
        <v>0</v>
      </c>
      <c r="K4597" s="201">
        <v>89295293</v>
      </c>
      <c r="L4597" s="202" t="s">
        <v>846</v>
      </c>
    </row>
    <row r="4598" spans="1:12">
      <c r="G4598" s="200" t="s">
        <v>848</v>
      </c>
      <c r="I4598" s="203">
        <v>89295293</v>
      </c>
      <c r="J4598" s="203">
        <v>0</v>
      </c>
      <c r="K4598" s="203">
        <v>89295293</v>
      </c>
      <c r="L4598" s="200" t="s">
        <v>849</v>
      </c>
    </row>
    <row r="4599" spans="1:12">
      <c r="A4599" s="196" t="s">
        <v>166</v>
      </c>
      <c r="G4599" s="197" t="s">
        <v>843</v>
      </c>
      <c r="I4599" s="198">
        <v>89295293</v>
      </c>
      <c r="J4599" s="198">
        <v>0</v>
      </c>
      <c r="K4599" s="198">
        <v>89295293</v>
      </c>
      <c r="L4599" s="175" t="s">
        <v>846</v>
      </c>
    </row>
    <row r="4600" spans="1:12">
      <c r="A4600" s="174" t="s">
        <v>138</v>
      </c>
      <c r="B4600" s="174" t="s">
        <v>139</v>
      </c>
      <c r="C4600" s="176" t="s">
        <v>140</v>
      </c>
      <c r="D4600" s="174" t="s">
        <v>141</v>
      </c>
      <c r="E4600" s="174" t="s">
        <v>142</v>
      </c>
      <c r="F4600" s="176" t="s">
        <v>143</v>
      </c>
      <c r="G4600" s="174" t="s">
        <v>144</v>
      </c>
      <c r="I4600" s="176" t="s">
        <v>844</v>
      </c>
      <c r="J4600" s="176" t="s">
        <v>845</v>
      </c>
      <c r="K4600" s="176" t="s">
        <v>145</v>
      </c>
    </row>
    <row r="4601" spans="1:12">
      <c r="A4601" s="194">
        <v>31</v>
      </c>
      <c r="B4601" s="175" t="s">
        <v>166</v>
      </c>
      <c r="C4601" s="195">
        <v>154</v>
      </c>
      <c r="D4601" s="175" t="s">
        <v>234</v>
      </c>
      <c r="F4601" s="195">
        <v>0</v>
      </c>
      <c r="G4601" s="175" t="s">
        <v>2704</v>
      </c>
      <c r="I4601" s="194">
        <v>90000000</v>
      </c>
      <c r="K4601" s="199">
        <v>179295293</v>
      </c>
      <c r="L4601" s="174" t="s">
        <v>846</v>
      </c>
    </row>
    <row r="4602" spans="1:12">
      <c r="A4602" s="194">
        <v>31</v>
      </c>
      <c r="B4602" s="175" t="s">
        <v>166</v>
      </c>
      <c r="C4602" s="195">
        <v>157</v>
      </c>
      <c r="D4602" s="175" t="s">
        <v>234</v>
      </c>
      <c r="F4602" s="195">
        <v>0</v>
      </c>
      <c r="G4602" s="175" t="s">
        <v>2697</v>
      </c>
      <c r="J4602" s="194">
        <v>7145067</v>
      </c>
      <c r="K4602" s="199">
        <v>172150226</v>
      </c>
      <c r="L4602" s="174" t="s">
        <v>846</v>
      </c>
    </row>
    <row r="4603" spans="1:12">
      <c r="A4603" s="194">
        <v>31</v>
      </c>
      <c r="B4603" s="175" t="s">
        <v>166</v>
      </c>
      <c r="C4603" s="195">
        <v>157</v>
      </c>
      <c r="D4603" s="175" t="s">
        <v>234</v>
      </c>
      <c r="F4603" s="195">
        <v>0</v>
      </c>
      <c r="G4603" s="175" t="s">
        <v>2698</v>
      </c>
      <c r="J4603" s="194">
        <v>400000</v>
      </c>
      <c r="K4603" s="199">
        <v>171750226</v>
      </c>
      <c r="L4603" s="174" t="s">
        <v>846</v>
      </c>
    </row>
    <row r="4604" spans="1:12">
      <c r="A4604" s="194">
        <v>31</v>
      </c>
      <c r="B4604" s="175" t="s">
        <v>166</v>
      </c>
      <c r="C4604" s="195">
        <v>157</v>
      </c>
      <c r="D4604" s="175" t="s">
        <v>234</v>
      </c>
      <c r="F4604" s="195">
        <v>0</v>
      </c>
      <c r="G4604" s="175" t="s">
        <v>2699</v>
      </c>
      <c r="J4604" s="194">
        <v>3572533</v>
      </c>
      <c r="K4604" s="199">
        <v>168177693</v>
      </c>
      <c r="L4604" s="174" t="s">
        <v>846</v>
      </c>
    </row>
    <row r="4605" spans="1:12">
      <c r="A4605" s="194">
        <v>31</v>
      </c>
      <c r="B4605" s="175" t="s">
        <v>166</v>
      </c>
      <c r="C4605" s="195">
        <v>157</v>
      </c>
      <c r="D4605" s="175" t="s">
        <v>234</v>
      </c>
      <c r="F4605" s="195">
        <v>0</v>
      </c>
      <c r="G4605" s="175" t="s">
        <v>2700</v>
      </c>
      <c r="J4605" s="194">
        <v>4800000</v>
      </c>
      <c r="K4605" s="199">
        <v>163377693</v>
      </c>
      <c r="L4605" s="174" t="s">
        <v>846</v>
      </c>
    </row>
    <row r="4606" spans="1:12">
      <c r="A4606" s="194">
        <v>31</v>
      </c>
      <c r="B4606" s="175" t="s">
        <v>166</v>
      </c>
      <c r="C4606" s="195">
        <v>157</v>
      </c>
      <c r="D4606" s="175" t="s">
        <v>234</v>
      </c>
      <c r="F4606" s="195">
        <v>0</v>
      </c>
      <c r="G4606" s="175" t="s">
        <v>2701</v>
      </c>
      <c r="J4606" s="194">
        <v>1200000</v>
      </c>
      <c r="K4606" s="199">
        <v>162177693</v>
      </c>
      <c r="L4606" s="174" t="s">
        <v>846</v>
      </c>
    </row>
    <row r="4607" spans="1:12">
      <c r="A4607" s="194">
        <v>31</v>
      </c>
      <c r="B4607" s="175" t="s">
        <v>166</v>
      </c>
      <c r="C4607" s="195">
        <v>157</v>
      </c>
      <c r="D4607" s="175" t="s">
        <v>234</v>
      </c>
      <c r="F4607" s="195">
        <v>0</v>
      </c>
      <c r="G4607" s="175" t="s">
        <v>2702</v>
      </c>
      <c r="J4607" s="194">
        <v>3594476</v>
      </c>
      <c r="K4607" s="199">
        <v>158583217</v>
      </c>
      <c r="L4607" s="174" t="s">
        <v>846</v>
      </c>
    </row>
    <row r="4608" spans="1:12">
      <c r="A4608" s="194">
        <v>31</v>
      </c>
      <c r="B4608" s="175" t="s">
        <v>166</v>
      </c>
      <c r="C4608" s="195">
        <v>157</v>
      </c>
      <c r="D4608" s="175" t="s">
        <v>234</v>
      </c>
      <c r="F4608" s="195">
        <v>0</v>
      </c>
      <c r="G4608" s="175" t="s">
        <v>2703</v>
      </c>
      <c r="J4608" s="194">
        <v>920000</v>
      </c>
      <c r="K4608" s="199">
        <v>157663217</v>
      </c>
      <c r="L4608" s="174" t="s">
        <v>846</v>
      </c>
    </row>
    <row r="4609" spans="1:12">
      <c r="A4609" s="194">
        <v>31</v>
      </c>
      <c r="B4609" s="175" t="s">
        <v>166</v>
      </c>
      <c r="C4609" s="195">
        <v>157</v>
      </c>
      <c r="D4609" s="175" t="s">
        <v>234</v>
      </c>
      <c r="F4609" s="195">
        <v>0</v>
      </c>
      <c r="G4609" s="175" t="s">
        <v>2701</v>
      </c>
      <c r="I4609" s="194">
        <v>3000000</v>
      </c>
      <c r="K4609" s="199">
        <v>160663217</v>
      </c>
      <c r="L4609" s="174" t="s">
        <v>846</v>
      </c>
    </row>
    <row r="4610" spans="1:12">
      <c r="A4610" s="194">
        <v>31</v>
      </c>
      <c r="B4610" s="175" t="s">
        <v>166</v>
      </c>
      <c r="C4610" s="195">
        <v>157</v>
      </c>
      <c r="D4610" s="175" t="s">
        <v>234</v>
      </c>
      <c r="F4610" s="195">
        <v>0</v>
      </c>
      <c r="G4610" s="175" t="s">
        <v>2702</v>
      </c>
      <c r="I4610" s="194">
        <v>8986190</v>
      </c>
      <c r="K4610" s="199">
        <v>169649407</v>
      </c>
      <c r="L4610" s="174" t="s">
        <v>846</v>
      </c>
    </row>
    <row r="4611" spans="1:12">
      <c r="A4611" s="194">
        <v>31</v>
      </c>
      <c r="B4611" s="175" t="s">
        <v>166</v>
      </c>
      <c r="C4611" s="195">
        <v>157</v>
      </c>
      <c r="D4611" s="175" t="s">
        <v>234</v>
      </c>
      <c r="F4611" s="195">
        <v>0</v>
      </c>
      <c r="G4611" s="175" t="s">
        <v>2683</v>
      </c>
      <c r="I4611" s="194">
        <v>3159415</v>
      </c>
      <c r="K4611" s="199">
        <v>172808822</v>
      </c>
      <c r="L4611" s="174" t="s">
        <v>846</v>
      </c>
    </row>
    <row r="4612" spans="1:12">
      <c r="A4612" s="194">
        <v>31</v>
      </c>
      <c r="B4612" s="175" t="s">
        <v>166</v>
      </c>
      <c r="C4612" s="195">
        <v>157</v>
      </c>
      <c r="D4612" s="175" t="s">
        <v>234</v>
      </c>
      <c r="F4612" s="195">
        <v>0</v>
      </c>
      <c r="G4612" s="175" t="s">
        <v>2705</v>
      </c>
      <c r="I4612" s="194">
        <v>2390422</v>
      </c>
      <c r="K4612" s="199">
        <v>175199244</v>
      </c>
      <c r="L4612" s="174" t="s">
        <v>846</v>
      </c>
    </row>
    <row r="4613" spans="1:12">
      <c r="A4613" s="194">
        <v>31</v>
      </c>
      <c r="B4613" s="175" t="s">
        <v>166</v>
      </c>
      <c r="C4613" s="195">
        <v>157</v>
      </c>
      <c r="D4613" s="175" t="s">
        <v>234</v>
      </c>
      <c r="F4613" s="195">
        <v>0</v>
      </c>
      <c r="G4613" s="175" t="s">
        <v>2706</v>
      </c>
      <c r="I4613" s="194">
        <v>1420000</v>
      </c>
      <c r="K4613" s="199">
        <v>176619244</v>
      </c>
      <c r="L4613" s="174" t="s">
        <v>846</v>
      </c>
    </row>
    <row r="4614" spans="1:12">
      <c r="A4614" s="194">
        <v>31</v>
      </c>
      <c r="B4614" s="175" t="s">
        <v>166</v>
      </c>
      <c r="C4614" s="195">
        <v>157</v>
      </c>
      <c r="D4614" s="175" t="s">
        <v>234</v>
      </c>
      <c r="F4614" s="195">
        <v>0</v>
      </c>
      <c r="G4614" s="175" t="s">
        <v>2707</v>
      </c>
      <c r="I4614" s="194">
        <v>1420000</v>
      </c>
      <c r="K4614" s="199">
        <v>178039244</v>
      </c>
      <c r="L4614" s="174" t="s">
        <v>846</v>
      </c>
    </row>
    <row r="4615" spans="1:12">
      <c r="A4615" s="194">
        <v>31</v>
      </c>
      <c r="B4615" s="175" t="s">
        <v>166</v>
      </c>
      <c r="C4615" s="195">
        <v>157</v>
      </c>
      <c r="D4615" s="175" t="s">
        <v>234</v>
      </c>
      <c r="F4615" s="195">
        <v>0</v>
      </c>
      <c r="G4615" s="175" t="s">
        <v>2708</v>
      </c>
      <c r="I4615" s="194">
        <v>1420000</v>
      </c>
      <c r="K4615" s="199">
        <v>179459244</v>
      </c>
      <c r="L4615" s="174" t="s">
        <v>846</v>
      </c>
    </row>
    <row r="4616" spans="1:12">
      <c r="A4616" s="194">
        <v>31</v>
      </c>
      <c r="B4616" s="175" t="s">
        <v>166</v>
      </c>
      <c r="C4616" s="195">
        <v>157</v>
      </c>
      <c r="D4616" s="175" t="s">
        <v>234</v>
      </c>
      <c r="F4616" s="195">
        <v>0</v>
      </c>
      <c r="G4616" s="175" t="s">
        <v>2709</v>
      </c>
      <c r="I4616" s="194">
        <v>3016800</v>
      </c>
      <c r="K4616" s="199">
        <v>182476044</v>
      </c>
      <c r="L4616" s="174" t="s">
        <v>846</v>
      </c>
    </row>
    <row r="4617" spans="1:12">
      <c r="A4617" s="194">
        <v>31</v>
      </c>
      <c r="B4617" s="175" t="s">
        <v>166</v>
      </c>
      <c r="C4617" s="195">
        <v>157</v>
      </c>
      <c r="D4617" s="175" t="s">
        <v>234</v>
      </c>
      <c r="F4617" s="195">
        <v>0</v>
      </c>
      <c r="G4617" s="175" t="s">
        <v>2710</v>
      </c>
      <c r="I4617" s="194">
        <v>335200</v>
      </c>
      <c r="K4617" s="199">
        <v>182811244</v>
      </c>
      <c r="L4617" s="174" t="s">
        <v>846</v>
      </c>
    </row>
    <row r="4618" spans="1:12">
      <c r="A4618" s="194">
        <v>31</v>
      </c>
      <c r="B4618" s="175" t="s">
        <v>166</v>
      </c>
      <c r="C4618" s="195">
        <v>157</v>
      </c>
      <c r="D4618" s="175" t="s">
        <v>234</v>
      </c>
      <c r="F4618" s="195">
        <v>0</v>
      </c>
      <c r="G4618" s="175" t="s">
        <v>2711</v>
      </c>
      <c r="I4618" s="194">
        <v>3988000</v>
      </c>
      <c r="K4618" s="199">
        <v>186799244</v>
      </c>
      <c r="L4618" s="174" t="s">
        <v>846</v>
      </c>
    </row>
    <row r="4619" spans="1:12">
      <c r="A4619" s="194">
        <v>31</v>
      </c>
      <c r="B4619" s="175" t="s">
        <v>166</v>
      </c>
      <c r="C4619" s="195">
        <v>157</v>
      </c>
      <c r="D4619" s="175" t="s">
        <v>234</v>
      </c>
      <c r="F4619" s="195">
        <v>0</v>
      </c>
      <c r="G4619" s="175" t="s">
        <v>2712</v>
      </c>
      <c r="I4619" s="194">
        <v>635532</v>
      </c>
      <c r="K4619" s="199">
        <v>187434776</v>
      </c>
      <c r="L4619" s="174" t="s">
        <v>846</v>
      </c>
    </row>
    <row r="4620" spans="1:12">
      <c r="A4620" s="194">
        <v>31</v>
      </c>
      <c r="B4620" s="175" t="s">
        <v>166</v>
      </c>
      <c r="C4620" s="195">
        <v>157</v>
      </c>
      <c r="D4620" s="175" t="s">
        <v>234</v>
      </c>
      <c r="F4620" s="195">
        <v>0</v>
      </c>
      <c r="G4620" s="175" t="s">
        <v>2713</v>
      </c>
      <c r="I4620" s="194">
        <v>680491</v>
      </c>
      <c r="K4620" s="199">
        <v>188115267</v>
      </c>
      <c r="L4620" s="174" t="s">
        <v>846</v>
      </c>
    </row>
    <row r="4621" spans="1:12">
      <c r="A4621" s="194">
        <v>31</v>
      </c>
      <c r="B4621" s="175" t="s">
        <v>166</v>
      </c>
      <c r="C4621" s="195">
        <v>157</v>
      </c>
      <c r="D4621" s="175" t="s">
        <v>234</v>
      </c>
      <c r="F4621" s="195">
        <v>0</v>
      </c>
      <c r="G4621" s="175" t="s">
        <v>2714</v>
      </c>
      <c r="I4621" s="194">
        <v>540000</v>
      </c>
      <c r="K4621" s="199">
        <v>188655267</v>
      </c>
      <c r="L4621" s="174" t="s">
        <v>846</v>
      </c>
    </row>
    <row r="4622" spans="1:12">
      <c r="A4622" s="194">
        <v>31</v>
      </c>
      <c r="B4622" s="175" t="s">
        <v>166</v>
      </c>
      <c r="C4622" s="195">
        <v>157</v>
      </c>
      <c r="D4622" s="175" t="s">
        <v>234</v>
      </c>
      <c r="F4622" s="195">
        <v>0</v>
      </c>
      <c r="G4622" s="175" t="s">
        <v>2715</v>
      </c>
      <c r="I4622" s="194">
        <v>1164000</v>
      </c>
      <c r="K4622" s="199">
        <v>189819267</v>
      </c>
      <c r="L4622" s="174" t="s">
        <v>846</v>
      </c>
    </row>
    <row r="4623" spans="1:12">
      <c r="A4623" s="194">
        <v>31</v>
      </c>
      <c r="B4623" s="175" t="s">
        <v>166</v>
      </c>
      <c r="C4623" s="195">
        <v>157</v>
      </c>
      <c r="D4623" s="175" t="s">
        <v>234</v>
      </c>
      <c r="F4623" s="195">
        <v>0</v>
      </c>
      <c r="G4623" s="175" t="s">
        <v>2716</v>
      </c>
      <c r="I4623" s="194">
        <v>2092148</v>
      </c>
      <c r="K4623" s="199">
        <v>191911415</v>
      </c>
      <c r="L4623" s="174" t="s">
        <v>846</v>
      </c>
    </row>
    <row r="4624" spans="1:12">
      <c r="A4624" s="194">
        <v>31</v>
      </c>
      <c r="B4624" s="175" t="s">
        <v>166</v>
      </c>
      <c r="C4624" s="195">
        <v>157</v>
      </c>
      <c r="D4624" s="175" t="s">
        <v>234</v>
      </c>
      <c r="F4624" s="195">
        <v>0</v>
      </c>
      <c r="G4624" s="175" t="s">
        <v>2717</v>
      </c>
      <c r="I4624" s="194">
        <v>169932</v>
      </c>
      <c r="K4624" s="199">
        <v>192081347</v>
      </c>
      <c r="L4624" s="174" t="s">
        <v>846</v>
      </c>
    </row>
    <row r="4625" spans="1:12">
      <c r="A4625" s="194">
        <v>31</v>
      </c>
      <c r="B4625" s="175" t="s">
        <v>166</v>
      </c>
      <c r="C4625" s="195">
        <v>157</v>
      </c>
      <c r="D4625" s="175" t="s">
        <v>234</v>
      </c>
      <c r="F4625" s="195">
        <v>0</v>
      </c>
      <c r="G4625" s="175" t="s">
        <v>2718</v>
      </c>
      <c r="I4625" s="194">
        <v>2479960</v>
      </c>
      <c r="K4625" s="199">
        <v>194561307</v>
      </c>
      <c r="L4625" s="174" t="s">
        <v>846</v>
      </c>
    </row>
    <row r="4626" spans="1:12">
      <c r="A4626" s="194">
        <v>31</v>
      </c>
      <c r="B4626" s="175" t="s">
        <v>166</v>
      </c>
      <c r="C4626" s="195">
        <v>157</v>
      </c>
      <c r="D4626" s="175" t="s">
        <v>234</v>
      </c>
      <c r="F4626" s="195">
        <v>0</v>
      </c>
      <c r="G4626" s="175" t="s">
        <v>2719</v>
      </c>
      <c r="I4626" s="194">
        <v>1556000</v>
      </c>
      <c r="K4626" s="199">
        <v>196117307</v>
      </c>
      <c r="L4626" s="174" t="s">
        <v>846</v>
      </c>
    </row>
    <row r="4627" spans="1:12">
      <c r="G4627" s="200" t="s">
        <v>1319</v>
      </c>
      <c r="I4627" s="201">
        <v>128454090</v>
      </c>
      <c r="J4627" s="201">
        <v>21632076</v>
      </c>
      <c r="K4627" s="201">
        <v>106822014</v>
      </c>
      <c r="L4627" s="202" t="s">
        <v>846</v>
      </c>
    </row>
    <row r="4628" spans="1:12">
      <c r="G4628" s="200" t="s">
        <v>848</v>
      </c>
      <c r="I4628" s="203">
        <v>217749383</v>
      </c>
      <c r="J4628" s="203">
        <v>21632076</v>
      </c>
      <c r="K4628" s="203">
        <v>196117307</v>
      </c>
      <c r="L4628" s="200" t="s">
        <v>849</v>
      </c>
    </row>
    <row r="4629" spans="1:12">
      <c r="A4629" s="190" t="s">
        <v>2720</v>
      </c>
      <c r="I4629" s="203">
        <v>217749383</v>
      </c>
      <c r="J4629" s="203">
        <v>21632076</v>
      </c>
      <c r="K4629" s="203">
        <v>196117307</v>
      </c>
      <c r="L4629" s="175" t="s">
        <v>849</v>
      </c>
    </row>
    <row r="4630" spans="1:12">
      <c r="A4630" s="196" t="s">
        <v>2721</v>
      </c>
    </row>
    <row r="4631" spans="1:12">
      <c r="A4631" s="196" t="s">
        <v>146</v>
      </c>
      <c r="G4631" s="197" t="s">
        <v>843</v>
      </c>
      <c r="I4631" s="198">
        <v>0</v>
      </c>
      <c r="J4631" s="198">
        <v>0</v>
      </c>
      <c r="K4631" s="198">
        <v>0</v>
      </c>
    </row>
    <row r="4632" spans="1:12">
      <c r="A4632" s="174" t="s">
        <v>138</v>
      </c>
      <c r="B4632" s="174" t="s">
        <v>139</v>
      </c>
      <c r="C4632" s="176" t="s">
        <v>140</v>
      </c>
      <c r="D4632" s="174" t="s">
        <v>141</v>
      </c>
      <c r="E4632" s="174" t="s">
        <v>142</v>
      </c>
      <c r="F4632" s="176" t="s">
        <v>143</v>
      </c>
      <c r="G4632" s="174" t="s">
        <v>144</v>
      </c>
      <c r="I4632" s="176" t="s">
        <v>844</v>
      </c>
      <c r="J4632" s="176" t="s">
        <v>845</v>
      </c>
      <c r="K4632" s="176" t="s">
        <v>145</v>
      </c>
    </row>
    <row r="4633" spans="1:12">
      <c r="A4633" s="194">
        <v>31</v>
      </c>
      <c r="B4633" s="175" t="s">
        <v>146</v>
      </c>
      <c r="C4633" s="195">
        <v>135</v>
      </c>
      <c r="D4633" s="175" t="s">
        <v>234</v>
      </c>
      <c r="F4633" s="195">
        <v>0</v>
      </c>
      <c r="G4633" s="175" t="s">
        <v>2722</v>
      </c>
      <c r="I4633" s="194">
        <v>1588829</v>
      </c>
      <c r="K4633" s="199">
        <v>1588829</v>
      </c>
      <c r="L4633" s="174" t="s">
        <v>846</v>
      </c>
    </row>
    <row r="4634" spans="1:12">
      <c r="G4634" s="200" t="s">
        <v>847</v>
      </c>
      <c r="I4634" s="201">
        <v>1588829</v>
      </c>
      <c r="J4634" s="201">
        <v>0</v>
      </c>
      <c r="K4634" s="201">
        <v>1588829</v>
      </c>
      <c r="L4634" s="202" t="s">
        <v>846</v>
      </c>
    </row>
    <row r="4635" spans="1:12">
      <c r="G4635" s="200" t="s">
        <v>848</v>
      </c>
      <c r="I4635" s="203">
        <v>1588829</v>
      </c>
      <c r="J4635" s="203">
        <v>0</v>
      </c>
      <c r="K4635" s="203">
        <v>1588829</v>
      </c>
      <c r="L4635" s="200" t="s">
        <v>849</v>
      </c>
    </row>
    <row r="4636" spans="1:12">
      <c r="A4636" s="196" t="s">
        <v>166</v>
      </c>
      <c r="G4636" s="197" t="s">
        <v>843</v>
      </c>
      <c r="I4636" s="198">
        <v>1588829</v>
      </c>
      <c r="J4636" s="198">
        <v>0</v>
      </c>
      <c r="K4636" s="198">
        <v>1588829</v>
      </c>
      <c r="L4636" s="175" t="s">
        <v>846</v>
      </c>
    </row>
    <row r="4637" spans="1:12">
      <c r="A4637" s="174" t="s">
        <v>138</v>
      </c>
      <c r="B4637" s="174" t="s">
        <v>139</v>
      </c>
      <c r="C4637" s="176" t="s">
        <v>140</v>
      </c>
      <c r="D4637" s="174" t="s">
        <v>141</v>
      </c>
      <c r="E4637" s="174" t="s">
        <v>142</v>
      </c>
      <c r="F4637" s="176" t="s">
        <v>143</v>
      </c>
      <c r="G4637" s="174" t="s">
        <v>144</v>
      </c>
      <c r="I4637" s="176" t="s">
        <v>844</v>
      </c>
      <c r="J4637" s="176" t="s">
        <v>845</v>
      </c>
      <c r="K4637" s="176" t="s">
        <v>145</v>
      </c>
    </row>
    <row r="4638" spans="1:12">
      <c r="A4638" s="194">
        <v>31</v>
      </c>
      <c r="B4638" s="175" t="s">
        <v>166</v>
      </c>
      <c r="C4638" s="195">
        <v>157</v>
      </c>
      <c r="D4638" s="175" t="s">
        <v>234</v>
      </c>
      <c r="F4638" s="195">
        <v>0</v>
      </c>
      <c r="G4638" s="175" t="s">
        <v>2712</v>
      </c>
      <c r="J4638" s="194">
        <v>635532</v>
      </c>
      <c r="K4638" s="199">
        <v>953297</v>
      </c>
      <c r="L4638" s="174" t="s">
        <v>846</v>
      </c>
    </row>
    <row r="4639" spans="1:12">
      <c r="G4639" s="200" t="s">
        <v>1319</v>
      </c>
      <c r="I4639" s="201">
        <v>0</v>
      </c>
      <c r="J4639" s="201">
        <v>635532</v>
      </c>
      <c r="K4639" s="201">
        <v>-635532</v>
      </c>
      <c r="L4639" s="202" t="s">
        <v>856</v>
      </c>
    </row>
    <row r="4640" spans="1:12">
      <c r="G4640" s="200" t="s">
        <v>848</v>
      </c>
      <c r="I4640" s="203">
        <v>1588829</v>
      </c>
      <c r="J4640" s="203">
        <v>635532</v>
      </c>
      <c r="K4640" s="203">
        <v>953297</v>
      </c>
      <c r="L4640" s="200" t="s">
        <v>849</v>
      </c>
    </row>
    <row r="4641" spans="1:12">
      <c r="A4641" s="190" t="s">
        <v>2723</v>
      </c>
      <c r="I4641" s="203">
        <v>1588829</v>
      </c>
      <c r="J4641" s="203">
        <v>635532</v>
      </c>
      <c r="K4641" s="203">
        <v>953297</v>
      </c>
      <c r="L4641" s="175" t="s">
        <v>849</v>
      </c>
    </row>
    <row r="4642" spans="1:12">
      <c r="A4642" s="196" t="s">
        <v>2724</v>
      </c>
    </row>
    <row r="4643" spans="1:12">
      <c r="A4643" s="196" t="s">
        <v>146</v>
      </c>
      <c r="G4643" s="197" t="s">
        <v>843</v>
      </c>
      <c r="I4643" s="198">
        <v>0</v>
      </c>
      <c r="J4643" s="198">
        <v>0</v>
      </c>
      <c r="K4643" s="198">
        <v>0</v>
      </c>
    </row>
    <row r="4644" spans="1:12">
      <c r="A4644" s="174" t="s">
        <v>138</v>
      </c>
      <c r="B4644" s="174" t="s">
        <v>139</v>
      </c>
      <c r="C4644" s="176" t="s">
        <v>140</v>
      </c>
      <c r="D4644" s="174" t="s">
        <v>141</v>
      </c>
      <c r="E4644" s="174" t="s">
        <v>142</v>
      </c>
      <c r="F4644" s="176" t="s">
        <v>143</v>
      </c>
      <c r="G4644" s="174" t="s">
        <v>144</v>
      </c>
      <c r="I4644" s="176" t="s">
        <v>844</v>
      </c>
      <c r="J4644" s="176" t="s">
        <v>845</v>
      </c>
      <c r="K4644" s="176" t="s">
        <v>145</v>
      </c>
    </row>
    <row r="4645" spans="1:12">
      <c r="A4645" s="194">
        <v>31</v>
      </c>
      <c r="B4645" s="175" t="s">
        <v>146</v>
      </c>
      <c r="C4645" s="195">
        <v>135</v>
      </c>
      <c r="D4645" s="175" t="s">
        <v>234</v>
      </c>
      <c r="F4645" s="195">
        <v>0</v>
      </c>
      <c r="G4645" s="175" t="s">
        <v>2725</v>
      </c>
      <c r="I4645" s="194">
        <v>74818317</v>
      </c>
      <c r="K4645" s="199">
        <v>74818317</v>
      </c>
      <c r="L4645" s="174" t="s">
        <v>846</v>
      </c>
    </row>
    <row r="4646" spans="1:12">
      <c r="A4646" s="194">
        <v>31</v>
      </c>
      <c r="B4646" s="175" t="s">
        <v>146</v>
      </c>
      <c r="C4646" s="195">
        <v>135</v>
      </c>
      <c r="D4646" s="175" t="s">
        <v>234</v>
      </c>
      <c r="F4646" s="195">
        <v>0</v>
      </c>
      <c r="G4646" s="175" t="s">
        <v>2726</v>
      </c>
      <c r="I4646" s="194">
        <v>7098500</v>
      </c>
      <c r="K4646" s="199">
        <v>81916817</v>
      </c>
      <c r="L4646" s="174" t="s">
        <v>846</v>
      </c>
    </row>
    <row r="4647" spans="1:12">
      <c r="A4647" s="194">
        <v>31</v>
      </c>
      <c r="B4647" s="175" t="s">
        <v>146</v>
      </c>
      <c r="C4647" s="195">
        <v>135</v>
      </c>
      <c r="D4647" s="175" t="s">
        <v>234</v>
      </c>
      <c r="F4647" s="195">
        <v>0</v>
      </c>
      <c r="G4647" s="175" t="s">
        <v>2727</v>
      </c>
      <c r="I4647" s="194">
        <v>7023328</v>
      </c>
      <c r="K4647" s="199">
        <v>88940145</v>
      </c>
      <c r="L4647" s="174" t="s">
        <v>846</v>
      </c>
    </row>
    <row r="4648" spans="1:12">
      <c r="G4648" s="200" t="s">
        <v>847</v>
      </c>
      <c r="I4648" s="201">
        <v>88940145</v>
      </c>
      <c r="J4648" s="201">
        <v>0</v>
      </c>
      <c r="K4648" s="201">
        <v>88940145</v>
      </c>
      <c r="L4648" s="202" t="s">
        <v>846</v>
      </c>
    </row>
    <row r="4649" spans="1:12">
      <c r="G4649" s="200" t="s">
        <v>848</v>
      </c>
      <c r="I4649" s="203">
        <v>88940145</v>
      </c>
      <c r="J4649" s="203">
        <v>0</v>
      </c>
      <c r="K4649" s="203">
        <v>88940145</v>
      </c>
      <c r="L4649" s="200" t="s">
        <v>849</v>
      </c>
    </row>
    <row r="4650" spans="1:12">
      <c r="A4650" s="196" t="s">
        <v>166</v>
      </c>
      <c r="G4650" s="197" t="s">
        <v>843</v>
      </c>
      <c r="I4650" s="198">
        <v>88940145</v>
      </c>
      <c r="J4650" s="198">
        <v>0</v>
      </c>
      <c r="K4650" s="198">
        <v>88940145</v>
      </c>
      <c r="L4650" s="175" t="s">
        <v>846</v>
      </c>
    </row>
    <row r="4651" spans="1:12">
      <c r="A4651" s="174" t="s">
        <v>138</v>
      </c>
      <c r="B4651" s="174" t="s">
        <v>139</v>
      </c>
      <c r="C4651" s="176" t="s">
        <v>140</v>
      </c>
      <c r="D4651" s="174" t="s">
        <v>141</v>
      </c>
      <c r="E4651" s="174" t="s">
        <v>142</v>
      </c>
      <c r="F4651" s="176" t="s">
        <v>143</v>
      </c>
      <c r="G4651" s="174" t="s">
        <v>144</v>
      </c>
      <c r="I4651" s="176" t="s">
        <v>844</v>
      </c>
      <c r="J4651" s="176" t="s">
        <v>845</v>
      </c>
      <c r="K4651" s="176" t="s">
        <v>145</v>
      </c>
    </row>
    <row r="4652" spans="1:12">
      <c r="A4652" s="194">
        <v>31</v>
      </c>
      <c r="B4652" s="175" t="s">
        <v>166</v>
      </c>
      <c r="C4652" s="195">
        <v>154</v>
      </c>
      <c r="D4652" s="175" t="s">
        <v>234</v>
      </c>
      <c r="F4652" s="195">
        <v>0</v>
      </c>
      <c r="G4652" s="175" t="s">
        <v>2728</v>
      </c>
      <c r="I4652" s="194">
        <v>5230370</v>
      </c>
      <c r="K4652" s="199">
        <v>94170515</v>
      </c>
      <c r="L4652" s="174" t="s">
        <v>846</v>
      </c>
    </row>
    <row r="4653" spans="1:12">
      <c r="A4653" s="194">
        <v>31</v>
      </c>
      <c r="B4653" s="175" t="s">
        <v>166</v>
      </c>
      <c r="C4653" s="195">
        <v>154</v>
      </c>
      <c r="D4653" s="175" t="s">
        <v>234</v>
      </c>
      <c r="F4653" s="195">
        <v>0</v>
      </c>
      <c r="G4653" s="175" t="s">
        <v>2729</v>
      </c>
      <c r="I4653" s="194">
        <v>284410</v>
      </c>
      <c r="K4653" s="199">
        <v>94454925</v>
      </c>
      <c r="L4653" s="174" t="s">
        <v>846</v>
      </c>
    </row>
    <row r="4654" spans="1:12">
      <c r="A4654" s="194">
        <v>31</v>
      </c>
      <c r="B4654" s="175" t="s">
        <v>166</v>
      </c>
      <c r="C4654" s="195">
        <v>154</v>
      </c>
      <c r="D4654" s="175" t="s">
        <v>234</v>
      </c>
      <c r="F4654" s="195">
        <v>0</v>
      </c>
      <c r="G4654" s="175" t="s">
        <v>2730</v>
      </c>
      <c r="I4654" s="194">
        <v>900000</v>
      </c>
      <c r="K4654" s="199">
        <v>95354925</v>
      </c>
      <c r="L4654" s="174" t="s">
        <v>846</v>
      </c>
    </row>
    <row r="4655" spans="1:12">
      <c r="A4655" s="194">
        <v>31</v>
      </c>
      <c r="B4655" s="175" t="s">
        <v>166</v>
      </c>
      <c r="C4655" s="195">
        <v>154</v>
      </c>
      <c r="D4655" s="175" t="s">
        <v>234</v>
      </c>
      <c r="F4655" s="195">
        <v>0</v>
      </c>
      <c r="G4655" s="175" t="s">
        <v>2731</v>
      </c>
      <c r="I4655" s="194">
        <v>6199900</v>
      </c>
      <c r="K4655" s="199">
        <v>101554825</v>
      </c>
      <c r="L4655" s="174" t="s">
        <v>846</v>
      </c>
    </row>
    <row r="4656" spans="1:12">
      <c r="A4656" s="194">
        <v>31</v>
      </c>
      <c r="B4656" s="175" t="s">
        <v>166</v>
      </c>
      <c r="C4656" s="195">
        <v>154</v>
      </c>
      <c r="D4656" s="175" t="s">
        <v>234</v>
      </c>
      <c r="F4656" s="195">
        <v>0</v>
      </c>
      <c r="G4656" s="175" t="s">
        <v>2732</v>
      </c>
      <c r="I4656" s="194">
        <v>3097426</v>
      </c>
      <c r="K4656" s="199">
        <v>104652251</v>
      </c>
      <c r="L4656" s="174" t="s">
        <v>846</v>
      </c>
    </row>
    <row r="4657" spans="1:12">
      <c r="A4657" s="194">
        <v>31</v>
      </c>
      <c r="B4657" s="175" t="s">
        <v>166</v>
      </c>
      <c r="C4657" s="195">
        <v>154</v>
      </c>
      <c r="D4657" s="175" t="s">
        <v>234</v>
      </c>
      <c r="F4657" s="195">
        <v>0</v>
      </c>
      <c r="G4657" s="175" t="s">
        <v>2733</v>
      </c>
      <c r="I4657" s="194">
        <v>3000000</v>
      </c>
      <c r="K4657" s="199">
        <v>107652251</v>
      </c>
      <c r="L4657" s="174" t="s">
        <v>846</v>
      </c>
    </row>
    <row r="4658" spans="1:12">
      <c r="A4658" s="194">
        <v>31</v>
      </c>
      <c r="B4658" s="175" t="s">
        <v>166</v>
      </c>
      <c r="C4658" s="195">
        <v>157</v>
      </c>
      <c r="D4658" s="175" t="s">
        <v>234</v>
      </c>
      <c r="F4658" s="195">
        <v>0</v>
      </c>
      <c r="G4658" s="175" t="s">
        <v>2716</v>
      </c>
      <c r="J4658" s="194">
        <v>2092148</v>
      </c>
      <c r="K4658" s="199">
        <v>105560103</v>
      </c>
      <c r="L4658" s="174" t="s">
        <v>846</v>
      </c>
    </row>
    <row r="4659" spans="1:12">
      <c r="A4659" s="194">
        <v>31</v>
      </c>
      <c r="B4659" s="175" t="s">
        <v>166</v>
      </c>
      <c r="C4659" s="195">
        <v>157</v>
      </c>
      <c r="D4659" s="175" t="s">
        <v>234</v>
      </c>
      <c r="F4659" s="195">
        <v>0</v>
      </c>
      <c r="G4659" s="175" t="s">
        <v>2718</v>
      </c>
      <c r="J4659" s="194">
        <v>2479960</v>
      </c>
      <c r="K4659" s="199">
        <v>103080143</v>
      </c>
      <c r="L4659" s="174" t="s">
        <v>846</v>
      </c>
    </row>
    <row r="4660" spans="1:12">
      <c r="G4660" s="200" t="s">
        <v>1319</v>
      </c>
      <c r="I4660" s="201">
        <v>18712106</v>
      </c>
      <c r="J4660" s="201">
        <v>4572108</v>
      </c>
      <c r="K4660" s="201">
        <v>14139998</v>
      </c>
      <c r="L4660" s="202" t="s">
        <v>846</v>
      </c>
    </row>
    <row r="4661" spans="1:12">
      <c r="G4661" s="200" t="s">
        <v>848</v>
      </c>
      <c r="I4661" s="203">
        <v>107652251</v>
      </c>
      <c r="J4661" s="203">
        <v>4572108</v>
      </c>
      <c r="K4661" s="203">
        <v>103080143</v>
      </c>
      <c r="L4661" s="200" t="s">
        <v>849</v>
      </c>
    </row>
    <row r="4662" spans="1:12">
      <c r="A4662" s="190" t="s">
        <v>2734</v>
      </c>
      <c r="I4662" s="203">
        <v>107652251</v>
      </c>
      <c r="J4662" s="203">
        <v>4572108</v>
      </c>
      <c r="K4662" s="203">
        <v>103080143</v>
      </c>
      <c r="L4662" s="175" t="s">
        <v>849</v>
      </c>
    </row>
    <row r="4663" spans="1:12">
      <c r="A4663" s="196" t="s">
        <v>2735</v>
      </c>
    </row>
    <row r="4664" spans="1:12">
      <c r="A4664" s="196" t="s">
        <v>601</v>
      </c>
      <c r="G4664" s="197" t="s">
        <v>843</v>
      </c>
      <c r="I4664" s="198">
        <v>0</v>
      </c>
      <c r="J4664" s="198">
        <v>0</v>
      </c>
      <c r="K4664" s="198">
        <v>0</v>
      </c>
    </row>
    <row r="4665" spans="1:12">
      <c r="A4665" s="174" t="s">
        <v>138</v>
      </c>
      <c r="B4665" s="174" t="s">
        <v>139</v>
      </c>
      <c r="C4665" s="176" t="s">
        <v>140</v>
      </c>
      <c r="D4665" s="174" t="s">
        <v>141</v>
      </c>
      <c r="E4665" s="174" t="s">
        <v>142</v>
      </c>
      <c r="F4665" s="176" t="s">
        <v>143</v>
      </c>
      <c r="G4665" s="174" t="s">
        <v>144</v>
      </c>
      <c r="I4665" s="176" t="s">
        <v>844</v>
      </c>
      <c r="J4665" s="176" t="s">
        <v>845</v>
      </c>
      <c r="K4665" s="176" t="s">
        <v>145</v>
      </c>
    </row>
    <row r="4666" spans="1:12">
      <c r="A4666" s="194">
        <v>9</v>
      </c>
      <c r="B4666" s="175" t="s">
        <v>601</v>
      </c>
      <c r="C4666" s="195">
        <v>179</v>
      </c>
      <c r="D4666" s="175" t="s">
        <v>862</v>
      </c>
      <c r="F4666" s="195">
        <v>0</v>
      </c>
      <c r="G4666" s="175" t="s">
        <v>1991</v>
      </c>
      <c r="J4666" s="194">
        <v>2000000</v>
      </c>
      <c r="K4666" s="199">
        <v>-2000000</v>
      </c>
      <c r="L4666" s="174" t="s">
        <v>856</v>
      </c>
    </row>
    <row r="4667" spans="1:12">
      <c r="A4667" s="194">
        <v>13</v>
      </c>
      <c r="B4667" s="175" t="s">
        <v>601</v>
      </c>
      <c r="C4667" s="195">
        <v>130</v>
      </c>
      <c r="D4667" s="175" t="s">
        <v>147</v>
      </c>
      <c r="F4667" s="195">
        <v>0</v>
      </c>
      <c r="G4667" s="175" t="s">
        <v>2736</v>
      </c>
      <c r="I4667" s="194">
        <v>350000</v>
      </c>
      <c r="K4667" s="199">
        <v>-1650000</v>
      </c>
      <c r="L4667" s="174" t="s">
        <v>856</v>
      </c>
    </row>
    <row r="4668" spans="1:12">
      <c r="A4668" s="194">
        <v>13</v>
      </c>
      <c r="B4668" s="175" t="s">
        <v>601</v>
      </c>
      <c r="C4668" s="195">
        <v>130</v>
      </c>
      <c r="D4668" s="175" t="s">
        <v>147</v>
      </c>
      <c r="F4668" s="195">
        <v>0</v>
      </c>
      <c r="G4668" s="175" t="s">
        <v>2737</v>
      </c>
      <c r="I4668" s="194">
        <v>350000</v>
      </c>
      <c r="K4668" s="199">
        <v>-1300000</v>
      </c>
      <c r="L4668" s="174" t="s">
        <v>856</v>
      </c>
    </row>
    <row r="4669" spans="1:12">
      <c r="A4669" s="194">
        <v>13</v>
      </c>
      <c r="B4669" s="175" t="s">
        <v>601</v>
      </c>
      <c r="C4669" s="195">
        <v>130</v>
      </c>
      <c r="D4669" s="175" t="s">
        <v>147</v>
      </c>
      <c r="F4669" s="195">
        <v>0</v>
      </c>
      <c r="G4669" s="175" t="s">
        <v>2738</v>
      </c>
      <c r="I4669" s="194">
        <v>350000</v>
      </c>
      <c r="K4669" s="199">
        <v>-950000</v>
      </c>
      <c r="L4669" s="174" t="s">
        <v>856</v>
      </c>
    </row>
    <row r="4670" spans="1:12">
      <c r="A4670" s="194">
        <v>13</v>
      </c>
      <c r="B4670" s="175" t="s">
        <v>601</v>
      </c>
      <c r="C4670" s="195">
        <v>130</v>
      </c>
      <c r="D4670" s="175" t="s">
        <v>147</v>
      </c>
      <c r="F4670" s="195">
        <v>0</v>
      </c>
      <c r="G4670" s="175" t="s">
        <v>2739</v>
      </c>
      <c r="I4670" s="194">
        <v>350000</v>
      </c>
      <c r="K4670" s="199">
        <v>-600000</v>
      </c>
      <c r="L4670" s="174" t="s">
        <v>856</v>
      </c>
    </row>
    <row r="4671" spans="1:12">
      <c r="A4671" s="194">
        <v>13</v>
      </c>
      <c r="B4671" s="175" t="s">
        <v>601</v>
      </c>
      <c r="C4671" s="195">
        <v>130</v>
      </c>
      <c r="D4671" s="175" t="s">
        <v>147</v>
      </c>
      <c r="F4671" s="195">
        <v>0</v>
      </c>
      <c r="G4671" s="175" t="s">
        <v>2740</v>
      </c>
      <c r="I4671" s="194">
        <v>350000</v>
      </c>
      <c r="K4671" s="199">
        <v>-250000</v>
      </c>
      <c r="L4671" s="174" t="s">
        <v>856</v>
      </c>
    </row>
    <row r="4672" spans="1:12">
      <c r="A4672" s="194">
        <v>13</v>
      </c>
      <c r="B4672" s="175" t="s">
        <v>601</v>
      </c>
      <c r="C4672" s="195">
        <v>130</v>
      </c>
      <c r="D4672" s="175" t="s">
        <v>147</v>
      </c>
      <c r="F4672" s="195">
        <v>0</v>
      </c>
      <c r="G4672" s="175" t="s">
        <v>2741</v>
      </c>
      <c r="I4672" s="194">
        <v>350000</v>
      </c>
      <c r="K4672" s="199">
        <v>100000</v>
      </c>
      <c r="L4672" s="174" t="s">
        <v>846</v>
      </c>
    </row>
    <row r="4673" spans="1:12">
      <c r="A4673" s="194">
        <v>13</v>
      </c>
      <c r="B4673" s="175" t="s">
        <v>601</v>
      </c>
      <c r="C4673" s="195">
        <v>130</v>
      </c>
      <c r="D4673" s="175" t="s">
        <v>147</v>
      </c>
      <c r="F4673" s="195">
        <v>0</v>
      </c>
      <c r="G4673" s="175" t="s">
        <v>2742</v>
      </c>
      <c r="I4673" s="194">
        <v>350000</v>
      </c>
      <c r="K4673" s="199">
        <v>450000</v>
      </c>
      <c r="L4673" s="174" t="s">
        <v>846</v>
      </c>
    </row>
    <row r="4674" spans="1:12">
      <c r="A4674" s="194">
        <v>13</v>
      </c>
      <c r="B4674" s="175" t="s">
        <v>601</v>
      </c>
      <c r="C4674" s="195">
        <v>130</v>
      </c>
      <c r="D4674" s="175" t="s">
        <v>147</v>
      </c>
      <c r="F4674" s="195">
        <v>0</v>
      </c>
      <c r="G4674" s="175" t="s">
        <v>2743</v>
      </c>
      <c r="I4674" s="194">
        <v>350000</v>
      </c>
      <c r="K4674" s="199">
        <v>800000</v>
      </c>
      <c r="L4674" s="174" t="s">
        <v>846</v>
      </c>
    </row>
    <row r="4675" spans="1:12">
      <c r="A4675" s="194">
        <v>13</v>
      </c>
      <c r="B4675" s="175" t="s">
        <v>601</v>
      </c>
      <c r="C4675" s="195">
        <v>130</v>
      </c>
      <c r="D4675" s="175" t="s">
        <v>147</v>
      </c>
      <c r="F4675" s="195">
        <v>0</v>
      </c>
      <c r="G4675" s="175" t="s">
        <v>2744</v>
      </c>
      <c r="I4675" s="194">
        <v>350000</v>
      </c>
      <c r="K4675" s="199">
        <v>1150000</v>
      </c>
      <c r="L4675" s="174" t="s">
        <v>846</v>
      </c>
    </row>
    <row r="4676" spans="1:12">
      <c r="A4676" s="194">
        <v>13</v>
      </c>
      <c r="B4676" s="175" t="s">
        <v>601</v>
      </c>
      <c r="C4676" s="195">
        <v>130</v>
      </c>
      <c r="D4676" s="175" t="s">
        <v>147</v>
      </c>
      <c r="F4676" s="195">
        <v>0</v>
      </c>
      <c r="G4676" s="175" t="s">
        <v>2745</v>
      </c>
      <c r="I4676" s="194">
        <v>350000</v>
      </c>
      <c r="K4676" s="199">
        <v>1500000</v>
      </c>
      <c r="L4676" s="174" t="s">
        <v>846</v>
      </c>
    </row>
    <row r="4677" spans="1:12">
      <c r="A4677" s="194">
        <v>13</v>
      </c>
      <c r="B4677" s="175" t="s">
        <v>601</v>
      </c>
      <c r="C4677" s="195">
        <v>130</v>
      </c>
      <c r="D4677" s="175" t="s">
        <v>147</v>
      </c>
      <c r="F4677" s="195">
        <v>0</v>
      </c>
      <c r="G4677" s="175" t="s">
        <v>2746</v>
      </c>
      <c r="I4677" s="194">
        <v>350000</v>
      </c>
      <c r="K4677" s="199">
        <v>1850000</v>
      </c>
      <c r="L4677" s="174" t="s">
        <v>846</v>
      </c>
    </row>
    <row r="4678" spans="1:12">
      <c r="A4678" s="194">
        <v>13</v>
      </c>
      <c r="B4678" s="175" t="s">
        <v>601</v>
      </c>
      <c r="C4678" s="195">
        <v>130</v>
      </c>
      <c r="D4678" s="175" t="s">
        <v>147</v>
      </c>
      <c r="F4678" s="195">
        <v>0</v>
      </c>
      <c r="G4678" s="175" t="s">
        <v>2747</v>
      </c>
      <c r="I4678" s="194">
        <v>350000</v>
      </c>
      <c r="K4678" s="199">
        <v>2200000</v>
      </c>
      <c r="L4678" s="174" t="s">
        <v>846</v>
      </c>
    </row>
    <row r="4679" spans="1:12">
      <c r="A4679" s="194">
        <v>13</v>
      </c>
      <c r="B4679" s="175" t="s">
        <v>601</v>
      </c>
      <c r="C4679" s="195">
        <v>130</v>
      </c>
      <c r="D4679" s="175" t="s">
        <v>147</v>
      </c>
      <c r="F4679" s="195">
        <v>0</v>
      </c>
      <c r="G4679" s="175" t="s">
        <v>2748</v>
      </c>
      <c r="I4679" s="194">
        <v>350000</v>
      </c>
      <c r="K4679" s="199">
        <v>2550000</v>
      </c>
      <c r="L4679" s="174" t="s">
        <v>846</v>
      </c>
    </row>
    <row r="4680" spans="1:12">
      <c r="A4680" s="194">
        <v>13</v>
      </c>
      <c r="B4680" s="175" t="s">
        <v>601</v>
      </c>
      <c r="C4680" s="195">
        <v>130</v>
      </c>
      <c r="D4680" s="175" t="s">
        <v>147</v>
      </c>
      <c r="F4680" s="195">
        <v>0</v>
      </c>
      <c r="G4680" s="175" t="s">
        <v>2749</v>
      </c>
      <c r="I4680" s="194">
        <v>350000</v>
      </c>
      <c r="K4680" s="199">
        <v>2900000</v>
      </c>
      <c r="L4680" s="174" t="s">
        <v>846</v>
      </c>
    </row>
    <row r="4681" spans="1:12">
      <c r="A4681" s="194">
        <v>13</v>
      </c>
      <c r="B4681" s="175" t="s">
        <v>601</v>
      </c>
      <c r="C4681" s="195">
        <v>130</v>
      </c>
      <c r="D4681" s="175" t="s">
        <v>147</v>
      </c>
      <c r="F4681" s="195">
        <v>0</v>
      </c>
      <c r="G4681" s="175" t="s">
        <v>2750</v>
      </c>
      <c r="I4681" s="194">
        <v>350000</v>
      </c>
      <c r="K4681" s="199">
        <v>3250000</v>
      </c>
      <c r="L4681" s="174" t="s">
        <v>846</v>
      </c>
    </row>
    <row r="4682" spans="1:12">
      <c r="A4682" s="194">
        <v>13</v>
      </c>
      <c r="B4682" s="175" t="s">
        <v>601</v>
      </c>
      <c r="C4682" s="195">
        <v>130</v>
      </c>
      <c r="D4682" s="175" t="s">
        <v>147</v>
      </c>
      <c r="F4682" s="195">
        <v>0</v>
      </c>
      <c r="G4682" s="175" t="s">
        <v>2751</v>
      </c>
      <c r="I4682" s="194">
        <v>350000</v>
      </c>
      <c r="K4682" s="199">
        <v>3600000</v>
      </c>
      <c r="L4682" s="174" t="s">
        <v>846</v>
      </c>
    </row>
    <row r="4683" spans="1:12">
      <c r="A4683" s="194">
        <v>13</v>
      </c>
      <c r="B4683" s="175" t="s">
        <v>601</v>
      </c>
      <c r="C4683" s="195">
        <v>130</v>
      </c>
      <c r="D4683" s="175" t="s">
        <v>147</v>
      </c>
      <c r="F4683" s="195">
        <v>0</v>
      </c>
      <c r="G4683" s="175" t="s">
        <v>2752</v>
      </c>
      <c r="I4683" s="194">
        <v>350000</v>
      </c>
      <c r="K4683" s="199">
        <v>3950000</v>
      </c>
      <c r="L4683" s="174" t="s">
        <v>846</v>
      </c>
    </row>
    <row r="4684" spans="1:12">
      <c r="A4684" s="194">
        <v>13</v>
      </c>
      <c r="B4684" s="175" t="s">
        <v>601</v>
      </c>
      <c r="C4684" s="195">
        <v>130</v>
      </c>
      <c r="D4684" s="175" t="s">
        <v>147</v>
      </c>
      <c r="F4684" s="195">
        <v>0</v>
      </c>
      <c r="G4684" s="175" t="s">
        <v>2753</v>
      </c>
      <c r="I4684" s="194">
        <v>350000</v>
      </c>
      <c r="K4684" s="199">
        <v>4300000</v>
      </c>
      <c r="L4684" s="174" t="s">
        <v>846</v>
      </c>
    </row>
    <row r="4685" spans="1:12">
      <c r="A4685" s="194">
        <v>13</v>
      </c>
      <c r="B4685" s="175" t="s">
        <v>601</v>
      </c>
      <c r="C4685" s="195">
        <v>130</v>
      </c>
      <c r="D4685" s="175" t="s">
        <v>147</v>
      </c>
      <c r="F4685" s="195">
        <v>0</v>
      </c>
      <c r="G4685" s="175" t="s">
        <v>2754</v>
      </c>
      <c r="I4685" s="194">
        <v>350000</v>
      </c>
      <c r="K4685" s="199">
        <v>4650000</v>
      </c>
      <c r="L4685" s="174" t="s">
        <v>846</v>
      </c>
    </row>
    <row r="4686" spans="1:12">
      <c r="A4686" s="194">
        <v>13</v>
      </c>
      <c r="B4686" s="175" t="s">
        <v>601</v>
      </c>
      <c r="C4686" s="195">
        <v>130</v>
      </c>
      <c r="D4686" s="175" t="s">
        <v>147</v>
      </c>
      <c r="F4686" s="195">
        <v>0</v>
      </c>
      <c r="G4686" s="175" t="s">
        <v>2755</v>
      </c>
      <c r="I4686" s="194">
        <v>350000</v>
      </c>
      <c r="K4686" s="199">
        <v>5000000</v>
      </c>
      <c r="L4686" s="174" t="s">
        <v>846</v>
      </c>
    </row>
    <row r="4687" spans="1:12">
      <c r="A4687" s="194">
        <v>13</v>
      </c>
      <c r="B4687" s="175" t="s">
        <v>601</v>
      </c>
      <c r="C4687" s="195">
        <v>130</v>
      </c>
      <c r="D4687" s="175" t="s">
        <v>147</v>
      </c>
      <c r="F4687" s="195">
        <v>0</v>
      </c>
      <c r="G4687" s="175" t="s">
        <v>2756</v>
      </c>
      <c r="I4687" s="194">
        <v>350000</v>
      </c>
      <c r="K4687" s="199">
        <v>5350000</v>
      </c>
      <c r="L4687" s="174" t="s">
        <v>846</v>
      </c>
    </row>
    <row r="4688" spans="1:12">
      <c r="A4688" s="194">
        <v>13</v>
      </c>
      <c r="B4688" s="175" t="s">
        <v>601</v>
      </c>
      <c r="C4688" s="195">
        <v>130</v>
      </c>
      <c r="D4688" s="175" t="s">
        <v>147</v>
      </c>
      <c r="F4688" s="195">
        <v>0</v>
      </c>
      <c r="G4688" s="175" t="s">
        <v>2757</v>
      </c>
      <c r="I4688" s="194">
        <v>350000</v>
      </c>
      <c r="K4688" s="199">
        <v>5700000</v>
      </c>
      <c r="L4688" s="174" t="s">
        <v>846</v>
      </c>
    </row>
    <row r="4689" spans="1:12">
      <c r="A4689" s="194">
        <v>13</v>
      </c>
      <c r="B4689" s="175" t="s">
        <v>601</v>
      </c>
      <c r="C4689" s="195">
        <v>130</v>
      </c>
      <c r="D4689" s="175" t="s">
        <v>147</v>
      </c>
      <c r="F4689" s="195">
        <v>0</v>
      </c>
      <c r="G4689" s="175" t="s">
        <v>2758</v>
      </c>
      <c r="I4689" s="194">
        <v>350000</v>
      </c>
      <c r="K4689" s="199">
        <v>6050000</v>
      </c>
      <c r="L4689" s="174" t="s">
        <v>846</v>
      </c>
    </row>
    <row r="4690" spans="1:12">
      <c r="A4690" s="194">
        <v>13</v>
      </c>
      <c r="B4690" s="175" t="s">
        <v>601</v>
      </c>
      <c r="C4690" s="195">
        <v>130</v>
      </c>
      <c r="D4690" s="175" t="s">
        <v>147</v>
      </c>
      <c r="F4690" s="195">
        <v>0</v>
      </c>
      <c r="G4690" s="175" t="s">
        <v>2759</v>
      </c>
      <c r="I4690" s="194">
        <v>350000</v>
      </c>
      <c r="K4690" s="199">
        <v>6400000</v>
      </c>
      <c r="L4690" s="174" t="s">
        <v>846</v>
      </c>
    </row>
    <row r="4691" spans="1:12">
      <c r="A4691" s="194">
        <v>13</v>
      </c>
      <c r="B4691" s="175" t="s">
        <v>601</v>
      </c>
      <c r="C4691" s="195">
        <v>130</v>
      </c>
      <c r="D4691" s="175" t="s">
        <v>147</v>
      </c>
      <c r="F4691" s="195">
        <v>0</v>
      </c>
      <c r="G4691" s="175" t="s">
        <v>2760</v>
      </c>
      <c r="I4691" s="194">
        <v>350000</v>
      </c>
      <c r="K4691" s="199">
        <v>6750000</v>
      </c>
      <c r="L4691" s="174" t="s">
        <v>846</v>
      </c>
    </row>
    <row r="4692" spans="1:12">
      <c r="A4692" s="194">
        <v>13</v>
      </c>
      <c r="B4692" s="175" t="s">
        <v>601</v>
      </c>
      <c r="C4692" s="195">
        <v>130</v>
      </c>
      <c r="D4692" s="175" t="s">
        <v>147</v>
      </c>
      <c r="F4692" s="195">
        <v>0</v>
      </c>
      <c r="G4692" s="175" t="s">
        <v>2761</v>
      </c>
      <c r="I4692" s="194">
        <v>350000</v>
      </c>
      <c r="K4692" s="199">
        <v>7100000</v>
      </c>
      <c r="L4692" s="174" t="s">
        <v>846</v>
      </c>
    </row>
    <row r="4693" spans="1:12">
      <c r="A4693" s="194">
        <v>13</v>
      </c>
      <c r="B4693" s="175" t="s">
        <v>601</v>
      </c>
      <c r="C4693" s="195">
        <v>130</v>
      </c>
      <c r="D4693" s="175" t="s">
        <v>147</v>
      </c>
      <c r="F4693" s="195">
        <v>0</v>
      </c>
      <c r="G4693" s="175" t="s">
        <v>2762</v>
      </c>
      <c r="I4693" s="194">
        <v>350000</v>
      </c>
      <c r="K4693" s="199">
        <v>7450000</v>
      </c>
      <c r="L4693" s="174" t="s">
        <v>846</v>
      </c>
    </row>
    <row r="4694" spans="1:12">
      <c r="A4694" s="194">
        <v>13</v>
      </c>
      <c r="B4694" s="175" t="s">
        <v>601</v>
      </c>
      <c r="C4694" s="195">
        <v>130</v>
      </c>
      <c r="D4694" s="175" t="s">
        <v>147</v>
      </c>
      <c r="F4694" s="195">
        <v>0</v>
      </c>
      <c r="G4694" s="175" t="s">
        <v>2763</v>
      </c>
      <c r="I4694" s="194">
        <v>350000</v>
      </c>
      <c r="K4694" s="199">
        <v>7800000</v>
      </c>
      <c r="L4694" s="174" t="s">
        <v>846</v>
      </c>
    </row>
    <row r="4695" spans="1:12">
      <c r="A4695" s="194">
        <v>13</v>
      </c>
      <c r="B4695" s="175" t="s">
        <v>601</v>
      </c>
      <c r="C4695" s="195">
        <v>130</v>
      </c>
      <c r="D4695" s="175" t="s">
        <v>147</v>
      </c>
      <c r="F4695" s="195">
        <v>0</v>
      </c>
      <c r="G4695" s="175" t="s">
        <v>2764</v>
      </c>
      <c r="I4695" s="194">
        <v>350000</v>
      </c>
      <c r="K4695" s="199">
        <v>8150000</v>
      </c>
      <c r="L4695" s="174" t="s">
        <v>846</v>
      </c>
    </row>
    <row r="4696" spans="1:12">
      <c r="A4696" s="194">
        <v>13</v>
      </c>
      <c r="B4696" s="175" t="s">
        <v>601</v>
      </c>
      <c r="C4696" s="195">
        <v>130</v>
      </c>
      <c r="D4696" s="175" t="s">
        <v>147</v>
      </c>
      <c r="F4696" s="195">
        <v>0</v>
      </c>
      <c r="G4696" s="175" t="s">
        <v>2765</v>
      </c>
      <c r="I4696" s="194">
        <v>350000</v>
      </c>
      <c r="K4696" s="199">
        <v>8500000</v>
      </c>
      <c r="L4696" s="174" t="s">
        <v>846</v>
      </c>
    </row>
    <row r="4697" spans="1:12">
      <c r="A4697" s="194">
        <v>13</v>
      </c>
      <c r="B4697" s="175" t="s">
        <v>601</v>
      </c>
      <c r="C4697" s="195">
        <v>130</v>
      </c>
      <c r="D4697" s="175" t="s">
        <v>147</v>
      </c>
      <c r="F4697" s="195">
        <v>0</v>
      </c>
      <c r="G4697" s="175" t="s">
        <v>2766</v>
      </c>
      <c r="I4697" s="194">
        <v>350000</v>
      </c>
      <c r="K4697" s="199">
        <v>8850000</v>
      </c>
      <c r="L4697" s="174" t="s">
        <v>846</v>
      </c>
    </row>
    <row r="4698" spans="1:12">
      <c r="A4698" s="194">
        <v>13</v>
      </c>
      <c r="B4698" s="175" t="s">
        <v>601</v>
      </c>
      <c r="C4698" s="195">
        <v>130</v>
      </c>
      <c r="D4698" s="175" t="s">
        <v>147</v>
      </c>
      <c r="F4698" s="195">
        <v>0</v>
      </c>
      <c r="G4698" s="175" t="s">
        <v>2767</v>
      </c>
      <c r="I4698" s="194">
        <v>350000</v>
      </c>
      <c r="K4698" s="199">
        <v>9200000</v>
      </c>
      <c r="L4698" s="174" t="s">
        <v>846</v>
      </c>
    </row>
    <row r="4699" spans="1:12">
      <c r="A4699" s="194">
        <v>13</v>
      </c>
      <c r="B4699" s="175" t="s">
        <v>601</v>
      </c>
      <c r="C4699" s="195">
        <v>130</v>
      </c>
      <c r="D4699" s="175" t="s">
        <v>147</v>
      </c>
      <c r="F4699" s="195">
        <v>0</v>
      </c>
      <c r="G4699" s="175" t="s">
        <v>2768</v>
      </c>
      <c r="I4699" s="194">
        <v>350000</v>
      </c>
      <c r="K4699" s="199">
        <v>9550000</v>
      </c>
      <c r="L4699" s="174" t="s">
        <v>846</v>
      </c>
    </row>
    <row r="4700" spans="1:12">
      <c r="A4700" s="194">
        <v>13</v>
      </c>
      <c r="B4700" s="175" t="s">
        <v>601</v>
      </c>
      <c r="C4700" s="195">
        <v>130</v>
      </c>
      <c r="D4700" s="175" t="s">
        <v>147</v>
      </c>
      <c r="F4700" s="195">
        <v>0</v>
      </c>
      <c r="G4700" s="175" t="s">
        <v>2769</v>
      </c>
      <c r="I4700" s="194">
        <v>350000</v>
      </c>
      <c r="K4700" s="199">
        <v>9900000</v>
      </c>
      <c r="L4700" s="174" t="s">
        <v>846</v>
      </c>
    </row>
    <row r="4701" spans="1:12">
      <c r="A4701" s="194">
        <v>13</v>
      </c>
      <c r="B4701" s="175" t="s">
        <v>601</v>
      </c>
      <c r="C4701" s="195">
        <v>130</v>
      </c>
      <c r="D4701" s="175" t="s">
        <v>147</v>
      </c>
      <c r="F4701" s="195">
        <v>0</v>
      </c>
      <c r="G4701" s="175" t="s">
        <v>2770</v>
      </c>
      <c r="I4701" s="194">
        <v>350000</v>
      </c>
      <c r="K4701" s="199">
        <v>10250000</v>
      </c>
      <c r="L4701" s="174" t="s">
        <v>846</v>
      </c>
    </row>
    <row r="4702" spans="1:12">
      <c r="A4702" s="194">
        <v>13</v>
      </c>
      <c r="B4702" s="175" t="s">
        <v>601</v>
      </c>
      <c r="C4702" s="195">
        <v>130</v>
      </c>
      <c r="D4702" s="175" t="s">
        <v>147</v>
      </c>
      <c r="F4702" s="195">
        <v>0</v>
      </c>
      <c r="G4702" s="175" t="s">
        <v>2771</v>
      </c>
      <c r="I4702" s="194">
        <v>350000</v>
      </c>
      <c r="K4702" s="199">
        <v>10600000</v>
      </c>
      <c r="L4702" s="174" t="s">
        <v>846</v>
      </c>
    </row>
    <row r="4703" spans="1:12">
      <c r="A4703" s="194">
        <v>13</v>
      </c>
      <c r="B4703" s="175" t="s">
        <v>601</v>
      </c>
      <c r="C4703" s="195">
        <v>130</v>
      </c>
      <c r="D4703" s="175" t="s">
        <v>147</v>
      </c>
      <c r="F4703" s="195">
        <v>0</v>
      </c>
      <c r="G4703" s="175" t="s">
        <v>2772</v>
      </c>
      <c r="I4703" s="194">
        <v>350000</v>
      </c>
      <c r="K4703" s="199">
        <v>10950000</v>
      </c>
      <c r="L4703" s="174" t="s">
        <v>846</v>
      </c>
    </row>
    <row r="4704" spans="1:12">
      <c r="A4704" s="194">
        <v>13</v>
      </c>
      <c r="B4704" s="175" t="s">
        <v>601</v>
      </c>
      <c r="C4704" s="195">
        <v>130</v>
      </c>
      <c r="D4704" s="175" t="s">
        <v>147</v>
      </c>
      <c r="F4704" s="195">
        <v>0</v>
      </c>
      <c r="G4704" s="175" t="s">
        <v>2773</v>
      </c>
      <c r="I4704" s="194">
        <v>350000</v>
      </c>
      <c r="K4704" s="199">
        <v>11300000</v>
      </c>
      <c r="L4704" s="174" t="s">
        <v>846</v>
      </c>
    </row>
    <row r="4705" spans="1:12">
      <c r="A4705" s="194">
        <v>13</v>
      </c>
      <c r="B4705" s="175" t="s">
        <v>601</v>
      </c>
      <c r="C4705" s="195">
        <v>130</v>
      </c>
      <c r="D4705" s="175" t="s">
        <v>147</v>
      </c>
      <c r="F4705" s="195">
        <v>0</v>
      </c>
      <c r="G4705" s="175" t="s">
        <v>2774</v>
      </c>
      <c r="I4705" s="194">
        <v>350000</v>
      </c>
      <c r="K4705" s="199">
        <v>11650000</v>
      </c>
      <c r="L4705" s="174" t="s">
        <v>846</v>
      </c>
    </row>
    <row r="4706" spans="1:12">
      <c r="A4706" s="194">
        <v>13</v>
      </c>
      <c r="B4706" s="175" t="s">
        <v>601</v>
      </c>
      <c r="C4706" s="195">
        <v>130</v>
      </c>
      <c r="D4706" s="175" t="s">
        <v>147</v>
      </c>
      <c r="F4706" s="195">
        <v>0</v>
      </c>
      <c r="G4706" s="175" t="s">
        <v>2775</v>
      </c>
      <c r="I4706" s="194">
        <v>350000</v>
      </c>
      <c r="K4706" s="199">
        <v>12000000</v>
      </c>
      <c r="L4706" s="174" t="s">
        <v>846</v>
      </c>
    </row>
    <row r="4707" spans="1:12">
      <c r="A4707" s="194">
        <v>13</v>
      </c>
      <c r="B4707" s="175" t="s">
        <v>601</v>
      </c>
      <c r="C4707" s="195">
        <v>131</v>
      </c>
      <c r="D4707" s="175" t="s">
        <v>147</v>
      </c>
      <c r="F4707" s="195">
        <v>0</v>
      </c>
      <c r="G4707" s="175" t="s">
        <v>2776</v>
      </c>
      <c r="I4707" s="194">
        <v>350000</v>
      </c>
      <c r="K4707" s="199">
        <v>12350000</v>
      </c>
      <c r="L4707" s="174" t="s">
        <v>846</v>
      </c>
    </row>
    <row r="4708" spans="1:12">
      <c r="A4708" s="194">
        <v>13</v>
      </c>
      <c r="B4708" s="175" t="s">
        <v>601</v>
      </c>
      <c r="C4708" s="195">
        <v>131</v>
      </c>
      <c r="D4708" s="175" t="s">
        <v>147</v>
      </c>
      <c r="F4708" s="195">
        <v>0</v>
      </c>
      <c r="G4708" s="175" t="s">
        <v>2777</v>
      </c>
      <c r="I4708" s="194">
        <v>350000</v>
      </c>
      <c r="K4708" s="199">
        <v>12700000</v>
      </c>
      <c r="L4708" s="174" t="s">
        <v>846</v>
      </c>
    </row>
    <row r="4709" spans="1:12">
      <c r="A4709" s="194">
        <v>13</v>
      </c>
      <c r="B4709" s="175" t="s">
        <v>601</v>
      </c>
      <c r="C4709" s="195">
        <v>131</v>
      </c>
      <c r="D4709" s="175" t="s">
        <v>147</v>
      </c>
      <c r="F4709" s="195">
        <v>0</v>
      </c>
      <c r="G4709" s="175" t="s">
        <v>2778</v>
      </c>
      <c r="I4709" s="194">
        <v>400000</v>
      </c>
      <c r="K4709" s="199">
        <v>13100000</v>
      </c>
      <c r="L4709" s="174" t="s">
        <v>846</v>
      </c>
    </row>
    <row r="4710" spans="1:12">
      <c r="A4710" s="194">
        <v>13</v>
      </c>
      <c r="B4710" s="175" t="s">
        <v>601</v>
      </c>
      <c r="C4710" s="195">
        <v>131</v>
      </c>
      <c r="D4710" s="175" t="s">
        <v>147</v>
      </c>
      <c r="F4710" s="195">
        <v>0</v>
      </c>
      <c r="G4710" s="175" t="s">
        <v>2779</v>
      </c>
      <c r="I4710" s="194">
        <v>400000</v>
      </c>
      <c r="K4710" s="199">
        <v>13500000</v>
      </c>
      <c r="L4710" s="174" t="s">
        <v>846</v>
      </c>
    </row>
    <row r="4711" spans="1:12">
      <c r="A4711" s="194">
        <v>13</v>
      </c>
      <c r="B4711" s="175" t="s">
        <v>601</v>
      </c>
      <c r="C4711" s="195">
        <v>131</v>
      </c>
      <c r="D4711" s="175" t="s">
        <v>147</v>
      </c>
      <c r="F4711" s="195">
        <v>0</v>
      </c>
      <c r="G4711" s="175" t="s">
        <v>2780</v>
      </c>
      <c r="I4711" s="194">
        <v>400000</v>
      </c>
      <c r="K4711" s="199">
        <v>13900000</v>
      </c>
      <c r="L4711" s="174" t="s">
        <v>846</v>
      </c>
    </row>
    <row r="4712" spans="1:12">
      <c r="A4712" s="194">
        <v>13</v>
      </c>
      <c r="B4712" s="175" t="s">
        <v>601</v>
      </c>
      <c r="C4712" s="195">
        <v>131</v>
      </c>
      <c r="D4712" s="175" t="s">
        <v>147</v>
      </c>
      <c r="F4712" s="195">
        <v>0</v>
      </c>
      <c r="G4712" s="175" t="s">
        <v>2781</v>
      </c>
      <c r="I4712" s="194">
        <v>400000</v>
      </c>
      <c r="K4712" s="199">
        <v>14300000</v>
      </c>
      <c r="L4712" s="174" t="s">
        <v>846</v>
      </c>
    </row>
    <row r="4713" spans="1:12">
      <c r="A4713" s="194">
        <v>13</v>
      </c>
      <c r="B4713" s="175" t="s">
        <v>601</v>
      </c>
      <c r="C4713" s="195">
        <v>131</v>
      </c>
      <c r="D4713" s="175" t="s">
        <v>147</v>
      </c>
      <c r="F4713" s="195">
        <v>0</v>
      </c>
      <c r="G4713" s="175" t="s">
        <v>2782</v>
      </c>
      <c r="I4713" s="194">
        <v>400000</v>
      </c>
      <c r="K4713" s="199">
        <v>14700000</v>
      </c>
      <c r="L4713" s="174" t="s">
        <v>846</v>
      </c>
    </row>
    <row r="4714" spans="1:12">
      <c r="A4714" s="194">
        <v>13</v>
      </c>
      <c r="B4714" s="175" t="s">
        <v>601</v>
      </c>
      <c r="C4714" s="195">
        <v>131</v>
      </c>
      <c r="D4714" s="175" t="s">
        <v>147</v>
      </c>
      <c r="F4714" s="195">
        <v>0</v>
      </c>
      <c r="G4714" s="175" t="s">
        <v>2783</v>
      </c>
      <c r="I4714" s="194">
        <v>400000</v>
      </c>
      <c r="K4714" s="199">
        <v>15100000</v>
      </c>
      <c r="L4714" s="174" t="s">
        <v>846</v>
      </c>
    </row>
    <row r="4715" spans="1:12">
      <c r="A4715" s="194">
        <v>13</v>
      </c>
      <c r="B4715" s="175" t="s">
        <v>601</v>
      </c>
      <c r="C4715" s="195">
        <v>131</v>
      </c>
      <c r="D4715" s="175" t="s">
        <v>147</v>
      </c>
      <c r="F4715" s="195">
        <v>0</v>
      </c>
      <c r="G4715" s="175" t="s">
        <v>2784</v>
      </c>
      <c r="I4715" s="194">
        <v>400000</v>
      </c>
      <c r="K4715" s="199">
        <v>15500000</v>
      </c>
      <c r="L4715" s="174" t="s">
        <v>846</v>
      </c>
    </row>
    <row r="4716" spans="1:12">
      <c r="A4716" s="194">
        <v>13</v>
      </c>
      <c r="B4716" s="175" t="s">
        <v>601</v>
      </c>
      <c r="C4716" s="195">
        <v>131</v>
      </c>
      <c r="D4716" s="175" t="s">
        <v>147</v>
      </c>
      <c r="F4716" s="195">
        <v>0</v>
      </c>
      <c r="G4716" s="175" t="s">
        <v>2785</v>
      </c>
      <c r="I4716" s="194">
        <v>1000000</v>
      </c>
      <c r="K4716" s="199">
        <v>16500000</v>
      </c>
      <c r="L4716" s="174" t="s">
        <v>846</v>
      </c>
    </row>
    <row r="4717" spans="1:12">
      <c r="A4717" s="194">
        <v>13</v>
      </c>
      <c r="B4717" s="175" t="s">
        <v>601</v>
      </c>
      <c r="C4717" s="195">
        <v>131</v>
      </c>
      <c r="D4717" s="175" t="s">
        <v>147</v>
      </c>
      <c r="F4717" s="195">
        <v>0</v>
      </c>
      <c r="G4717" s="175" t="s">
        <v>2786</v>
      </c>
      <c r="I4717" s="194">
        <v>400000</v>
      </c>
      <c r="K4717" s="199">
        <v>16900000</v>
      </c>
      <c r="L4717" s="174" t="s">
        <v>846</v>
      </c>
    </row>
    <row r="4718" spans="1:12">
      <c r="A4718" s="194">
        <v>13</v>
      </c>
      <c r="B4718" s="175" t="s">
        <v>601</v>
      </c>
      <c r="C4718" s="195">
        <v>131</v>
      </c>
      <c r="D4718" s="175" t="s">
        <v>147</v>
      </c>
      <c r="F4718" s="195">
        <v>0</v>
      </c>
      <c r="G4718" s="175" t="s">
        <v>2787</v>
      </c>
      <c r="I4718" s="194">
        <v>400000</v>
      </c>
      <c r="K4718" s="199">
        <v>17300000</v>
      </c>
      <c r="L4718" s="174" t="s">
        <v>846</v>
      </c>
    </row>
    <row r="4719" spans="1:12">
      <c r="A4719" s="194">
        <v>13</v>
      </c>
      <c r="B4719" s="175" t="s">
        <v>601</v>
      </c>
      <c r="C4719" s="195">
        <v>131</v>
      </c>
      <c r="D4719" s="175" t="s">
        <v>147</v>
      </c>
      <c r="F4719" s="195">
        <v>0</v>
      </c>
      <c r="G4719" s="175" t="s">
        <v>2788</v>
      </c>
      <c r="I4719" s="194">
        <v>400000</v>
      </c>
      <c r="K4719" s="199">
        <v>17700000</v>
      </c>
      <c r="L4719" s="174" t="s">
        <v>846</v>
      </c>
    </row>
    <row r="4720" spans="1:12">
      <c r="A4720" s="194">
        <v>13</v>
      </c>
      <c r="B4720" s="175" t="s">
        <v>601</v>
      </c>
      <c r="C4720" s="195">
        <v>131</v>
      </c>
      <c r="D4720" s="175" t="s">
        <v>147</v>
      </c>
      <c r="F4720" s="195">
        <v>0</v>
      </c>
      <c r="G4720" s="175" t="s">
        <v>2789</v>
      </c>
      <c r="I4720" s="194">
        <v>400000</v>
      </c>
      <c r="K4720" s="199">
        <v>18100000</v>
      </c>
      <c r="L4720" s="174" t="s">
        <v>846</v>
      </c>
    </row>
    <row r="4721" spans="1:12">
      <c r="A4721" s="194">
        <v>13</v>
      </c>
      <c r="B4721" s="175" t="s">
        <v>601</v>
      </c>
      <c r="C4721" s="195">
        <v>131</v>
      </c>
      <c r="D4721" s="175" t="s">
        <v>147</v>
      </c>
      <c r="F4721" s="195">
        <v>0</v>
      </c>
      <c r="G4721" s="175" t="s">
        <v>2790</v>
      </c>
      <c r="I4721" s="194">
        <v>400000</v>
      </c>
      <c r="K4721" s="199">
        <v>18500000</v>
      </c>
      <c r="L4721" s="174" t="s">
        <v>846</v>
      </c>
    </row>
    <row r="4722" spans="1:12">
      <c r="A4722" s="194">
        <v>13</v>
      </c>
      <c r="B4722" s="175" t="s">
        <v>601</v>
      </c>
      <c r="C4722" s="195">
        <v>131</v>
      </c>
      <c r="D4722" s="175" t="s">
        <v>147</v>
      </c>
      <c r="F4722" s="195">
        <v>0</v>
      </c>
      <c r="G4722" s="175" t="s">
        <v>2791</v>
      </c>
      <c r="I4722" s="194">
        <v>400000</v>
      </c>
      <c r="K4722" s="199">
        <v>18900000</v>
      </c>
      <c r="L4722" s="174" t="s">
        <v>846</v>
      </c>
    </row>
    <row r="4723" spans="1:12">
      <c r="A4723" s="194">
        <v>13</v>
      </c>
      <c r="B4723" s="175" t="s">
        <v>601</v>
      </c>
      <c r="C4723" s="195">
        <v>131</v>
      </c>
      <c r="D4723" s="175" t="s">
        <v>147</v>
      </c>
      <c r="F4723" s="195">
        <v>0</v>
      </c>
      <c r="G4723" s="175" t="s">
        <v>2792</v>
      </c>
      <c r="I4723" s="194">
        <v>400000</v>
      </c>
      <c r="K4723" s="199">
        <v>19300000</v>
      </c>
      <c r="L4723" s="174" t="s">
        <v>846</v>
      </c>
    </row>
    <row r="4724" spans="1:12">
      <c r="A4724" s="194">
        <v>13</v>
      </c>
      <c r="B4724" s="175" t="s">
        <v>601</v>
      </c>
      <c r="C4724" s="195">
        <v>131</v>
      </c>
      <c r="D4724" s="175" t="s">
        <v>147</v>
      </c>
      <c r="F4724" s="195">
        <v>0</v>
      </c>
      <c r="G4724" s="175" t="s">
        <v>2793</v>
      </c>
      <c r="I4724" s="194">
        <v>400000</v>
      </c>
      <c r="K4724" s="199">
        <v>19700000</v>
      </c>
      <c r="L4724" s="174" t="s">
        <v>846</v>
      </c>
    </row>
    <row r="4725" spans="1:12">
      <c r="A4725" s="194">
        <v>13</v>
      </c>
      <c r="B4725" s="175" t="s">
        <v>601</v>
      </c>
      <c r="C4725" s="195">
        <v>131</v>
      </c>
      <c r="D4725" s="175" t="s">
        <v>147</v>
      </c>
      <c r="F4725" s="195">
        <v>0</v>
      </c>
      <c r="G4725" s="175" t="s">
        <v>2794</v>
      </c>
      <c r="I4725" s="194">
        <v>400000</v>
      </c>
      <c r="K4725" s="199">
        <v>20100000</v>
      </c>
      <c r="L4725" s="174" t="s">
        <v>846</v>
      </c>
    </row>
    <row r="4726" spans="1:12">
      <c r="A4726" s="194">
        <v>13</v>
      </c>
      <c r="B4726" s="175" t="s">
        <v>601</v>
      </c>
      <c r="C4726" s="195">
        <v>131</v>
      </c>
      <c r="D4726" s="175" t="s">
        <v>147</v>
      </c>
      <c r="F4726" s="195">
        <v>0</v>
      </c>
      <c r="G4726" s="175" t="s">
        <v>2795</v>
      </c>
      <c r="I4726" s="194">
        <v>400000</v>
      </c>
      <c r="K4726" s="199">
        <v>20500000</v>
      </c>
      <c r="L4726" s="174" t="s">
        <v>846</v>
      </c>
    </row>
    <row r="4727" spans="1:12">
      <c r="A4727" s="194">
        <v>13</v>
      </c>
      <c r="B4727" s="175" t="s">
        <v>601</v>
      </c>
      <c r="C4727" s="195">
        <v>131</v>
      </c>
      <c r="D4727" s="175" t="s">
        <v>147</v>
      </c>
      <c r="F4727" s="195">
        <v>0</v>
      </c>
      <c r="G4727" s="175" t="s">
        <v>2796</v>
      </c>
      <c r="I4727" s="194">
        <v>400000</v>
      </c>
      <c r="K4727" s="199">
        <v>20900000</v>
      </c>
      <c r="L4727" s="174" t="s">
        <v>846</v>
      </c>
    </row>
    <row r="4728" spans="1:12">
      <c r="A4728" s="194">
        <v>13</v>
      </c>
      <c r="B4728" s="175" t="s">
        <v>601</v>
      </c>
      <c r="C4728" s="195">
        <v>131</v>
      </c>
      <c r="D4728" s="175" t="s">
        <v>147</v>
      </c>
      <c r="F4728" s="195">
        <v>0</v>
      </c>
      <c r="G4728" s="175" t="s">
        <v>2797</v>
      </c>
      <c r="I4728" s="194">
        <v>400000</v>
      </c>
      <c r="K4728" s="199">
        <v>21300000</v>
      </c>
      <c r="L4728" s="174" t="s">
        <v>846</v>
      </c>
    </row>
    <row r="4729" spans="1:12">
      <c r="A4729" s="194">
        <v>13</v>
      </c>
      <c r="B4729" s="175" t="s">
        <v>601</v>
      </c>
      <c r="C4729" s="195">
        <v>131</v>
      </c>
      <c r="D4729" s="175" t="s">
        <v>147</v>
      </c>
      <c r="F4729" s="195">
        <v>0</v>
      </c>
      <c r="G4729" s="175" t="s">
        <v>2798</v>
      </c>
      <c r="I4729" s="194">
        <v>400000</v>
      </c>
      <c r="K4729" s="199">
        <v>21700000</v>
      </c>
      <c r="L4729" s="174" t="s">
        <v>846</v>
      </c>
    </row>
    <row r="4730" spans="1:12">
      <c r="A4730" s="194">
        <v>13</v>
      </c>
      <c r="B4730" s="175" t="s">
        <v>601</v>
      </c>
      <c r="C4730" s="195">
        <v>131</v>
      </c>
      <c r="D4730" s="175" t="s">
        <v>147</v>
      </c>
      <c r="F4730" s="195">
        <v>0</v>
      </c>
      <c r="G4730" s="175" t="s">
        <v>2799</v>
      </c>
      <c r="I4730" s="194">
        <v>400000</v>
      </c>
      <c r="K4730" s="199">
        <v>22100000</v>
      </c>
      <c r="L4730" s="174" t="s">
        <v>846</v>
      </c>
    </row>
    <row r="4731" spans="1:12">
      <c r="A4731" s="194">
        <v>13</v>
      </c>
      <c r="B4731" s="175" t="s">
        <v>601</v>
      </c>
      <c r="C4731" s="195">
        <v>131</v>
      </c>
      <c r="D4731" s="175" t="s">
        <v>147</v>
      </c>
      <c r="F4731" s="195">
        <v>0</v>
      </c>
      <c r="G4731" s="175" t="s">
        <v>2800</v>
      </c>
      <c r="I4731" s="194">
        <v>400000</v>
      </c>
      <c r="K4731" s="199">
        <v>22500000</v>
      </c>
      <c r="L4731" s="174" t="s">
        <v>846</v>
      </c>
    </row>
    <row r="4732" spans="1:12">
      <c r="A4732" s="194">
        <v>13</v>
      </c>
      <c r="B4732" s="175" t="s">
        <v>601</v>
      </c>
      <c r="C4732" s="195">
        <v>131</v>
      </c>
      <c r="D4732" s="175" t="s">
        <v>147</v>
      </c>
      <c r="F4732" s="195">
        <v>0</v>
      </c>
      <c r="G4732" s="175" t="s">
        <v>2801</v>
      </c>
      <c r="I4732" s="194">
        <v>400000</v>
      </c>
      <c r="K4732" s="199">
        <v>22900000</v>
      </c>
      <c r="L4732" s="174" t="s">
        <v>846</v>
      </c>
    </row>
    <row r="4733" spans="1:12">
      <c r="A4733" s="194">
        <v>13</v>
      </c>
      <c r="B4733" s="175" t="s">
        <v>601</v>
      </c>
      <c r="C4733" s="195">
        <v>131</v>
      </c>
      <c r="D4733" s="175" t="s">
        <v>147</v>
      </c>
      <c r="F4733" s="195">
        <v>0</v>
      </c>
      <c r="G4733" s="175" t="s">
        <v>2802</v>
      </c>
      <c r="I4733" s="194">
        <v>400000</v>
      </c>
      <c r="K4733" s="199">
        <v>23300000</v>
      </c>
      <c r="L4733" s="174" t="s">
        <v>846</v>
      </c>
    </row>
    <row r="4734" spans="1:12">
      <c r="A4734" s="194">
        <v>13</v>
      </c>
      <c r="B4734" s="175" t="s">
        <v>601</v>
      </c>
      <c r="C4734" s="195">
        <v>131</v>
      </c>
      <c r="D4734" s="175" t="s">
        <v>147</v>
      </c>
      <c r="F4734" s="195">
        <v>0</v>
      </c>
      <c r="G4734" s="175" t="s">
        <v>2803</v>
      </c>
      <c r="I4734" s="194">
        <v>400000</v>
      </c>
      <c r="K4734" s="199">
        <v>23700000</v>
      </c>
      <c r="L4734" s="174" t="s">
        <v>846</v>
      </c>
    </row>
    <row r="4735" spans="1:12">
      <c r="A4735" s="194">
        <v>13</v>
      </c>
      <c r="B4735" s="175" t="s">
        <v>601</v>
      </c>
      <c r="C4735" s="195">
        <v>131</v>
      </c>
      <c r="D4735" s="175" t="s">
        <v>147</v>
      </c>
      <c r="F4735" s="195">
        <v>0</v>
      </c>
      <c r="G4735" s="175" t="s">
        <v>2804</v>
      </c>
      <c r="I4735" s="194">
        <v>400000</v>
      </c>
      <c r="K4735" s="199">
        <v>24100000</v>
      </c>
      <c r="L4735" s="174" t="s">
        <v>846</v>
      </c>
    </row>
    <row r="4736" spans="1:12">
      <c r="A4736" s="194">
        <v>13</v>
      </c>
      <c r="B4736" s="175" t="s">
        <v>601</v>
      </c>
      <c r="C4736" s="195">
        <v>131</v>
      </c>
      <c r="D4736" s="175" t="s">
        <v>147</v>
      </c>
      <c r="F4736" s="195">
        <v>0</v>
      </c>
      <c r="G4736" s="175" t="s">
        <v>2805</v>
      </c>
      <c r="I4736" s="194">
        <v>400000</v>
      </c>
      <c r="K4736" s="199">
        <v>24500000</v>
      </c>
      <c r="L4736" s="174" t="s">
        <v>846</v>
      </c>
    </row>
    <row r="4737" spans="1:12">
      <c r="A4737" s="194">
        <v>13</v>
      </c>
      <c r="B4737" s="175" t="s">
        <v>601</v>
      </c>
      <c r="C4737" s="195">
        <v>131</v>
      </c>
      <c r="D4737" s="175" t="s">
        <v>147</v>
      </c>
      <c r="F4737" s="195">
        <v>0</v>
      </c>
      <c r="G4737" s="175" t="s">
        <v>2806</v>
      </c>
      <c r="I4737" s="194">
        <v>400000</v>
      </c>
      <c r="K4737" s="199">
        <v>24900000</v>
      </c>
      <c r="L4737" s="174" t="s">
        <v>846</v>
      </c>
    </row>
    <row r="4738" spans="1:12">
      <c r="A4738" s="194">
        <v>13</v>
      </c>
      <c r="B4738" s="175" t="s">
        <v>601</v>
      </c>
      <c r="C4738" s="195">
        <v>131</v>
      </c>
      <c r="D4738" s="175" t="s">
        <v>147</v>
      </c>
      <c r="F4738" s="195">
        <v>0</v>
      </c>
      <c r="G4738" s="175" t="s">
        <v>2807</v>
      </c>
      <c r="I4738" s="194">
        <v>400000</v>
      </c>
      <c r="K4738" s="199">
        <v>25300000</v>
      </c>
      <c r="L4738" s="174" t="s">
        <v>846</v>
      </c>
    </row>
    <row r="4739" spans="1:12">
      <c r="A4739" s="194">
        <v>13</v>
      </c>
      <c r="B4739" s="175" t="s">
        <v>601</v>
      </c>
      <c r="C4739" s="195">
        <v>131</v>
      </c>
      <c r="D4739" s="175" t="s">
        <v>147</v>
      </c>
      <c r="F4739" s="195">
        <v>0</v>
      </c>
      <c r="G4739" s="175" t="s">
        <v>2808</v>
      </c>
      <c r="I4739" s="194">
        <v>400000</v>
      </c>
      <c r="K4739" s="199">
        <v>25700000</v>
      </c>
      <c r="L4739" s="174" t="s">
        <v>846</v>
      </c>
    </row>
    <row r="4740" spans="1:12">
      <c r="A4740" s="194">
        <v>13</v>
      </c>
      <c r="B4740" s="175" t="s">
        <v>601</v>
      </c>
      <c r="C4740" s="195">
        <v>131</v>
      </c>
      <c r="D4740" s="175" t="s">
        <v>147</v>
      </c>
      <c r="F4740" s="195">
        <v>0</v>
      </c>
      <c r="G4740" s="175" t="s">
        <v>2809</v>
      </c>
      <c r="I4740" s="194">
        <v>400000</v>
      </c>
      <c r="K4740" s="199">
        <v>26100000</v>
      </c>
      <c r="L4740" s="174" t="s">
        <v>846</v>
      </c>
    </row>
    <row r="4741" spans="1:12">
      <c r="A4741" s="194">
        <v>13</v>
      </c>
      <c r="B4741" s="175" t="s">
        <v>601</v>
      </c>
      <c r="C4741" s="195">
        <v>131</v>
      </c>
      <c r="D4741" s="175" t="s">
        <v>147</v>
      </c>
      <c r="F4741" s="195">
        <v>0</v>
      </c>
      <c r="G4741" s="175" t="s">
        <v>2810</v>
      </c>
      <c r="I4741" s="194">
        <v>400000</v>
      </c>
      <c r="K4741" s="199">
        <v>26500000</v>
      </c>
      <c r="L4741" s="174" t="s">
        <v>846</v>
      </c>
    </row>
    <row r="4742" spans="1:12">
      <c r="A4742" s="194">
        <v>13</v>
      </c>
      <c r="B4742" s="175" t="s">
        <v>601</v>
      </c>
      <c r="C4742" s="195">
        <v>131</v>
      </c>
      <c r="D4742" s="175" t="s">
        <v>147</v>
      </c>
      <c r="F4742" s="195">
        <v>0</v>
      </c>
      <c r="G4742" s="175" t="s">
        <v>2811</v>
      </c>
      <c r="I4742" s="194">
        <v>400000</v>
      </c>
      <c r="K4742" s="199">
        <v>26900000</v>
      </c>
      <c r="L4742" s="174" t="s">
        <v>846</v>
      </c>
    </row>
    <row r="4743" spans="1:12">
      <c r="A4743" s="194">
        <v>13</v>
      </c>
      <c r="B4743" s="175" t="s">
        <v>601</v>
      </c>
      <c r="C4743" s="195">
        <v>131</v>
      </c>
      <c r="D4743" s="175" t="s">
        <v>147</v>
      </c>
      <c r="F4743" s="195">
        <v>0</v>
      </c>
      <c r="G4743" s="175" t="s">
        <v>2812</v>
      </c>
      <c r="I4743" s="194">
        <v>400000</v>
      </c>
      <c r="K4743" s="199">
        <v>27300000</v>
      </c>
      <c r="L4743" s="174" t="s">
        <v>846</v>
      </c>
    </row>
    <row r="4744" spans="1:12">
      <c r="A4744" s="194">
        <v>13</v>
      </c>
      <c r="B4744" s="175" t="s">
        <v>601</v>
      </c>
      <c r="C4744" s="195">
        <v>131</v>
      </c>
      <c r="D4744" s="175" t="s">
        <v>147</v>
      </c>
      <c r="F4744" s="195">
        <v>0</v>
      </c>
      <c r="G4744" s="175" t="s">
        <v>2813</v>
      </c>
      <c r="I4744" s="194">
        <v>400000</v>
      </c>
      <c r="K4744" s="199">
        <v>27700000</v>
      </c>
      <c r="L4744" s="174" t="s">
        <v>846</v>
      </c>
    </row>
    <row r="4745" spans="1:12">
      <c r="A4745" s="194">
        <v>13</v>
      </c>
      <c r="B4745" s="175" t="s">
        <v>601</v>
      </c>
      <c r="C4745" s="195">
        <v>131</v>
      </c>
      <c r="D4745" s="175" t="s">
        <v>147</v>
      </c>
      <c r="F4745" s="195">
        <v>0</v>
      </c>
      <c r="G4745" s="175" t="s">
        <v>2814</v>
      </c>
      <c r="I4745" s="194">
        <v>400000</v>
      </c>
      <c r="K4745" s="199">
        <v>28100000</v>
      </c>
      <c r="L4745" s="174" t="s">
        <v>846</v>
      </c>
    </row>
    <row r="4746" spans="1:12">
      <c r="A4746" s="194">
        <v>13</v>
      </c>
      <c r="B4746" s="175" t="s">
        <v>601</v>
      </c>
      <c r="C4746" s="195">
        <v>131</v>
      </c>
      <c r="D4746" s="175" t="s">
        <v>147</v>
      </c>
      <c r="F4746" s="195">
        <v>0</v>
      </c>
      <c r="G4746" s="175" t="s">
        <v>2815</v>
      </c>
      <c r="I4746" s="194">
        <v>400000</v>
      </c>
      <c r="K4746" s="199">
        <v>28500000</v>
      </c>
      <c r="L4746" s="174" t="s">
        <v>846</v>
      </c>
    </row>
    <row r="4747" spans="1:12">
      <c r="A4747" s="194">
        <v>13</v>
      </c>
      <c r="B4747" s="175" t="s">
        <v>601</v>
      </c>
      <c r="C4747" s="195">
        <v>132</v>
      </c>
      <c r="D4747" s="175" t="s">
        <v>147</v>
      </c>
      <c r="F4747" s="195">
        <v>0</v>
      </c>
      <c r="G4747" s="175" t="s">
        <v>2816</v>
      </c>
      <c r="I4747" s="194">
        <v>400000</v>
      </c>
      <c r="K4747" s="199">
        <v>28900000</v>
      </c>
      <c r="L4747" s="174" t="s">
        <v>846</v>
      </c>
    </row>
    <row r="4748" spans="1:12">
      <c r="A4748" s="194">
        <v>13</v>
      </c>
      <c r="B4748" s="175" t="s">
        <v>601</v>
      </c>
      <c r="C4748" s="195">
        <v>132</v>
      </c>
      <c r="D4748" s="175" t="s">
        <v>147</v>
      </c>
      <c r="F4748" s="195">
        <v>0</v>
      </c>
      <c r="G4748" s="175" t="s">
        <v>2817</v>
      </c>
      <c r="I4748" s="194">
        <v>400000</v>
      </c>
      <c r="K4748" s="199">
        <v>29300000</v>
      </c>
      <c r="L4748" s="174" t="s">
        <v>846</v>
      </c>
    </row>
    <row r="4749" spans="1:12">
      <c r="A4749" s="194">
        <v>13</v>
      </c>
      <c r="B4749" s="175" t="s">
        <v>601</v>
      </c>
      <c r="C4749" s="195">
        <v>132</v>
      </c>
      <c r="D4749" s="175" t="s">
        <v>147</v>
      </c>
      <c r="F4749" s="195">
        <v>0</v>
      </c>
      <c r="G4749" s="175" t="s">
        <v>2818</v>
      </c>
      <c r="I4749" s="194">
        <v>400000</v>
      </c>
      <c r="K4749" s="199">
        <v>29700000</v>
      </c>
      <c r="L4749" s="174" t="s">
        <v>846</v>
      </c>
    </row>
    <row r="4750" spans="1:12">
      <c r="A4750" s="194">
        <v>13</v>
      </c>
      <c r="B4750" s="175" t="s">
        <v>601</v>
      </c>
      <c r="C4750" s="195">
        <v>132</v>
      </c>
      <c r="D4750" s="175" t="s">
        <v>147</v>
      </c>
      <c r="F4750" s="195">
        <v>0</v>
      </c>
      <c r="G4750" s="175" t="s">
        <v>2819</v>
      </c>
      <c r="I4750" s="194">
        <v>400000</v>
      </c>
      <c r="K4750" s="199">
        <v>30100000</v>
      </c>
      <c r="L4750" s="174" t="s">
        <v>846</v>
      </c>
    </row>
    <row r="4751" spans="1:12">
      <c r="A4751" s="194">
        <v>13</v>
      </c>
      <c r="B4751" s="175" t="s">
        <v>601</v>
      </c>
      <c r="C4751" s="195">
        <v>132</v>
      </c>
      <c r="D4751" s="175" t="s">
        <v>147</v>
      </c>
      <c r="F4751" s="195">
        <v>0</v>
      </c>
      <c r="G4751" s="175" t="s">
        <v>2820</v>
      </c>
      <c r="I4751" s="194">
        <v>400000</v>
      </c>
      <c r="K4751" s="199">
        <v>30500000</v>
      </c>
      <c r="L4751" s="174" t="s">
        <v>846</v>
      </c>
    </row>
    <row r="4752" spans="1:12">
      <c r="A4752" s="194">
        <v>13</v>
      </c>
      <c r="B4752" s="175" t="s">
        <v>601</v>
      </c>
      <c r="C4752" s="195">
        <v>132</v>
      </c>
      <c r="D4752" s="175" t="s">
        <v>147</v>
      </c>
      <c r="F4752" s="195">
        <v>0</v>
      </c>
      <c r="G4752" s="175" t="s">
        <v>2821</v>
      </c>
      <c r="I4752" s="194">
        <v>400000</v>
      </c>
      <c r="K4752" s="199">
        <v>30900000</v>
      </c>
      <c r="L4752" s="174" t="s">
        <v>846</v>
      </c>
    </row>
    <row r="4753" spans="1:12">
      <c r="A4753" s="194">
        <v>13</v>
      </c>
      <c r="B4753" s="175" t="s">
        <v>601</v>
      </c>
      <c r="C4753" s="195">
        <v>132</v>
      </c>
      <c r="D4753" s="175" t="s">
        <v>147</v>
      </c>
      <c r="F4753" s="195">
        <v>0</v>
      </c>
      <c r="G4753" s="175" t="s">
        <v>2822</v>
      </c>
      <c r="I4753" s="194">
        <v>400000</v>
      </c>
      <c r="K4753" s="199">
        <v>31300000</v>
      </c>
      <c r="L4753" s="174" t="s">
        <v>846</v>
      </c>
    </row>
    <row r="4754" spans="1:12">
      <c r="A4754" s="194">
        <v>13</v>
      </c>
      <c r="B4754" s="175" t="s">
        <v>601</v>
      </c>
      <c r="C4754" s="195">
        <v>132</v>
      </c>
      <c r="D4754" s="175" t="s">
        <v>147</v>
      </c>
      <c r="F4754" s="195">
        <v>0</v>
      </c>
      <c r="G4754" s="175" t="s">
        <v>2823</v>
      </c>
      <c r="I4754" s="194">
        <v>400000</v>
      </c>
      <c r="K4754" s="199">
        <v>31700000</v>
      </c>
      <c r="L4754" s="174" t="s">
        <v>846</v>
      </c>
    </row>
    <row r="4755" spans="1:12">
      <c r="A4755" s="194">
        <v>13</v>
      </c>
      <c r="B4755" s="175" t="s">
        <v>601</v>
      </c>
      <c r="C4755" s="195">
        <v>132</v>
      </c>
      <c r="D4755" s="175" t="s">
        <v>147</v>
      </c>
      <c r="F4755" s="195">
        <v>0</v>
      </c>
      <c r="G4755" s="175" t="s">
        <v>2824</v>
      </c>
      <c r="I4755" s="194">
        <v>400000</v>
      </c>
      <c r="K4755" s="199">
        <v>32100000</v>
      </c>
      <c r="L4755" s="174" t="s">
        <v>846</v>
      </c>
    </row>
    <row r="4756" spans="1:12">
      <c r="A4756" s="194">
        <v>13</v>
      </c>
      <c r="B4756" s="175" t="s">
        <v>601</v>
      </c>
      <c r="C4756" s="195">
        <v>132</v>
      </c>
      <c r="D4756" s="175" t="s">
        <v>147</v>
      </c>
      <c r="F4756" s="195">
        <v>0</v>
      </c>
      <c r="G4756" s="175" t="s">
        <v>2825</v>
      </c>
      <c r="I4756" s="194">
        <v>400000</v>
      </c>
      <c r="K4756" s="199">
        <v>32500000</v>
      </c>
      <c r="L4756" s="174" t="s">
        <v>846</v>
      </c>
    </row>
    <row r="4757" spans="1:12">
      <c r="A4757" s="194">
        <v>13</v>
      </c>
      <c r="B4757" s="175" t="s">
        <v>601</v>
      </c>
      <c r="C4757" s="195">
        <v>132</v>
      </c>
      <c r="D4757" s="175" t="s">
        <v>147</v>
      </c>
      <c r="F4757" s="195">
        <v>0</v>
      </c>
      <c r="G4757" s="175" t="s">
        <v>2826</v>
      </c>
      <c r="I4757" s="194">
        <v>500000</v>
      </c>
      <c r="K4757" s="199">
        <v>33000000</v>
      </c>
      <c r="L4757" s="174" t="s">
        <v>846</v>
      </c>
    </row>
    <row r="4758" spans="1:12">
      <c r="A4758" s="194">
        <v>13</v>
      </c>
      <c r="B4758" s="175" t="s">
        <v>601</v>
      </c>
      <c r="C4758" s="195">
        <v>132</v>
      </c>
      <c r="D4758" s="175" t="s">
        <v>147</v>
      </c>
      <c r="F4758" s="195">
        <v>0</v>
      </c>
      <c r="G4758" s="175" t="s">
        <v>2827</v>
      </c>
      <c r="I4758" s="194">
        <v>500000</v>
      </c>
      <c r="K4758" s="199">
        <v>33500000</v>
      </c>
      <c r="L4758" s="174" t="s">
        <v>846</v>
      </c>
    </row>
    <row r="4759" spans="1:12">
      <c r="A4759" s="194">
        <v>13</v>
      </c>
      <c r="B4759" s="175" t="s">
        <v>601</v>
      </c>
      <c r="C4759" s="195">
        <v>132</v>
      </c>
      <c r="D4759" s="175" t="s">
        <v>147</v>
      </c>
      <c r="F4759" s="195">
        <v>0</v>
      </c>
      <c r="G4759" s="175" t="s">
        <v>2828</v>
      </c>
      <c r="I4759" s="194">
        <v>500000</v>
      </c>
      <c r="K4759" s="199">
        <v>34000000</v>
      </c>
      <c r="L4759" s="174" t="s">
        <v>846</v>
      </c>
    </row>
    <row r="4760" spans="1:12">
      <c r="A4760" s="194">
        <v>13</v>
      </c>
      <c r="B4760" s="175" t="s">
        <v>601</v>
      </c>
      <c r="C4760" s="195">
        <v>132</v>
      </c>
      <c r="D4760" s="175" t="s">
        <v>147</v>
      </c>
      <c r="F4760" s="195">
        <v>0</v>
      </c>
      <c r="G4760" s="175" t="s">
        <v>2829</v>
      </c>
      <c r="I4760" s="194">
        <v>500000</v>
      </c>
      <c r="K4760" s="199">
        <v>34500000</v>
      </c>
      <c r="L4760" s="174" t="s">
        <v>846</v>
      </c>
    </row>
    <row r="4761" spans="1:12">
      <c r="A4761" s="194">
        <v>13</v>
      </c>
      <c r="B4761" s="175" t="s">
        <v>601</v>
      </c>
      <c r="C4761" s="195">
        <v>132</v>
      </c>
      <c r="D4761" s="175" t="s">
        <v>147</v>
      </c>
      <c r="F4761" s="195">
        <v>0</v>
      </c>
      <c r="G4761" s="175" t="s">
        <v>2830</v>
      </c>
      <c r="I4761" s="194">
        <v>500000</v>
      </c>
      <c r="K4761" s="199">
        <v>35000000</v>
      </c>
      <c r="L4761" s="174" t="s">
        <v>846</v>
      </c>
    </row>
    <row r="4762" spans="1:12">
      <c r="A4762" s="194">
        <v>13</v>
      </c>
      <c r="B4762" s="175" t="s">
        <v>601</v>
      </c>
      <c r="C4762" s="195">
        <v>132</v>
      </c>
      <c r="D4762" s="175" t="s">
        <v>147</v>
      </c>
      <c r="F4762" s="195">
        <v>0</v>
      </c>
      <c r="G4762" s="175" t="s">
        <v>2831</v>
      </c>
      <c r="I4762" s="194">
        <v>500000</v>
      </c>
      <c r="K4762" s="199">
        <v>35500000</v>
      </c>
      <c r="L4762" s="174" t="s">
        <v>846</v>
      </c>
    </row>
    <row r="4763" spans="1:12">
      <c r="A4763" s="194">
        <v>13</v>
      </c>
      <c r="B4763" s="175" t="s">
        <v>601</v>
      </c>
      <c r="C4763" s="195">
        <v>132</v>
      </c>
      <c r="D4763" s="175" t="s">
        <v>147</v>
      </c>
      <c r="F4763" s="195">
        <v>0</v>
      </c>
      <c r="G4763" s="175" t="s">
        <v>2832</v>
      </c>
      <c r="I4763" s="194">
        <v>500000</v>
      </c>
      <c r="K4763" s="199">
        <v>36000000</v>
      </c>
      <c r="L4763" s="174" t="s">
        <v>846</v>
      </c>
    </row>
    <row r="4764" spans="1:12">
      <c r="A4764" s="194">
        <v>13</v>
      </c>
      <c r="B4764" s="175" t="s">
        <v>601</v>
      </c>
      <c r="C4764" s="195">
        <v>132</v>
      </c>
      <c r="D4764" s="175" t="s">
        <v>147</v>
      </c>
      <c r="F4764" s="195">
        <v>0</v>
      </c>
      <c r="G4764" s="175" t="s">
        <v>2833</v>
      </c>
      <c r="I4764" s="194">
        <v>500000</v>
      </c>
      <c r="K4764" s="199">
        <v>36500000</v>
      </c>
      <c r="L4764" s="174" t="s">
        <v>846</v>
      </c>
    </row>
    <row r="4765" spans="1:12">
      <c r="A4765" s="194">
        <v>13</v>
      </c>
      <c r="B4765" s="175" t="s">
        <v>601</v>
      </c>
      <c r="C4765" s="195">
        <v>132</v>
      </c>
      <c r="D4765" s="175" t="s">
        <v>147</v>
      </c>
      <c r="F4765" s="195">
        <v>0</v>
      </c>
      <c r="G4765" s="175" t="s">
        <v>2834</v>
      </c>
      <c r="I4765" s="194">
        <v>500000</v>
      </c>
      <c r="K4765" s="199">
        <v>37000000</v>
      </c>
      <c r="L4765" s="174" t="s">
        <v>846</v>
      </c>
    </row>
    <row r="4766" spans="1:12">
      <c r="A4766" s="194">
        <v>13</v>
      </c>
      <c r="B4766" s="175" t="s">
        <v>601</v>
      </c>
      <c r="C4766" s="195">
        <v>132</v>
      </c>
      <c r="D4766" s="175" t="s">
        <v>147</v>
      </c>
      <c r="F4766" s="195">
        <v>0</v>
      </c>
      <c r="G4766" s="175" t="s">
        <v>2835</v>
      </c>
      <c r="I4766" s="194">
        <v>500000</v>
      </c>
      <c r="K4766" s="199">
        <v>37500000</v>
      </c>
      <c r="L4766" s="174" t="s">
        <v>846</v>
      </c>
    </row>
    <row r="4767" spans="1:12">
      <c r="A4767" s="194">
        <v>13</v>
      </c>
      <c r="B4767" s="175" t="s">
        <v>601</v>
      </c>
      <c r="C4767" s="195">
        <v>132</v>
      </c>
      <c r="D4767" s="175" t="s">
        <v>147</v>
      </c>
      <c r="F4767" s="195">
        <v>0</v>
      </c>
      <c r="G4767" s="175" t="s">
        <v>2836</v>
      </c>
      <c r="I4767" s="194">
        <v>500000</v>
      </c>
      <c r="K4767" s="199">
        <v>38000000</v>
      </c>
      <c r="L4767" s="174" t="s">
        <v>846</v>
      </c>
    </row>
    <row r="4768" spans="1:12">
      <c r="A4768" s="194">
        <v>13</v>
      </c>
      <c r="B4768" s="175" t="s">
        <v>601</v>
      </c>
      <c r="C4768" s="195">
        <v>132</v>
      </c>
      <c r="D4768" s="175" t="s">
        <v>147</v>
      </c>
      <c r="F4768" s="195">
        <v>0</v>
      </c>
      <c r="G4768" s="175" t="s">
        <v>2837</v>
      </c>
      <c r="I4768" s="194">
        <v>500000</v>
      </c>
      <c r="K4768" s="199">
        <v>38500000</v>
      </c>
      <c r="L4768" s="174" t="s">
        <v>846</v>
      </c>
    </row>
    <row r="4769" spans="1:12">
      <c r="A4769" s="194">
        <v>13</v>
      </c>
      <c r="B4769" s="175" t="s">
        <v>601</v>
      </c>
      <c r="C4769" s="195">
        <v>132</v>
      </c>
      <c r="D4769" s="175" t="s">
        <v>147</v>
      </c>
      <c r="F4769" s="195">
        <v>0</v>
      </c>
      <c r="G4769" s="175" t="s">
        <v>2838</v>
      </c>
      <c r="I4769" s="194">
        <v>500000</v>
      </c>
      <c r="K4769" s="199">
        <v>39000000</v>
      </c>
      <c r="L4769" s="174" t="s">
        <v>846</v>
      </c>
    </row>
    <row r="4770" spans="1:12">
      <c r="A4770" s="194">
        <v>13</v>
      </c>
      <c r="B4770" s="175" t="s">
        <v>601</v>
      </c>
      <c r="C4770" s="195">
        <v>132</v>
      </c>
      <c r="D4770" s="175" t="s">
        <v>147</v>
      </c>
      <c r="F4770" s="195">
        <v>0</v>
      </c>
      <c r="G4770" s="175" t="s">
        <v>2839</v>
      </c>
      <c r="I4770" s="194">
        <v>500000</v>
      </c>
      <c r="K4770" s="199">
        <v>39500000</v>
      </c>
      <c r="L4770" s="174" t="s">
        <v>846</v>
      </c>
    </row>
    <row r="4771" spans="1:12">
      <c r="A4771" s="194">
        <v>13</v>
      </c>
      <c r="B4771" s="175" t="s">
        <v>601</v>
      </c>
      <c r="C4771" s="195">
        <v>132</v>
      </c>
      <c r="D4771" s="175" t="s">
        <v>147</v>
      </c>
      <c r="F4771" s="195">
        <v>0</v>
      </c>
      <c r="G4771" s="175" t="s">
        <v>2840</v>
      </c>
      <c r="I4771" s="194">
        <v>500000</v>
      </c>
      <c r="K4771" s="199">
        <v>40000000</v>
      </c>
      <c r="L4771" s="174" t="s">
        <v>846</v>
      </c>
    </row>
    <row r="4772" spans="1:12">
      <c r="A4772" s="194">
        <v>13</v>
      </c>
      <c r="B4772" s="175" t="s">
        <v>601</v>
      </c>
      <c r="C4772" s="195">
        <v>132</v>
      </c>
      <c r="D4772" s="175" t="s">
        <v>147</v>
      </c>
      <c r="F4772" s="195">
        <v>0</v>
      </c>
      <c r="G4772" s="175" t="s">
        <v>2841</v>
      </c>
      <c r="I4772" s="194">
        <v>500000</v>
      </c>
      <c r="K4772" s="199">
        <v>40500000</v>
      </c>
      <c r="L4772" s="174" t="s">
        <v>846</v>
      </c>
    </row>
    <row r="4773" spans="1:12">
      <c r="A4773" s="194">
        <v>13</v>
      </c>
      <c r="B4773" s="175" t="s">
        <v>601</v>
      </c>
      <c r="C4773" s="195">
        <v>132</v>
      </c>
      <c r="D4773" s="175" t="s">
        <v>147</v>
      </c>
      <c r="F4773" s="195">
        <v>0</v>
      </c>
      <c r="G4773" s="175" t="s">
        <v>2842</v>
      </c>
      <c r="I4773" s="194">
        <v>500000</v>
      </c>
      <c r="K4773" s="199">
        <v>41000000</v>
      </c>
      <c r="L4773" s="174" t="s">
        <v>846</v>
      </c>
    </row>
    <row r="4774" spans="1:12">
      <c r="A4774" s="194">
        <v>13</v>
      </c>
      <c r="B4774" s="175" t="s">
        <v>601</v>
      </c>
      <c r="C4774" s="195">
        <v>132</v>
      </c>
      <c r="D4774" s="175" t="s">
        <v>147</v>
      </c>
      <c r="F4774" s="195">
        <v>0</v>
      </c>
      <c r="G4774" s="175" t="s">
        <v>2843</v>
      </c>
      <c r="I4774" s="194">
        <v>500000</v>
      </c>
      <c r="K4774" s="199">
        <v>41500000</v>
      </c>
      <c r="L4774" s="174" t="s">
        <v>846</v>
      </c>
    </row>
    <row r="4775" spans="1:12">
      <c r="A4775" s="194">
        <v>13</v>
      </c>
      <c r="B4775" s="175" t="s">
        <v>601</v>
      </c>
      <c r="C4775" s="195">
        <v>132</v>
      </c>
      <c r="D4775" s="175" t="s">
        <v>147</v>
      </c>
      <c r="F4775" s="195">
        <v>0</v>
      </c>
      <c r="G4775" s="175" t="s">
        <v>2844</v>
      </c>
      <c r="I4775" s="194">
        <v>500000</v>
      </c>
      <c r="K4775" s="199">
        <v>42000000</v>
      </c>
      <c r="L4775" s="174" t="s">
        <v>846</v>
      </c>
    </row>
    <row r="4776" spans="1:12">
      <c r="A4776" s="194">
        <v>13</v>
      </c>
      <c r="B4776" s="175" t="s">
        <v>601</v>
      </c>
      <c r="C4776" s="195">
        <v>132</v>
      </c>
      <c r="D4776" s="175" t="s">
        <v>147</v>
      </c>
      <c r="F4776" s="195">
        <v>0</v>
      </c>
      <c r="G4776" s="175" t="s">
        <v>2845</v>
      </c>
      <c r="I4776" s="194">
        <v>500000</v>
      </c>
      <c r="K4776" s="199">
        <v>42500000</v>
      </c>
      <c r="L4776" s="174" t="s">
        <v>846</v>
      </c>
    </row>
    <row r="4777" spans="1:12">
      <c r="A4777" s="194">
        <v>13</v>
      </c>
      <c r="B4777" s="175" t="s">
        <v>601</v>
      </c>
      <c r="C4777" s="195">
        <v>132</v>
      </c>
      <c r="D4777" s="175" t="s">
        <v>147</v>
      </c>
      <c r="F4777" s="195">
        <v>0</v>
      </c>
      <c r="G4777" s="175" t="s">
        <v>2846</v>
      </c>
      <c r="I4777" s="194">
        <v>500000</v>
      </c>
      <c r="K4777" s="199">
        <v>43000000</v>
      </c>
      <c r="L4777" s="174" t="s">
        <v>846</v>
      </c>
    </row>
    <row r="4778" spans="1:12">
      <c r="A4778" s="194">
        <v>13</v>
      </c>
      <c r="B4778" s="175" t="s">
        <v>601</v>
      </c>
      <c r="C4778" s="195">
        <v>132</v>
      </c>
      <c r="D4778" s="175" t="s">
        <v>147</v>
      </c>
      <c r="F4778" s="195">
        <v>0</v>
      </c>
      <c r="G4778" s="175" t="s">
        <v>2847</v>
      </c>
      <c r="I4778" s="194">
        <v>500000</v>
      </c>
      <c r="K4778" s="199">
        <v>43500000</v>
      </c>
      <c r="L4778" s="174" t="s">
        <v>846</v>
      </c>
    </row>
    <row r="4779" spans="1:12">
      <c r="A4779" s="194">
        <v>13</v>
      </c>
      <c r="B4779" s="175" t="s">
        <v>601</v>
      </c>
      <c r="C4779" s="195">
        <v>132</v>
      </c>
      <c r="D4779" s="175" t="s">
        <v>147</v>
      </c>
      <c r="F4779" s="195">
        <v>0</v>
      </c>
      <c r="G4779" s="175" t="s">
        <v>2848</v>
      </c>
      <c r="I4779" s="194">
        <v>500000</v>
      </c>
      <c r="K4779" s="199">
        <v>44000000</v>
      </c>
      <c r="L4779" s="174" t="s">
        <v>846</v>
      </c>
    </row>
    <row r="4780" spans="1:12">
      <c r="A4780" s="194">
        <v>13</v>
      </c>
      <c r="B4780" s="175" t="s">
        <v>601</v>
      </c>
      <c r="C4780" s="195">
        <v>132</v>
      </c>
      <c r="D4780" s="175" t="s">
        <v>147</v>
      </c>
      <c r="F4780" s="195">
        <v>0</v>
      </c>
      <c r="G4780" s="175" t="s">
        <v>2849</v>
      </c>
      <c r="I4780" s="194">
        <v>500000</v>
      </c>
      <c r="K4780" s="199">
        <v>44500000</v>
      </c>
      <c r="L4780" s="174" t="s">
        <v>846</v>
      </c>
    </row>
    <row r="4781" spans="1:12">
      <c r="A4781" s="194">
        <v>13</v>
      </c>
      <c r="B4781" s="175" t="s">
        <v>601</v>
      </c>
      <c r="C4781" s="195">
        <v>132</v>
      </c>
      <c r="D4781" s="175" t="s">
        <v>147</v>
      </c>
      <c r="F4781" s="195">
        <v>0</v>
      </c>
      <c r="G4781" s="175" t="s">
        <v>2850</v>
      </c>
      <c r="I4781" s="194">
        <v>500000</v>
      </c>
      <c r="K4781" s="199">
        <v>45000000</v>
      </c>
      <c r="L4781" s="174" t="s">
        <v>846</v>
      </c>
    </row>
    <row r="4782" spans="1:12">
      <c r="A4782" s="194">
        <v>13</v>
      </c>
      <c r="B4782" s="175" t="s">
        <v>601</v>
      </c>
      <c r="C4782" s="195">
        <v>132</v>
      </c>
      <c r="D4782" s="175" t="s">
        <v>147</v>
      </c>
      <c r="F4782" s="195">
        <v>0</v>
      </c>
      <c r="G4782" s="175" t="s">
        <v>2851</v>
      </c>
      <c r="I4782" s="194">
        <v>500000</v>
      </c>
      <c r="K4782" s="199">
        <v>45500000</v>
      </c>
      <c r="L4782" s="174" t="s">
        <v>846</v>
      </c>
    </row>
    <row r="4783" spans="1:12">
      <c r="A4783" s="194">
        <v>13</v>
      </c>
      <c r="B4783" s="175" t="s">
        <v>601</v>
      </c>
      <c r="C4783" s="195">
        <v>132</v>
      </c>
      <c r="D4783" s="175" t="s">
        <v>147</v>
      </c>
      <c r="F4783" s="195">
        <v>0</v>
      </c>
      <c r="G4783" s="175" t="s">
        <v>2852</v>
      </c>
      <c r="I4783" s="194">
        <v>500000</v>
      </c>
      <c r="K4783" s="199">
        <v>46000000</v>
      </c>
      <c r="L4783" s="174" t="s">
        <v>846</v>
      </c>
    </row>
    <row r="4784" spans="1:12">
      <c r="A4784" s="194">
        <v>13</v>
      </c>
      <c r="B4784" s="175" t="s">
        <v>601</v>
      </c>
      <c r="C4784" s="195">
        <v>132</v>
      </c>
      <c r="D4784" s="175" t="s">
        <v>147</v>
      </c>
      <c r="F4784" s="195">
        <v>0</v>
      </c>
      <c r="G4784" s="175" t="s">
        <v>2853</v>
      </c>
      <c r="I4784" s="194">
        <v>500000</v>
      </c>
      <c r="K4784" s="199">
        <v>46500000</v>
      </c>
      <c r="L4784" s="174" t="s">
        <v>846</v>
      </c>
    </row>
    <row r="4785" spans="1:12">
      <c r="A4785" s="194">
        <v>13</v>
      </c>
      <c r="B4785" s="175" t="s">
        <v>601</v>
      </c>
      <c r="C4785" s="195">
        <v>132</v>
      </c>
      <c r="D4785" s="175" t="s">
        <v>147</v>
      </c>
      <c r="F4785" s="195">
        <v>0</v>
      </c>
      <c r="G4785" s="175" t="s">
        <v>2854</v>
      </c>
      <c r="I4785" s="194">
        <v>500000</v>
      </c>
      <c r="K4785" s="199">
        <v>47000000</v>
      </c>
      <c r="L4785" s="174" t="s">
        <v>846</v>
      </c>
    </row>
    <row r="4786" spans="1:12">
      <c r="A4786" s="194">
        <v>13</v>
      </c>
      <c r="B4786" s="175" t="s">
        <v>601</v>
      </c>
      <c r="C4786" s="195">
        <v>132</v>
      </c>
      <c r="D4786" s="175" t="s">
        <v>147</v>
      </c>
      <c r="F4786" s="195">
        <v>0</v>
      </c>
      <c r="G4786" s="175" t="s">
        <v>2855</v>
      </c>
      <c r="I4786" s="194">
        <v>500000</v>
      </c>
      <c r="K4786" s="199">
        <v>47500000</v>
      </c>
      <c r="L4786" s="174" t="s">
        <v>846</v>
      </c>
    </row>
    <row r="4787" spans="1:12">
      <c r="A4787" s="194">
        <v>13</v>
      </c>
      <c r="B4787" s="175" t="s">
        <v>601</v>
      </c>
      <c r="C4787" s="195">
        <v>133</v>
      </c>
      <c r="D4787" s="175" t="s">
        <v>147</v>
      </c>
      <c r="F4787" s="195">
        <v>0</v>
      </c>
      <c r="G4787" s="175" t="s">
        <v>2856</v>
      </c>
      <c r="I4787" s="194">
        <v>500000</v>
      </c>
      <c r="K4787" s="199">
        <v>48000000</v>
      </c>
      <c r="L4787" s="174" t="s">
        <v>846</v>
      </c>
    </row>
    <row r="4788" spans="1:12">
      <c r="A4788" s="194">
        <v>13</v>
      </c>
      <c r="B4788" s="175" t="s">
        <v>601</v>
      </c>
      <c r="C4788" s="195">
        <v>133</v>
      </c>
      <c r="D4788" s="175" t="s">
        <v>147</v>
      </c>
      <c r="F4788" s="195">
        <v>0</v>
      </c>
      <c r="G4788" s="175" t="s">
        <v>2857</v>
      </c>
      <c r="I4788" s="194">
        <v>500000</v>
      </c>
      <c r="K4788" s="199">
        <v>48500000</v>
      </c>
      <c r="L4788" s="174" t="s">
        <v>846</v>
      </c>
    </row>
    <row r="4789" spans="1:12">
      <c r="A4789" s="194">
        <v>13</v>
      </c>
      <c r="B4789" s="175" t="s">
        <v>601</v>
      </c>
      <c r="C4789" s="195">
        <v>133</v>
      </c>
      <c r="D4789" s="175" t="s">
        <v>147</v>
      </c>
      <c r="F4789" s="195">
        <v>0</v>
      </c>
      <c r="G4789" s="175" t="s">
        <v>2858</v>
      </c>
      <c r="I4789" s="194">
        <v>500000</v>
      </c>
      <c r="K4789" s="199">
        <v>49000000</v>
      </c>
      <c r="L4789" s="174" t="s">
        <v>846</v>
      </c>
    </row>
    <row r="4790" spans="1:12">
      <c r="A4790" s="194">
        <v>13</v>
      </c>
      <c r="B4790" s="175" t="s">
        <v>601</v>
      </c>
      <c r="C4790" s="195">
        <v>133</v>
      </c>
      <c r="D4790" s="175" t="s">
        <v>147</v>
      </c>
      <c r="F4790" s="195">
        <v>0</v>
      </c>
      <c r="G4790" s="175" t="s">
        <v>2859</v>
      </c>
      <c r="I4790" s="194">
        <v>500000</v>
      </c>
      <c r="K4790" s="199">
        <v>49500000</v>
      </c>
      <c r="L4790" s="174" t="s">
        <v>846</v>
      </c>
    </row>
    <row r="4791" spans="1:12">
      <c r="A4791" s="194">
        <v>13</v>
      </c>
      <c r="B4791" s="175" t="s">
        <v>601</v>
      </c>
      <c r="C4791" s="195">
        <v>133</v>
      </c>
      <c r="D4791" s="175" t="s">
        <v>147</v>
      </c>
      <c r="F4791" s="195">
        <v>0</v>
      </c>
      <c r="G4791" s="175" t="s">
        <v>2860</v>
      </c>
      <c r="I4791" s="194">
        <v>500000</v>
      </c>
      <c r="K4791" s="199">
        <v>50000000</v>
      </c>
      <c r="L4791" s="174" t="s">
        <v>846</v>
      </c>
    </row>
    <row r="4792" spans="1:12">
      <c r="A4792" s="194">
        <v>13</v>
      </c>
      <c r="B4792" s="175" t="s">
        <v>601</v>
      </c>
      <c r="C4792" s="195">
        <v>133</v>
      </c>
      <c r="D4792" s="175" t="s">
        <v>147</v>
      </c>
      <c r="F4792" s="195">
        <v>0</v>
      </c>
      <c r="G4792" s="175" t="s">
        <v>2861</v>
      </c>
      <c r="I4792" s="194">
        <v>500000</v>
      </c>
      <c r="K4792" s="199">
        <v>50500000</v>
      </c>
      <c r="L4792" s="174" t="s">
        <v>846</v>
      </c>
    </row>
    <row r="4793" spans="1:12">
      <c r="A4793" s="194">
        <v>13</v>
      </c>
      <c r="B4793" s="175" t="s">
        <v>601</v>
      </c>
      <c r="C4793" s="195">
        <v>133</v>
      </c>
      <c r="D4793" s="175" t="s">
        <v>147</v>
      </c>
      <c r="F4793" s="195">
        <v>0</v>
      </c>
      <c r="G4793" s="175" t="s">
        <v>2862</v>
      </c>
      <c r="I4793" s="194">
        <v>500000</v>
      </c>
      <c r="K4793" s="199">
        <v>51000000</v>
      </c>
      <c r="L4793" s="174" t="s">
        <v>846</v>
      </c>
    </row>
    <row r="4794" spans="1:12">
      <c r="A4794" s="194">
        <v>13</v>
      </c>
      <c r="B4794" s="175" t="s">
        <v>601</v>
      </c>
      <c r="C4794" s="195">
        <v>133</v>
      </c>
      <c r="D4794" s="175" t="s">
        <v>147</v>
      </c>
      <c r="F4794" s="195">
        <v>0</v>
      </c>
      <c r="G4794" s="175" t="s">
        <v>2863</v>
      </c>
      <c r="I4794" s="194">
        <v>500000</v>
      </c>
      <c r="K4794" s="199">
        <v>51500000</v>
      </c>
      <c r="L4794" s="174" t="s">
        <v>846</v>
      </c>
    </row>
    <row r="4795" spans="1:12">
      <c r="A4795" s="194">
        <v>13</v>
      </c>
      <c r="B4795" s="175" t="s">
        <v>601</v>
      </c>
      <c r="C4795" s="195">
        <v>133</v>
      </c>
      <c r="D4795" s="175" t="s">
        <v>147</v>
      </c>
      <c r="F4795" s="195">
        <v>0</v>
      </c>
      <c r="G4795" s="175" t="s">
        <v>2864</v>
      </c>
      <c r="I4795" s="194">
        <v>500000</v>
      </c>
      <c r="K4795" s="199">
        <v>52000000</v>
      </c>
      <c r="L4795" s="174" t="s">
        <v>846</v>
      </c>
    </row>
    <row r="4796" spans="1:12">
      <c r="A4796" s="194">
        <v>13</v>
      </c>
      <c r="B4796" s="175" t="s">
        <v>601</v>
      </c>
      <c r="C4796" s="195">
        <v>133</v>
      </c>
      <c r="D4796" s="175" t="s">
        <v>147</v>
      </c>
      <c r="F4796" s="195">
        <v>0</v>
      </c>
      <c r="G4796" s="175" t="s">
        <v>2865</v>
      </c>
      <c r="I4796" s="194">
        <v>500000</v>
      </c>
      <c r="K4796" s="199">
        <v>52500000</v>
      </c>
      <c r="L4796" s="174" t="s">
        <v>846</v>
      </c>
    </row>
    <row r="4797" spans="1:12">
      <c r="A4797" s="194">
        <v>13</v>
      </c>
      <c r="B4797" s="175" t="s">
        <v>601</v>
      </c>
      <c r="C4797" s="195">
        <v>133</v>
      </c>
      <c r="D4797" s="175" t="s">
        <v>147</v>
      </c>
      <c r="F4797" s="195">
        <v>0</v>
      </c>
      <c r="G4797" s="175" t="s">
        <v>2866</v>
      </c>
      <c r="I4797" s="194">
        <v>500000</v>
      </c>
      <c r="K4797" s="199">
        <v>53000000</v>
      </c>
      <c r="L4797" s="174" t="s">
        <v>846</v>
      </c>
    </row>
    <row r="4798" spans="1:12">
      <c r="A4798" s="194">
        <v>13</v>
      </c>
      <c r="B4798" s="175" t="s">
        <v>601</v>
      </c>
      <c r="C4798" s="195">
        <v>133</v>
      </c>
      <c r="D4798" s="175" t="s">
        <v>147</v>
      </c>
      <c r="F4798" s="195">
        <v>0</v>
      </c>
      <c r="G4798" s="175" t="s">
        <v>2867</v>
      </c>
      <c r="I4798" s="194">
        <v>500000</v>
      </c>
      <c r="K4798" s="199">
        <v>53500000</v>
      </c>
      <c r="L4798" s="174" t="s">
        <v>846</v>
      </c>
    </row>
    <row r="4799" spans="1:12">
      <c r="A4799" s="194">
        <v>13</v>
      </c>
      <c r="B4799" s="175" t="s">
        <v>601</v>
      </c>
      <c r="C4799" s="195">
        <v>133</v>
      </c>
      <c r="D4799" s="175" t="s">
        <v>147</v>
      </c>
      <c r="F4799" s="195">
        <v>0</v>
      </c>
      <c r="G4799" s="175" t="s">
        <v>2868</v>
      </c>
      <c r="I4799" s="194">
        <v>500000</v>
      </c>
      <c r="K4799" s="199">
        <v>54000000</v>
      </c>
      <c r="L4799" s="174" t="s">
        <v>846</v>
      </c>
    </row>
    <row r="4800" spans="1:12">
      <c r="A4800" s="194">
        <v>13</v>
      </c>
      <c r="B4800" s="175" t="s">
        <v>601</v>
      </c>
      <c r="C4800" s="195">
        <v>133</v>
      </c>
      <c r="D4800" s="175" t="s">
        <v>147</v>
      </c>
      <c r="F4800" s="195">
        <v>0</v>
      </c>
      <c r="G4800" s="175" t="s">
        <v>2869</v>
      </c>
      <c r="I4800" s="194">
        <v>550000</v>
      </c>
      <c r="K4800" s="199">
        <v>54550000</v>
      </c>
      <c r="L4800" s="174" t="s">
        <v>846</v>
      </c>
    </row>
    <row r="4801" spans="1:12">
      <c r="A4801" s="194">
        <v>13</v>
      </c>
      <c r="B4801" s="175" t="s">
        <v>601</v>
      </c>
      <c r="C4801" s="195">
        <v>133</v>
      </c>
      <c r="D4801" s="175" t="s">
        <v>147</v>
      </c>
      <c r="F4801" s="195">
        <v>0</v>
      </c>
      <c r="G4801" s="175" t="s">
        <v>2870</v>
      </c>
      <c r="I4801" s="194">
        <v>550000</v>
      </c>
      <c r="K4801" s="199">
        <v>55100000</v>
      </c>
      <c r="L4801" s="174" t="s">
        <v>846</v>
      </c>
    </row>
    <row r="4802" spans="1:12">
      <c r="A4802" s="194">
        <v>13</v>
      </c>
      <c r="B4802" s="175" t="s">
        <v>601</v>
      </c>
      <c r="C4802" s="195">
        <v>133</v>
      </c>
      <c r="D4802" s="175" t="s">
        <v>147</v>
      </c>
      <c r="F4802" s="195">
        <v>0</v>
      </c>
      <c r="G4802" s="175" t="s">
        <v>2871</v>
      </c>
      <c r="I4802" s="194">
        <v>550000</v>
      </c>
      <c r="K4802" s="199">
        <v>55650000</v>
      </c>
      <c r="L4802" s="174" t="s">
        <v>846</v>
      </c>
    </row>
    <row r="4803" spans="1:12">
      <c r="A4803" s="194">
        <v>13</v>
      </c>
      <c r="B4803" s="175" t="s">
        <v>601</v>
      </c>
      <c r="C4803" s="195">
        <v>133</v>
      </c>
      <c r="D4803" s="175" t="s">
        <v>147</v>
      </c>
      <c r="F4803" s="195">
        <v>0</v>
      </c>
      <c r="G4803" s="175" t="s">
        <v>2872</v>
      </c>
      <c r="I4803" s="194">
        <v>550000</v>
      </c>
      <c r="K4803" s="199">
        <v>56200000</v>
      </c>
      <c r="L4803" s="174" t="s">
        <v>846</v>
      </c>
    </row>
    <row r="4804" spans="1:12">
      <c r="A4804" s="194">
        <v>13</v>
      </c>
      <c r="B4804" s="175" t="s">
        <v>601</v>
      </c>
      <c r="C4804" s="195">
        <v>133</v>
      </c>
      <c r="D4804" s="175" t="s">
        <v>147</v>
      </c>
      <c r="F4804" s="195">
        <v>0</v>
      </c>
      <c r="G4804" s="175" t="s">
        <v>2873</v>
      </c>
      <c r="I4804" s="194">
        <v>550000</v>
      </c>
      <c r="K4804" s="199">
        <v>56750000</v>
      </c>
      <c r="L4804" s="174" t="s">
        <v>846</v>
      </c>
    </row>
    <row r="4805" spans="1:12">
      <c r="A4805" s="194">
        <v>13</v>
      </c>
      <c r="B4805" s="175" t="s">
        <v>601</v>
      </c>
      <c r="C4805" s="195">
        <v>133</v>
      </c>
      <c r="D4805" s="175" t="s">
        <v>147</v>
      </c>
      <c r="F4805" s="195">
        <v>0</v>
      </c>
      <c r="G4805" s="175" t="s">
        <v>2874</v>
      </c>
      <c r="I4805" s="194">
        <v>550000</v>
      </c>
      <c r="K4805" s="199">
        <v>57300000</v>
      </c>
      <c r="L4805" s="174" t="s">
        <v>846</v>
      </c>
    </row>
    <row r="4806" spans="1:12">
      <c r="A4806" s="194">
        <v>13</v>
      </c>
      <c r="B4806" s="175" t="s">
        <v>601</v>
      </c>
      <c r="C4806" s="195">
        <v>133</v>
      </c>
      <c r="D4806" s="175" t="s">
        <v>147</v>
      </c>
      <c r="F4806" s="195">
        <v>0</v>
      </c>
      <c r="G4806" s="175" t="s">
        <v>2875</v>
      </c>
      <c r="I4806" s="194">
        <v>550000</v>
      </c>
      <c r="K4806" s="199">
        <v>57850000</v>
      </c>
      <c r="L4806" s="174" t="s">
        <v>846</v>
      </c>
    </row>
    <row r="4807" spans="1:12">
      <c r="A4807" s="194">
        <v>13</v>
      </c>
      <c r="B4807" s="175" t="s">
        <v>601</v>
      </c>
      <c r="C4807" s="195">
        <v>133</v>
      </c>
      <c r="D4807" s="175" t="s">
        <v>147</v>
      </c>
      <c r="F4807" s="195">
        <v>0</v>
      </c>
      <c r="G4807" s="175" t="s">
        <v>2876</v>
      </c>
      <c r="I4807" s="194">
        <v>550000</v>
      </c>
      <c r="K4807" s="199">
        <v>58400000</v>
      </c>
      <c r="L4807" s="174" t="s">
        <v>846</v>
      </c>
    </row>
    <row r="4808" spans="1:12">
      <c r="A4808" s="194">
        <v>13</v>
      </c>
      <c r="B4808" s="175" t="s">
        <v>601</v>
      </c>
      <c r="C4808" s="195">
        <v>133</v>
      </c>
      <c r="D4808" s="175" t="s">
        <v>147</v>
      </c>
      <c r="F4808" s="195">
        <v>0</v>
      </c>
      <c r="G4808" s="175" t="s">
        <v>2877</v>
      </c>
      <c r="I4808" s="194">
        <v>550000</v>
      </c>
      <c r="K4808" s="199">
        <v>58950000</v>
      </c>
      <c r="L4808" s="174" t="s">
        <v>846</v>
      </c>
    </row>
    <row r="4809" spans="1:12">
      <c r="A4809" s="194">
        <v>13</v>
      </c>
      <c r="B4809" s="175" t="s">
        <v>601</v>
      </c>
      <c r="C4809" s="195">
        <v>133</v>
      </c>
      <c r="D4809" s="175" t="s">
        <v>147</v>
      </c>
      <c r="F4809" s="195">
        <v>0</v>
      </c>
      <c r="G4809" s="175" t="s">
        <v>2878</v>
      </c>
      <c r="I4809" s="194">
        <v>550000</v>
      </c>
      <c r="K4809" s="199">
        <v>59500000</v>
      </c>
      <c r="L4809" s="174" t="s">
        <v>846</v>
      </c>
    </row>
    <row r="4810" spans="1:12">
      <c r="A4810" s="194">
        <v>13</v>
      </c>
      <c r="B4810" s="175" t="s">
        <v>601</v>
      </c>
      <c r="C4810" s="195">
        <v>133</v>
      </c>
      <c r="D4810" s="175" t="s">
        <v>147</v>
      </c>
      <c r="F4810" s="195">
        <v>0</v>
      </c>
      <c r="G4810" s="175" t="s">
        <v>2879</v>
      </c>
      <c r="I4810" s="194">
        <v>550000</v>
      </c>
      <c r="K4810" s="199">
        <v>60050000</v>
      </c>
      <c r="L4810" s="174" t="s">
        <v>846</v>
      </c>
    </row>
    <row r="4811" spans="1:12">
      <c r="A4811" s="194">
        <v>13</v>
      </c>
      <c r="B4811" s="175" t="s">
        <v>601</v>
      </c>
      <c r="C4811" s="195">
        <v>133</v>
      </c>
      <c r="D4811" s="175" t="s">
        <v>147</v>
      </c>
      <c r="F4811" s="195">
        <v>0</v>
      </c>
      <c r="G4811" s="175" t="s">
        <v>2880</v>
      </c>
      <c r="I4811" s="194">
        <v>550000</v>
      </c>
      <c r="K4811" s="199">
        <v>60600000</v>
      </c>
      <c r="L4811" s="174" t="s">
        <v>846</v>
      </c>
    </row>
    <row r="4812" spans="1:12">
      <c r="A4812" s="194">
        <v>13</v>
      </c>
      <c r="B4812" s="175" t="s">
        <v>601</v>
      </c>
      <c r="C4812" s="195">
        <v>133</v>
      </c>
      <c r="D4812" s="175" t="s">
        <v>147</v>
      </c>
      <c r="F4812" s="195">
        <v>0</v>
      </c>
      <c r="G4812" s="175" t="s">
        <v>2881</v>
      </c>
      <c r="I4812" s="194">
        <v>550000</v>
      </c>
      <c r="K4812" s="199">
        <v>61150000</v>
      </c>
      <c r="L4812" s="174" t="s">
        <v>846</v>
      </c>
    </row>
    <row r="4813" spans="1:12">
      <c r="A4813" s="194">
        <v>13</v>
      </c>
      <c r="B4813" s="175" t="s">
        <v>601</v>
      </c>
      <c r="C4813" s="195">
        <v>133</v>
      </c>
      <c r="D4813" s="175" t="s">
        <v>147</v>
      </c>
      <c r="F4813" s="195">
        <v>0</v>
      </c>
      <c r="G4813" s="175" t="s">
        <v>2882</v>
      </c>
      <c r="I4813" s="194">
        <v>550000</v>
      </c>
      <c r="K4813" s="199">
        <v>61700000</v>
      </c>
      <c r="L4813" s="174" t="s">
        <v>846</v>
      </c>
    </row>
    <row r="4814" spans="1:12">
      <c r="A4814" s="194">
        <v>13</v>
      </c>
      <c r="B4814" s="175" t="s">
        <v>601</v>
      </c>
      <c r="C4814" s="195">
        <v>133</v>
      </c>
      <c r="D4814" s="175" t="s">
        <v>147</v>
      </c>
      <c r="F4814" s="195">
        <v>0</v>
      </c>
      <c r="G4814" s="175" t="s">
        <v>2883</v>
      </c>
      <c r="I4814" s="194">
        <v>550000</v>
      </c>
      <c r="K4814" s="199">
        <v>62250000</v>
      </c>
      <c r="L4814" s="174" t="s">
        <v>846</v>
      </c>
    </row>
    <row r="4815" spans="1:12">
      <c r="A4815" s="194">
        <v>13</v>
      </c>
      <c r="B4815" s="175" t="s">
        <v>601</v>
      </c>
      <c r="C4815" s="195">
        <v>133</v>
      </c>
      <c r="D4815" s="175" t="s">
        <v>147</v>
      </c>
      <c r="F4815" s="195">
        <v>0</v>
      </c>
      <c r="G4815" s="175" t="s">
        <v>2884</v>
      </c>
      <c r="I4815" s="194">
        <v>550000</v>
      </c>
      <c r="K4815" s="199">
        <v>62800000</v>
      </c>
      <c r="L4815" s="174" t="s">
        <v>846</v>
      </c>
    </row>
    <row r="4816" spans="1:12">
      <c r="A4816" s="194">
        <v>13</v>
      </c>
      <c r="B4816" s="175" t="s">
        <v>601</v>
      </c>
      <c r="C4816" s="195">
        <v>133</v>
      </c>
      <c r="D4816" s="175" t="s">
        <v>147</v>
      </c>
      <c r="F4816" s="195">
        <v>0</v>
      </c>
      <c r="G4816" s="175" t="s">
        <v>2885</v>
      </c>
      <c r="I4816" s="194">
        <v>550000</v>
      </c>
      <c r="K4816" s="199">
        <v>63350000</v>
      </c>
      <c r="L4816" s="174" t="s">
        <v>846</v>
      </c>
    </row>
    <row r="4817" spans="1:12">
      <c r="A4817" s="194">
        <v>13</v>
      </c>
      <c r="B4817" s="175" t="s">
        <v>601</v>
      </c>
      <c r="C4817" s="195">
        <v>133</v>
      </c>
      <c r="D4817" s="175" t="s">
        <v>147</v>
      </c>
      <c r="F4817" s="195">
        <v>0</v>
      </c>
      <c r="G4817" s="175" t="s">
        <v>2886</v>
      </c>
      <c r="I4817" s="194">
        <v>550000</v>
      </c>
      <c r="K4817" s="199">
        <v>63900000</v>
      </c>
      <c r="L4817" s="174" t="s">
        <v>846</v>
      </c>
    </row>
    <row r="4818" spans="1:12">
      <c r="A4818" s="194">
        <v>13</v>
      </c>
      <c r="B4818" s="175" t="s">
        <v>601</v>
      </c>
      <c r="C4818" s="195">
        <v>133</v>
      </c>
      <c r="D4818" s="175" t="s">
        <v>147</v>
      </c>
      <c r="F4818" s="195">
        <v>0</v>
      </c>
      <c r="G4818" s="175" t="s">
        <v>2887</v>
      </c>
      <c r="I4818" s="194">
        <v>550000</v>
      </c>
      <c r="K4818" s="199">
        <v>64450000</v>
      </c>
      <c r="L4818" s="174" t="s">
        <v>846</v>
      </c>
    </row>
    <row r="4819" spans="1:12">
      <c r="A4819" s="194">
        <v>13</v>
      </c>
      <c r="B4819" s="175" t="s">
        <v>601</v>
      </c>
      <c r="C4819" s="195">
        <v>133</v>
      </c>
      <c r="D4819" s="175" t="s">
        <v>147</v>
      </c>
      <c r="F4819" s="195">
        <v>0</v>
      </c>
      <c r="G4819" s="175" t="s">
        <v>2888</v>
      </c>
      <c r="I4819" s="194">
        <v>550000</v>
      </c>
      <c r="K4819" s="199">
        <v>65000000</v>
      </c>
      <c r="L4819" s="174" t="s">
        <v>846</v>
      </c>
    </row>
    <row r="4820" spans="1:12">
      <c r="A4820" s="194">
        <v>13</v>
      </c>
      <c r="B4820" s="175" t="s">
        <v>601</v>
      </c>
      <c r="C4820" s="195">
        <v>133</v>
      </c>
      <c r="D4820" s="175" t="s">
        <v>147</v>
      </c>
      <c r="F4820" s="195">
        <v>0</v>
      </c>
      <c r="G4820" s="175" t="s">
        <v>2889</v>
      </c>
      <c r="I4820" s="194">
        <v>550000</v>
      </c>
      <c r="K4820" s="199">
        <v>65550000</v>
      </c>
      <c r="L4820" s="174" t="s">
        <v>846</v>
      </c>
    </row>
    <row r="4821" spans="1:12">
      <c r="A4821" s="194">
        <v>13</v>
      </c>
      <c r="B4821" s="175" t="s">
        <v>601</v>
      </c>
      <c r="C4821" s="195">
        <v>133</v>
      </c>
      <c r="D4821" s="175" t="s">
        <v>147</v>
      </c>
      <c r="F4821" s="195">
        <v>0</v>
      </c>
      <c r="G4821" s="175" t="s">
        <v>2890</v>
      </c>
      <c r="I4821" s="194">
        <v>550000</v>
      </c>
      <c r="K4821" s="199">
        <v>66100000</v>
      </c>
      <c r="L4821" s="174" t="s">
        <v>846</v>
      </c>
    </row>
    <row r="4822" spans="1:12">
      <c r="A4822" s="194">
        <v>13</v>
      </c>
      <c r="B4822" s="175" t="s">
        <v>601</v>
      </c>
      <c r="C4822" s="195">
        <v>133</v>
      </c>
      <c r="D4822" s="175" t="s">
        <v>147</v>
      </c>
      <c r="F4822" s="195">
        <v>0</v>
      </c>
      <c r="G4822" s="175" t="s">
        <v>2891</v>
      </c>
      <c r="I4822" s="194">
        <v>550000</v>
      </c>
      <c r="K4822" s="199">
        <v>66650000</v>
      </c>
      <c r="L4822" s="174" t="s">
        <v>846</v>
      </c>
    </row>
    <row r="4823" spans="1:12">
      <c r="A4823" s="194">
        <v>13</v>
      </c>
      <c r="B4823" s="175" t="s">
        <v>601</v>
      </c>
      <c r="C4823" s="195">
        <v>133</v>
      </c>
      <c r="D4823" s="175" t="s">
        <v>147</v>
      </c>
      <c r="F4823" s="195">
        <v>0</v>
      </c>
      <c r="G4823" s="175" t="s">
        <v>2892</v>
      </c>
      <c r="I4823" s="194">
        <v>550000</v>
      </c>
      <c r="K4823" s="199">
        <v>67200000</v>
      </c>
      <c r="L4823" s="174" t="s">
        <v>846</v>
      </c>
    </row>
    <row r="4824" spans="1:12">
      <c r="A4824" s="194">
        <v>13</v>
      </c>
      <c r="B4824" s="175" t="s">
        <v>601</v>
      </c>
      <c r="C4824" s="195">
        <v>133</v>
      </c>
      <c r="D4824" s="175" t="s">
        <v>147</v>
      </c>
      <c r="F4824" s="195">
        <v>0</v>
      </c>
      <c r="G4824" s="175" t="s">
        <v>2893</v>
      </c>
      <c r="I4824" s="194">
        <v>550000</v>
      </c>
      <c r="K4824" s="199">
        <v>67750000</v>
      </c>
      <c r="L4824" s="174" t="s">
        <v>846</v>
      </c>
    </row>
    <row r="4825" spans="1:12">
      <c r="A4825" s="194">
        <v>13</v>
      </c>
      <c r="B4825" s="175" t="s">
        <v>601</v>
      </c>
      <c r="C4825" s="195">
        <v>133</v>
      </c>
      <c r="D4825" s="175" t="s">
        <v>147</v>
      </c>
      <c r="F4825" s="195">
        <v>0</v>
      </c>
      <c r="G4825" s="175" t="s">
        <v>2894</v>
      </c>
      <c r="I4825" s="194">
        <v>550000</v>
      </c>
      <c r="K4825" s="199">
        <v>68300000</v>
      </c>
      <c r="L4825" s="174" t="s">
        <v>846</v>
      </c>
    </row>
    <row r="4826" spans="1:12">
      <c r="A4826" s="194">
        <v>13</v>
      </c>
      <c r="B4826" s="175" t="s">
        <v>601</v>
      </c>
      <c r="C4826" s="195">
        <v>133</v>
      </c>
      <c r="D4826" s="175" t="s">
        <v>147</v>
      </c>
      <c r="F4826" s="195">
        <v>0</v>
      </c>
      <c r="G4826" s="175" t="s">
        <v>2895</v>
      </c>
      <c r="I4826" s="194">
        <v>550000</v>
      </c>
      <c r="K4826" s="199">
        <v>68850000</v>
      </c>
      <c r="L4826" s="174" t="s">
        <v>846</v>
      </c>
    </row>
    <row r="4827" spans="1:12">
      <c r="A4827" s="194">
        <v>13</v>
      </c>
      <c r="B4827" s="175" t="s">
        <v>601</v>
      </c>
      <c r="C4827" s="195">
        <v>134</v>
      </c>
      <c r="D4827" s="175" t="s">
        <v>147</v>
      </c>
      <c r="F4827" s="195">
        <v>0</v>
      </c>
      <c r="G4827" s="175" t="s">
        <v>2896</v>
      </c>
      <c r="I4827" s="194">
        <v>550000</v>
      </c>
      <c r="K4827" s="199">
        <v>69400000</v>
      </c>
      <c r="L4827" s="174" t="s">
        <v>846</v>
      </c>
    </row>
    <row r="4828" spans="1:12">
      <c r="A4828" s="194">
        <v>13</v>
      </c>
      <c r="B4828" s="175" t="s">
        <v>601</v>
      </c>
      <c r="C4828" s="195">
        <v>134</v>
      </c>
      <c r="D4828" s="175" t="s">
        <v>147</v>
      </c>
      <c r="F4828" s="195">
        <v>0</v>
      </c>
      <c r="G4828" s="175" t="s">
        <v>2897</v>
      </c>
      <c r="I4828" s="194">
        <v>550000</v>
      </c>
      <c r="K4828" s="199">
        <v>69950000</v>
      </c>
      <c r="L4828" s="174" t="s">
        <v>846</v>
      </c>
    </row>
    <row r="4829" spans="1:12">
      <c r="A4829" s="194">
        <v>13</v>
      </c>
      <c r="B4829" s="175" t="s">
        <v>601</v>
      </c>
      <c r="C4829" s="195">
        <v>134</v>
      </c>
      <c r="D4829" s="175" t="s">
        <v>147</v>
      </c>
      <c r="F4829" s="195">
        <v>0</v>
      </c>
      <c r="G4829" s="175" t="s">
        <v>2898</v>
      </c>
      <c r="I4829" s="194">
        <v>550000</v>
      </c>
      <c r="K4829" s="199">
        <v>70500000</v>
      </c>
      <c r="L4829" s="174" t="s">
        <v>846</v>
      </c>
    </row>
    <row r="4830" spans="1:12">
      <c r="A4830" s="194">
        <v>13</v>
      </c>
      <c r="B4830" s="175" t="s">
        <v>601</v>
      </c>
      <c r="C4830" s="195">
        <v>134</v>
      </c>
      <c r="D4830" s="175" t="s">
        <v>147</v>
      </c>
      <c r="F4830" s="195">
        <v>0</v>
      </c>
      <c r="G4830" s="175" t="s">
        <v>2899</v>
      </c>
      <c r="I4830" s="194">
        <v>550000</v>
      </c>
      <c r="K4830" s="199">
        <v>71050000</v>
      </c>
      <c r="L4830" s="174" t="s">
        <v>846</v>
      </c>
    </row>
    <row r="4831" spans="1:12">
      <c r="A4831" s="194">
        <v>13</v>
      </c>
      <c r="B4831" s="175" t="s">
        <v>601</v>
      </c>
      <c r="C4831" s="195">
        <v>134</v>
      </c>
      <c r="D4831" s="175" t="s">
        <v>147</v>
      </c>
      <c r="F4831" s="195">
        <v>0</v>
      </c>
      <c r="G4831" s="175" t="s">
        <v>2900</v>
      </c>
      <c r="I4831" s="194">
        <v>550000</v>
      </c>
      <c r="K4831" s="199">
        <v>71600000</v>
      </c>
      <c r="L4831" s="174" t="s">
        <v>846</v>
      </c>
    </row>
    <row r="4832" spans="1:12">
      <c r="A4832" s="194">
        <v>13</v>
      </c>
      <c r="B4832" s="175" t="s">
        <v>601</v>
      </c>
      <c r="C4832" s="195">
        <v>134</v>
      </c>
      <c r="D4832" s="175" t="s">
        <v>147</v>
      </c>
      <c r="F4832" s="195">
        <v>0</v>
      </c>
      <c r="G4832" s="175" t="s">
        <v>2901</v>
      </c>
      <c r="I4832" s="194">
        <v>550000</v>
      </c>
      <c r="K4832" s="199">
        <v>72150000</v>
      </c>
      <c r="L4832" s="174" t="s">
        <v>846</v>
      </c>
    </row>
    <row r="4833" spans="1:12">
      <c r="A4833" s="194">
        <v>13</v>
      </c>
      <c r="B4833" s="175" t="s">
        <v>601</v>
      </c>
      <c r="C4833" s="195">
        <v>134</v>
      </c>
      <c r="D4833" s="175" t="s">
        <v>147</v>
      </c>
      <c r="F4833" s="195">
        <v>0</v>
      </c>
      <c r="G4833" s="175" t="s">
        <v>2902</v>
      </c>
      <c r="I4833" s="194">
        <v>550000</v>
      </c>
      <c r="K4833" s="199">
        <v>72700000</v>
      </c>
      <c r="L4833" s="174" t="s">
        <v>846</v>
      </c>
    </row>
    <row r="4834" spans="1:12">
      <c r="A4834" s="194">
        <v>13</v>
      </c>
      <c r="B4834" s="175" t="s">
        <v>601</v>
      </c>
      <c r="C4834" s="195">
        <v>134</v>
      </c>
      <c r="D4834" s="175" t="s">
        <v>147</v>
      </c>
      <c r="F4834" s="195">
        <v>0</v>
      </c>
      <c r="G4834" s="175" t="s">
        <v>2903</v>
      </c>
      <c r="I4834" s="194">
        <v>550000</v>
      </c>
      <c r="K4834" s="199">
        <v>73250000</v>
      </c>
      <c r="L4834" s="174" t="s">
        <v>846</v>
      </c>
    </row>
    <row r="4835" spans="1:12">
      <c r="A4835" s="194">
        <v>13</v>
      </c>
      <c r="B4835" s="175" t="s">
        <v>601</v>
      </c>
      <c r="C4835" s="195">
        <v>134</v>
      </c>
      <c r="D4835" s="175" t="s">
        <v>147</v>
      </c>
      <c r="F4835" s="195">
        <v>0</v>
      </c>
      <c r="G4835" s="175" t="s">
        <v>2904</v>
      </c>
      <c r="I4835" s="194">
        <v>550000</v>
      </c>
      <c r="K4835" s="199">
        <v>73800000</v>
      </c>
      <c r="L4835" s="174" t="s">
        <v>846</v>
      </c>
    </row>
    <row r="4836" spans="1:12">
      <c r="A4836" s="194">
        <v>13</v>
      </c>
      <c r="B4836" s="175" t="s">
        <v>601</v>
      </c>
      <c r="C4836" s="195">
        <v>134</v>
      </c>
      <c r="D4836" s="175" t="s">
        <v>147</v>
      </c>
      <c r="F4836" s="195">
        <v>0</v>
      </c>
      <c r="G4836" s="175" t="s">
        <v>2905</v>
      </c>
      <c r="I4836" s="194">
        <v>550000</v>
      </c>
      <c r="K4836" s="199">
        <v>74350000</v>
      </c>
      <c r="L4836" s="174" t="s">
        <v>846</v>
      </c>
    </row>
    <row r="4837" spans="1:12">
      <c r="A4837" s="194">
        <v>13</v>
      </c>
      <c r="B4837" s="175" t="s">
        <v>601</v>
      </c>
      <c r="C4837" s="195">
        <v>134</v>
      </c>
      <c r="D4837" s="175" t="s">
        <v>147</v>
      </c>
      <c r="F4837" s="195">
        <v>0</v>
      </c>
      <c r="G4837" s="175" t="s">
        <v>2906</v>
      </c>
      <c r="I4837" s="194">
        <v>550000</v>
      </c>
      <c r="K4837" s="199">
        <v>74900000</v>
      </c>
      <c r="L4837" s="174" t="s">
        <v>846</v>
      </c>
    </row>
    <row r="4838" spans="1:12">
      <c r="A4838" s="194">
        <v>13</v>
      </c>
      <c r="B4838" s="175" t="s">
        <v>601</v>
      </c>
      <c r="C4838" s="195">
        <v>134</v>
      </c>
      <c r="D4838" s="175" t="s">
        <v>147</v>
      </c>
      <c r="F4838" s="195">
        <v>0</v>
      </c>
      <c r="G4838" s="175" t="s">
        <v>2907</v>
      </c>
      <c r="I4838" s="194">
        <v>550000</v>
      </c>
      <c r="K4838" s="199">
        <v>75450000</v>
      </c>
      <c r="L4838" s="174" t="s">
        <v>846</v>
      </c>
    </row>
    <row r="4839" spans="1:12">
      <c r="A4839" s="194">
        <v>13</v>
      </c>
      <c r="B4839" s="175" t="s">
        <v>601</v>
      </c>
      <c r="C4839" s="195">
        <v>134</v>
      </c>
      <c r="D4839" s="175" t="s">
        <v>147</v>
      </c>
      <c r="F4839" s="195">
        <v>0</v>
      </c>
      <c r="G4839" s="175" t="s">
        <v>2908</v>
      </c>
      <c r="I4839" s="194">
        <v>550000</v>
      </c>
      <c r="K4839" s="199">
        <v>76000000</v>
      </c>
      <c r="L4839" s="174" t="s">
        <v>846</v>
      </c>
    </row>
    <row r="4840" spans="1:12">
      <c r="A4840" s="194">
        <v>13</v>
      </c>
      <c r="B4840" s="175" t="s">
        <v>601</v>
      </c>
      <c r="C4840" s="195">
        <v>134</v>
      </c>
      <c r="D4840" s="175" t="s">
        <v>147</v>
      </c>
      <c r="F4840" s="195">
        <v>0</v>
      </c>
      <c r="G4840" s="175" t="s">
        <v>2909</v>
      </c>
      <c r="I4840" s="194">
        <v>550000</v>
      </c>
      <c r="K4840" s="199">
        <v>76550000</v>
      </c>
      <c r="L4840" s="174" t="s">
        <v>846</v>
      </c>
    </row>
    <row r="4841" spans="1:12">
      <c r="A4841" s="194">
        <v>13</v>
      </c>
      <c r="B4841" s="175" t="s">
        <v>601</v>
      </c>
      <c r="C4841" s="195">
        <v>134</v>
      </c>
      <c r="D4841" s="175" t="s">
        <v>147</v>
      </c>
      <c r="F4841" s="195">
        <v>0</v>
      </c>
      <c r="G4841" s="175" t="s">
        <v>2910</v>
      </c>
      <c r="I4841" s="194">
        <v>550000</v>
      </c>
      <c r="K4841" s="199">
        <v>77100000</v>
      </c>
      <c r="L4841" s="174" t="s">
        <v>846</v>
      </c>
    </row>
    <row r="4842" spans="1:12">
      <c r="A4842" s="194">
        <v>13</v>
      </c>
      <c r="B4842" s="175" t="s">
        <v>601</v>
      </c>
      <c r="C4842" s="195">
        <v>134</v>
      </c>
      <c r="D4842" s="175" t="s">
        <v>147</v>
      </c>
      <c r="F4842" s="195">
        <v>0</v>
      </c>
      <c r="G4842" s="175" t="s">
        <v>2911</v>
      </c>
      <c r="I4842" s="194">
        <v>550000</v>
      </c>
      <c r="K4842" s="199">
        <v>77650000</v>
      </c>
      <c r="L4842" s="174" t="s">
        <v>846</v>
      </c>
    </row>
    <row r="4843" spans="1:12">
      <c r="A4843" s="194">
        <v>13</v>
      </c>
      <c r="B4843" s="175" t="s">
        <v>601</v>
      </c>
      <c r="C4843" s="195">
        <v>134</v>
      </c>
      <c r="D4843" s="175" t="s">
        <v>147</v>
      </c>
      <c r="F4843" s="195">
        <v>0</v>
      </c>
      <c r="G4843" s="175" t="s">
        <v>2912</v>
      </c>
      <c r="I4843" s="194">
        <v>550000</v>
      </c>
      <c r="K4843" s="199">
        <v>78200000</v>
      </c>
      <c r="L4843" s="174" t="s">
        <v>846</v>
      </c>
    </row>
    <row r="4844" spans="1:12">
      <c r="A4844" s="194">
        <v>13</v>
      </c>
      <c r="B4844" s="175" t="s">
        <v>601</v>
      </c>
      <c r="C4844" s="195">
        <v>134</v>
      </c>
      <c r="D4844" s="175" t="s">
        <v>147</v>
      </c>
      <c r="F4844" s="195">
        <v>0</v>
      </c>
      <c r="G4844" s="175" t="s">
        <v>2913</v>
      </c>
      <c r="I4844" s="194">
        <v>550000</v>
      </c>
      <c r="K4844" s="199">
        <v>78750000</v>
      </c>
      <c r="L4844" s="174" t="s">
        <v>846</v>
      </c>
    </row>
    <row r="4845" spans="1:12">
      <c r="A4845" s="194">
        <v>13</v>
      </c>
      <c r="B4845" s="175" t="s">
        <v>601</v>
      </c>
      <c r="C4845" s="195">
        <v>134</v>
      </c>
      <c r="D4845" s="175" t="s">
        <v>147</v>
      </c>
      <c r="F4845" s="195">
        <v>0</v>
      </c>
      <c r="G4845" s="175" t="s">
        <v>2914</v>
      </c>
      <c r="I4845" s="194">
        <v>550000</v>
      </c>
      <c r="K4845" s="199">
        <v>79300000</v>
      </c>
      <c r="L4845" s="174" t="s">
        <v>846</v>
      </c>
    </row>
    <row r="4846" spans="1:12">
      <c r="A4846" s="194">
        <v>13</v>
      </c>
      <c r="B4846" s="175" t="s">
        <v>601</v>
      </c>
      <c r="C4846" s="195">
        <v>134</v>
      </c>
      <c r="D4846" s="175" t="s">
        <v>147</v>
      </c>
      <c r="F4846" s="195">
        <v>0</v>
      </c>
      <c r="G4846" s="175" t="s">
        <v>2915</v>
      </c>
      <c r="I4846" s="194">
        <v>550000</v>
      </c>
      <c r="K4846" s="199">
        <v>79850000</v>
      </c>
      <c r="L4846" s="174" t="s">
        <v>846</v>
      </c>
    </row>
    <row r="4847" spans="1:12">
      <c r="A4847" s="194">
        <v>13</v>
      </c>
      <c r="B4847" s="175" t="s">
        <v>601</v>
      </c>
      <c r="C4847" s="195">
        <v>134</v>
      </c>
      <c r="D4847" s="175" t="s">
        <v>147</v>
      </c>
      <c r="F4847" s="195">
        <v>0</v>
      </c>
      <c r="G4847" s="175" t="s">
        <v>2916</v>
      </c>
      <c r="I4847" s="194">
        <v>550000</v>
      </c>
      <c r="K4847" s="199">
        <v>80400000</v>
      </c>
      <c r="L4847" s="174" t="s">
        <v>846</v>
      </c>
    </row>
    <row r="4848" spans="1:12">
      <c r="A4848" s="194">
        <v>13</v>
      </c>
      <c r="B4848" s="175" t="s">
        <v>601</v>
      </c>
      <c r="C4848" s="195">
        <v>134</v>
      </c>
      <c r="D4848" s="175" t="s">
        <v>147</v>
      </c>
      <c r="F4848" s="195">
        <v>0</v>
      </c>
      <c r="G4848" s="175" t="s">
        <v>2917</v>
      </c>
      <c r="I4848" s="194">
        <v>550000</v>
      </c>
      <c r="K4848" s="199">
        <v>80950000</v>
      </c>
      <c r="L4848" s="174" t="s">
        <v>846</v>
      </c>
    </row>
    <row r="4849" spans="1:12">
      <c r="A4849" s="194">
        <v>13</v>
      </c>
      <c r="B4849" s="175" t="s">
        <v>601</v>
      </c>
      <c r="C4849" s="195">
        <v>134</v>
      </c>
      <c r="D4849" s="175" t="s">
        <v>147</v>
      </c>
      <c r="F4849" s="195">
        <v>0</v>
      </c>
      <c r="G4849" s="175" t="s">
        <v>2918</v>
      </c>
      <c r="I4849" s="194">
        <v>550000</v>
      </c>
      <c r="K4849" s="199">
        <v>81500000</v>
      </c>
      <c r="L4849" s="174" t="s">
        <v>846</v>
      </c>
    </row>
    <row r="4850" spans="1:12">
      <c r="A4850" s="194">
        <v>13</v>
      </c>
      <c r="B4850" s="175" t="s">
        <v>601</v>
      </c>
      <c r="C4850" s="195">
        <v>134</v>
      </c>
      <c r="D4850" s="175" t="s">
        <v>147</v>
      </c>
      <c r="F4850" s="195">
        <v>0</v>
      </c>
      <c r="G4850" s="175" t="s">
        <v>2919</v>
      </c>
      <c r="I4850" s="194">
        <v>550000</v>
      </c>
      <c r="K4850" s="199">
        <v>82050000</v>
      </c>
      <c r="L4850" s="174" t="s">
        <v>846</v>
      </c>
    </row>
    <row r="4851" spans="1:12">
      <c r="A4851" s="194">
        <v>13</v>
      </c>
      <c r="B4851" s="175" t="s">
        <v>601</v>
      </c>
      <c r="C4851" s="195">
        <v>134</v>
      </c>
      <c r="D4851" s="175" t="s">
        <v>147</v>
      </c>
      <c r="F4851" s="195">
        <v>0</v>
      </c>
      <c r="G4851" s="175" t="s">
        <v>2920</v>
      </c>
      <c r="I4851" s="194">
        <v>550000</v>
      </c>
      <c r="K4851" s="199">
        <v>82600000</v>
      </c>
      <c r="L4851" s="174" t="s">
        <v>846</v>
      </c>
    </row>
    <row r="4852" spans="1:12">
      <c r="A4852" s="194">
        <v>13</v>
      </c>
      <c r="B4852" s="175" t="s">
        <v>601</v>
      </c>
      <c r="C4852" s="195">
        <v>134</v>
      </c>
      <c r="D4852" s="175" t="s">
        <v>147</v>
      </c>
      <c r="F4852" s="195">
        <v>0</v>
      </c>
      <c r="G4852" s="175" t="s">
        <v>2921</v>
      </c>
      <c r="I4852" s="194">
        <v>600000</v>
      </c>
      <c r="K4852" s="199">
        <v>83200000</v>
      </c>
      <c r="L4852" s="174" t="s">
        <v>846</v>
      </c>
    </row>
    <row r="4853" spans="1:12">
      <c r="A4853" s="194">
        <v>13</v>
      </c>
      <c r="B4853" s="175" t="s">
        <v>601</v>
      </c>
      <c r="C4853" s="195">
        <v>134</v>
      </c>
      <c r="D4853" s="175" t="s">
        <v>147</v>
      </c>
      <c r="F4853" s="195">
        <v>0</v>
      </c>
      <c r="G4853" s="175" t="s">
        <v>2922</v>
      </c>
      <c r="I4853" s="194">
        <v>600000</v>
      </c>
      <c r="K4853" s="199">
        <v>83800000</v>
      </c>
      <c r="L4853" s="174" t="s">
        <v>846</v>
      </c>
    </row>
    <row r="4854" spans="1:12">
      <c r="A4854" s="194">
        <v>13</v>
      </c>
      <c r="B4854" s="175" t="s">
        <v>601</v>
      </c>
      <c r="C4854" s="195">
        <v>134</v>
      </c>
      <c r="D4854" s="175" t="s">
        <v>147</v>
      </c>
      <c r="F4854" s="195">
        <v>0</v>
      </c>
      <c r="G4854" s="175" t="s">
        <v>2923</v>
      </c>
      <c r="I4854" s="194">
        <v>600000</v>
      </c>
      <c r="K4854" s="199">
        <v>84400000</v>
      </c>
      <c r="L4854" s="174" t="s">
        <v>846</v>
      </c>
    </row>
    <row r="4855" spans="1:12">
      <c r="A4855" s="194">
        <v>13</v>
      </c>
      <c r="B4855" s="175" t="s">
        <v>601</v>
      </c>
      <c r="C4855" s="195">
        <v>134</v>
      </c>
      <c r="D4855" s="175" t="s">
        <v>147</v>
      </c>
      <c r="F4855" s="195">
        <v>0</v>
      </c>
      <c r="G4855" s="175" t="s">
        <v>2924</v>
      </c>
      <c r="I4855" s="194">
        <v>600000</v>
      </c>
      <c r="K4855" s="199">
        <v>85000000</v>
      </c>
      <c r="L4855" s="174" t="s">
        <v>846</v>
      </c>
    </row>
    <row r="4856" spans="1:12">
      <c r="A4856" s="194">
        <v>13</v>
      </c>
      <c r="B4856" s="175" t="s">
        <v>601</v>
      </c>
      <c r="C4856" s="195">
        <v>134</v>
      </c>
      <c r="D4856" s="175" t="s">
        <v>147</v>
      </c>
      <c r="F4856" s="195">
        <v>0</v>
      </c>
      <c r="G4856" s="175" t="s">
        <v>2925</v>
      </c>
      <c r="I4856" s="194">
        <v>600000</v>
      </c>
      <c r="K4856" s="199">
        <v>85600000</v>
      </c>
      <c r="L4856" s="174" t="s">
        <v>846</v>
      </c>
    </row>
    <row r="4857" spans="1:12">
      <c r="A4857" s="194">
        <v>13</v>
      </c>
      <c r="B4857" s="175" t="s">
        <v>601</v>
      </c>
      <c r="C4857" s="195">
        <v>134</v>
      </c>
      <c r="D4857" s="175" t="s">
        <v>147</v>
      </c>
      <c r="F4857" s="195">
        <v>0</v>
      </c>
      <c r="G4857" s="175" t="s">
        <v>2926</v>
      </c>
      <c r="I4857" s="194">
        <v>600000</v>
      </c>
      <c r="K4857" s="199">
        <v>86200000</v>
      </c>
      <c r="L4857" s="174" t="s">
        <v>846</v>
      </c>
    </row>
    <row r="4858" spans="1:12">
      <c r="A4858" s="194">
        <v>13</v>
      </c>
      <c r="B4858" s="175" t="s">
        <v>601</v>
      </c>
      <c r="C4858" s="195">
        <v>134</v>
      </c>
      <c r="D4858" s="175" t="s">
        <v>147</v>
      </c>
      <c r="F4858" s="195">
        <v>0</v>
      </c>
      <c r="G4858" s="175" t="s">
        <v>2927</v>
      </c>
      <c r="I4858" s="194">
        <v>600000</v>
      </c>
      <c r="K4858" s="199">
        <v>86800000</v>
      </c>
      <c r="L4858" s="174" t="s">
        <v>846</v>
      </c>
    </row>
    <row r="4859" spans="1:12">
      <c r="A4859" s="194">
        <v>13</v>
      </c>
      <c r="B4859" s="175" t="s">
        <v>601</v>
      </c>
      <c r="C4859" s="195">
        <v>134</v>
      </c>
      <c r="D4859" s="175" t="s">
        <v>147</v>
      </c>
      <c r="F4859" s="195">
        <v>0</v>
      </c>
      <c r="G4859" s="175" t="s">
        <v>2928</v>
      </c>
      <c r="I4859" s="194">
        <v>600000</v>
      </c>
      <c r="K4859" s="199">
        <v>87400000</v>
      </c>
      <c r="L4859" s="174" t="s">
        <v>846</v>
      </c>
    </row>
    <row r="4860" spans="1:12">
      <c r="A4860" s="194">
        <v>13</v>
      </c>
      <c r="B4860" s="175" t="s">
        <v>601</v>
      </c>
      <c r="C4860" s="195">
        <v>134</v>
      </c>
      <c r="D4860" s="175" t="s">
        <v>147</v>
      </c>
      <c r="F4860" s="195">
        <v>0</v>
      </c>
      <c r="G4860" s="175" t="s">
        <v>2929</v>
      </c>
      <c r="I4860" s="194">
        <v>600000</v>
      </c>
      <c r="K4860" s="199">
        <v>88000000</v>
      </c>
      <c r="L4860" s="174" t="s">
        <v>846</v>
      </c>
    </row>
    <row r="4861" spans="1:12">
      <c r="A4861" s="194">
        <v>13</v>
      </c>
      <c r="B4861" s="175" t="s">
        <v>601</v>
      </c>
      <c r="C4861" s="195">
        <v>134</v>
      </c>
      <c r="D4861" s="175" t="s">
        <v>147</v>
      </c>
      <c r="F4861" s="195">
        <v>0</v>
      </c>
      <c r="G4861" s="175" t="s">
        <v>2930</v>
      </c>
      <c r="I4861" s="194">
        <v>600000</v>
      </c>
      <c r="K4861" s="199">
        <v>88600000</v>
      </c>
      <c r="L4861" s="174" t="s">
        <v>846</v>
      </c>
    </row>
    <row r="4862" spans="1:12">
      <c r="A4862" s="194">
        <v>13</v>
      </c>
      <c r="B4862" s="175" t="s">
        <v>601</v>
      </c>
      <c r="C4862" s="195">
        <v>134</v>
      </c>
      <c r="D4862" s="175" t="s">
        <v>147</v>
      </c>
      <c r="F4862" s="195">
        <v>0</v>
      </c>
      <c r="G4862" s="175" t="s">
        <v>2931</v>
      </c>
      <c r="I4862" s="194">
        <v>600000</v>
      </c>
      <c r="K4862" s="199">
        <v>89200000</v>
      </c>
      <c r="L4862" s="174" t="s">
        <v>846</v>
      </c>
    </row>
    <row r="4863" spans="1:12">
      <c r="A4863" s="194">
        <v>13</v>
      </c>
      <c r="B4863" s="175" t="s">
        <v>601</v>
      </c>
      <c r="C4863" s="195">
        <v>134</v>
      </c>
      <c r="D4863" s="175" t="s">
        <v>147</v>
      </c>
      <c r="F4863" s="195">
        <v>0</v>
      </c>
      <c r="G4863" s="175" t="s">
        <v>2932</v>
      </c>
      <c r="I4863" s="194">
        <v>600000</v>
      </c>
      <c r="K4863" s="199">
        <v>89800000</v>
      </c>
      <c r="L4863" s="174" t="s">
        <v>846</v>
      </c>
    </row>
    <row r="4864" spans="1:12">
      <c r="A4864" s="194">
        <v>13</v>
      </c>
      <c r="B4864" s="175" t="s">
        <v>601</v>
      </c>
      <c r="C4864" s="195">
        <v>134</v>
      </c>
      <c r="D4864" s="175" t="s">
        <v>147</v>
      </c>
      <c r="F4864" s="195">
        <v>0</v>
      </c>
      <c r="G4864" s="175" t="s">
        <v>2933</v>
      </c>
      <c r="I4864" s="194">
        <v>600000</v>
      </c>
      <c r="K4864" s="199">
        <v>90400000</v>
      </c>
      <c r="L4864" s="174" t="s">
        <v>846</v>
      </c>
    </row>
    <row r="4865" spans="1:12">
      <c r="A4865" s="194">
        <v>13</v>
      </c>
      <c r="B4865" s="175" t="s">
        <v>601</v>
      </c>
      <c r="C4865" s="195">
        <v>134</v>
      </c>
      <c r="D4865" s="175" t="s">
        <v>147</v>
      </c>
      <c r="F4865" s="195">
        <v>0</v>
      </c>
      <c r="G4865" s="175" t="s">
        <v>2934</v>
      </c>
      <c r="I4865" s="194">
        <v>600000</v>
      </c>
      <c r="K4865" s="199">
        <v>91000000</v>
      </c>
      <c r="L4865" s="174" t="s">
        <v>846</v>
      </c>
    </row>
    <row r="4866" spans="1:12">
      <c r="A4866" s="194">
        <v>13</v>
      </c>
      <c r="B4866" s="175" t="s">
        <v>601</v>
      </c>
      <c r="C4866" s="195">
        <v>134</v>
      </c>
      <c r="D4866" s="175" t="s">
        <v>147</v>
      </c>
      <c r="F4866" s="195">
        <v>0</v>
      </c>
      <c r="G4866" s="175" t="s">
        <v>2935</v>
      </c>
      <c r="I4866" s="194">
        <v>600000</v>
      </c>
      <c r="K4866" s="199">
        <v>91600000</v>
      </c>
      <c r="L4866" s="174" t="s">
        <v>846</v>
      </c>
    </row>
    <row r="4867" spans="1:12">
      <c r="A4867" s="194">
        <v>13</v>
      </c>
      <c r="B4867" s="175" t="s">
        <v>601</v>
      </c>
      <c r="C4867" s="195">
        <v>135</v>
      </c>
      <c r="D4867" s="175" t="s">
        <v>147</v>
      </c>
      <c r="F4867" s="195">
        <v>0</v>
      </c>
      <c r="G4867" s="175" t="s">
        <v>2936</v>
      </c>
      <c r="I4867" s="194">
        <v>600000</v>
      </c>
      <c r="K4867" s="199">
        <v>92200000</v>
      </c>
      <c r="L4867" s="174" t="s">
        <v>846</v>
      </c>
    </row>
    <row r="4868" spans="1:12">
      <c r="A4868" s="194">
        <v>13</v>
      </c>
      <c r="B4868" s="175" t="s">
        <v>601</v>
      </c>
      <c r="C4868" s="195">
        <v>135</v>
      </c>
      <c r="D4868" s="175" t="s">
        <v>147</v>
      </c>
      <c r="F4868" s="195">
        <v>0</v>
      </c>
      <c r="G4868" s="175" t="s">
        <v>2937</v>
      </c>
      <c r="I4868" s="194">
        <v>600000</v>
      </c>
      <c r="K4868" s="199">
        <v>92800000</v>
      </c>
      <c r="L4868" s="174" t="s">
        <v>846</v>
      </c>
    </row>
    <row r="4869" spans="1:12">
      <c r="A4869" s="194">
        <v>13</v>
      </c>
      <c r="B4869" s="175" t="s">
        <v>601</v>
      </c>
      <c r="C4869" s="195">
        <v>135</v>
      </c>
      <c r="D4869" s="175" t="s">
        <v>147</v>
      </c>
      <c r="F4869" s="195">
        <v>0</v>
      </c>
      <c r="G4869" s="175" t="s">
        <v>2938</v>
      </c>
      <c r="I4869" s="194">
        <v>600000</v>
      </c>
      <c r="K4869" s="199">
        <v>93400000</v>
      </c>
      <c r="L4869" s="174" t="s">
        <v>846</v>
      </c>
    </row>
    <row r="4870" spans="1:12">
      <c r="A4870" s="194">
        <v>13</v>
      </c>
      <c r="B4870" s="175" t="s">
        <v>601</v>
      </c>
      <c r="C4870" s="195">
        <v>135</v>
      </c>
      <c r="D4870" s="175" t="s">
        <v>147</v>
      </c>
      <c r="F4870" s="195">
        <v>0</v>
      </c>
      <c r="G4870" s="175" t="s">
        <v>2939</v>
      </c>
      <c r="I4870" s="194">
        <v>600000</v>
      </c>
      <c r="K4870" s="199">
        <v>94000000</v>
      </c>
      <c r="L4870" s="174" t="s">
        <v>846</v>
      </c>
    </row>
    <row r="4871" spans="1:12">
      <c r="A4871" s="194">
        <v>13</v>
      </c>
      <c r="B4871" s="175" t="s">
        <v>601</v>
      </c>
      <c r="C4871" s="195">
        <v>135</v>
      </c>
      <c r="D4871" s="175" t="s">
        <v>147</v>
      </c>
      <c r="F4871" s="195">
        <v>0</v>
      </c>
      <c r="G4871" s="175" t="s">
        <v>2940</v>
      </c>
      <c r="I4871" s="194">
        <v>600000</v>
      </c>
      <c r="K4871" s="199">
        <v>94600000</v>
      </c>
      <c r="L4871" s="174" t="s">
        <v>846</v>
      </c>
    </row>
    <row r="4872" spans="1:12">
      <c r="A4872" s="194">
        <v>13</v>
      </c>
      <c r="B4872" s="175" t="s">
        <v>601</v>
      </c>
      <c r="C4872" s="195">
        <v>135</v>
      </c>
      <c r="D4872" s="175" t="s">
        <v>147</v>
      </c>
      <c r="F4872" s="195">
        <v>0</v>
      </c>
      <c r="G4872" s="175" t="s">
        <v>2941</v>
      </c>
      <c r="I4872" s="194">
        <v>600000</v>
      </c>
      <c r="K4872" s="199">
        <v>95200000</v>
      </c>
      <c r="L4872" s="174" t="s">
        <v>846</v>
      </c>
    </row>
    <row r="4873" spans="1:12">
      <c r="A4873" s="194">
        <v>13</v>
      </c>
      <c r="B4873" s="175" t="s">
        <v>601</v>
      </c>
      <c r="C4873" s="195">
        <v>135</v>
      </c>
      <c r="D4873" s="175" t="s">
        <v>147</v>
      </c>
      <c r="F4873" s="195">
        <v>0</v>
      </c>
      <c r="G4873" s="175" t="s">
        <v>2942</v>
      </c>
      <c r="I4873" s="194">
        <v>600000</v>
      </c>
      <c r="K4873" s="199">
        <v>95800000</v>
      </c>
      <c r="L4873" s="174" t="s">
        <v>846</v>
      </c>
    </row>
    <row r="4874" spans="1:12">
      <c r="A4874" s="194">
        <v>13</v>
      </c>
      <c r="B4874" s="175" t="s">
        <v>601</v>
      </c>
      <c r="C4874" s="195">
        <v>135</v>
      </c>
      <c r="D4874" s="175" t="s">
        <v>147</v>
      </c>
      <c r="F4874" s="195">
        <v>0</v>
      </c>
      <c r="G4874" s="175" t="s">
        <v>2943</v>
      </c>
      <c r="I4874" s="194">
        <v>600000</v>
      </c>
      <c r="K4874" s="199">
        <v>96400000</v>
      </c>
      <c r="L4874" s="174" t="s">
        <v>846</v>
      </c>
    </row>
    <row r="4875" spans="1:12">
      <c r="A4875" s="194">
        <v>13</v>
      </c>
      <c r="B4875" s="175" t="s">
        <v>601</v>
      </c>
      <c r="C4875" s="195">
        <v>135</v>
      </c>
      <c r="D4875" s="175" t="s">
        <v>147</v>
      </c>
      <c r="F4875" s="195">
        <v>0</v>
      </c>
      <c r="G4875" s="175" t="s">
        <v>2944</v>
      </c>
      <c r="I4875" s="194">
        <v>600000</v>
      </c>
      <c r="K4875" s="199">
        <v>97000000</v>
      </c>
      <c r="L4875" s="174" t="s">
        <v>846</v>
      </c>
    </row>
    <row r="4876" spans="1:12">
      <c r="A4876" s="194">
        <v>13</v>
      </c>
      <c r="B4876" s="175" t="s">
        <v>601</v>
      </c>
      <c r="C4876" s="195">
        <v>135</v>
      </c>
      <c r="D4876" s="175" t="s">
        <v>147</v>
      </c>
      <c r="F4876" s="195">
        <v>0</v>
      </c>
      <c r="G4876" s="175" t="s">
        <v>2945</v>
      </c>
      <c r="I4876" s="194">
        <v>650000</v>
      </c>
      <c r="K4876" s="199">
        <v>97650000</v>
      </c>
      <c r="L4876" s="174" t="s">
        <v>846</v>
      </c>
    </row>
    <row r="4877" spans="1:12">
      <c r="A4877" s="194">
        <v>13</v>
      </c>
      <c r="B4877" s="175" t="s">
        <v>601</v>
      </c>
      <c r="C4877" s="195">
        <v>135</v>
      </c>
      <c r="D4877" s="175" t="s">
        <v>147</v>
      </c>
      <c r="F4877" s="195">
        <v>0</v>
      </c>
      <c r="G4877" s="175" t="s">
        <v>2946</v>
      </c>
      <c r="I4877" s="194">
        <v>650000</v>
      </c>
      <c r="K4877" s="199">
        <v>98300000</v>
      </c>
      <c r="L4877" s="174" t="s">
        <v>846</v>
      </c>
    </row>
    <row r="4878" spans="1:12">
      <c r="A4878" s="194">
        <v>13</v>
      </c>
      <c r="B4878" s="175" t="s">
        <v>601</v>
      </c>
      <c r="C4878" s="195">
        <v>135</v>
      </c>
      <c r="D4878" s="175" t="s">
        <v>147</v>
      </c>
      <c r="F4878" s="195">
        <v>0</v>
      </c>
      <c r="G4878" s="175" t="s">
        <v>2947</v>
      </c>
      <c r="I4878" s="194">
        <v>650000</v>
      </c>
      <c r="K4878" s="199">
        <v>98950000</v>
      </c>
      <c r="L4878" s="174" t="s">
        <v>846</v>
      </c>
    </row>
    <row r="4879" spans="1:12">
      <c r="A4879" s="194">
        <v>13</v>
      </c>
      <c r="B4879" s="175" t="s">
        <v>601</v>
      </c>
      <c r="C4879" s="195">
        <v>135</v>
      </c>
      <c r="D4879" s="175" t="s">
        <v>147</v>
      </c>
      <c r="F4879" s="195">
        <v>0</v>
      </c>
      <c r="G4879" s="175" t="s">
        <v>2948</v>
      </c>
      <c r="I4879" s="194">
        <v>650000</v>
      </c>
      <c r="K4879" s="199">
        <v>99600000</v>
      </c>
      <c r="L4879" s="174" t="s">
        <v>846</v>
      </c>
    </row>
    <row r="4880" spans="1:12">
      <c r="A4880" s="194">
        <v>13</v>
      </c>
      <c r="B4880" s="175" t="s">
        <v>601</v>
      </c>
      <c r="C4880" s="195">
        <v>135</v>
      </c>
      <c r="D4880" s="175" t="s">
        <v>147</v>
      </c>
      <c r="F4880" s="195">
        <v>0</v>
      </c>
      <c r="G4880" s="175" t="s">
        <v>2949</v>
      </c>
      <c r="I4880" s="194">
        <v>650000</v>
      </c>
      <c r="K4880" s="199">
        <v>100250000</v>
      </c>
      <c r="L4880" s="174" t="s">
        <v>846</v>
      </c>
    </row>
    <row r="4881" spans="1:12">
      <c r="A4881" s="194">
        <v>13</v>
      </c>
      <c r="B4881" s="175" t="s">
        <v>601</v>
      </c>
      <c r="C4881" s="195">
        <v>135</v>
      </c>
      <c r="D4881" s="175" t="s">
        <v>147</v>
      </c>
      <c r="F4881" s="195">
        <v>0</v>
      </c>
      <c r="G4881" s="175" t="s">
        <v>2950</v>
      </c>
      <c r="I4881" s="194">
        <v>650000</v>
      </c>
      <c r="K4881" s="199">
        <v>100900000</v>
      </c>
      <c r="L4881" s="174" t="s">
        <v>846</v>
      </c>
    </row>
    <row r="4882" spans="1:12">
      <c r="A4882" s="194">
        <v>13</v>
      </c>
      <c r="B4882" s="175" t="s">
        <v>601</v>
      </c>
      <c r="C4882" s="195">
        <v>135</v>
      </c>
      <c r="D4882" s="175" t="s">
        <v>147</v>
      </c>
      <c r="F4882" s="195">
        <v>0</v>
      </c>
      <c r="G4882" s="175" t="s">
        <v>2951</v>
      </c>
      <c r="I4882" s="194">
        <v>650000</v>
      </c>
      <c r="K4882" s="199">
        <v>101550000</v>
      </c>
      <c r="L4882" s="174" t="s">
        <v>846</v>
      </c>
    </row>
    <row r="4883" spans="1:12">
      <c r="A4883" s="194">
        <v>13</v>
      </c>
      <c r="B4883" s="175" t="s">
        <v>601</v>
      </c>
      <c r="C4883" s="195">
        <v>135</v>
      </c>
      <c r="D4883" s="175" t="s">
        <v>147</v>
      </c>
      <c r="F4883" s="195">
        <v>0</v>
      </c>
      <c r="G4883" s="175" t="s">
        <v>2952</v>
      </c>
      <c r="I4883" s="194">
        <v>650000</v>
      </c>
      <c r="K4883" s="199">
        <v>102200000</v>
      </c>
      <c r="L4883" s="174" t="s">
        <v>846</v>
      </c>
    </row>
    <row r="4884" spans="1:12">
      <c r="A4884" s="194">
        <v>13</v>
      </c>
      <c r="B4884" s="175" t="s">
        <v>601</v>
      </c>
      <c r="C4884" s="195">
        <v>135</v>
      </c>
      <c r="D4884" s="175" t="s">
        <v>147</v>
      </c>
      <c r="F4884" s="195">
        <v>0</v>
      </c>
      <c r="G4884" s="175" t="s">
        <v>2953</v>
      </c>
      <c r="I4884" s="194">
        <v>650000</v>
      </c>
      <c r="K4884" s="199">
        <v>102850000</v>
      </c>
      <c r="L4884" s="174" t="s">
        <v>846</v>
      </c>
    </row>
    <row r="4885" spans="1:12">
      <c r="A4885" s="194">
        <v>13</v>
      </c>
      <c r="B4885" s="175" t="s">
        <v>601</v>
      </c>
      <c r="C4885" s="195">
        <v>135</v>
      </c>
      <c r="D4885" s="175" t="s">
        <v>147</v>
      </c>
      <c r="F4885" s="195">
        <v>0</v>
      </c>
      <c r="G4885" s="175" t="s">
        <v>2954</v>
      </c>
      <c r="I4885" s="194">
        <v>650000</v>
      </c>
      <c r="K4885" s="199">
        <v>103500000</v>
      </c>
      <c r="L4885" s="174" t="s">
        <v>846</v>
      </c>
    </row>
    <row r="4886" spans="1:12">
      <c r="A4886" s="194">
        <v>13</v>
      </c>
      <c r="B4886" s="175" t="s">
        <v>601</v>
      </c>
      <c r="C4886" s="195">
        <v>135</v>
      </c>
      <c r="D4886" s="175" t="s">
        <v>147</v>
      </c>
      <c r="F4886" s="195">
        <v>0</v>
      </c>
      <c r="G4886" s="175" t="s">
        <v>2955</v>
      </c>
      <c r="I4886" s="194">
        <v>650000</v>
      </c>
      <c r="K4886" s="199">
        <v>104150000</v>
      </c>
      <c r="L4886" s="174" t="s">
        <v>846</v>
      </c>
    </row>
    <row r="4887" spans="1:12">
      <c r="A4887" s="194">
        <v>13</v>
      </c>
      <c r="B4887" s="175" t="s">
        <v>601</v>
      </c>
      <c r="C4887" s="195">
        <v>135</v>
      </c>
      <c r="D4887" s="175" t="s">
        <v>147</v>
      </c>
      <c r="F4887" s="195">
        <v>0</v>
      </c>
      <c r="G4887" s="175" t="s">
        <v>2956</v>
      </c>
      <c r="I4887" s="194">
        <v>650000</v>
      </c>
      <c r="K4887" s="199">
        <v>104800000</v>
      </c>
      <c r="L4887" s="174" t="s">
        <v>846</v>
      </c>
    </row>
    <row r="4888" spans="1:12">
      <c r="A4888" s="194">
        <v>13</v>
      </c>
      <c r="B4888" s="175" t="s">
        <v>601</v>
      </c>
      <c r="C4888" s="195">
        <v>135</v>
      </c>
      <c r="D4888" s="175" t="s">
        <v>147</v>
      </c>
      <c r="F4888" s="195">
        <v>0</v>
      </c>
      <c r="G4888" s="175" t="s">
        <v>2957</v>
      </c>
      <c r="I4888" s="194">
        <v>650000</v>
      </c>
      <c r="K4888" s="199">
        <v>105450000</v>
      </c>
      <c r="L4888" s="174" t="s">
        <v>846</v>
      </c>
    </row>
    <row r="4889" spans="1:12">
      <c r="A4889" s="194">
        <v>13</v>
      </c>
      <c r="B4889" s="175" t="s">
        <v>601</v>
      </c>
      <c r="C4889" s="195">
        <v>135</v>
      </c>
      <c r="D4889" s="175" t="s">
        <v>147</v>
      </c>
      <c r="F4889" s="195">
        <v>0</v>
      </c>
      <c r="G4889" s="175" t="s">
        <v>2958</v>
      </c>
      <c r="I4889" s="194">
        <v>650000</v>
      </c>
      <c r="K4889" s="199">
        <v>106100000</v>
      </c>
      <c r="L4889" s="174" t="s">
        <v>846</v>
      </c>
    </row>
    <row r="4890" spans="1:12">
      <c r="A4890" s="194">
        <v>13</v>
      </c>
      <c r="B4890" s="175" t="s">
        <v>601</v>
      </c>
      <c r="C4890" s="195">
        <v>135</v>
      </c>
      <c r="D4890" s="175" t="s">
        <v>147</v>
      </c>
      <c r="F4890" s="195">
        <v>0</v>
      </c>
      <c r="G4890" s="175" t="s">
        <v>2959</v>
      </c>
      <c r="I4890" s="194">
        <v>650000</v>
      </c>
      <c r="K4890" s="199">
        <v>106750000</v>
      </c>
      <c r="L4890" s="174" t="s">
        <v>846</v>
      </c>
    </row>
    <row r="4891" spans="1:12">
      <c r="A4891" s="194">
        <v>13</v>
      </c>
      <c r="B4891" s="175" t="s">
        <v>601</v>
      </c>
      <c r="C4891" s="195">
        <v>135</v>
      </c>
      <c r="D4891" s="175" t="s">
        <v>147</v>
      </c>
      <c r="F4891" s="195">
        <v>0</v>
      </c>
      <c r="G4891" s="175" t="s">
        <v>2960</v>
      </c>
      <c r="I4891" s="194">
        <v>650000</v>
      </c>
      <c r="K4891" s="199">
        <v>107400000</v>
      </c>
      <c r="L4891" s="174" t="s">
        <v>846</v>
      </c>
    </row>
    <row r="4892" spans="1:12">
      <c r="A4892" s="194">
        <v>13</v>
      </c>
      <c r="B4892" s="175" t="s">
        <v>601</v>
      </c>
      <c r="C4892" s="195">
        <v>135</v>
      </c>
      <c r="D4892" s="175" t="s">
        <v>147</v>
      </c>
      <c r="F4892" s="195">
        <v>0</v>
      </c>
      <c r="G4892" s="175" t="s">
        <v>2961</v>
      </c>
      <c r="I4892" s="194">
        <v>650000</v>
      </c>
      <c r="K4892" s="199">
        <v>108050000</v>
      </c>
      <c r="L4892" s="174" t="s">
        <v>846</v>
      </c>
    </row>
    <row r="4893" spans="1:12">
      <c r="A4893" s="194">
        <v>13</v>
      </c>
      <c r="B4893" s="175" t="s">
        <v>601</v>
      </c>
      <c r="C4893" s="195">
        <v>135</v>
      </c>
      <c r="D4893" s="175" t="s">
        <v>147</v>
      </c>
      <c r="F4893" s="195">
        <v>0</v>
      </c>
      <c r="G4893" s="175" t="s">
        <v>2962</v>
      </c>
      <c r="I4893" s="194">
        <v>650000</v>
      </c>
      <c r="K4893" s="199">
        <v>108700000</v>
      </c>
      <c r="L4893" s="174" t="s">
        <v>846</v>
      </c>
    </row>
    <row r="4894" spans="1:12">
      <c r="A4894" s="194">
        <v>13</v>
      </c>
      <c r="B4894" s="175" t="s">
        <v>601</v>
      </c>
      <c r="C4894" s="195">
        <v>135</v>
      </c>
      <c r="D4894" s="175" t="s">
        <v>147</v>
      </c>
      <c r="F4894" s="195">
        <v>0</v>
      </c>
      <c r="G4894" s="175" t="s">
        <v>2963</v>
      </c>
      <c r="I4894" s="194">
        <v>650000</v>
      </c>
      <c r="K4894" s="199">
        <v>109350000</v>
      </c>
      <c r="L4894" s="174" t="s">
        <v>846</v>
      </c>
    </row>
    <row r="4895" spans="1:12">
      <c r="A4895" s="194">
        <v>13</v>
      </c>
      <c r="B4895" s="175" t="s">
        <v>601</v>
      </c>
      <c r="C4895" s="195">
        <v>135</v>
      </c>
      <c r="D4895" s="175" t="s">
        <v>147</v>
      </c>
      <c r="F4895" s="195">
        <v>0</v>
      </c>
      <c r="G4895" s="175" t="s">
        <v>2964</v>
      </c>
      <c r="I4895" s="194">
        <v>650000</v>
      </c>
      <c r="K4895" s="199">
        <v>110000000</v>
      </c>
      <c r="L4895" s="174" t="s">
        <v>846</v>
      </c>
    </row>
    <row r="4896" spans="1:12">
      <c r="A4896" s="194">
        <v>13</v>
      </c>
      <c r="B4896" s="175" t="s">
        <v>601</v>
      </c>
      <c r="C4896" s="195">
        <v>135</v>
      </c>
      <c r="D4896" s="175" t="s">
        <v>147</v>
      </c>
      <c r="F4896" s="195">
        <v>0</v>
      </c>
      <c r="G4896" s="175" t="s">
        <v>2965</v>
      </c>
      <c r="I4896" s="194">
        <v>650000</v>
      </c>
      <c r="K4896" s="199">
        <v>110650000</v>
      </c>
      <c r="L4896" s="174" t="s">
        <v>846</v>
      </c>
    </row>
    <row r="4897" spans="1:12">
      <c r="A4897" s="194">
        <v>13</v>
      </c>
      <c r="B4897" s="175" t="s">
        <v>601</v>
      </c>
      <c r="C4897" s="195">
        <v>135</v>
      </c>
      <c r="D4897" s="175" t="s">
        <v>147</v>
      </c>
      <c r="F4897" s="195">
        <v>0</v>
      </c>
      <c r="G4897" s="175" t="s">
        <v>2966</v>
      </c>
      <c r="I4897" s="194">
        <v>650000</v>
      </c>
      <c r="K4897" s="199">
        <v>111300000</v>
      </c>
      <c r="L4897" s="174" t="s">
        <v>846</v>
      </c>
    </row>
    <row r="4898" spans="1:12">
      <c r="A4898" s="194">
        <v>13</v>
      </c>
      <c r="B4898" s="175" t="s">
        <v>601</v>
      </c>
      <c r="C4898" s="195">
        <v>135</v>
      </c>
      <c r="D4898" s="175" t="s">
        <v>147</v>
      </c>
      <c r="F4898" s="195">
        <v>0</v>
      </c>
      <c r="G4898" s="175" t="s">
        <v>2967</v>
      </c>
      <c r="I4898" s="194">
        <v>650000</v>
      </c>
      <c r="K4898" s="199">
        <v>111950000</v>
      </c>
      <c r="L4898" s="174" t="s">
        <v>846</v>
      </c>
    </row>
    <row r="4899" spans="1:12">
      <c r="A4899" s="194">
        <v>13</v>
      </c>
      <c r="B4899" s="175" t="s">
        <v>601</v>
      </c>
      <c r="C4899" s="195">
        <v>135</v>
      </c>
      <c r="D4899" s="175" t="s">
        <v>147</v>
      </c>
      <c r="F4899" s="195">
        <v>0</v>
      </c>
      <c r="G4899" s="175" t="s">
        <v>2968</v>
      </c>
      <c r="I4899" s="194">
        <v>650000</v>
      </c>
      <c r="K4899" s="199">
        <v>112600000</v>
      </c>
      <c r="L4899" s="174" t="s">
        <v>846</v>
      </c>
    </row>
    <row r="4900" spans="1:12">
      <c r="A4900" s="194">
        <v>13</v>
      </c>
      <c r="B4900" s="175" t="s">
        <v>601</v>
      </c>
      <c r="C4900" s="195">
        <v>135</v>
      </c>
      <c r="D4900" s="175" t="s">
        <v>147</v>
      </c>
      <c r="F4900" s="195">
        <v>0</v>
      </c>
      <c r="G4900" s="175" t="s">
        <v>2969</v>
      </c>
      <c r="I4900" s="194">
        <v>650000</v>
      </c>
      <c r="K4900" s="199">
        <v>113250000</v>
      </c>
      <c r="L4900" s="174" t="s">
        <v>846</v>
      </c>
    </row>
    <row r="4901" spans="1:12">
      <c r="A4901" s="194">
        <v>13</v>
      </c>
      <c r="B4901" s="175" t="s">
        <v>601</v>
      </c>
      <c r="C4901" s="195">
        <v>135</v>
      </c>
      <c r="D4901" s="175" t="s">
        <v>147</v>
      </c>
      <c r="F4901" s="195">
        <v>0</v>
      </c>
      <c r="G4901" s="175" t="s">
        <v>2970</v>
      </c>
      <c r="I4901" s="194">
        <v>650000</v>
      </c>
      <c r="K4901" s="199">
        <v>113900000</v>
      </c>
      <c r="L4901" s="174" t="s">
        <v>846</v>
      </c>
    </row>
    <row r="4902" spans="1:12">
      <c r="A4902" s="194">
        <v>13</v>
      </c>
      <c r="B4902" s="175" t="s">
        <v>601</v>
      </c>
      <c r="C4902" s="195">
        <v>135</v>
      </c>
      <c r="D4902" s="175" t="s">
        <v>147</v>
      </c>
      <c r="F4902" s="195">
        <v>0</v>
      </c>
      <c r="G4902" s="175" t="s">
        <v>2971</v>
      </c>
      <c r="I4902" s="194">
        <v>650000</v>
      </c>
      <c r="K4902" s="199">
        <v>114550000</v>
      </c>
      <c r="L4902" s="174" t="s">
        <v>846</v>
      </c>
    </row>
    <row r="4903" spans="1:12">
      <c r="A4903" s="194">
        <v>13</v>
      </c>
      <c r="B4903" s="175" t="s">
        <v>601</v>
      </c>
      <c r="C4903" s="195">
        <v>135</v>
      </c>
      <c r="D4903" s="175" t="s">
        <v>147</v>
      </c>
      <c r="F4903" s="195">
        <v>0</v>
      </c>
      <c r="G4903" s="175" t="s">
        <v>2972</v>
      </c>
      <c r="I4903" s="194">
        <v>650000</v>
      </c>
      <c r="K4903" s="199">
        <v>115200000</v>
      </c>
      <c r="L4903" s="174" t="s">
        <v>846</v>
      </c>
    </row>
    <row r="4904" spans="1:12">
      <c r="A4904" s="194">
        <v>13</v>
      </c>
      <c r="B4904" s="175" t="s">
        <v>601</v>
      </c>
      <c r="C4904" s="195">
        <v>135</v>
      </c>
      <c r="D4904" s="175" t="s">
        <v>147</v>
      </c>
      <c r="F4904" s="195">
        <v>0</v>
      </c>
      <c r="G4904" s="175" t="s">
        <v>2973</v>
      </c>
      <c r="I4904" s="194">
        <v>650000</v>
      </c>
      <c r="K4904" s="199">
        <v>115850000</v>
      </c>
      <c r="L4904" s="174" t="s">
        <v>846</v>
      </c>
    </row>
    <row r="4905" spans="1:12">
      <c r="A4905" s="194">
        <v>13</v>
      </c>
      <c r="B4905" s="175" t="s">
        <v>601</v>
      </c>
      <c r="C4905" s="195">
        <v>135</v>
      </c>
      <c r="D4905" s="175" t="s">
        <v>147</v>
      </c>
      <c r="F4905" s="195">
        <v>0</v>
      </c>
      <c r="G4905" s="175" t="s">
        <v>2974</v>
      </c>
      <c r="I4905" s="194">
        <v>650000</v>
      </c>
      <c r="K4905" s="199">
        <v>116500000</v>
      </c>
      <c r="L4905" s="174" t="s">
        <v>846</v>
      </c>
    </row>
    <row r="4906" spans="1:12">
      <c r="A4906" s="194">
        <v>13</v>
      </c>
      <c r="B4906" s="175" t="s">
        <v>601</v>
      </c>
      <c r="C4906" s="195">
        <v>135</v>
      </c>
      <c r="D4906" s="175" t="s">
        <v>147</v>
      </c>
      <c r="F4906" s="195">
        <v>0</v>
      </c>
      <c r="G4906" s="175" t="s">
        <v>2975</v>
      </c>
      <c r="I4906" s="194">
        <v>650000</v>
      </c>
      <c r="K4906" s="199">
        <v>117150000</v>
      </c>
      <c r="L4906" s="174" t="s">
        <v>846</v>
      </c>
    </row>
    <row r="4907" spans="1:12">
      <c r="A4907" s="194">
        <v>13</v>
      </c>
      <c r="B4907" s="175" t="s">
        <v>601</v>
      </c>
      <c r="C4907" s="195">
        <v>136</v>
      </c>
      <c r="D4907" s="175" t="s">
        <v>147</v>
      </c>
      <c r="F4907" s="195">
        <v>0</v>
      </c>
      <c r="G4907" s="175" t="s">
        <v>2976</v>
      </c>
      <c r="I4907" s="194">
        <v>650000</v>
      </c>
      <c r="K4907" s="199">
        <v>117800000</v>
      </c>
      <c r="L4907" s="174" t="s">
        <v>846</v>
      </c>
    </row>
    <row r="4908" spans="1:12">
      <c r="A4908" s="194">
        <v>13</v>
      </c>
      <c r="B4908" s="175" t="s">
        <v>601</v>
      </c>
      <c r="C4908" s="195">
        <v>136</v>
      </c>
      <c r="D4908" s="175" t="s">
        <v>147</v>
      </c>
      <c r="F4908" s="195">
        <v>0</v>
      </c>
      <c r="G4908" s="175" t="s">
        <v>2977</v>
      </c>
      <c r="I4908" s="194">
        <v>650000</v>
      </c>
      <c r="K4908" s="199">
        <v>118450000</v>
      </c>
      <c r="L4908" s="174" t="s">
        <v>846</v>
      </c>
    </row>
    <row r="4909" spans="1:12">
      <c r="A4909" s="194">
        <v>13</v>
      </c>
      <c r="B4909" s="175" t="s">
        <v>601</v>
      </c>
      <c r="C4909" s="195">
        <v>136</v>
      </c>
      <c r="D4909" s="175" t="s">
        <v>147</v>
      </c>
      <c r="F4909" s="195">
        <v>0</v>
      </c>
      <c r="G4909" s="175" t="s">
        <v>2978</v>
      </c>
      <c r="I4909" s="194">
        <v>650000</v>
      </c>
      <c r="K4909" s="199">
        <v>119100000</v>
      </c>
      <c r="L4909" s="174" t="s">
        <v>846</v>
      </c>
    </row>
    <row r="4910" spans="1:12">
      <c r="A4910" s="194">
        <v>13</v>
      </c>
      <c r="B4910" s="175" t="s">
        <v>601</v>
      </c>
      <c r="C4910" s="195">
        <v>136</v>
      </c>
      <c r="D4910" s="175" t="s">
        <v>147</v>
      </c>
      <c r="F4910" s="195">
        <v>0</v>
      </c>
      <c r="G4910" s="175" t="s">
        <v>2979</v>
      </c>
      <c r="I4910" s="194">
        <v>650000</v>
      </c>
      <c r="K4910" s="199">
        <v>119750000</v>
      </c>
      <c r="L4910" s="174" t="s">
        <v>846</v>
      </c>
    </row>
    <row r="4911" spans="1:12">
      <c r="A4911" s="194">
        <v>13</v>
      </c>
      <c r="B4911" s="175" t="s">
        <v>601</v>
      </c>
      <c r="C4911" s="195">
        <v>136</v>
      </c>
      <c r="D4911" s="175" t="s">
        <v>147</v>
      </c>
      <c r="F4911" s="195">
        <v>0</v>
      </c>
      <c r="G4911" s="175" t="s">
        <v>2980</v>
      </c>
      <c r="I4911" s="194">
        <v>650000</v>
      </c>
      <c r="K4911" s="199">
        <v>120400000</v>
      </c>
      <c r="L4911" s="174" t="s">
        <v>846</v>
      </c>
    </row>
    <row r="4912" spans="1:12">
      <c r="A4912" s="194">
        <v>13</v>
      </c>
      <c r="B4912" s="175" t="s">
        <v>601</v>
      </c>
      <c r="C4912" s="195">
        <v>136</v>
      </c>
      <c r="D4912" s="175" t="s">
        <v>147</v>
      </c>
      <c r="F4912" s="195">
        <v>0</v>
      </c>
      <c r="G4912" s="175" t="s">
        <v>2981</v>
      </c>
      <c r="I4912" s="194">
        <v>650000</v>
      </c>
      <c r="K4912" s="199">
        <v>121050000</v>
      </c>
      <c r="L4912" s="174" t="s">
        <v>846</v>
      </c>
    </row>
    <row r="4913" spans="1:12">
      <c r="A4913" s="194">
        <v>13</v>
      </c>
      <c r="B4913" s="175" t="s">
        <v>601</v>
      </c>
      <c r="C4913" s="195">
        <v>136</v>
      </c>
      <c r="D4913" s="175" t="s">
        <v>147</v>
      </c>
      <c r="F4913" s="195">
        <v>0</v>
      </c>
      <c r="G4913" s="175" t="s">
        <v>2982</v>
      </c>
      <c r="I4913" s="194">
        <v>650000</v>
      </c>
      <c r="K4913" s="199">
        <v>121700000</v>
      </c>
      <c r="L4913" s="174" t="s">
        <v>846</v>
      </c>
    </row>
    <row r="4914" spans="1:12">
      <c r="A4914" s="194">
        <v>13</v>
      </c>
      <c r="B4914" s="175" t="s">
        <v>601</v>
      </c>
      <c r="C4914" s="195">
        <v>136</v>
      </c>
      <c r="D4914" s="175" t="s">
        <v>147</v>
      </c>
      <c r="F4914" s="195">
        <v>0</v>
      </c>
      <c r="G4914" s="175" t="s">
        <v>2983</v>
      </c>
      <c r="I4914" s="194">
        <v>650000</v>
      </c>
      <c r="K4914" s="199">
        <v>122350000</v>
      </c>
      <c r="L4914" s="174" t="s">
        <v>846</v>
      </c>
    </row>
    <row r="4915" spans="1:12">
      <c r="A4915" s="194">
        <v>13</v>
      </c>
      <c r="B4915" s="175" t="s">
        <v>601</v>
      </c>
      <c r="C4915" s="195">
        <v>136</v>
      </c>
      <c r="D4915" s="175" t="s">
        <v>147</v>
      </c>
      <c r="F4915" s="195">
        <v>0</v>
      </c>
      <c r="G4915" s="175" t="s">
        <v>2984</v>
      </c>
      <c r="I4915" s="194">
        <v>650000</v>
      </c>
      <c r="K4915" s="199">
        <v>123000000</v>
      </c>
      <c r="L4915" s="174" t="s">
        <v>846</v>
      </c>
    </row>
    <row r="4916" spans="1:12">
      <c r="A4916" s="194">
        <v>13</v>
      </c>
      <c r="B4916" s="175" t="s">
        <v>601</v>
      </c>
      <c r="C4916" s="195">
        <v>136</v>
      </c>
      <c r="D4916" s="175" t="s">
        <v>147</v>
      </c>
      <c r="F4916" s="195">
        <v>0</v>
      </c>
      <c r="G4916" s="175" t="s">
        <v>2985</v>
      </c>
      <c r="I4916" s="194">
        <v>650000</v>
      </c>
      <c r="K4916" s="199">
        <v>123650000</v>
      </c>
      <c r="L4916" s="174" t="s">
        <v>846</v>
      </c>
    </row>
    <row r="4917" spans="1:12">
      <c r="A4917" s="194">
        <v>13</v>
      </c>
      <c r="B4917" s="175" t="s">
        <v>601</v>
      </c>
      <c r="C4917" s="195">
        <v>136</v>
      </c>
      <c r="D4917" s="175" t="s">
        <v>147</v>
      </c>
      <c r="F4917" s="195">
        <v>0</v>
      </c>
      <c r="G4917" s="175" t="s">
        <v>2986</v>
      </c>
      <c r="I4917" s="194">
        <v>650000</v>
      </c>
      <c r="K4917" s="199">
        <v>124300000</v>
      </c>
      <c r="L4917" s="174" t="s">
        <v>846</v>
      </c>
    </row>
    <row r="4918" spans="1:12">
      <c r="A4918" s="194">
        <v>13</v>
      </c>
      <c r="B4918" s="175" t="s">
        <v>601</v>
      </c>
      <c r="C4918" s="195">
        <v>136</v>
      </c>
      <c r="D4918" s="175" t="s">
        <v>147</v>
      </c>
      <c r="F4918" s="195">
        <v>0</v>
      </c>
      <c r="G4918" s="175" t="s">
        <v>2987</v>
      </c>
      <c r="I4918" s="194">
        <v>650000</v>
      </c>
      <c r="K4918" s="199">
        <v>124950000</v>
      </c>
      <c r="L4918" s="174" t="s">
        <v>846</v>
      </c>
    </row>
    <row r="4919" spans="1:12">
      <c r="A4919" s="194">
        <v>13</v>
      </c>
      <c r="B4919" s="175" t="s">
        <v>601</v>
      </c>
      <c r="C4919" s="195">
        <v>136</v>
      </c>
      <c r="D4919" s="175" t="s">
        <v>147</v>
      </c>
      <c r="F4919" s="195">
        <v>0</v>
      </c>
      <c r="G4919" s="175" t="s">
        <v>2988</v>
      </c>
      <c r="I4919" s="194">
        <v>650000</v>
      </c>
      <c r="K4919" s="199">
        <v>125600000</v>
      </c>
      <c r="L4919" s="174" t="s">
        <v>846</v>
      </c>
    </row>
    <row r="4920" spans="1:12">
      <c r="A4920" s="194">
        <v>13</v>
      </c>
      <c r="B4920" s="175" t="s">
        <v>601</v>
      </c>
      <c r="C4920" s="195">
        <v>136</v>
      </c>
      <c r="D4920" s="175" t="s">
        <v>147</v>
      </c>
      <c r="F4920" s="195">
        <v>0</v>
      </c>
      <c r="G4920" s="175" t="s">
        <v>2989</v>
      </c>
      <c r="I4920" s="194">
        <v>650000</v>
      </c>
      <c r="K4920" s="199">
        <v>126250000</v>
      </c>
      <c r="L4920" s="174" t="s">
        <v>846</v>
      </c>
    </row>
    <row r="4921" spans="1:12">
      <c r="A4921" s="194">
        <v>13</v>
      </c>
      <c r="B4921" s="175" t="s">
        <v>601</v>
      </c>
      <c r="C4921" s="195">
        <v>136</v>
      </c>
      <c r="D4921" s="175" t="s">
        <v>147</v>
      </c>
      <c r="F4921" s="195">
        <v>0</v>
      </c>
      <c r="G4921" s="175" t="s">
        <v>2990</v>
      </c>
      <c r="I4921" s="194">
        <v>650000</v>
      </c>
      <c r="K4921" s="199">
        <v>126900000</v>
      </c>
      <c r="L4921" s="174" t="s">
        <v>846</v>
      </c>
    </row>
    <row r="4922" spans="1:12">
      <c r="A4922" s="194">
        <v>13</v>
      </c>
      <c r="B4922" s="175" t="s">
        <v>601</v>
      </c>
      <c r="C4922" s="195">
        <v>136</v>
      </c>
      <c r="D4922" s="175" t="s">
        <v>147</v>
      </c>
      <c r="F4922" s="195">
        <v>0</v>
      </c>
      <c r="G4922" s="175" t="s">
        <v>2991</v>
      </c>
      <c r="I4922" s="194">
        <v>800000</v>
      </c>
      <c r="K4922" s="199">
        <v>127700000</v>
      </c>
      <c r="L4922" s="174" t="s">
        <v>846</v>
      </c>
    </row>
    <row r="4923" spans="1:12">
      <c r="A4923" s="194">
        <v>13</v>
      </c>
      <c r="B4923" s="175" t="s">
        <v>601</v>
      </c>
      <c r="C4923" s="195">
        <v>136</v>
      </c>
      <c r="D4923" s="175" t="s">
        <v>147</v>
      </c>
      <c r="F4923" s="195">
        <v>0</v>
      </c>
      <c r="G4923" s="175" t="s">
        <v>2992</v>
      </c>
      <c r="I4923" s="194">
        <v>800000</v>
      </c>
      <c r="K4923" s="199">
        <v>128500000</v>
      </c>
      <c r="L4923" s="174" t="s">
        <v>846</v>
      </c>
    </row>
    <row r="4924" spans="1:12">
      <c r="A4924" s="194">
        <v>13</v>
      </c>
      <c r="B4924" s="175" t="s">
        <v>601</v>
      </c>
      <c r="C4924" s="195">
        <v>136</v>
      </c>
      <c r="D4924" s="175" t="s">
        <v>147</v>
      </c>
      <c r="F4924" s="195">
        <v>0</v>
      </c>
      <c r="G4924" s="175" t="s">
        <v>2993</v>
      </c>
      <c r="I4924" s="194">
        <v>800000</v>
      </c>
      <c r="K4924" s="199">
        <v>129300000</v>
      </c>
      <c r="L4924" s="174" t="s">
        <v>846</v>
      </c>
    </row>
    <row r="4925" spans="1:12">
      <c r="A4925" s="194">
        <v>13</v>
      </c>
      <c r="B4925" s="175" t="s">
        <v>601</v>
      </c>
      <c r="C4925" s="195">
        <v>136</v>
      </c>
      <c r="D4925" s="175" t="s">
        <v>147</v>
      </c>
      <c r="F4925" s="195">
        <v>0</v>
      </c>
      <c r="G4925" s="175" t="s">
        <v>2994</v>
      </c>
      <c r="I4925" s="194">
        <v>800000</v>
      </c>
      <c r="K4925" s="199">
        <v>130100000</v>
      </c>
      <c r="L4925" s="174" t="s">
        <v>846</v>
      </c>
    </row>
    <row r="4926" spans="1:12">
      <c r="A4926" s="194">
        <v>13</v>
      </c>
      <c r="B4926" s="175" t="s">
        <v>601</v>
      </c>
      <c r="C4926" s="195">
        <v>136</v>
      </c>
      <c r="D4926" s="175" t="s">
        <v>147</v>
      </c>
      <c r="F4926" s="195">
        <v>0</v>
      </c>
      <c r="G4926" s="175" t="s">
        <v>2995</v>
      </c>
      <c r="I4926" s="194">
        <v>800000</v>
      </c>
      <c r="K4926" s="199">
        <v>130900000</v>
      </c>
      <c r="L4926" s="174" t="s">
        <v>846</v>
      </c>
    </row>
    <row r="4927" spans="1:12">
      <c r="A4927" s="194">
        <v>13</v>
      </c>
      <c r="B4927" s="175" t="s">
        <v>601</v>
      </c>
      <c r="C4927" s="195">
        <v>136</v>
      </c>
      <c r="D4927" s="175" t="s">
        <v>147</v>
      </c>
      <c r="F4927" s="195">
        <v>0</v>
      </c>
      <c r="G4927" s="175" t="s">
        <v>2996</v>
      </c>
      <c r="I4927" s="194">
        <v>800000</v>
      </c>
      <c r="K4927" s="199">
        <v>131700000</v>
      </c>
      <c r="L4927" s="174" t="s">
        <v>846</v>
      </c>
    </row>
    <row r="4928" spans="1:12">
      <c r="A4928" s="194">
        <v>13</v>
      </c>
      <c r="B4928" s="175" t="s">
        <v>601</v>
      </c>
      <c r="C4928" s="195">
        <v>136</v>
      </c>
      <c r="D4928" s="175" t="s">
        <v>147</v>
      </c>
      <c r="F4928" s="195">
        <v>0</v>
      </c>
      <c r="G4928" s="175" t="s">
        <v>2997</v>
      </c>
      <c r="I4928" s="194">
        <v>800000</v>
      </c>
      <c r="K4928" s="199">
        <v>132500000</v>
      </c>
      <c r="L4928" s="174" t="s">
        <v>846</v>
      </c>
    </row>
    <row r="4929" spans="1:12">
      <c r="A4929" s="194">
        <v>13</v>
      </c>
      <c r="B4929" s="175" t="s">
        <v>601</v>
      </c>
      <c r="C4929" s="195">
        <v>136</v>
      </c>
      <c r="D4929" s="175" t="s">
        <v>147</v>
      </c>
      <c r="F4929" s="195">
        <v>0</v>
      </c>
      <c r="G4929" s="175" t="s">
        <v>2998</v>
      </c>
      <c r="I4929" s="194">
        <v>800000</v>
      </c>
      <c r="K4929" s="199">
        <v>133300000</v>
      </c>
      <c r="L4929" s="174" t="s">
        <v>846</v>
      </c>
    </row>
    <row r="4930" spans="1:12">
      <c r="A4930" s="194">
        <v>13</v>
      </c>
      <c r="B4930" s="175" t="s">
        <v>601</v>
      </c>
      <c r="C4930" s="195">
        <v>136</v>
      </c>
      <c r="D4930" s="175" t="s">
        <v>147</v>
      </c>
      <c r="F4930" s="195">
        <v>0</v>
      </c>
      <c r="G4930" s="175" t="s">
        <v>2999</v>
      </c>
      <c r="I4930" s="194">
        <v>800000</v>
      </c>
      <c r="K4930" s="199">
        <v>134100000</v>
      </c>
      <c r="L4930" s="174" t="s">
        <v>846</v>
      </c>
    </row>
    <row r="4931" spans="1:12">
      <c r="A4931" s="194">
        <v>13</v>
      </c>
      <c r="B4931" s="175" t="s">
        <v>601</v>
      </c>
      <c r="C4931" s="195">
        <v>136</v>
      </c>
      <c r="D4931" s="175" t="s">
        <v>147</v>
      </c>
      <c r="F4931" s="195">
        <v>0</v>
      </c>
      <c r="G4931" s="175" t="s">
        <v>3000</v>
      </c>
      <c r="I4931" s="194">
        <v>800000</v>
      </c>
      <c r="K4931" s="199">
        <v>134900000</v>
      </c>
      <c r="L4931" s="174" t="s">
        <v>846</v>
      </c>
    </row>
    <row r="4932" spans="1:12">
      <c r="A4932" s="194">
        <v>13</v>
      </c>
      <c r="B4932" s="175" t="s">
        <v>601</v>
      </c>
      <c r="C4932" s="195">
        <v>136</v>
      </c>
      <c r="D4932" s="175" t="s">
        <v>147</v>
      </c>
      <c r="F4932" s="195">
        <v>0</v>
      </c>
      <c r="G4932" s="175" t="s">
        <v>3001</v>
      </c>
      <c r="I4932" s="194">
        <v>800000</v>
      </c>
      <c r="K4932" s="199">
        <v>135700000</v>
      </c>
      <c r="L4932" s="174" t="s">
        <v>846</v>
      </c>
    </row>
    <row r="4933" spans="1:12">
      <c r="A4933" s="194">
        <v>13</v>
      </c>
      <c r="B4933" s="175" t="s">
        <v>601</v>
      </c>
      <c r="C4933" s="195">
        <v>136</v>
      </c>
      <c r="D4933" s="175" t="s">
        <v>147</v>
      </c>
      <c r="F4933" s="195">
        <v>0</v>
      </c>
      <c r="G4933" s="175" t="s">
        <v>3002</v>
      </c>
      <c r="I4933" s="194">
        <v>800000</v>
      </c>
      <c r="K4933" s="199">
        <v>136500000</v>
      </c>
      <c r="L4933" s="174" t="s">
        <v>846</v>
      </c>
    </row>
    <row r="4934" spans="1:12">
      <c r="A4934" s="194">
        <v>13</v>
      </c>
      <c r="B4934" s="175" t="s">
        <v>601</v>
      </c>
      <c r="C4934" s="195">
        <v>136</v>
      </c>
      <c r="D4934" s="175" t="s">
        <v>147</v>
      </c>
      <c r="F4934" s="195">
        <v>0</v>
      </c>
      <c r="G4934" s="175" t="s">
        <v>3003</v>
      </c>
      <c r="I4934" s="194">
        <v>800000</v>
      </c>
      <c r="K4934" s="199">
        <v>137300000</v>
      </c>
      <c r="L4934" s="174" t="s">
        <v>846</v>
      </c>
    </row>
    <row r="4935" spans="1:12">
      <c r="A4935" s="194">
        <v>13</v>
      </c>
      <c r="B4935" s="175" t="s">
        <v>601</v>
      </c>
      <c r="C4935" s="195">
        <v>136</v>
      </c>
      <c r="D4935" s="175" t="s">
        <v>147</v>
      </c>
      <c r="F4935" s="195">
        <v>0</v>
      </c>
      <c r="G4935" s="175" t="s">
        <v>3004</v>
      </c>
      <c r="I4935" s="194">
        <v>800000</v>
      </c>
      <c r="K4935" s="199">
        <v>138100000</v>
      </c>
      <c r="L4935" s="174" t="s">
        <v>846</v>
      </c>
    </row>
    <row r="4936" spans="1:12">
      <c r="A4936" s="194">
        <v>13</v>
      </c>
      <c r="B4936" s="175" t="s">
        <v>601</v>
      </c>
      <c r="C4936" s="195">
        <v>136</v>
      </c>
      <c r="D4936" s="175" t="s">
        <v>147</v>
      </c>
      <c r="F4936" s="195">
        <v>0</v>
      </c>
      <c r="G4936" s="175" t="s">
        <v>3005</v>
      </c>
      <c r="I4936" s="194">
        <v>800000</v>
      </c>
      <c r="K4936" s="199">
        <v>138900000</v>
      </c>
      <c r="L4936" s="174" t="s">
        <v>846</v>
      </c>
    </row>
    <row r="4937" spans="1:12">
      <c r="A4937" s="194">
        <v>13</v>
      </c>
      <c r="B4937" s="175" t="s">
        <v>601</v>
      </c>
      <c r="C4937" s="195">
        <v>136</v>
      </c>
      <c r="D4937" s="175" t="s">
        <v>147</v>
      </c>
      <c r="F4937" s="195">
        <v>0</v>
      </c>
      <c r="G4937" s="175" t="s">
        <v>3006</v>
      </c>
      <c r="I4937" s="194">
        <v>800000</v>
      </c>
      <c r="K4937" s="199">
        <v>139700000</v>
      </c>
      <c r="L4937" s="174" t="s">
        <v>846</v>
      </c>
    </row>
    <row r="4938" spans="1:12">
      <c r="A4938" s="194">
        <v>13</v>
      </c>
      <c r="B4938" s="175" t="s">
        <v>601</v>
      </c>
      <c r="C4938" s="195">
        <v>136</v>
      </c>
      <c r="D4938" s="175" t="s">
        <v>147</v>
      </c>
      <c r="F4938" s="195">
        <v>0</v>
      </c>
      <c r="G4938" s="175" t="s">
        <v>3007</v>
      </c>
      <c r="I4938" s="194">
        <v>800000</v>
      </c>
      <c r="K4938" s="199">
        <v>140500000</v>
      </c>
      <c r="L4938" s="174" t="s">
        <v>846</v>
      </c>
    </row>
    <row r="4939" spans="1:12">
      <c r="A4939" s="194">
        <v>13</v>
      </c>
      <c r="B4939" s="175" t="s">
        <v>601</v>
      </c>
      <c r="C4939" s="195">
        <v>136</v>
      </c>
      <c r="D4939" s="175" t="s">
        <v>147</v>
      </c>
      <c r="F4939" s="195">
        <v>0</v>
      </c>
      <c r="G4939" s="175" t="s">
        <v>3008</v>
      </c>
      <c r="I4939" s="194">
        <v>800000</v>
      </c>
      <c r="K4939" s="199">
        <v>141300000</v>
      </c>
      <c r="L4939" s="174" t="s">
        <v>846</v>
      </c>
    </row>
    <row r="4940" spans="1:12">
      <c r="A4940" s="194">
        <v>13</v>
      </c>
      <c r="B4940" s="175" t="s">
        <v>601</v>
      </c>
      <c r="C4940" s="195">
        <v>136</v>
      </c>
      <c r="D4940" s="175" t="s">
        <v>147</v>
      </c>
      <c r="F4940" s="195">
        <v>0</v>
      </c>
      <c r="G4940" s="175" t="s">
        <v>3009</v>
      </c>
      <c r="I4940" s="194">
        <v>800000</v>
      </c>
      <c r="K4940" s="199">
        <v>142100000</v>
      </c>
      <c r="L4940" s="174" t="s">
        <v>846</v>
      </c>
    </row>
    <row r="4941" spans="1:12">
      <c r="A4941" s="194">
        <v>13</v>
      </c>
      <c r="B4941" s="175" t="s">
        <v>601</v>
      </c>
      <c r="C4941" s="195">
        <v>136</v>
      </c>
      <c r="D4941" s="175" t="s">
        <v>147</v>
      </c>
      <c r="F4941" s="195">
        <v>0</v>
      </c>
      <c r="G4941" s="175" t="s">
        <v>3010</v>
      </c>
      <c r="I4941" s="194">
        <v>800000</v>
      </c>
      <c r="K4941" s="199">
        <v>142900000</v>
      </c>
      <c r="L4941" s="174" t="s">
        <v>846</v>
      </c>
    </row>
    <row r="4942" spans="1:12">
      <c r="A4942" s="194">
        <v>13</v>
      </c>
      <c r="B4942" s="175" t="s">
        <v>601</v>
      </c>
      <c r="C4942" s="195">
        <v>136</v>
      </c>
      <c r="D4942" s="175" t="s">
        <v>147</v>
      </c>
      <c r="F4942" s="195">
        <v>0</v>
      </c>
      <c r="G4942" s="175" t="s">
        <v>3011</v>
      </c>
      <c r="I4942" s="194">
        <v>800000</v>
      </c>
      <c r="K4942" s="199">
        <v>143700000</v>
      </c>
      <c r="L4942" s="174" t="s">
        <v>846</v>
      </c>
    </row>
    <row r="4943" spans="1:12">
      <c r="A4943" s="194">
        <v>13</v>
      </c>
      <c r="B4943" s="175" t="s">
        <v>601</v>
      </c>
      <c r="C4943" s="195">
        <v>136</v>
      </c>
      <c r="D4943" s="175" t="s">
        <v>147</v>
      </c>
      <c r="F4943" s="195">
        <v>0</v>
      </c>
      <c r="G4943" s="175" t="s">
        <v>3012</v>
      </c>
      <c r="I4943" s="194">
        <v>800000</v>
      </c>
      <c r="K4943" s="199">
        <v>144500000</v>
      </c>
      <c r="L4943" s="174" t="s">
        <v>846</v>
      </c>
    </row>
    <row r="4944" spans="1:12">
      <c r="A4944" s="194">
        <v>13</v>
      </c>
      <c r="B4944" s="175" t="s">
        <v>601</v>
      </c>
      <c r="C4944" s="195">
        <v>136</v>
      </c>
      <c r="D4944" s="175" t="s">
        <v>147</v>
      </c>
      <c r="F4944" s="195">
        <v>0</v>
      </c>
      <c r="G4944" s="175" t="s">
        <v>3013</v>
      </c>
      <c r="I4944" s="194">
        <v>800000</v>
      </c>
      <c r="K4944" s="199">
        <v>145300000</v>
      </c>
      <c r="L4944" s="174" t="s">
        <v>846</v>
      </c>
    </row>
    <row r="4945" spans="1:12">
      <c r="A4945" s="194">
        <v>13</v>
      </c>
      <c r="B4945" s="175" t="s">
        <v>601</v>
      </c>
      <c r="C4945" s="195">
        <v>136</v>
      </c>
      <c r="D4945" s="175" t="s">
        <v>147</v>
      </c>
      <c r="F4945" s="195">
        <v>0</v>
      </c>
      <c r="G4945" s="175" t="s">
        <v>3014</v>
      </c>
      <c r="I4945" s="194">
        <v>800000</v>
      </c>
      <c r="K4945" s="199">
        <v>146100000</v>
      </c>
      <c r="L4945" s="174" t="s">
        <v>846</v>
      </c>
    </row>
    <row r="4946" spans="1:12">
      <c r="A4946" s="194">
        <v>13</v>
      </c>
      <c r="B4946" s="175" t="s">
        <v>601</v>
      </c>
      <c r="C4946" s="195">
        <v>136</v>
      </c>
      <c r="D4946" s="175" t="s">
        <v>147</v>
      </c>
      <c r="F4946" s="195">
        <v>0</v>
      </c>
      <c r="G4946" s="175" t="s">
        <v>3015</v>
      </c>
      <c r="I4946" s="194">
        <v>800000</v>
      </c>
      <c r="K4946" s="199">
        <v>146900000</v>
      </c>
      <c r="L4946" s="174" t="s">
        <v>846</v>
      </c>
    </row>
    <row r="4947" spans="1:12">
      <c r="A4947" s="194">
        <v>13</v>
      </c>
      <c r="B4947" s="175" t="s">
        <v>601</v>
      </c>
      <c r="C4947" s="195">
        <v>137</v>
      </c>
      <c r="D4947" s="175" t="s">
        <v>147</v>
      </c>
      <c r="F4947" s="195">
        <v>0</v>
      </c>
      <c r="G4947" s="175" t="s">
        <v>3016</v>
      </c>
      <c r="I4947" s="194">
        <v>1000000</v>
      </c>
      <c r="K4947" s="199">
        <v>147900000</v>
      </c>
      <c r="L4947" s="174" t="s">
        <v>846</v>
      </c>
    </row>
    <row r="4948" spans="1:12">
      <c r="A4948" s="194">
        <v>13</v>
      </c>
      <c r="B4948" s="175" t="s">
        <v>601</v>
      </c>
      <c r="C4948" s="195">
        <v>137</v>
      </c>
      <c r="D4948" s="175" t="s">
        <v>147</v>
      </c>
      <c r="F4948" s="195">
        <v>0</v>
      </c>
      <c r="G4948" s="175" t="s">
        <v>3017</v>
      </c>
      <c r="I4948" s="194">
        <v>1000000</v>
      </c>
      <c r="K4948" s="199">
        <v>148900000</v>
      </c>
      <c r="L4948" s="174" t="s">
        <v>846</v>
      </c>
    </row>
    <row r="4949" spans="1:12">
      <c r="A4949" s="194">
        <v>13</v>
      </c>
      <c r="B4949" s="175" t="s">
        <v>601</v>
      </c>
      <c r="C4949" s="195">
        <v>137</v>
      </c>
      <c r="D4949" s="175" t="s">
        <v>147</v>
      </c>
      <c r="F4949" s="195">
        <v>0</v>
      </c>
      <c r="G4949" s="175" t="s">
        <v>3018</v>
      </c>
      <c r="I4949" s="194">
        <v>1000000</v>
      </c>
      <c r="K4949" s="199">
        <v>149900000</v>
      </c>
      <c r="L4949" s="174" t="s">
        <v>846</v>
      </c>
    </row>
    <row r="4950" spans="1:12">
      <c r="A4950" s="194">
        <v>13</v>
      </c>
      <c r="B4950" s="175" t="s">
        <v>601</v>
      </c>
      <c r="C4950" s="195">
        <v>137</v>
      </c>
      <c r="D4950" s="175" t="s">
        <v>147</v>
      </c>
      <c r="F4950" s="195">
        <v>0</v>
      </c>
      <c r="G4950" s="175" t="s">
        <v>3019</v>
      </c>
      <c r="I4950" s="194">
        <v>1000000</v>
      </c>
      <c r="K4950" s="199">
        <v>150900000</v>
      </c>
      <c r="L4950" s="174" t="s">
        <v>846</v>
      </c>
    </row>
    <row r="4951" spans="1:12">
      <c r="A4951" s="194">
        <v>13</v>
      </c>
      <c r="B4951" s="175" t="s">
        <v>601</v>
      </c>
      <c r="C4951" s="195">
        <v>137</v>
      </c>
      <c r="D4951" s="175" t="s">
        <v>147</v>
      </c>
      <c r="F4951" s="195">
        <v>0</v>
      </c>
      <c r="G4951" s="175" t="s">
        <v>3020</v>
      </c>
      <c r="I4951" s="194">
        <v>1000000</v>
      </c>
      <c r="K4951" s="199">
        <v>151900000</v>
      </c>
      <c r="L4951" s="174" t="s">
        <v>846</v>
      </c>
    </row>
    <row r="4952" spans="1:12">
      <c r="A4952" s="194">
        <v>13</v>
      </c>
      <c r="B4952" s="175" t="s">
        <v>601</v>
      </c>
      <c r="C4952" s="195">
        <v>137</v>
      </c>
      <c r="D4952" s="175" t="s">
        <v>147</v>
      </c>
      <c r="F4952" s="195">
        <v>0</v>
      </c>
      <c r="G4952" s="175" t="s">
        <v>3021</v>
      </c>
      <c r="I4952" s="194">
        <v>1000000</v>
      </c>
      <c r="K4952" s="199">
        <v>152900000</v>
      </c>
      <c r="L4952" s="174" t="s">
        <v>846</v>
      </c>
    </row>
    <row r="4953" spans="1:12">
      <c r="A4953" s="194">
        <v>13</v>
      </c>
      <c r="B4953" s="175" t="s">
        <v>601</v>
      </c>
      <c r="C4953" s="195">
        <v>137</v>
      </c>
      <c r="D4953" s="175" t="s">
        <v>147</v>
      </c>
      <c r="F4953" s="195">
        <v>0</v>
      </c>
      <c r="G4953" s="175" t="s">
        <v>3022</v>
      </c>
      <c r="I4953" s="194">
        <v>1000000</v>
      </c>
      <c r="K4953" s="199">
        <v>153900000</v>
      </c>
      <c r="L4953" s="174" t="s">
        <v>846</v>
      </c>
    </row>
    <row r="4954" spans="1:12">
      <c r="A4954" s="194">
        <v>13</v>
      </c>
      <c r="B4954" s="175" t="s">
        <v>601</v>
      </c>
      <c r="C4954" s="195">
        <v>137</v>
      </c>
      <c r="D4954" s="175" t="s">
        <v>147</v>
      </c>
      <c r="F4954" s="195">
        <v>0</v>
      </c>
      <c r="G4954" s="175" t="s">
        <v>3023</v>
      </c>
      <c r="I4954" s="194">
        <v>1000000</v>
      </c>
      <c r="K4954" s="199">
        <v>154900000</v>
      </c>
      <c r="L4954" s="174" t="s">
        <v>846</v>
      </c>
    </row>
    <row r="4955" spans="1:12">
      <c r="A4955" s="194">
        <v>13</v>
      </c>
      <c r="B4955" s="175" t="s">
        <v>601</v>
      </c>
      <c r="C4955" s="195">
        <v>137</v>
      </c>
      <c r="D4955" s="175" t="s">
        <v>147</v>
      </c>
      <c r="F4955" s="195">
        <v>0</v>
      </c>
      <c r="G4955" s="175" t="s">
        <v>3024</v>
      </c>
      <c r="I4955" s="194">
        <v>1000000</v>
      </c>
      <c r="K4955" s="199">
        <v>155900000</v>
      </c>
      <c r="L4955" s="174" t="s">
        <v>846</v>
      </c>
    </row>
    <row r="4956" spans="1:12">
      <c r="A4956" s="194">
        <v>13</v>
      </c>
      <c r="B4956" s="175" t="s">
        <v>601</v>
      </c>
      <c r="C4956" s="195">
        <v>137</v>
      </c>
      <c r="D4956" s="175" t="s">
        <v>147</v>
      </c>
      <c r="F4956" s="195">
        <v>0</v>
      </c>
      <c r="G4956" s="175" t="s">
        <v>3025</v>
      </c>
      <c r="I4956" s="194">
        <v>1000000</v>
      </c>
      <c r="K4956" s="199">
        <v>156900000</v>
      </c>
      <c r="L4956" s="174" t="s">
        <v>846</v>
      </c>
    </row>
    <row r="4957" spans="1:12">
      <c r="A4957" s="194">
        <v>13</v>
      </c>
      <c r="B4957" s="175" t="s">
        <v>601</v>
      </c>
      <c r="C4957" s="195">
        <v>137</v>
      </c>
      <c r="D4957" s="175" t="s">
        <v>147</v>
      </c>
      <c r="F4957" s="195">
        <v>0</v>
      </c>
      <c r="G4957" s="175" t="s">
        <v>3025</v>
      </c>
      <c r="I4957" s="194">
        <v>1000000</v>
      </c>
      <c r="K4957" s="199">
        <v>157900000</v>
      </c>
      <c r="L4957" s="174" t="s">
        <v>846</v>
      </c>
    </row>
    <row r="4958" spans="1:12">
      <c r="A4958" s="194">
        <v>13</v>
      </c>
      <c r="B4958" s="175" t="s">
        <v>601</v>
      </c>
      <c r="C4958" s="195">
        <v>137</v>
      </c>
      <c r="D4958" s="175" t="s">
        <v>147</v>
      </c>
      <c r="F4958" s="195">
        <v>0</v>
      </c>
      <c r="G4958" s="175" t="s">
        <v>3026</v>
      </c>
      <c r="I4958" s="194">
        <v>1000000</v>
      </c>
      <c r="K4958" s="199">
        <v>158900000</v>
      </c>
      <c r="L4958" s="174" t="s">
        <v>846</v>
      </c>
    </row>
    <row r="4959" spans="1:12">
      <c r="A4959" s="194">
        <v>13</v>
      </c>
      <c r="B4959" s="175" t="s">
        <v>601</v>
      </c>
      <c r="C4959" s="195">
        <v>137</v>
      </c>
      <c r="D4959" s="175" t="s">
        <v>147</v>
      </c>
      <c r="F4959" s="195">
        <v>0</v>
      </c>
      <c r="G4959" s="175" t="s">
        <v>3027</v>
      </c>
      <c r="I4959" s="194">
        <v>1000000</v>
      </c>
      <c r="K4959" s="199">
        <v>159900000</v>
      </c>
      <c r="L4959" s="174" t="s">
        <v>846</v>
      </c>
    </row>
    <row r="4960" spans="1:12">
      <c r="A4960" s="194">
        <v>13</v>
      </c>
      <c r="B4960" s="175" t="s">
        <v>601</v>
      </c>
      <c r="C4960" s="195">
        <v>137</v>
      </c>
      <c r="D4960" s="175" t="s">
        <v>147</v>
      </c>
      <c r="F4960" s="195">
        <v>0</v>
      </c>
      <c r="G4960" s="175" t="s">
        <v>3028</v>
      </c>
      <c r="I4960" s="194">
        <v>1000000</v>
      </c>
      <c r="K4960" s="199">
        <v>160900000</v>
      </c>
      <c r="L4960" s="174" t="s">
        <v>846</v>
      </c>
    </row>
    <row r="4961" spans="1:12">
      <c r="A4961" s="194">
        <v>13</v>
      </c>
      <c r="B4961" s="175" t="s">
        <v>601</v>
      </c>
      <c r="C4961" s="195">
        <v>137</v>
      </c>
      <c r="D4961" s="175" t="s">
        <v>147</v>
      </c>
      <c r="F4961" s="195">
        <v>0</v>
      </c>
      <c r="G4961" s="175" t="s">
        <v>3029</v>
      </c>
      <c r="I4961" s="194">
        <v>1000000</v>
      </c>
      <c r="K4961" s="199">
        <v>161900000</v>
      </c>
      <c r="L4961" s="174" t="s">
        <v>846</v>
      </c>
    </row>
    <row r="4962" spans="1:12">
      <c r="A4962" s="194">
        <v>13</v>
      </c>
      <c r="B4962" s="175" t="s">
        <v>601</v>
      </c>
      <c r="C4962" s="195">
        <v>137</v>
      </c>
      <c r="D4962" s="175" t="s">
        <v>147</v>
      </c>
      <c r="F4962" s="195">
        <v>0</v>
      </c>
      <c r="G4962" s="175" t="s">
        <v>3030</v>
      </c>
      <c r="I4962" s="194">
        <v>1000000</v>
      </c>
      <c r="K4962" s="199">
        <v>162900000</v>
      </c>
      <c r="L4962" s="174" t="s">
        <v>846</v>
      </c>
    </row>
    <row r="4963" spans="1:12">
      <c r="A4963" s="194">
        <v>13</v>
      </c>
      <c r="B4963" s="175" t="s">
        <v>601</v>
      </c>
      <c r="C4963" s="195">
        <v>137</v>
      </c>
      <c r="D4963" s="175" t="s">
        <v>147</v>
      </c>
      <c r="F4963" s="195">
        <v>0</v>
      </c>
      <c r="G4963" s="175" t="s">
        <v>3031</v>
      </c>
      <c r="I4963" s="194">
        <v>1000000</v>
      </c>
      <c r="K4963" s="199">
        <v>163900000</v>
      </c>
      <c r="L4963" s="174" t="s">
        <v>846</v>
      </c>
    </row>
    <row r="4964" spans="1:12">
      <c r="A4964" s="194">
        <v>13</v>
      </c>
      <c r="B4964" s="175" t="s">
        <v>601</v>
      </c>
      <c r="C4964" s="195">
        <v>137</v>
      </c>
      <c r="D4964" s="175" t="s">
        <v>147</v>
      </c>
      <c r="F4964" s="195">
        <v>0</v>
      </c>
      <c r="G4964" s="175" t="s">
        <v>3032</v>
      </c>
      <c r="I4964" s="194">
        <v>1000000</v>
      </c>
      <c r="K4964" s="199">
        <v>164900000</v>
      </c>
      <c r="L4964" s="174" t="s">
        <v>846</v>
      </c>
    </row>
    <row r="4965" spans="1:12">
      <c r="A4965" s="194">
        <v>13</v>
      </c>
      <c r="B4965" s="175" t="s">
        <v>601</v>
      </c>
      <c r="C4965" s="195">
        <v>137</v>
      </c>
      <c r="D4965" s="175" t="s">
        <v>147</v>
      </c>
      <c r="F4965" s="195">
        <v>0</v>
      </c>
      <c r="G4965" s="175" t="s">
        <v>3033</v>
      </c>
      <c r="I4965" s="194">
        <v>1000000</v>
      </c>
      <c r="K4965" s="199">
        <v>165900000</v>
      </c>
      <c r="L4965" s="174" t="s">
        <v>846</v>
      </c>
    </row>
    <row r="4966" spans="1:12">
      <c r="A4966" s="194">
        <v>13</v>
      </c>
      <c r="B4966" s="175" t="s">
        <v>601</v>
      </c>
      <c r="C4966" s="195">
        <v>137</v>
      </c>
      <c r="D4966" s="175" t="s">
        <v>147</v>
      </c>
      <c r="F4966" s="195">
        <v>0</v>
      </c>
      <c r="G4966" s="175" t="s">
        <v>3034</v>
      </c>
      <c r="I4966" s="194">
        <v>1000000</v>
      </c>
      <c r="K4966" s="199">
        <v>166900000</v>
      </c>
      <c r="L4966" s="174" t="s">
        <v>846</v>
      </c>
    </row>
    <row r="4967" spans="1:12">
      <c r="A4967" s="194">
        <v>13</v>
      </c>
      <c r="B4967" s="175" t="s">
        <v>601</v>
      </c>
      <c r="C4967" s="195">
        <v>137</v>
      </c>
      <c r="D4967" s="175" t="s">
        <v>147</v>
      </c>
      <c r="F4967" s="195">
        <v>0</v>
      </c>
      <c r="G4967" s="175" t="s">
        <v>3035</v>
      </c>
      <c r="I4967" s="194">
        <v>1000000</v>
      </c>
      <c r="K4967" s="199">
        <v>167900000</v>
      </c>
      <c r="L4967" s="174" t="s">
        <v>846</v>
      </c>
    </row>
    <row r="4968" spans="1:12">
      <c r="A4968" s="194">
        <v>13</v>
      </c>
      <c r="B4968" s="175" t="s">
        <v>601</v>
      </c>
      <c r="C4968" s="195">
        <v>137</v>
      </c>
      <c r="D4968" s="175" t="s">
        <v>147</v>
      </c>
      <c r="F4968" s="195">
        <v>0</v>
      </c>
      <c r="G4968" s="175" t="s">
        <v>3036</v>
      </c>
      <c r="I4968" s="194">
        <v>1000000</v>
      </c>
      <c r="K4968" s="199">
        <v>168900000</v>
      </c>
      <c r="L4968" s="174" t="s">
        <v>846</v>
      </c>
    </row>
    <row r="4969" spans="1:12">
      <c r="A4969" s="194">
        <v>13</v>
      </c>
      <c r="B4969" s="175" t="s">
        <v>601</v>
      </c>
      <c r="C4969" s="195">
        <v>137</v>
      </c>
      <c r="D4969" s="175" t="s">
        <v>147</v>
      </c>
      <c r="F4969" s="195">
        <v>0</v>
      </c>
      <c r="G4969" s="175" t="s">
        <v>3037</v>
      </c>
      <c r="I4969" s="194">
        <v>1000000</v>
      </c>
      <c r="K4969" s="199">
        <v>169900000</v>
      </c>
      <c r="L4969" s="174" t="s">
        <v>846</v>
      </c>
    </row>
    <row r="4970" spans="1:12">
      <c r="A4970" s="194">
        <v>13</v>
      </c>
      <c r="B4970" s="175" t="s">
        <v>601</v>
      </c>
      <c r="C4970" s="195">
        <v>137</v>
      </c>
      <c r="D4970" s="175" t="s">
        <v>147</v>
      </c>
      <c r="F4970" s="195">
        <v>0</v>
      </c>
      <c r="G4970" s="175" t="s">
        <v>3038</v>
      </c>
      <c r="I4970" s="194">
        <v>1000000</v>
      </c>
      <c r="K4970" s="199">
        <v>170900000</v>
      </c>
      <c r="L4970" s="174" t="s">
        <v>846</v>
      </c>
    </row>
    <row r="4971" spans="1:12">
      <c r="A4971" s="194">
        <v>13</v>
      </c>
      <c r="B4971" s="175" t="s">
        <v>601</v>
      </c>
      <c r="C4971" s="195">
        <v>137</v>
      </c>
      <c r="D4971" s="175" t="s">
        <v>147</v>
      </c>
      <c r="F4971" s="195">
        <v>0</v>
      </c>
      <c r="G4971" s="175" t="s">
        <v>3039</v>
      </c>
      <c r="I4971" s="194">
        <v>1000000</v>
      </c>
      <c r="K4971" s="199">
        <v>171900000</v>
      </c>
      <c r="L4971" s="174" t="s">
        <v>846</v>
      </c>
    </row>
    <row r="4972" spans="1:12">
      <c r="A4972" s="194">
        <v>13</v>
      </c>
      <c r="B4972" s="175" t="s">
        <v>601</v>
      </c>
      <c r="C4972" s="195">
        <v>137</v>
      </c>
      <c r="D4972" s="175" t="s">
        <v>147</v>
      </c>
      <c r="F4972" s="195">
        <v>0</v>
      </c>
      <c r="G4972" s="175" t="s">
        <v>3040</v>
      </c>
      <c r="I4972" s="194">
        <v>1000000</v>
      </c>
      <c r="K4972" s="199">
        <v>172900000</v>
      </c>
      <c r="L4972" s="174" t="s">
        <v>846</v>
      </c>
    </row>
    <row r="4973" spans="1:12">
      <c r="A4973" s="194">
        <v>13</v>
      </c>
      <c r="B4973" s="175" t="s">
        <v>601</v>
      </c>
      <c r="C4973" s="195">
        <v>137</v>
      </c>
      <c r="D4973" s="175" t="s">
        <v>147</v>
      </c>
      <c r="F4973" s="195">
        <v>0</v>
      </c>
      <c r="G4973" s="175" t="s">
        <v>3041</v>
      </c>
      <c r="I4973" s="194">
        <v>1000000</v>
      </c>
      <c r="K4973" s="199">
        <v>173900000</v>
      </c>
      <c r="L4973" s="174" t="s">
        <v>846</v>
      </c>
    </row>
    <row r="4974" spans="1:12">
      <c r="A4974" s="194">
        <v>13</v>
      </c>
      <c r="B4974" s="175" t="s">
        <v>601</v>
      </c>
      <c r="C4974" s="195">
        <v>137</v>
      </c>
      <c r="D4974" s="175" t="s">
        <v>147</v>
      </c>
      <c r="F4974" s="195">
        <v>0</v>
      </c>
      <c r="G4974" s="175" t="s">
        <v>3042</v>
      </c>
      <c r="I4974" s="194">
        <v>1000000</v>
      </c>
      <c r="K4974" s="199">
        <v>174900000</v>
      </c>
      <c r="L4974" s="174" t="s">
        <v>846</v>
      </c>
    </row>
    <row r="4975" spans="1:12">
      <c r="A4975" s="194">
        <v>13</v>
      </c>
      <c r="B4975" s="175" t="s">
        <v>601</v>
      </c>
      <c r="C4975" s="195">
        <v>137</v>
      </c>
      <c r="D4975" s="175" t="s">
        <v>147</v>
      </c>
      <c r="F4975" s="195">
        <v>0</v>
      </c>
      <c r="G4975" s="175" t="s">
        <v>3043</v>
      </c>
      <c r="I4975" s="194">
        <v>1000000</v>
      </c>
      <c r="K4975" s="199">
        <v>175900000</v>
      </c>
      <c r="L4975" s="174" t="s">
        <v>846</v>
      </c>
    </row>
    <row r="4976" spans="1:12">
      <c r="A4976" s="194">
        <v>13</v>
      </c>
      <c r="B4976" s="175" t="s">
        <v>601</v>
      </c>
      <c r="C4976" s="195">
        <v>137</v>
      </c>
      <c r="D4976" s="175" t="s">
        <v>147</v>
      </c>
      <c r="F4976" s="195">
        <v>0</v>
      </c>
      <c r="G4976" s="175" t="s">
        <v>3044</v>
      </c>
      <c r="I4976" s="194">
        <v>1000000</v>
      </c>
      <c r="K4976" s="199">
        <v>176900000</v>
      </c>
      <c r="L4976" s="174" t="s">
        <v>846</v>
      </c>
    </row>
    <row r="4977" spans="1:12">
      <c r="A4977" s="194">
        <v>13</v>
      </c>
      <c r="B4977" s="175" t="s">
        <v>601</v>
      </c>
      <c r="C4977" s="195">
        <v>137</v>
      </c>
      <c r="D4977" s="175" t="s">
        <v>147</v>
      </c>
      <c r="F4977" s="195">
        <v>0</v>
      </c>
      <c r="G4977" s="175" t="s">
        <v>3045</v>
      </c>
      <c r="I4977" s="194">
        <v>1000000</v>
      </c>
      <c r="K4977" s="199">
        <v>177900000</v>
      </c>
      <c r="L4977" s="174" t="s">
        <v>846</v>
      </c>
    </row>
    <row r="4978" spans="1:12">
      <c r="A4978" s="194">
        <v>13</v>
      </c>
      <c r="B4978" s="175" t="s">
        <v>601</v>
      </c>
      <c r="C4978" s="195">
        <v>137</v>
      </c>
      <c r="D4978" s="175" t="s">
        <v>147</v>
      </c>
      <c r="F4978" s="195">
        <v>0</v>
      </c>
      <c r="G4978" s="175" t="s">
        <v>3046</v>
      </c>
      <c r="I4978" s="194">
        <v>1000000</v>
      </c>
      <c r="K4978" s="199">
        <v>178900000</v>
      </c>
      <c r="L4978" s="174" t="s">
        <v>846</v>
      </c>
    </row>
    <row r="4979" spans="1:12">
      <c r="A4979" s="194">
        <v>13</v>
      </c>
      <c r="B4979" s="175" t="s">
        <v>601</v>
      </c>
      <c r="C4979" s="195">
        <v>137</v>
      </c>
      <c r="D4979" s="175" t="s">
        <v>147</v>
      </c>
      <c r="F4979" s="195">
        <v>0</v>
      </c>
      <c r="G4979" s="175" t="s">
        <v>3047</v>
      </c>
      <c r="I4979" s="194">
        <v>1000000</v>
      </c>
      <c r="K4979" s="199">
        <v>179900000</v>
      </c>
      <c r="L4979" s="174" t="s">
        <v>846</v>
      </c>
    </row>
    <row r="4980" spans="1:12">
      <c r="A4980" s="194">
        <v>13</v>
      </c>
      <c r="B4980" s="175" t="s">
        <v>601</v>
      </c>
      <c r="C4980" s="195">
        <v>137</v>
      </c>
      <c r="D4980" s="175" t="s">
        <v>147</v>
      </c>
      <c r="F4980" s="195">
        <v>0</v>
      </c>
      <c r="G4980" s="175" t="s">
        <v>3048</v>
      </c>
      <c r="I4980" s="194">
        <v>1000000</v>
      </c>
      <c r="K4980" s="199">
        <v>180900000</v>
      </c>
      <c r="L4980" s="174" t="s">
        <v>846</v>
      </c>
    </row>
    <row r="4981" spans="1:12">
      <c r="A4981" s="194">
        <v>13</v>
      </c>
      <c r="B4981" s="175" t="s">
        <v>601</v>
      </c>
      <c r="C4981" s="195">
        <v>137</v>
      </c>
      <c r="D4981" s="175" t="s">
        <v>147</v>
      </c>
      <c r="F4981" s="195">
        <v>0</v>
      </c>
      <c r="G4981" s="175" t="s">
        <v>3049</v>
      </c>
      <c r="I4981" s="194">
        <v>1000000</v>
      </c>
      <c r="K4981" s="199">
        <v>181900000</v>
      </c>
      <c r="L4981" s="174" t="s">
        <v>846</v>
      </c>
    </row>
    <row r="4982" spans="1:12">
      <c r="A4982" s="194">
        <v>13</v>
      </c>
      <c r="B4982" s="175" t="s">
        <v>601</v>
      </c>
      <c r="C4982" s="195">
        <v>137</v>
      </c>
      <c r="D4982" s="175" t="s">
        <v>147</v>
      </c>
      <c r="F4982" s="195">
        <v>0</v>
      </c>
      <c r="G4982" s="175" t="s">
        <v>3050</v>
      </c>
      <c r="I4982" s="194">
        <v>1000000</v>
      </c>
      <c r="K4982" s="199">
        <v>182900000</v>
      </c>
      <c r="L4982" s="174" t="s">
        <v>846</v>
      </c>
    </row>
    <row r="4983" spans="1:12">
      <c r="A4983" s="194">
        <v>13</v>
      </c>
      <c r="B4983" s="175" t="s">
        <v>601</v>
      </c>
      <c r="C4983" s="195">
        <v>137</v>
      </c>
      <c r="D4983" s="175" t="s">
        <v>147</v>
      </c>
      <c r="F4983" s="195">
        <v>0</v>
      </c>
      <c r="G4983" s="175" t="s">
        <v>3051</v>
      </c>
      <c r="I4983" s="194">
        <v>1000000</v>
      </c>
      <c r="K4983" s="199">
        <v>183900000</v>
      </c>
      <c r="L4983" s="174" t="s">
        <v>846</v>
      </c>
    </row>
    <row r="4984" spans="1:12">
      <c r="A4984" s="194">
        <v>13</v>
      </c>
      <c r="B4984" s="175" t="s">
        <v>601</v>
      </c>
      <c r="C4984" s="195">
        <v>137</v>
      </c>
      <c r="D4984" s="175" t="s">
        <v>147</v>
      </c>
      <c r="F4984" s="195">
        <v>0</v>
      </c>
      <c r="G4984" s="175" t="s">
        <v>3052</v>
      </c>
      <c r="I4984" s="194">
        <v>1000000</v>
      </c>
      <c r="K4984" s="199">
        <v>184900000</v>
      </c>
      <c r="L4984" s="174" t="s">
        <v>846</v>
      </c>
    </row>
    <row r="4985" spans="1:12">
      <c r="A4985" s="194">
        <v>13</v>
      </c>
      <c r="B4985" s="175" t="s">
        <v>601</v>
      </c>
      <c r="C4985" s="195">
        <v>137</v>
      </c>
      <c r="D4985" s="175" t="s">
        <v>147</v>
      </c>
      <c r="F4985" s="195">
        <v>0</v>
      </c>
      <c r="G4985" s="175" t="s">
        <v>3053</v>
      </c>
      <c r="I4985" s="194">
        <v>1000000</v>
      </c>
      <c r="K4985" s="199">
        <v>185900000</v>
      </c>
      <c r="L4985" s="174" t="s">
        <v>846</v>
      </c>
    </row>
    <row r="4986" spans="1:12">
      <c r="A4986" s="194">
        <v>13</v>
      </c>
      <c r="B4986" s="175" t="s">
        <v>601</v>
      </c>
      <c r="C4986" s="195">
        <v>137</v>
      </c>
      <c r="D4986" s="175" t="s">
        <v>147</v>
      </c>
      <c r="F4986" s="195">
        <v>0</v>
      </c>
      <c r="G4986" s="175" t="s">
        <v>3054</v>
      </c>
      <c r="I4986" s="194">
        <v>1000000</v>
      </c>
      <c r="K4986" s="199">
        <v>186900000</v>
      </c>
      <c r="L4986" s="174" t="s">
        <v>846</v>
      </c>
    </row>
    <row r="4987" spans="1:12">
      <c r="A4987" s="194">
        <v>13</v>
      </c>
      <c r="B4987" s="175" t="s">
        <v>601</v>
      </c>
      <c r="C4987" s="195">
        <v>138</v>
      </c>
      <c r="D4987" s="175" t="s">
        <v>147</v>
      </c>
      <c r="F4987" s="195">
        <v>0</v>
      </c>
      <c r="G4987" s="175" t="s">
        <v>3055</v>
      </c>
      <c r="I4987" s="194">
        <v>1000000</v>
      </c>
      <c r="K4987" s="199">
        <v>187900000</v>
      </c>
      <c r="L4987" s="174" t="s">
        <v>846</v>
      </c>
    </row>
    <row r="4988" spans="1:12">
      <c r="A4988" s="194">
        <v>13</v>
      </c>
      <c r="B4988" s="175" t="s">
        <v>601</v>
      </c>
      <c r="C4988" s="195">
        <v>138</v>
      </c>
      <c r="D4988" s="175" t="s">
        <v>147</v>
      </c>
      <c r="F4988" s="195">
        <v>0</v>
      </c>
      <c r="G4988" s="175" t="s">
        <v>3056</v>
      </c>
      <c r="I4988" s="194">
        <v>1000000</v>
      </c>
      <c r="K4988" s="199">
        <v>188900000</v>
      </c>
      <c r="L4988" s="174" t="s">
        <v>846</v>
      </c>
    </row>
    <row r="4989" spans="1:12">
      <c r="A4989" s="194">
        <v>13</v>
      </c>
      <c r="B4989" s="175" t="s">
        <v>601</v>
      </c>
      <c r="C4989" s="195">
        <v>138</v>
      </c>
      <c r="D4989" s="175" t="s">
        <v>147</v>
      </c>
      <c r="F4989" s="195">
        <v>0</v>
      </c>
      <c r="G4989" s="175" t="s">
        <v>3057</v>
      </c>
      <c r="I4989" s="194">
        <v>1000000</v>
      </c>
      <c r="K4989" s="199">
        <v>189900000</v>
      </c>
      <c r="L4989" s="174" t="s">
        <v>846</v>
      </c>
    </row>
    <row r="4990" spans="1:12">
      <c r="A4990" s="194">
        <v>13</v>
      </c>
      <c r="B4990" s="175" t="s">
        <v>601</v>
      </c>
      <c r="C4990" s="195">
        <v>138</v>
      </c>
      <c r="D4990" s="175" t="s">
        <v>147</v>
      </c>
      <c r="F4990" s="195">
        <v>0</v>
      </c>
      <c r="G4990" s="175" t="s">
        <v>3058</v>
      </c>
      <c r="I4990" s="194">
        <v>1000000</v>
      </c>
      <c r="K4990" s="199">
        <v>190900000</v>
      </c>
      <c r="L4990" s="174" t="s">
        <v>846</v>
      </c>
    </row>
    <row r="4991" spans="1:12">
      <c r="A4991" s="194">
        <v>13</v>
      </c>
      <c r="B4991" s="175" t="s">
        <v>601</v>
      </c>
      <c r="C4991" s="195">
        <v>138</v>
      </c>
      <c r="D4991" s="175" t="s">
        <v>147</v>
      </c>
      <c r="F4991" s="195">
        <v>0</v>
      </c>
      <c r="G4991" s="175" t="s">
        <v>3059</v>
      </c>
      <c r="I4991" s="194">
        <v>1000000</v>
      </c>
      <c r="K4991" s="199">
        <v>191900000</v>
      </c>
      <c r="L4991" s="174" t="s">
        <v>846</v>
      </c>
    </row>
    <row r="4992" spans="1:12">
      <c r="A4992" s="194">
        <v>13</v>
      </c>
      <c r="B4992" s="175" t="s">
        <v>601</v>
      </c>
      <c r="C4992" s="195">
        <v>138</v>
      </c>
      <c r="D4992" s="175" t="s">
        <v>147</v>
      </c>
      <c r="F4992" s="195">
        <v>0</v>
      </c>
      <c r="G4992" s="175" t="s">
        <v>3060</v>
      </c>
      <c r="I4992" s="194">
        <v>1000000</v>
      </c>
      <c r="K4992" s="199">
        <v>192900000</v>
      </c>
      <c r="L4992" s="174" t="s">
        <v>846</v>
      </c>
    </row>
    <row r="4993" spans="1:12">
      <c r="A4993" s="194">
        <v>13</v>
      </c>
      <c r="B4993" s="175" t="s">
        <v>601</v>
      </c>
      <c r="C4993" s="195">
        <v>138</v>
      </c>
      <c r="D4993" s="175" t="s">
        <v>147</v>
      </c>
      <c r="F4993" s="195">
        <v>0</v>
      </c>
      <c r="G4993" s="175" t="s">
        <v>3061</v>
      </c>
      <c r="I4993" s="194">
        <v>1000000</v>
      </c>
      <c r="K4993" s="199">
        <v>193900000</v>
      </c>
      <c r="L4993" s="174" t="s">
        <v>846</v>
      </c>
    </row>
    <row r="4994" spans="1:12">
      <c r="A4994" s="194">
        <v>13</v>
      </c>
      <c r="B4994" s="175" t="s">
        <v>601</v>
      </c>
      <c r="C4994" s="195">
        <v>138</v>
      </c>
      <c r="D4994" s="175" t="s">
        <v>147</v>
      </c>
      <c r="F4994" s="195">
        <v>0</v>
      </c>
      <c r="G4994" s="175" t="s">
        <v>3062</v>
      </c>
      <c r="I4994" s="194">
        <v>1000000</v>
      </c>
      <c r="K4994" s="199">
        <v>194900000</v>
      </c>
      <c r="L4994" s="174" t="s">
        <v>846</v>
      </c>
    </row>
    <row r="4995" spans="1:12">
      <c r="A4995" s="194">
        <v>13</v>
      </c>
      <c r="B4995" s="175" t="s">
        <v>601</v>
      </c>
      <c r="C4995" s="195">
        <v>138</v>
      </c>
      <c r="D4995" s="175" t="s">
        <v>147</v>
      </c>
      <c r="F4995" s="195">
        <v>0</v>
      </c>
      <c r="G4995" s="175" t="s">
        <v>3063</v>
      </c>
      <c r="I4995" s="194">
        <v>1000000</v>
      </c>
      <c r="K4995" s="199">
        <v>195900000</v>
      </c>
      <c r="L4995" s="174" t="s">
        <v>846</v>
      </c>
    </row>
    <row r="4996" spans="1:12">
      <c r="A4996" s="194">
        <v>13</v>
      </c>
      <c r="B4996" s="175" t="s">
        <v>601</v>
      </c>
      <c r="C4996" s="195">
        <v>138</v>
      </c>
      <c r="D4996" s="175" t="s">
        <v>147</v>
      </c>
      <c r="F4996" s="195">
        <v>0</v>
      </c>
      <c r="G4996" s="175" t="s">
        <v>3064</v>
      </c>
      <c r="I4996" s="194">
        <v>1000000</v>
      </c>
      <c r="K4996" s="199">
        <v>196900000</v>
      </c>
      <c r="L4996" s="174" t="s">
        <v>846</v>
      </c>
    </row>
    <row r="4997" spans="1:12">
      <c r="A4997" s="194">
        <v>13</v>
      </c>
      <c r="B4997" s="175" t="s">
        <v>601</v>
      </c>
      <c r="C4997" s="195">
        <v>138</v>
      </c>
      <c r="D4997" s="175" t="s">
        <v>147</v>
      </c>
      <c r="F4997" s="195">
        <v>0</v>
      </c>
      <c r="G4997" s="175" t="s">
        <v>3065</v>
      </c>
      <c r="I4997" s="194">
        <v>1000000</v>
      </c>
      <c r="K4997" s="199">
        <v>197900000</v>
      </c>
      <c r="L4997" s="174" t="s">
        <v>846</v>
      </c>
    </row>
    <row r="4998" spans="1:12">
      <c r="A4998" s="194">
        <v>13</v>
      </c>
      <c r="B4998" s="175" t="s">
        <v>601</v>
      </c>
      <c r="C4998" s="195">
        <v>138</v>
      </c>
      <c r="D4998" s="175" t="s">
        <v>147</v>
      </c>
      <c r="F4998" s="195">
        <v>0</v>
      </c>
      <c r="G4998" s="175" t="s">
        <v>3066</v>
      </c>
      <c r="I4998" s="194">
        <v>1000000</v>
      </c>
      <c r="K4998" s="199">
        <v>198900000</v>
      </c>
      <c r="L4998" s="174" t="s">
        <v>846</v>
      </c>
    </row>
    <row r="4999" spans="1:12">
      <c r="A4999" s="194">
        <v>13</v>
      </c>
      <c r="B4999" s="175" t="s">
        <v>601</v>
      </c>
      <c r="C4999" s="195">
        <v>138</v>
      </c>
      <c r="D4999" s="175" t="s">
        <v>147</v>
      </c>
      <c r="F4999" s="195">
        <v>0</v>
      </c>
      <c r="G4999" s="175" t="s">
        <v>3067</v>
      </c>
      <c r="I4999" s="194">
        <v>1000000</v>
      </c>
      <c r="K4999" s="199">
        <v>199900000</v>
      </c>
      <c r="L4999" s="174" t="s">
        <v>846</v>
      </c>
    </row>
    <row r="5000" spans="1:12">
      <c r="A5000" s="194">
        <v>13</v>
      </c>
      <c r="B5000" s="175" t="s">
        <v>601</v>
      </c>
      <c r="C5000" s="195">
        <v>138</v>
      </c>
      <c r="D5000" s="175" t="s">
        <v>147</v>
      </c>
      <c r="F5000" s="195">
        <v>0</v>
      </c>
      <c r="G5000" s="175" t="s">
        <v>3068</v>
      </c>
      <c r="I5000" s="194">
        <v>1000000</v>
      </c>
      <c r="K5000" s="199">
        <v>200900000</v>
      </c>
      <c r="L5000" s="174" t="s">
        <v>846</v>
      </c>
    </row>
    <row r="5001" spans="1:12">
      <c r="A5001" s="194">
        <v>13</v>
      </c>
      <c r="B5001" s="175" t="s">
        <v>601</v>
      </c>
      <c r="C5001" s="195">
        <v>138</v>
      </c>
      <c r="D5001" s="175" t="s">
        <v>147</v>
      </c>
      <c r="F5001" s="195">
        <v>0</v>
      </c>
      <c r="G5001" s="175" t="s">
        <v>3069</v>
      </c>
      <c r="I5001" s="194">
        <v>1000000</v>
      </c>
      <c r="K5001" s="199">
        <v>201900000</v>
      </c>
      <c r="L5001" s="174" t="s">
        <v>846</v>
      </c>
    </row>
    <row r="5002" spans="1:12">
      <c r="A5002" s="194">
        <v>13</v>
      </c>
      <c r="B5002" s="175" t="s">
        <v>601</v>
      </c>
      <c r="C5002" s="195">
        <v>138</v>
      </c>
      <c r="D5002" s="175" t="s">
        <v>147</v>
      </c>
      <c r="F5002" s="195">
        <v>0</v>
      </c>
      <c r="G5002" s="175" t="s">
        <v>3070</v>
      </c>
      <c r="I5002" s="194">
        <v>1000000</v>
      </c>
      <c r="K5002" s="199">
        <v>202900000</v>
      </c>
      <c r="L5002" s="174" t="s">
        <v>846</v>
      </c>
    </row>
    <row r="5003" spans="1:12">
      <c r="A5003" s="194">
        <v>13</v>
      </c>
      <c r="B5003" s="175" t="s">
        <v>601</v>
      </c>
      <c r="C5003" s="195">
        <v>138</v>
      </c>
      <c r="D5003" s="175" t="s">
        <v>147</v>
      </c>
      <c r="F5003" s="195">
        <v>0</v>
      </c>
      <c r="G5003" s="175" t="s">
        <v>3071</v>
      </c>
      <c r="I5003" s="194">
        <v>1000000</v>
      </c>
      <c r="K5003" s="199">
        <v>203900000</v>
      </c>
      <c r="L5003" s="174" t="s">
        <v>846</v>
      </c>
    </row>
    <row r="5004" spans="1:12">
      <c r="A5004" s="194">
        <v>13</v>
      </c>
      <c r="B5004" s="175" t="s">
        <v>601</v>
      </c>
      <c r="C5004" s="195">
        <v>138</v>
      </c>
      <c r="D5004" s="175" t="s">
        <v>147</v>
      </c>
      <c r="F5004" s="195">
        <v>0</v>
      </c>
      <c r="G5004" s="175" t="s">
        <v>3072</v>
      </c>
      <c r="I5004" s="194">
        <v>1000000</v>
      </c>
      <c r="K5004" s="199">
        <v>204900000</v>
      </c>
      <c r="L5004" s="174" t="s">
        <v>846</v>
      </c>
    </row>
    <row r="5005" spans="1:12">
      <c r="A5005" s="194">
        <v>13</v>
      </c>
      <c r="B5005" s="175" t="s">
        <v>601</v>
      </c>
      <c r="C5005" s="195">
        <v>138</v>
      </c>
      <c r="D5005" s="175" t="s">
        <v>147</v>
      </c>
      <c r="F5005" s="195">
        <v>0</v>
      </c>
      <c r="G5005" s="175" t="s">
        <v>3073</v>
      </c>
      <c r="I5005" s="194">
        <v>1000000</v>
      </c>
      <c r="K5005" s="199">
        <v>205900000</v>
      </c>
      <c r="L5005" s="174" t="s">
        <v>846</v>
      </c>
    </row>
    <row r="5006" spans="1:12">
      <c r="A5006" s="194">
        <v>13</v>
      </c>
      <c r="B5006" s="175" t="s">
        <v>601</v>
      </c>
      <c r="C5006" s="195">
        <v>138</v>
      </c>
      <c r="D5006" s="175" t="s">
        <v>147</v>
      </c>
      <c r="F5006" s="195">
        <v>0</v>
      </c>
      <c r="G5006" s="175" t="s">
        <v>3074</v>
      </c>
      <c r="I5006" s="194">
        <v>1000000</v>
      </c>
      <c r="K5006" s="199">
        <v>206900000</v>
      </c>
      <c r="L5006" s="174" t="s">
        <v>846</v>
      </c>
    </row>
    <row r="5007" spans="1:12">
      <c r="A5007" s="194">
        <v>13</v>
      </c>
      <c r="B5007" s="175" t="s">
        <v>601</v>
      </c>
      <c r="C5007" s="195">
        <v>138</v>
      </c>
      <c r="D5007" s="175" t="s">
        <v>147</v>
      </c>
      <c r="F5007" s="195">
        <v>0</v>
      </c>
      <c r="G5007" s="175" t="s">
        <v>3075</v>
      </c>
      <c r="I5007" s="194">
        <v>1000000</v>
      </c>
      <c r="K5007" s="199">
        <v>207900000</v>
      </c>
      <c r="L5007" s="174" t="s">
        <v>846</v>
      </c>
    </row>
    <row r="5008" spans="1:12">
      <c r="A5008" s="194">
        <v>13</v>
      </c>
      <c r="B5008" s="175" t="s">
        <v>601</v>
      </c>
      <c r="C5008" s="195">
        <v>138</v>
      </c>
      <c r="D5008" s="175" t="s">
        <v>147</v>
      </c>
      <c r="F5008" s="195">
        <v>0</v>
      </c>
      <c r="G5008" s="175" t="s">
        <v>3076</v>
      </c>
      <c r="I5008" s="194">
        <v>1000000</v>
      </c>
      <c r="K5008" s="199">
        <v>208900000</v>
      </c>
      <c r="L5008" s="174" t="s">
        <v>846</v>
      </c>
    </row>
    <row r="5009" spans="1:12">
      <c r="A5009" s="194">
        <v>13</v>
      </c>
      <c r="B5009" s="175" t="s">
        <v>601</v>
      </c>
      <c r="C5009" s="195">
        <v>138</v>
      </c>
      <c r="D5009" s="175" t="s">
        <v>147</v>
      </c>
      <c r="F5009" s="195">
        <v>0</v>
      </c>
      <c r="G5009" s="175" t="s">
        <v>3077</v>
      </c>
      <c r="I5009" s="194">
        <v>1000000</v>
      </c>
      <c r="K5009" s="199">
        <v>209900000</v>
      </c>
      <c r="L5009" s="174" t="s">
        <v>846</v>
      </c>
    </row>
    <row r="5010" spans="1:12">
      <c r="A5010" s="194">
        <v>13</v>
      </c>
      <c r="B5010" s="175" t="s">
        <v>601</v>
      </c>
      <c r="C5010" s="195">
        <v>138</v>
      </c>
      <c r="D5010" s="175" t="s">
        <v>147</v>
      </c>
      <c r="F5010" s="195">
        <v>0</v>
      </c>
      <c r="G5010" s="175" t="s">
        <v>3078</v>
      </c>
      <c r="I5010" s="194">
        <v>1000000</v>
      </c>
      <c r="K5010" s="199">
        <v>210900000</v>
      </c>
      <c r="L5010" s="174" t="s">
        <v>846</v>
      </c>
    </row>
    <row r="5011" spans="1:12">
      <c r="A5011" s="194">
        <v>13</v>
      </c>
      <c r="B5011" s="175" t="s">
        <v>601</v>
      </c>
      <c r="C5011" s="195">
        <v>138</v>
      </c>
      <c r="D5011" s="175" t="s">
        <v>147</v>
      </c>
      <c r="F5011" s="195">
        <v>0</v>
      </c>
      <c r="G5011" s="175" t="s">
        <v>3079</v>
      </c>
      <c r="I5011" s="194">
        <v>1000000</v>
      </c>
      <c r="K5011" s="199">
        <v>211900000</v>
      </c>
      <c r="L5011" s="174" t="s">
        <v>846</v>
      </c>
    </row>
    <row r="5012" spans="1:12">
      <c r="A5012" s="194">
        <v>13</v>
      </c>
      <c r="B5012" s="175" t="s">
        <v>601</v>
      </c>
      <c r="C5012" s="195">
        <v>138</v>
      </c>
      <c r="D5012" s="175" t="s">
        <v>147</v>
      </c>
      <c r="F5012" s="195">
        <v>0</v>
      </c>
      <c r="G5012" s="175" t="s">
        <v>3080</v>
      </c>
      <c r="I5012" s="194">
        <v>1000000</v>
      </c>
      <c r="K5012" s="199">
        <v>212900000</v>
      </c>
      <c r="L5012" s="174" t="s">
        <v>846</v>
      </c>
    </row>
    <row r="5013" spans="1:12">
      <c r="A5013" s="194">
        <v>13</v>
      </c>
      <c r="B5013" s="175" t="s">
        <v>601</v>
      </c>
      <c r="C5013" s="195">
        <v>138</v>
      </c>
      <c r="D5013" s="175" t="s">
        <v>147</v>
      </c>
      <c r="F5013" s="195">
        <v>0</v>
      </c>
      <c r="G5013" s="175" t="s">
        <v>3081</v>
      </c>
      <c r="I5013" s="194">
        <v>1000000</v>
      </c>
      <c r="K5013" s="199">
        <v>213900000</v>
      </c>
      <c r="L5013" s="174" t="s">
        <v>846</v>
      </c>
    </row>
    <row r="5014" spans="1:12">
      <c r="A5014" s="194">
        <v>13</v>
      </c>
      <c r="B5014" s="175" t="s">
        <v>601</v>
      </c>
      <c r="C5014" s="195">
        <v>138</v>
      </c>
      <c r="D5014" s="175" t="s">
        <v>147</v>
      </c>
      <c r="F5014" s="195">
        <v>0</v>
      </c>
      <c r="G5014" s="175" t="s">
        <v>3082</v>
      </c>
      <c r="I5014" s="194">
        <v>1000000</v>
      </c>
      <c r="K5014" s="199">
        <v>214900000</v>
      </c>
      <c r="L5014" s="174" t="s">
        <v>846</v>
      </c>
    </row>
    <row r="5015" spans="1:12">
      <c r="A5015" s="194">
        <v>13</v>
      </c>
      <c r="B5015" s="175" t="s">
        <v>601</v>
      </c>
      <c r="C5015" s="195">
        <v>138</v>
      </c>
      <c r="D5015" s="175" t="s">
        <v>147</v>
      </c>
      <c r="F5015" s="195">
        <v>0</v>
      </c>
      <c r="G5015" s="175" t="s">
        <v>3083</v>
      </c>
      <c r="I5015" s="194">
        <v>1000000</v>
      </c>
      <c r="K5015" s="199">
        <v>215900000</v>
      </c>
      <c r="L5015" s="174" t="s">
        <v>846</v>
      </c>
    </row>
    <row r="5016" spans="1:12">
      <c r="A5016" s="194">
        <v>13</v>
      </c>
      <c r="B5016" s="175" t="s">
        <v>601</v>
      </c>
      <c r="C5016" s="195">
        <v>138</v>
      </c>
      <c r="D5016" s="175" t="s">
        <v>147</v>
      </c>
      <c r="F5016" s="195">
        <v>0</v>
      </c>
      <c r="G5016" s="175" t="s">
        <v>3084</v>
      </c>
      <c r="I5016" s="194">
        <v>1000000</v>
      </c>
      <c r="K5016" s="199">
        <v>216900000</v>
      </c>
      <c r="L5016" s="174" t="s">
        <v>846</v>
      </c>
    </row>
    <row r="5017" spans="1:12">
      <c r="A5017" s="194">
        <v>13</v>
      </c>
      <c r="B5017" s="175" t="s">
        <v>601</v>
      </c>
      <c r="C5017" s="195">
        <v>138</v>
      </c>
      <c r="D5017" s="175" t="s">
        <v>147</v>
      </c>
      <c r="F5017" s="195">
        <v>0</v>
      </c>
      <c r="G5017" s="175" t="s">
        <v>3085</v>
      </c>
      <c r="I5017" s="194">
        <v>1000000</v>
      </c>
      <c r="K5017" s="199">
        <v>217900000</v>
      </c>
      <c r="L5017" s="174" t="s">
        <v>846</v>
      </c>
    </row>
    <row r="5018" spans="1:12">
      <c r="A5018" s="194">
        <v>13</v>
      </c>
      <c r="B5018" s="175" t="s">
        <v>601</v>
      </c>
      <c r="C5018" s="195">
        <v>138</v>
      </c>
      <c r="D5018" s="175" t="s">
        <v>147</v>
      </c>
      <c r="F5018" s="195">
        <v>0</v>
      </c>
      <c r="G5018" s="175" t="s">
        <v>3086</v>
      </c>
      <c r="I5018" s="194">
        <v>1000000</v>
      </c>
      <c r="K5018" s="199">
        <v>218900000</v>
      </c>
      <c r="L5018" s="174" t="s">
        <v>846</v>
      </c>
    </row>
    <row r="5019" spans="1:12">
      <c r="A5019" s="194">
        <v>13</v>
      </c>
      <c r="B5019" s="175" t="s">
        <v>601</v>
      </c>
      <c r="C5019" s="195">
        <v>138</v>
      </c>
      <c r="D5019" s="175" t="s">
        <v>147</v>
      </c>
      <c r="F5019" s="195">
        <v>0</v>
      </c>
      <c r="G5019" s="175" t="s">
        <v>3087</v>
      </c>
      <c r="I5019" s="194">
        <v>1000000</v>
      </c>
      <c r="K5019" s="199">
        <v>219900000</v>
      </c>
      <c r="L5019" s="174" t="s">
        <v>846</v>
      </c>
    </row>
    <row r="5020" spans="1:12">
      <c r="A5020" s="194">
        <v>13</v>
      </c>
      <c r="B5020" s="175" t="s">
        <v>601</v>
      </c>
      <c r="C5020" s="195">
        <v>138</v>
      </c>
      <c r="D5020" s="175" t="s">
        <v>147</v>
      </c>
      <c r="F5020" s="195">
        <v>0</v>
      </c>
      <c r="G5020" s="175" t="s">
        <v>3088</v>
      </c>
      <c r="I5020" s="194">
        <v>1000000</v>
      </c>
      <c r="K5020" s="199">
        <v>220900000</v>
      </c>
      <c r="L5020" s="174" t="s">
        <v>846</v>
      </c>
    </row>
    <row r="5021" spans="1:12">
      <c r="A5021" s="194">
        <v>13</v>
      </c>
      <c r="B5021" s="175" t="s">
        <v>601</v>
      </c>
      <c r="C5021" s="195">
        <v>138</v>
      </c>
      <c r="D5021" s="175" t="s">
        <v>147</v>
      </c>
      <c r="F5021" s="195">
        <v>0</v>
      </c>
      <c r="G5021" s="175" t="s">
        <v>3089</v>
      </c>
      <c r="I5021" s="194">
        <v>1000000</v>
      </c>
      <c r="K5021" s="199">
        <v>221900000</v>
      </c>
      <c r="L5021" s="174" t="s">
        <v>846</v>
      </c>
    </row>
    <row r="5022" spans="1:12">
      <c r="A5022" s="194">
        <v>13</v>
      </c>
      <c r="B5022" s="175" t="s">
        <v>601</v>
      </c>
      <c r="C5022" s="195">
        <v>138</v>
      </c>
      <c r="D5022" s="175" t="s">
        <v>147</v>
      </c>
      <c r="F5022" s="195">
        <v>0</v>
      </c>
      <c r="G5022" s="175" t="s">
        <v>3090</v>
      </c>
      <c r="I5022" s="194">
        <v>1000000</v>
      </c>
      <c r="K5022" s="199">
        <v>222900000</v>
      </c>
      <c r="L5022" s="174" t="s">
        <v>846</v>
      </c>
    </row>
    <row r="5023" spans="1:12">
      <c r="A5023" s="194">
        <v>13</v>
      </c>
      <c r="B5023" s="175" t="s">
        <v>601</v>
      </c>
      <c r="C5023" s="195">
        <v>138</v>
      </c>
      <c r="D5023" s="175" t="s">
        <v>147</v>
      </c>
      <c r="F5023" s="195">
        <v>0</v>
      </c>
      <c r="G5023" s="175" t="s">
        <v>3091</v>
      </c>
      <c r="I5023" s="194">
        <v>1000000</v>
      </c>
      <c r="K5023" s="199">
        <v>223900000</v>
      </c>
      <c r="L5023" s="174" t="s">
        <v>846</v>
      </c>
    </row>
    <row r="5024" spans="1:12">
      <c r="A5024" s="194">
        <v>13</v>
      </c>
      <c r="B5024" s="175" t="s">
        <v>601</v>
      </c>
      <c r="C5024" s="195">
        <v>138</v>
      </c>
      <c r="D5024" s="175" t="s">
        <v>147</v>
      </c>
      <c r="F5024" s="195">
        <v>0</v>
      </c>
      <c r="G5024" s="175" t="s">
        <v>3092</v>
      </c>
      <c r="I5024" s="194">
        <v>1000000</v>
      </c>
      <c r="K5024" s="199">
        <v>224900000</v>
      </c>
      <c r="L5024" s="174" t="s">
        <v>846</v>
      </c>
    </row>
    <row r="5025" spans="1:12">
      <c r="A5025" s="194">
        <v>13</v>
      </c>
      <c r="B5025" s="175" t="s">
        <v>601</v>
      </c>
      <c r="C5025" s="195">
        <v>138</v>
      </c>
      <c r="D5025" s="175" t="s">
        <v>147</v>
      </c>
      <c r="F5025" s="195">
        <v>0</v>
      </c>
      <c r="G5025" s="175" t="s">
        <v>3093</v>
      </c>
      <c r="I5025" s="194">
        <v>1000000</v>
      </c>
      <c r="K5025" s="199">
        <v>225900000</v>
      </c>
      <c r="L5025" s="174" t="s">
        <v>846</v>
      </c>
    </row>
    <row r="5026" spans="1:12">
      <c r="A5026" s="194">
        <v>13</v>
      </c>
      <c r="B5026" s="175" t="s">
        <v>601</v>
      </c>
      <c r="C5026" s="195">
        <v>138</v>
      </c>
      <c r="D5026" s="175" t="s">
        <v>147</v>
      </c>
      <c r="F5026" s="195">
        <v>0</v>
      </c>
      <c r="G5026" s="175" t="s">
        <v>3094</v>
      </c>
      <c r="I5026" s="194">
        <v>1000000</v>
      </c>
      <c r="K5026" s="199">
        <v>226900000</v>
      </c>
      <c r="L5026" s="174" t="s">
        <v>846</v>
      </c>
    </row>
    <row r="5027" spans="1:12">
      <c r="A5027" s="194">
        <v>13</v>
      </c>
      <c r="B5027" s="175" t="s">
        <v>601</v>
      </c>
      <c r="C5027" s="195">
        <v>138</v>
      </c>
      <c r="D5027" s="175" t="s">
        <v>147</v>
      </c>
      <c r="F5027" s="195">
        <v>0</v>
      </c>
      <c r="G5027" s="175" t="s">
        <v>3095</v>
      </c>
      <c r="I5027" s="194">
        <v>1000000</v>
      </c>
      <c r="K5027" s="199">
        <v>227900000</v>
      </c>
      <c r="L5027" s="174" t="s">
        <v>846</v>
      </c>
    </row>
    <row r="5028" spans="1:12">
      <c r="A5028" s="194">
        <v>13</v>
      </c>
      <c r="B5028" s="175" t="s">
        <v>601</v>
      </c>
      <c r="C5028" s="195">
        <v>138</v>
      </c>
      <c r="D5028" s="175" t="s">
        <v>147</v>
      </c>
      <c r="F5028" s="195">
        <v>0</v>
      </c>
      <c r="G5028" s="175" t="s">
        <v>3096</v>
      </c>
      <c r="I5028" s="194">
        <v>1000000</v>
      </c>
      <c r="K5028" s="199">
        <v>228900000</v>
      </c>
      <c r="L5028" s="174" t="s">
        <v>846</v>
      </c>
    </row>
    <row r="5029" spans="1:12">
      <c r="A5029" s="194">
        <v>13</v>
      </c>
      <c r="B5029" s="175" t="s">
        <v>601</v>
      </c>
      <c r="C5029" s="195">
        <v>138</v>
      </c>
      <c r="D5029" s="175" t="s">
        <v>147</v>
      </c>
      <c r="F5029" s="195">
        <v>0</v>
      </c>
      <c r="G5029" s="175" t="s">
        <v>3097</v>
      </c>
      <c r="I5029" s="194">
        <v>1000000</v>
      </c>
      <c r="K5029" s="199">
        <v>229900000</v>
      </c>
      <c r="L5029" s="174" t="s">
        <v>846</v>
      </c>
    </row>
    <row r="5030" spans="1:12">
      <c r="A5030" s="194">
        <v>13</v>
      </c>
      <c r="B5030" s="175" t="s">
        <v>601</v>
      </c>
      <c r="C5030" s="195">
        <v>138</v>
      </c>
      <c r="D5030" s="175" t="s">
        <v>147</v>
      </c>
      <c r="F5030" s="195">
        <v>0</v>
      </c>
      <c r="G5030" s="175" t="s">
        <v>3098</v>
      </c>
      <c r="I5030" s="194">
        <v>1000000</v>
      </c>
      <c r="K5030" s="199">
        <v>230900000</v>
      </c>
      <c r="L5030" s="174" t="s">
        <v>846</v>
      </c>
    </row>
    <row r="5031" spans="1:12">
      <c r="A5031" s="194">
        <v>13</v>
      </c>
      <c r="B5031" s="175" t="s">
        <v>601</v>
      </c>
      <c r="C5031" s="195">
        <v>138</v>
      </c>
      <c r="D5031" s="175" t="s">
        <v>147</v>
      </c>
      <c r="F5031" s="195">
        <v>0</v>
      </c>
      <c r="G5031" s="175" t="s">
        <v>3099</v>
      </c>
      <c r="I5031" s="194">
        <v>1000000</v>
      </c>
      <c r="K5031" s="199">
        <v>231900000</v>
      </c>
      <c r="L5031" s="174" t="s">
        <v>846</v>
      </c>
    </row>
    <row r="5032" spans="1:12">
      <c r="A5032" s="194">
        <v>13</v>
      </c>
      <c r="B5032" s="175" t="s">
        <v>601</v>
      </c>
      <c r="C5032" s="195">
        <v>138</v>
      </c>
      <c r="D5032" s="175" t="s">
        <v>147</v>
      </c>
      <c r="F5032" s="195">
        <v>0</v>
      </c>
      <c r="G5032" s="175" t="s">
        <v>3100</v>
      </c>
      <c r="I5032" s="194">
        <v>1000000</v>
      </c>
      <c r="K5032" s="199">
        <v>232900000</v>
      </c>
      <c r="L5032" s="174" t="s">
        <v>846</v>
      </c>
    </row>
    <row r="5033" spans="1:12">
      <c r="A5033" s="194">
        <v>13</v>
      </c>
      <c r="B5033" s="175" t="s">
        <v>601</v>
      </c>
      <c r="C5033" s="195">
        <v>139</v>
      </c>
      <c r="D5033" s="175" t="s">
        <v>147</v>
      </c>
      <c r="F5033" s="195">
        <v>0</v>
      </c>
      <c r="G5033" s="175" t="s">
        <v>3101</v>
      </c>
      <c r="I5033" s="194">
        <v>350000</v>
      </c>
      <c r="K5033" s="199">
        <v>233250000</v>
      </c>
      <c r="L5033" s="174" t="s">
        <v>846</v>
      </c>
    </row>
    <row r="5034" spans="1:12">
      <c r="A5034" s="194">
        <v>13</v>
      </c>
      <c r="B5034" s="175" t="s">
        <v>601</v>
      </c>
      <c r="C5034" s="195">
        <v>139</v>
      </c>
      <c r="D5034" s="175" t="s">
        <v>147</v>
      </c>
      <c r="F5034" s="195">
        <v>0</v>
      </c>
      <c r="G5034" s="175" t="s">
        <v>3102</v>
      </c>
      <c r="I5034" s="194">
        <v>350000</v>
      </c>
      <c r="K5034" s="199">
        <v>233600000</v>
      </c>
      <c r="L5034" s="174" t="s">
        <v>846</v>
      </c>
    </row>
    <row r="5035" spans="1:12">
      <c r="A5035" s="194">
        <v>13</v>
      </c>
      <c r="B5035" s="175" t="s">
        <v>601</v>
      </c>
      <c r="C5035" s="195">
        <v>139</v>
      </c>
      <c r="D5035" s="175" t="s">
        <v>147</v>
      </c>
      <c r="F5035" s="195">
        <v>0</v>
      </c>
      <c r="G5035" s="175" t="s">
        <v>3103</v>
      </c>
      <c r="I5035" s="194">
        <v>350000</v>
      </c>
      <c r="K5035" s="199">
        <v>233950000</v>
      </c>
      <c r="L5035" s="174" t="s">
        <v>846</v>
      </c>
    </row>
    <row r="5036" spans="1:12">
      <c r="A5036" s="194">
        <v>13</v>
      </c>
      <c r="B5036" s="175" t="s">
        <v>601</v>
      </c>
      <c r="C5036" s="195">
        <v>139</v>
      </c>
      <c r="D5036" s="175" t="s">
        <v>147</v>
      </c>
      <c r="F5036" s="195">
        <v>0</v>
      </c>
      <c r="G5036" s="175" t="s">
        <v>3104</v>
      </c>
      <c r="I5036" s="194">
        <v>350000</v>
      </c>
      <c r="K5036" s="199">
        <v>234300000</v>
      </c>
      <c r="L5036" s="174" t="s">
        <v>846</v>
      </c>
    </row>
    <row r="5037" spans="1:12">
      <c r="A5037" s="194">
        <v>13</v>
      </c>
      <c r="B5037" s="175" t="s">
        <v>601</v>
      </c>
      <c r="C5037" s="195">
        <v>139</v>
      </c>
      <c r="D5037" s="175" t="s">
        <v>147</v>
      </c>
      <c r="F5037" s="195">
        <v>0</v>
      </c>
      <c r="G5037" s="175" t="s">
        <v>3105</v>
      </c>
      <c r="I5037" s="194">
        <v>350000</v>
      </c>
      <c r="K5037" s="199">
        <v>234650000</v>
      </c>
      <c r="L5037" s="174" t="s">
        <v>846</v>
      </c>
    </row>
    <row r="5038" spans="1:12">
      <c r="A5038" s="194">
        <v>13</v>
      </c>
      <c r="B5038" s="175" t="s">
        <v>601</v>
      </c>
      <c r="C5038" s="195">
        <v>139</v>
      </c>
      <c r="D5038" s="175" t="s">
        <v>147</v>
      </c>
      <c r="F5038" s="195">
        <v>0</v>
      </c>
      <c r="G5038" s="175" t="s">
        <v>3106</v>
      </c>
      <c r="I5038" s="194">
        <v>350000</v>
      </c>
      <c r="K5038" s="199">
        <v>235000000</v>
      </c>
      <c r="L5038" s="174" t="s">
        <v>846</v>
      </c>
    </row>
    <row r="5039" spans="1:12">
      <c r="A5039" s="194">
        <v>13</v>
      </c>
      <c r="B5039" s="175" t="s">
        <v>601</v>
      </c>
      <c r="C5039" s="195">
        <v>139</v>
      </c>
      <c r="D5039" s="175" t="s">
        <v>147</v>
      </c>
      <c r="F5039" s="195">
        <v>0</v>
      </c>
      <c r="G5039" s="175" t="s">
        <v>3107</v>
      </c>
      <c r="I5039" s="194">
        <v>350000</v>
      </c>
      <c r="K5039" s="199">
        <v>235350000</v>
      </c>
      <c r="L5039" s="174" t="s">
        <v>846</v>
      </c>
    </row>
    <row r="5040" spans="1:12">
      <c r="A5040" s="194">
        <v>13</v>
      </c>
      <c r="B5040" s="175" t="s">
        <v>601</v>
      </c>
      <c r="C5040" s="195">
        <v>139</v>
      </c>
      <c r="D5040" s="175" t="s">
        <v>147</v>
      </c>
      <c r="F5040" s="195">
        <v>0</v>
      </c>
      <c r="G5040" s="175" t="s">
        <v>3108</v>
      </c>
      <c r="I5040" s="194">
        <v>350000</v>
      </c>
      <c r="K5040" s="199">
        <v>235700000</v>
      </c>
      <c r="L5040" s="174" t="s">
        <v>846</v>
      </c>
    </row>
    <row r="5041" spans="1:12">
      <c r="A5041" s="194">
        <v>13</v>
      </c>
      <c r="B5041" s="175" t="s">
        <v>601</v>
      </c>
      <c r="C5041" s="195">
        <v>139</v>
      </c>
      <c r="D5041" s="175" t="s">
        <v>147</v>
      </c>
      <c r="F5041" s="195">
        <v>0</v>
      </c>
      <c r="G5041" s="175" t="s">
        <v>3109</v>
      </c>
      <c r="I5041" s="194">
        <v>350000</v>
      </c>
      <c r="K5041" s="199">
        <v>236050000</v>
      </c>
      <c r="L5041" s="174" t="s">
        <v>846</v>
      </c>
    </row>
    <row r="5042" spans="1:12">
      <c r="A5042" s="194">
        <v>13</v>
      </c>
      <c r="B5042" s="175" t="s">
        <v>601</v>
      </c>
      <c r="C5042" s="195">
        <v>139</v>
      </c>
      <c r="D5042" s="175" t="s">
        <v>147</v>
      </c>
      <c r="F5042" s="195">
        <v>0</v>
      </c>
      <c r="G5042" s="175" t="s">
        <v>3110</v>
      </c>
      <c r="I5042" s="194">
        <v>350000</v>
      </c>
      <c r="K5042" s="199">
        <v>236400000</v>
      </c>
      <c r="L5042" s="174" t="s">
        <v>846</v>
      </c>
    </row>
    <row r="5043" spans="1:12">
      <c r="A5043" s="194">
        <v>13</v>
      </c>
      <c r="B5043" s="175" t="s">
        <v>601</v>
      </c>
      <c r="C5043" s="195">
        <v>139</v>
      </c>
      <c r="D5043" s="175" t="s">
        <v>147</v>
      </c>
      <c r="F5043" s="195">
        <v>0</v>
      </c>
      <c r="G5043" s="175" t="s">
        <v>3111</v>
      </c>
      <c r="I5043" s="194">
        <v>350000</v>
      </c>
      <c r="K5043" s="199">
        <v>236750000</v>
      </c>
      <c r="L5043" s="174" t="s">
        <v>846</v>
      </c>
    </row>
    <row r="5044" spans="1:12">
      <c r="A5044" s="194">
        <v>13</v>
      </c>
      <c r="B5044" s="175" t="s">
        <v>601</v>
      </c>
      <c r="C5044" s="195">
        <v>139</v>
      </c>
      <c r="D5044" s="175" t="s">
        <v>147</v>
      </c>
      <c r="F5044" s="195">
        <v>0</v>
      </c>
      <c r="G5044" s="175" t="s">
        <v>3112</v>
      </c>
      <c r="I5044" s="194">
        <v>350000</v>
      </c>
      <c r="K5044" s="199">
        <v>237100000</v>
      </c>
      <c r="L5044" s="174" t="s">
        <v>846</v>
      </c>
    </row>
    <row r="5045" spans="1:12">
      <c r="A5045" s="194">
        <v>13</v>
      </c>
      <c r="B5045" s="175" t="s">
        <v>601</v>
      </c>
      <c r="C5045" s="195">
        <v>139</v>
      </c>
      <c r="D5045" s="175" t="s">
        <v>147</v>
      </c>
      <c r="F5045" s="195">
        <v>0</v>
      </c>
      <c r="G5045" s="175" t="s">
        <v>3113</v>
      </c>
      <c r="I5045" s="194">
        <v>350000</v>
      </c>
      <c r="K5045" s="199">
        <v>237450000</v>
      </c>
      <c r="L5045" s="174" t="s">
        <v>846</v>
      </c>
    </row>
    <row r="5046" spans="1:12">
      <c r="A5046" s="194">
        <v>13</v>
      </c>
      <c r="B5046" s="175" t="s">
        <v>601</v>
      </c>
      <c r="C5046" s="195">
        <v>139</v>
      </c>
      <c r="D5046" s="175" t="s">
        <v>147</v>
      </c>
      <c r="F5046" s="195">
        <v>0</v>
      </c>
      <c r="G5046" s="175" t="s">
        <v>3114</v>
      </c>
      <c r="I5046" s="194">
        <v>350000</v>
      </c>
      <c r="K5046" s="199">
        <v>237800000</v>
      </c>
      <c r="L5046" s="174" t="s">
        <v>846</v>
      </c>
    </row>
    <row r="5047" spans="1:12">
      <c r="A5047" s="194">
        <v>13</v>
      </c>
      <c r="B5047" s="175" t="s">
        <v>601</v>
      </c>
      <c r="C5047" s="195">
        <v>139</v>
      </c>
      <c r="D5047" s="175" t="s">
        <v>147</v>
      </c>
      <c r="F5047" s="195">
        <v>0</v>
      </c>
      <c r="G5047" s="175" t="s">
        <v>3115</v>
      </c>
      <c r="I5047" s="194">
        <v>350000</v>
      </c>
      <c r="K5047" s="199">
        <v>238150000</v>
      </c>
      <c r="L5047" s="174" t="s">
        <v>846</v>
      </c>
    </row>
    <row r="5048" spans="1:12">
      <c r="A5048" s="194">
        <v>13</v>
      </c>
      <c r="B5048" s="175" t="s">
        <v>601</v>
      </c>
      <c r="C5048" s="195">
        <v>139</v>
      </c>
      <c r="D5048" s="175" t="s">
        <v>147</v>
      </c>
      <c r="F5048" s="195">
        <v>0</v>
      </c>
      <c r="G5048" s="175" t="s">
        <v>3116</v>
      </c>
      <c r="I5048" s="194">
        <v>350000</v>
      </c>
      <c r="K5048" s="199">
        <v>238500000</v>
      </c>
      <c r="L5048" s="174" t="s">
        <v>846</v>
      </c>
    </row>
    <row r="5049" spans="1:12">
      <c r="A5049" s="194">
        <v>13</v>
      </c>
      <c r="B5049" s="175" t="s">
        <v>601</v>
      </c>
      <c r="C5049" s="195">
        <v>139</v>
      </c>
      <c r="D5049" s="175" t="s">
        <v>147</v>
      </c>
      <c r="F5049" s="195">
        <v>0</v>
      </c>
      <c r="G5049" s="175" t="s">
        <v>3117</v>
      </c>
      <c r="I5049" s="194">
        <v>350000</v>
      </c>
      <c r="K5049" s="199">
        <v>238850000</v>
      </c>
      <c r="L5049" s="174" t="s">
        <v>846</v>
      </c>
    </row>
    <row r="5050" spans="1:12">
      <c r="A5050" s="194">
        <v>13</v>
      </c>
      <c r="B5050" s="175" t="s">
        <v>601</v>
      </c>
      <c r="C5050" s="195">
        <v>139</v>
      </c>
      <c r="D5050" s="175" t="s">
        <v>147</v>
      </c>
      <c r="F5050" s="195">
        <v>0</v>
      </c>
      <c r="G5050" s="175" t="s">
        <v>3118</v>
      </c>
      <c r="I5050" s="194">
        <v>350000</v>
      </c>
      <c r="K5050" s="199">
        <v>239200000</v>
      </c>
      <c r="L5050" s="174" t="s">
        <v>846</v>
      </c>
    </row>
    <row r="5051" spans="1:12">
      <c r="A5051" s="194">
        <v>13</v>
      </c>
      <c r="B5051" s="175" t="s">
        <v>601</v>
      </c>
      <c r="C5051" s="195">
        <v>139</v>
      </c>
      <c r="D5051" s="175" t="s">
        <v>147</v>
      </c>
      <c r="F5051" s="195">
        <v>0</v>
      </c>
      <c r="G5051" s="175" t="s">
        <v>3119</v>
      </c>
      <c r="I5051" s="194">
        <v>350000</v>
      </c>
      <c r="K5051" s="199">
        <v>239550000</v>
      </c>
      <c r="L5051" s="174" t="s">
        <v>846</v>
      </c>
    </row>
    <row r="5052" spans="1:12">
      <c r="A5052" s="194">
        <v>13</v>
      </c>
      <c r="B5052" s="175" t="s">
        <v>601</v>
      </c>
      <c r="C5052" s="195">
        <v>139</v>
      </c>
      <c r="D5052" s="175" t="s">
        <v>147</v>
      </c>
      <c r="F5052" s="195">
        <v>0</v>
      </c>
      <c r="G5052" s="175" t="s">
        <v>3120</v>
      </c>
      <c r="I5052" s="194">
        <v>350000</v>
      </c>
      <c r="K5052" s="199">
        <v>239900000</v>
      </c>
      <c r="L5052" s="174" t="s">
        <v>846</v>
      </c>
    </row>
    <row r="5053" spans="1:12">
      <c r="A5053" s="194">
        <v>13</v>
      </c>
      <c r="B5053" s="175" t="s">
        <v>601</v>
      </c>
      <c r="C5053" s="195">
        <v>139</v>
      </c>
      <c r="D5053" s="175" t="s">
        <v>147</v>
      </c>
      <c r="F5053" s="195">
        <v>0</v>
      </c>
      <c r="G5053" s="175" t="s">
        <v>3121</v>
      </c>
      <c r="I5053" s="194">
        <v>350000</v>
      </c>
      <c r="K5053" s="199">
        <v>240250000</v>
      </c>
      <c r="L5053" s="174" t="s">
        <v>846</v>
      </c>
    </row>
    <row r="5054" spans="1:12">
      <c r="A5054" s="194">
        <v>13</v>
      </c>
      <c r="B5054" s="175" t="s">
        <v>601</v>
      </c>
      <c r="C5054" s="195">
        <v>139</v>
      </c>
      <c r="D5054" s="175" t="s">
        <v>147</v>
      </c>
      <c r="F5054" s="195">
        <v>0</v>
      </c>
      <c r="G5054" s="175" t="s">
        <v>3122</v>
      </c>
      <c r="I5054" s="194">
        <v>350000</v>
      </c>
      <c r="K5054" s="199">
        <v>240600000</v>
      </c>
      <c r="L5054" s="174" t="s">
        <v>846</v>
      </c>
    </row>
    <row r="5055" spans="1:12">
      <c r="A5055" s="194">
        <v>13</v>
      </c>
      <c r="B5055" s="175" t="s">
        <v>601</v>
      </c>
      <c r="C5055" s="195">
        <v>139</v>
      </c>
      <c r="D5055" s="175" t="s">
        <v>147</v>
      </c>
      <c r="F5055" s="195">
        <v>0</v>
      </c>
      <c r="G5055" s="175" t="s">
        <v>3123</v>
      </c>
      <c r="I5055" s="194">
        <v>350000</v>
      </c>
      <c r="K5055" s="199">
        <v>240950000</v>
      </c>
      <c r="L5055" s="174" t="s">
        <v>846</v>
      </c>
    </row>
    <row r="5056" spans="1:12">
      <c r="A5056" s="194">
        <v>13</v>
      </c>
      <c r="B5056" s="175" t="s">
        <v>601</v>
      </c>
      <c r="C5056" s="195">
        <v>139</v>
      </c>
      <c r="D5056" s="175" t="s">
        <v>147</v>
      </c>
      <c r="F5056" s="195">
        <v>0</v>
      </c>
      <c r="G5056" s="175" t="s">
        <v>3124</v>
      </c>
      <c r="I5056" s="194">
        <v>350000</v>
      </c>
      <c r="K5056" s="199">
        <v>241300000</v>
      </c>
      <c r="L5056" s="174" t="s">
        <v>846</v>
      </c>
    </row>
    <row r="5057" spans="1:12">
      <c r="A5057" s="194">
        <v>13</v>
      </c>
      <c r="B5057" s="175" t="s">
        <v>601</v>
      </c>
      <c r="C5057" s="195">
        <v>139</v>
      </c>
      <c r="D5057" s="175" t="s">
        <v>147</v>
      </c>
      <c r="F5057" s="195">
        <v>0</v>
      </c>
      <c r="G5057" s="175" t="s">
        <v>3125</v>
      </c>
      <c r="I5057" s="194">
        <v>350000</v>
      </c>
      <c r="K5057" s="199">
        <v>241650000</v>
      </c>
      <c r="L5057" s="174" t="s">
        <v>846</v>
      </c>
    </row>
    <row r="5058" spans="1:12">
      <c r="A5058" s="194">
        <v>13</v>
      </c>
      <c r="B5058" s="175" t="s">
        <v>601</v>
      </c>
      <c r="C5058" s="195">
        <v>139</v>
      </c>
      <c r="D5058" s="175" t="s">
        <v>147</v>
      </c>
      <c r="F5058" s="195">
        <v>0</v>
      </c>
      <c r="G5058" s="175" t="s">
        <v>3126</v>
      </c>
      <c r="I5058" s="194">
        <v>350000</v>
      </c>
      <c r="K5058" s="199">
        <v>242000000</v>
      </c>
      <c r="L5058" s="174" t="s">
        <v>846</v>
      </c>
    </row>
    <row r="5059" spans="1:12">
      <c r="A5059" s="194">
        <v>13</v>
      </c>
      <c r="B5059" s="175" t="s">
        <v>601</v>
      </c>
      <c r="C5059" s="195">
        <v>139</v>
      </c>
      <c r="D5059" s="175" t="s">
        <v>147</v>
      </c>
      <c r="F5059" s="195">
        <v>0</v>
      </c>
      <c r="G5059" s="175" t="s">
        <v>3127</v>
      </c>
      <c r="I5059" s="194">
        <v>350000</v>
      </c>
      <c r="K5059" s="199">
        <v>242350000</v>
      </c>
      <c r="L5059" s="174" t="s">
        <v>846</v>
      </c>
    </row>
    <row r="5060" spans="1:12">
      <c r="A5060" s="194">
        <v>13</v>
      </c>
      <c r="B5060" s="175" t="s">
        <v>601</v>
      </c>
      <c r="C5060" s="195">
        <v>139</v>
      </c>
      <c r="D5060" s="175" t="s">
        <v>147</v>
      </c>
      <c r="F5060" s="195">
        <v>0</v>
      </c>
      <c r="G5060" s="175" t="s">
        <v>3128</v>
      </c>
      <c r="I5060" s="194">
        <v>350000</v>
      </c>
      <c r="K5060" s="199">
        <v>242700000</v>
      </c>
      <c r="L5060" s="174" t="s">
        <v>846</v>
      </c>
    </row>
    <row r="5061" spans="1:12">
      <c r="A5061" s="194">
        <v>13</v>
      </c>
      <c r="B5061" s="175" t="s">
        <v>601</v>
      </c>
      <c r="C5061" s="195">
        <v>139</v>
      </c>
      <c r="D5061" s="175" t="s">
        <v>147</v>
      </c>
      <c r="F5061" s="195">
        <v>0</v>
      </c>
      <c r="G5061" s="175" t="s">
        <v>3129</v>
      </c>
      <c r="I5061" s="194">
        <v>350000</v>
      </c>
      <c r="K5061" s="199">
        <v>243050000</v>
      </c>
      <c r="L5061" s="174" t="s">
        <v>846</v>
      </c>
    </row>
    <row r="5062" spans="1:12">
      <c r="A5062" s="194">
        <v>13</v>
      </c>
      <c r="B5062" s="175" t="s">
        <v>601</v>
      </c>
      <c r="C5062" s="195">
        <v>139</v>
      </c>
      <c r="D5062" s="175" t="s">
        <v>147</v>
      </c>
      <c r="F5062" s="195">
        <v>0</v>
      </c>
      <c r="G5062" s="175" t="s">
        <v>3130</v>
      </c>
      <c r="I5062" s="194">
        <v>350000</v>
      </c>
      <c r="K5062" s="199">
        <v>243400000</v>
      </c>
      <c r="L5062" s="174" t="s">
        <v>846</v>
      </c>
    </row>
    <row r="5063" spans="1:12">
      <c r="A5063" s="194">
        <v>13</v>
      </c>
      <c r="B5063" s="175" t="s">
        <v>601</v>
      </c>
      <c r="C5063" s="195">
        <v>139</v>
      </c>
      <c r="D5063" s="175" t="s">
        <v>147</v>
      </c>
      <c r="F5063" s="195">
        <v>0</v>
      </c>
      <c r="G5063" s="175" t="s">
        <v>3131</v>
      </c>
      <c r="I5063" s="194">
        <v>350000</v>
      </c>
      <c r="K5063" s="199">
        <v>243750000</v>
      </c>
      <c r="L5063" s="174" t="s">
        <v>846</v>
      </c>
    </row>
    <row r="5064" spans="1:12">
      <c r="A5064" s="194">
        <v>13</v>
      </c>
      <c r="B5064" s="175" t="s">
        <v>601</v>
      </c>
      <c r="C5064" s="195">
        <v>139</v>
      </c>
      <c r="D5064" s="175" t="s">
        <v>147</v>
      </c>
      <c r="F5064" s="195">
        <v>0</v>
      </c>
      <c r="G5064" s="175" t="s">
        <v>3132</v>
      </c>
      <c r="I5064" s="194">
        <v>350000</v>
      </c>
      <c r="K5064" s="199">
        <v>244100000</v>
      </c>
      <c r="L5064" s="174" t="s">
        <v>846</v>
      </c>
    </row>
    <row r="5065" spans="1:12">
      <c r="A5065" s="194">
        <v>13</v>
      </c>
      <c r="B5065" s="175" t="s">
        <v>601</v>
      </c>
      <c r="C5065" s="195">
        <v>139</v>
      </c>
      <c r="D5065" s="175" t="s">
        <v>147</v>
      </c>
      <c r="F5065" s="195">
        <v>0</v>
      </c>
      <c r="G5065" s="175" t="s">
        <v>3133</v>
      </c>
      <c r="I5065" s="194">
        <v>350000</v>
      </c>
      <c r="K5065" s="199">
        <v>244450000</v>
      </c>
      <c r="L5065" s="174" t="s">
        <v>846</v>
      </c>
    </row>
    <row r="5066" spans="1:12">
      <c r="A5066" s="194">
        <v>13</v>
      </c>
      <c r="B5066" s="175" t="s">
        <v>601</v>
      </c>
      <c r="C5066" s="195">
        <v>139</v>
      </c>
      <c r="D5066" s="175" t="s">
        <v>147</v>
      </c>
      <c r="F5066" s="195">
        <v>0</v>
      </c>
      <c r="G5066" s="175" t="s">
        <v>3134</v>
      </c>
      <c r="I5066" s="194">
        <v>350000</v>
      </c>
      <c r="K5066" s="199">
        <v>244800000</v>
      </c>
      <c r="L5066" s="174" t="s">
        <v>846</v>
      </c>
    </row>
    <row r="5067" spans="1:12">
      <c r="A5067" s="194">
        <v>13</v>
      </c>
      <c r="B5067" s="175" t="s">
        <v>601</v>
      </c>
      <c r="C5067" s="195">
        <v>139</v>
      </c>
      <c r="D5067" s="175" t="s">
        <v>147</v>
      </c>
      <c r="F5067" s="195">
        <v>0</v>
      </c>
      <c r="G5067" s="175" t="s">
        <v>3135</v>
      </c>
      <c r="I5067" s="194">
        <v>350000</v>
      </c>
      <c r="K5067" s="199">
        <v>245150000</v>
      </c>
      <c r="L5067" s="174" t="s">
        <v>846</v>
      </c>
    </row>
    <row r="5068" spans="1:12">
      <c r="A5068" s="194">
        <v>13</v>
      </c>
      <c r="B5068" s="175" t="s">
        <v>601</v>
      </c>
      <c r="C5068" s="195">
        <v>139</v>
      </c>
      <c r="D5068" s="175" t="s">
        <v>147</v>
      </c>
      <c r="F5068" s="195">
        <v>0</v>
      </c>
      <c r="G5068" s="175" t="s">
        <v>3136</v>
      </c>
      <c r="I5068" s="194">
        <v>350000</v>
      </c>
      <c r="K5068" s="199">
        <v>245500000</v>
      </c>
      <c r="L5068" s="174" t="s">
        <v>846</v>
      </c>
    </row>
    <row r="5069" spans="1:12">
      <c r="A5069" s="194">
        <v>13</v>
      </c>
      <c r="B5069" s="175" t="s">
        <v>601</v>
      </c>
      <c r="C5069" s="195">
        <v>139</v>
      </c>
      <c r="D5069" s="175" t="s">
        <v>147</v>
      </c>
      <c r="F5069" s="195">
        <v>0</v>
      </c>
      <c r="G5069" s="175" t="s">
        <v>3137</v>
      </c>
      <c r="I5069" s="194">
        <v>350000</v>
      </c>
      <c r="K5069" s="199">
        <v>245850000</v>
      </c>
      <c r="L5069" s="174" t="s">
        <v>846</v>
      </c>
    </row>
    <row r="5070" spans="1:12">
      <c r="A5070" s="194">
        <v>13</v>
      </c>
      <c r="B5070" s="175" t="s">
        <v>601</v>
      </c>
      <c r="C5070" s="195">
        <v>139</v>
      </c>
      <c r="D5070" s="175" t="s">
        <v>147</v>
      </c>
      <c r="F5070" s="195">
        <v>0</v>
      </c>
      <c r="G5070" s="175" t="s">
        <v>3138</v>
      </c>
      <c r="I5070" s="194">
        <v>350000</v>
      </c>
      <c r="K5070" s="199">
        <v>246200000</v>
      </c>
      <c r="L5070" s="174" t="s">
        <v>846</v>
      </c>
    </row>
    <row r="5071" spans="1:12">
      <c r="A5071" s="194">
        <v>13</v>
      </c>
      <c r="B5071" s="175" t="s">
        <v>601</v>
      </c>
      <c r="C5071" s="195">
        <v>139</v>
      </c>
      <c r="D5071" s="175" t="s">
        <v>147</v>
      </c>
      <c r="F5071" s="195">
        <v>0</v>
      </c>
      <c r="G5071" s="175" t="s">
        <v>3139</v>
      </c>
      <c r="I5071" s="194">
        <v>350000</v>
      </c>
      <c r="K5071" s="199">
        <v>246550000</v>
      </c>
      <c r="L5071" s="174" t="s">
        <v>846</v>
      </c>
    </row>
    <row r="5072" spans="1:12">
      <c r="A5072" s="194">
        <v>13</v>
      </c>
      <c r="B5072" s="175" t="s">
        <v>601</v>
      </c>
      <c r="C5072" s="195">
        <v>139</v>
      </c>
      <c r="D5072" s="175" t="s">
        <v>147</v>
      </c>
      <c r="F5072" s="195">
        <v>0</v>
      </c>
      <c r="G5072" s="175" t="s">
        <v>3140</v>
      </c>
      <c r="I5072" s="194">
        <v>350000</v>
      </c>
      <c r="K5072" s="199">
        <v>246900000</v>
      </c>
      <c r="L5072" s="174" t="s">
        <v>846</v>
      </c>
    </row>
    <row r="5073" spans="1:12">
      <c r="A5073" s="194">
        <v>15</v>
      </c>
      <c r="B5073" s="175" t="s">
        <v>601</v>
      </c>
      <c r="C5073" s="195">
        <v>114</v>
      </c>
      <c r="D5073" s="175" t="s">
        <v>147</v>
      </c>
      <c r="F5073" s="195">
        <v>0</v>
      </c>
      <c r="G5073" s="175" t="s">
        <v>3141</v>
      </c>
      <c r="I5073" s="194">
        <v>150000</v>
      </c>
      <c r="K5073" s="199">
        <v>247050000</v>
      </c>
      <c r="L5073" s="174" t="s">
        <v>846</v>
      </c>
    </row>
    <row r="5074" spans="1:12">
      <c r="A5074" s="194">
        <v>15</v>
      </c>
      <c r="B5074" s="175" t="s">
        <v>601</v>
      </c>
      <c r="C5074" s="195">
        <v>114</v>
      </c>
      <c r="D5074" s="175" t="s">
        <v>147</v>
      </c>
      <c r="F5074" s="195">
        <v>0</v>
      </c>
      <c r="G5074" s="175" t="s">
        <v>3142</v>
      </c>
      <c r="I5074" s="194">
        <v>150000</v>
      </c>
      <c r="K5074" s="199">
        <v>247200000</v>
      </c>
      <c r="L5074" s="174" t="s">
        <v>846</v>
      </c>
    </row>
    <row r="5075" spans="1:12">
      <c r="A5075" s="194">
        <v>15</v>
      </c>
      <c r="B5075" s="175" t="s">
        <v>601</v>
      </c>
      <c r="C5075" s="195">
        <v>114</v>
      </c>
      <c r="D5075" s="175" t="s">
        <v>147</v>
      </c>
      <c r="F5075" s="195">
        <v>0</v>
      </c>
      <c r="G5075" s="175" t="s">
        <v>3143</v>
      </c>
      <c r="I5075" s="194">
        <v>150000</v>
      </c>
      <c r="K5075" s="199">
        <v>247350000</v>
      </c>
      <c r="L5075" s="174" t="s">
        <v>846</v>
      </c>
    </row>
    <row r="5076" spans="1:12">
      <c r="A5076" s="194">
        <v>15</v>
      </c>
      <c r="B5076" s="175" t="s">
        <v>601</v>
      </c>
      <c r="C5076" s="195">
        <v>114</v>
      </c>
      <c r="D5076" s="175" t="s">
        <v>147</v>
      </c>
      <c r="F5076" s="195">
        <v>0</v>
      </c>
      <c r="G5076" s="175" t="s">
        <v>3144</v>
      </c>
      <c r="I5076" s="194">
        <v>150000</v>
      </c>
      <c r="K5076" s="199">
        <v>247500000</v>
      </c>
      <c r="L5076" s="174" t="s">
        <v>846</v>
      </c>
    </row>
    <row r="5077" spans="1:12">
      <c r="A5077" s="194">
        <v>15</v>
      </c>
      <c r="B5077" s="175" t="s">
        <v>601</v>
      </c>
      <c r="C5077" s="195">
        <v>114</v>
      </c>
      <c r="D5077" s="175" t="s">
        <v>147</v>
      </c>
      <c r="F5077" s="195">
        <v>0</v>
      </c>
      <c r="G5077" s="175" t="s">
        <v>3145</v>
      </c>
      <c r="I5077" s="194">
        <v>150000</v>
      </c>
      <c r="K5077" s="199">
        <v>247650000</v>
      </c>
      <c r="L5077" s="174" t="s">
        <v>846</v>
      </c>
    </row>
    <row r="5078" spans="1:12">
      <c r="A5078" s="194">
        <v>15</v>
      </c>
      <c r="B5078" s="175" t="s">
        <v>601</v>
      </c>
      <c r="C5078" s="195">
        <v>114</v>
      </c>
      <c r="D5078" s="175" t="s">
        <v>147</v>
      </c>
      <c r="F5078" s="195">
        <v>0</v>
      </c>
      <c r="G5078" s="175" t="s">
        <v>3146</v>
      </c>
      <c r="I5078" s="194">
        <v>150000</v>
      </c>
      <c r="K5078" s="199">
        <v>247800000</v>
      </c>
      <c r="L5078" s="174" t="s">
        <v>846</v>
      </c>
    </row>
    <row r="5079" spans="1:12">
      <c r="A5079" s="194">
        <v>15</v>
      </c>
      <c r="B5079" s="175" t="s">
        <v>601</v>
      </c>
      <c r="C5079" s="195">
        <v>114</v>
      </c>
      <c r="D5079" s="175" t="s">
        <v>147</v>
      </c>
      <c r="F5079" s="195">
        <v>0</v>
      </c>
      <c r="G5079" s="175" t="s">
        <v>3147</v>
      </c>
      <c r="I5079" s="194">
        <v>150000</v>
      </c>
      <c r="K5079" s="199">
        <v>247950000</v>
      </c>
      <c r="L5079" s="174" t="s">
        <v>846</v>
      </c>
    </row>
    <row r="5080" spans="1:12">
      <c r="A5080" s="194">
        <v>15</v>
      </c>
      <c r="B5080" s="175" t="s">
        <v>601</v>
      </c>
      <c r="C5080" s="195">
        <v>114</v>
      </c>
      <c r="D5080" s="175" t="s">
        <v>147</v>
      </c>
      <c r="F5080" s="195">
        <v>0</v>
      </c>
      <c r="G5080" s="175" t="s">
        <v>3148</v>
      </c>
      <c r="I5080" s="194">
        <v>150000</v>
      </c>
      <c r="K5080" s="199">
        <v>248100000</v>
      </c>
      <c r="L5080" s="174" t="s">
        <v>846</v>
      </c>
    </row>
    <row r="5081" spans="1:12">
      <c r="A5081" s="194">
        <v>15</v>
      </c>
      <c r="B5081" s="175" t="s">
        <v>601</v>
      </c>
      <c r="C5081" s="195">
        <v>114</v>
      </c>
      <c r="D5081" s="175" t="s">
        <v>147</v>
      </c>
      <c r="F5081" s="195">
        <v>0</v>
      </c>
      <c r="G5081" s="175" t="s">
        <v>3149</v>
      </c>
      <c r="I5081" s="194">
        <v>150000</v>
      </c>
      <c r="K5081" s="199">
        <v>248250000</v>
      </c>
      <c r="L5081" s="174" t="s">
        <v>846</v>
      </c>
    </row>
    <row r="5082" spans="1:12">
      <c r="A5082" s="194">
        <v>15</v>
      </c>
      <c r="B5082" s="175" t="s">
        <v>601</v>
      </c>
      <c r="C5082" s="195">
        <v>114</v>
      </c>
      <c r="D5082" s="175" t="s">
        <v>147</v>
      </c>
      <c r="F5082" s="195">
        <v>0</v>
      </c>
      <c r="G5082" s="175" t="s">
        <v>3150</v>
      </c>
      <c r="I5082" s="194">
        <v>150000</v>
      </c>
      <c r="K5082" s="199">
        <v>248400000</v>
      </c>
      <c r="L5082" s="174" t="s">
        <v>846</v>
      </c>
    </row>
    <row r="5083" spans="1:12">
      <c r="A5083" s="194">
        <v>15</v>
      </c>
      <c r="B5083" s="175" t="s">
        <v>601</v>
      </c>
      <c r="C5083" s="195">
        <v>114</v>
      </c>
      <c r="D5083" s="175" t="s">
        <v>147</v>
      </c>
      <c r="F5083" s="195">
        <v>0</v>
      </c>
      <c r="G5083" s="175" t="s">
        <v>3151</v>
      </c>
      <c r="I5083" s="194">
        <v>150000</v>
      </c>
      <c r="K5083" s="199">
        <v>248550000</v>
      </c>
      <c r="L5083" s="174" t="s">
        <v>846</v>
      </c>
    </row>
    <row r="5084" spans="1:12">
      <c r="A5084" s="194">
        <v>15</v>
      </c>
      <c r="B5084" s="175" t="s">
        <v>601</v>
      </c>
      <c r="C5084" s="195">
        <v>114</v>
      </c>
      <c r="D5084" s="175" t="s">
        <v>147</v>
      </c>
      <c r="F5084" s="195">
        <v>0</v>
      </c>
      <c r="G5084" s="175" t="s">
        <v>3152</v>
      </c>
      <c r="I5084" s="194">
        <v>150000</v>
      </c>
      <c r="K5084" s="199">
        <v>248700000</v>
      </c>
      <c r="L5084" s="174" t="s">
        <v>846</v>
      </c>
    </row>
    <row r="5085" spans="1:12">
      <c r="A5085" s="194">
        <v>15</v>
      </c>
      <c r="B5085" s="175" t="s">
        <v>601</v>
      </c>
      <c r="C5085" s="195">
        <v>114</v>
      </c>
      <c r="D5085" s="175" t="s">
        <v>147</v>
      </c>
      <c r="F5085" s="195">
        <v>0</v>
      </c>
      <c r="G5085" s="175" t="s">
        <v>3153</v>
      </c>
      <c r="I5085" s="194">
        <v>150000</v>
      </c>
      <c r="K5085" s="199">
        <v>248850000</v>
      </c>
      <c r="L5085" s="174" t="s">
        <v>846</v>
      </c>
    </row>
    <row r="5086" spans="1:12">
      <c r="A5086" s="194">
        <v>15</v>
      </c>
      <c r="B5086" s="175" t="s">
        <v>601</v>
      </c>
      <c r="C5086" s="195">
        <v>114</v>
      </c>
      <c r="D5086" s="175" t="s">
        <v>147</v>
      </c>
      <c r="F5086" s="195">
        <v>0</v>
      </c>
      <c r="G5086" s="175" t="s">
        <v>3154</v>
      </c>
      <c r="I5086" s="194">
        <v>150000</v>
      </c>
      <c r="K5086" s="199">
        <v>249000000</v>
      </c>
      <c r="L5086" s="174" t="s">
        <v>846</v>
      </c>
    </row>
    <row r="5087" spans="1:12">
      <c r="A5087" s="194">
        <v>15</v>
      </c>
      <c r="B5087" s="175" t="s">
        <v>601</v>
      </c>
      <c r="C5087" s="195">
        <v>114</v>
      </c>
      <c r="D5087" s="175" t="s">
        <v>147</v>
      </c>
      <c r="F5087" s="195">
        <v>0</v>
      </c>
      <c r="G5087" s="175" t="s">
        <v>3155</v>
      </c>
      <c r="I5087" s="194">
        <v>150000</v>
      </c>
      <c r="K5087" s="199">
        <v>249150000</v>
      </c>
      <c r="L5087" s="174" t="s">
        <v>846</v>
      </c>
    </row>
    <row r="5088" spans="1:12">
      <c r="A5088" s="194">
        <v>15</v>
      </c>
      <c r="B5088" s="175" t="s">
        <v>601</v>
      </c>
      <c r="C5088" s="195">
        <v>114</v>
      </c>
      <c r="D5088" s="175" t="s">
        <v>147</v>
      </c>
      <c r="F5088" s="195">
        <v>0</v>
      </c>
      <c r="G5088" s="175" t="s">
        <v>3156</v>
      </c>
      <c r="I5088" s="194">
        <v>150000</v>
      </c>
      <c r="K5088" s="199">
        <v>249300000</v>
      </c>
      <c r="L5088" s="174" t="s">
        <v>846</v>
      </c>
    </row>
    <row r="5089" spans="1:12">
      <c r="A5089" s="194">
        <v>15</v>
      </c>
      <c r="B5089" s="175" t="s">
        <v>601</v>
      </c>
      <c r="C5089" s="195">
        <v>114</v>
      </c>
      <c r="D5089" s="175" t="s">
        <v>147</v>
      </c>
      <c r="F5089" s="195">
        <v>0</v>
      </c>
      <c r="G5089" s="175" t="s">
        <v>3157</v>
      </c>
      <c r="I5089" s="194">
        <v>150000</v>
      </c>
      <c r="K5089" s="199">
        <v>249450000</v>
      </c>
      <c r="L5089" s="174" t="s">
        <v>846</v>
      </c>
    </row>
    <row r="5090" spans="1:12">
      <c r="A5090" s="194">
        <v>15</v>
      </c>
      <c r="B5090" s="175" t="s">
        <v>601</v>
      </c>
      <c r="C5090" s="195">
        <v>114</v>
      </c>
      <c r="D5090" s="175" t="s">
        <v>147</v>
      </c>
      <c r="F5090" s="195">
        <v>0</v>
      </c>
      <c r="G5090" s="175" t="s">
        <v>3158</v>
      </c>
      <c r="I5090" s="194">
        <v>150000</v>
      </c>
      <c r="K5090" s="199">
        <v>249600000</v>
      </c>
      <c r="L5090" s="174" t="s">
        <v>846</v>
      </c>
    </row>
    <row r="5091" spans="1:12">
      <c r="A5091" s="194">
        <v>15</v>
      </c>
      <c r="B5091" s="175" t="s">
        <v>601</v>
      </c>
      <c r="C5091" s="195">
        <v>114</v>
      </c>
      <c r="D5091" s="175" t="s">
        <v>147</v>
      </c>
      <c r="F5091" s="195">
        <v>0</v>
      </c>
      <c r="G5091" s="175" t="s">
        <v>3159</v>
      </c>
      <c r="I5091" s="194">
        <v>150000</v>
      </c>
      <c r="K5091" s="199">
        <v>249750000</v>
      </c>
      <c r="L5091" s="174" t="s">
        <v>846</v>
      </c>
    </row>
    <row r="5092" spans="1:12">
      <c r="A5092" s="194">
        <v>15</v>
      </c>
      <c r="B5092" s="175" t="s">
        <v>601</v>
      </c>
      <c r="C5092" s="195">
        <v>114</v>
      </c>
      <c r="D5092" s="175" t="s">
        <v>147</v>
      </c>
      <c r="F5092" s="195">
        <v>0</v>
      </c>
      <c r="G5092" s="175" t="s">
        <v>3160</v>
      </c>
      <c r="I5092" s="194">
        <v>150000</v>
      </c>
      <c r="K5092" s="199">
        <v>249900000</v>
      </c>
      <c r="L5092" s="174" t="s">
        <v>846</v>
      </c>
    </row>
    <row r="5093" spans="1:12">
      <c r="A5093" s="194">
        <v>15</v>
      </c>
      <c r="B5093" s="175" t="s">
        <v>601</v>
      </c>
      <c r="C5093" s="195">
        <v>114</v>
      </c>
      <c r="D5093" s="175" t="s">
        <v>147</v>
      </c>
      <c r="F5093" s="195">
        <v>0</v>
      </c>
      <c r="G5093" s="175" t="s">
        <v>3161</v>
      </c>
      <c r="I5093" s="194">
        <v>150000</v>
      </c>
      <c r="K5093" s="199">
        <v>250050000</v>
      </c>
      <c r="L5093" s="174" t="s">
        <v>846</v>
      </c>
    </row>
    <row r="5094" spans="1:12">
      <c r="A5094" s="194">
        <v>15</v>
      </c>
      <c r="B5094" s="175" t="s">
        <v>601</v>
      </c>
      <c r="C5094" s="195">
        <v>114</v>
      </c>
      <c r="D5094" s="175" t="s">
        <v>147</v>
      </c>
      <c r="F5094" s="195">
        <v>0</v>
      </c>
      <c r="G5094" s="175" t="s">
        <v>3162</v>
      </c>
      <c r="I5094" s="194">
        <v>150000</v>
      </c>
      <c r="K5094" s="199">
        <v>250200000</v>
      </c>
      <c r="L5094" s="174" t="s">
        <v>846</v>
      </c>
    </row>
    <row r="5095" spans="1:12">
      <c r="A5095" s="194">
        <v>15</v>
      </c>
      <c r="B5095" s="175" t="s">
        <v>601</v>
      </c>
      <c r="C5095" s="195">
        <v>114</v>
      </c>
      <c r="D5095" s="175" t="s">
        <v>147</v>
      </c>
      <c r="F5095" s="195">
        <v>0</v>
      </c>
      <c r="G5095" s="175" t="s">
        <v>3163</v>
      </c>
      <c r="I5095" s="194">
        <v>150000</v>
      </c>
      <c r="K5095" s="199">
        <v>250350000</v>
      </c>
      <c r="L5095" s="174" t="s">
        <v>846</v>
      </c>
    </row>
    <row r="5096" spans="1:12">
      <c r="A5096" s="194">
        <v>15</v>
      </c>
      <c r="B5096" s="175" t="s">
        <v>601</v>
      </c>
      <c r="C5096" s="195">
        <v>114</v>
      </c>
      <c r="D5096" s="175" t="s">
        <v>147</v>
      </c>
      <c r="F5096" s="195">
        <v>0</v>
      </c>
      <c r="G5096" s="175" t="s">
        <v>3164</v>
      </c>
      <c r="I5096" s="194">
        <v>150000</v>
      </c>
      <c r="K5096" s="199">
        <v>250500000</v>
      </c>
      <c r="L5096" s="174" t="s">
        <v>846</v>
      </c>
    </row>
    <row r="5097" spans="1:12">
      <c r="A5097" s="194">
        <v>15</v>
      </c>
      <c r="B5097" s="175" t="s">
        <v>601</v>
      </c>
      <c r="C5097" s="195">
        <v>114</v>
      </c>
      <c r="D5097" s="175" t="s">
        <v>147</v>
      </c>
      <c r="F5097" s="195">
        <v>0</v>
      </c>
      <c r="G5097" s="175" t="s">
        <v>3165</v>
      </c>
      <c r="I5097" s="194">
        <v>150000</v>
      </c>
      <c r="K5097" s="199">
        <v>250650000</v>
      </c>
      <c r="L5097" s="174" t="s">
        <v>846</v>
      </c>
    </row>
    <row r="5098" spans="1:12">
      <c r="A5098" s="194">
        <v>15</v>
      </c>
      <c r="B5098" s="175" t="s">
        <v>601</v>
      </c>
      <c r="C5098" s="195">
        <v>114</v>
      </c>
      <c r="D5098" s="175" t="s">
        <v>147</v>
      </c>
      <c r="F5098" s="195">
        <v>0</v>
      </c>
      <c r="G5098" s="175" t="s">
        <v>3166</v>
      </c>
      <c r="I5098" s="194">
        <v>150000</v>
      </c>
      <c r="K5098" s="199">
        <v>250800000</v>
      </c>
      <c r="L5098" s="174" t="s">
        <v>846</v>
      </c>
    </row>
    <row r="5099" spans="1:12">
      <c r="A5099" s="194">
        <v>15</v>
      </c>
      <c r="B5099" s="175" t="s">
        <v>601</v>
      </c>
      <c r="C5099" s="195">
        <v>114</v>
      </c>
      <c r="D5099" s="175" t="s">
        <v>147</v>
      </c>
      <c r="F5099" s="195">
        <v>0</v>
      </c>
      <c r="G5099" s="175" t="s">
        <v>3167</v>
      </c>
      <c r="I5099" s="194">
        <v>150000</v>
      </c>
      <c r="K5099" s="199">
        <v>250950000</v>
      </c>
      <c r="L5099" s="174" t="s">
        <v>846</v>
      </c>
    </row>
    <row r="5100" spans="1:12">
      <c r="A5100" s="194">
        <v>15</v>
      </c>
      <c r="B5100" s="175" t="s">
        <v>601</v>
      </c>
      <c r="C5100" s="195">
        <v>114</v>
      </c>
      <c r="D5100" s="175" t="s">
        <v>147</v>
      </c>
      <c r="F5100" s="195">
        <v>0</v>
      </c>
      <c r="G5100" s="175" t="s">
        <v>3168</v>
      </c>
      <c r="I5100" s="194">
        <v>150000</v>
      </c>
      <c r="K5100" s="199">
        <v>251100000</v>
      </c>
      <c r="L5100" s="174" t="s">
        <v>846</v>
      </c>
    </row>
    <row r="5101" spans="1:12">
      <c r="A5101" s="194">
        <v>15</v>
      </c>
      <c r="B5101" s="175" t="s">
        <v>601</v>
      </c>
      <c r="C5101" s="195">
        <v>114</v>
      </c>
      <c r="D5101" s="175" t="s">
        <v>147</v>
      </c>
      <c r="F5101" s="195">
        <v>0</v>
      </c>
      <c r="G5101" s="175" t="s">
        <v>3169</v>
      </c>
      <c r="I5101" s="194">
        <v>150000</v>
      </c>
      <c r="K5101" s="199">
        <v>251250000</v>
      </c>
      <c r="L5101" s="174" t="s">
        <v>846</v>
      </c>
    </row>
    <row r="5102" spans="1:12">
      <c r="A5102" s="194">
        <v>15</v>
      </c>
      <c r="B5102" s="175" t="s">
        <v>601</v>
      </c>
      <c r="C5102" s="195">
        <v>114</v>
      </c>
      <c r="D5102" s="175" t="s">
        <v>147</v>
      </c>
      <c r="F5102" s="195">
        <v>0</v>
      </c>
      <c r="G5102" s="175" t="s">
        <v>3170</v>
      </c>
      <c r="I5102" s="194">
        <v>150000</v>
      </c>
      <c r="K5102" s="199">
        <v>251400000</v>
      </c>
      <c r="L5102" s="174" t="s">
        <v>846</v>
      </c>
    </row>
    <row r="5103" spans="1:12">
      <c r="A5103" s="194">
        <v>15</v>
      </c>
      <c r="B5103" s="175" t="s">
        <v>601</v>
      </c>
      <c r="C5103" s="195">
        <v>114</v>
      </c>
      <c r="D5103" s="175" t="s">
        <v>147</v>
      </c>
      <c r="F5103" s="195">
        <v>0</v>
      </c>
      <c r="G5103" s="175" t="s">
        <v>3171</v>
      </c>
      <c r="I5103" s="194">
        <v>150000</v>
      </c>
      <c r="K5103" s="199">
        <v>251550000</v>
      </c>
      <c r="L5103" s="174" t="s">
        <v>846</v>
      </c>
    </row>
    <row r="5104" spans="1:12">
      <c r="A5104" s="194">
        <v>15</v>
      </c>
      <c r="B5104" s="175" t="s">
        <v>601</v>
      </c>
      <c r="C5104" s="195">
        <v>114</v>
      </c>
      <c r="D5104" s="175" t="s">
        <v>147</v>
      </c>
      <c r="F5104" s="195">
        <v>0</v>
      </c>
      <c r="G5104" s="175" t="s">
        <v>3172</v>
      </c>
      <c r="I5104" s="194">
        <v>150000</v>
      </c>
      <c r="K5104" s="199">
        <v>251700000</v>
      </c>
      <c r="L5104" s="174" t="s">
        <v>846</v>
      </c>
    </row>
    <row r="5105" spans="1:12">
      <c r="A5105" s="194">
        <v>15</v>
      </c>
      <c r="B5105" s="175" t="s">
        <v>601</v>
      </c>
      <c r="C5105" s="195">
        <v>114</v>
      </c>
      <c r="D5105" s="175" t="s">
        <v>147</v>
      </c>
      <c r="F5105" s="195">
        <v>0</v>
      </c>
      <c r="G5105" s="175" t="s">
        <v>3173</v>
      </c>
      <c r="I5105" s="194">
        <v>150000</v>
      </c>
      <c r="K5105" s="199">
        <v>251850000</v>
      </c>
      <c r="L5105" s="174" t="s">
        <v>846</v>
      </c>
    </row>
    <row r="5106" spans="1:12">
      <c r="A5106" s="194">
        <v>15</v>
      </c>
      <c r="B5106" s="175" t="s">
        <v>601</v>
      </c>
      <c r="C5106" s="195">
        <v>114</v>
      </c>
      <c r="D5106" s="175" t="s">
        <v>147</v>
      </c>
      <c r="F5106" s="195">
        <v>0</v>
      </c>
      <c r="G5106" s="175" t="s">
        <v>3174</v>
      </c>
      <c r="I5106" s="194">
        <v>150000</v>
      </c>
      <c r="K5106" s="199">
        <v>252000000</v>
      </c>
      <c r="L5106" s="174" t="s">
        <v>846</v>
      </c>
    </row>
    <row r="5107" spans="1:12">
      <c r="A5107" s="194">
        <v>15</v>
      </c>
      <c r="B5107" s="175" t="s">
        <v>601</v>
      </c>
      <c r="C5107" s="195">
        <v>114</v>
      </c>
      <c r="D5107" s="175" t="s">
        <v>147</v>
      </c>
      <c r="F5107" s="195">
        <v>0</v>
      </c>
      <c r="G5107" s="175" t="s">
        <v>3175</v>
      </c>
      <c r="I5107" s="194">
        <v>150000</v>
      </c>
      <c r="K5107" s="199">
        <v>252150000</v>
      </c>
      <c r="L5107" s="174" t="s">
        <v>846</v>
      </c>
    </row>
    <row r="5108" spans="1:12">
      <c r="A5108" s="194">
        <v>15</v>
      </c>
      <c r="B5108" s="175" t="s">
        <v>601</v>
      </c>
      <c r="C5108" s="195">
        <v>114</v>
      </c>
      <c r="D5108" s="175" t="s">
        <v>147</v>
      </c>
      <c r="F5108" s="195">
        <v>0</v>
      </c>
      <c r="G5108" s="175" t="s">
        <v>3176</v>
      </c>
      <c r="I5108" s="194">
        <v>150000</v>
      </c>
      <c r="K5108" s="199">
        <v>252300000</v>
      </c>
      <c r="L5108" s="174" t="s">
        <v>846</v>
      </c>
    </row>
    <row r="5109" spans="1:12">
      <c r="A5109" s="194">
        <v>15</v>
      </c>
      <c r="B5109" s="175" t="s">
        <v>601</v>
      </c>
      <c r="C5109" s="195">
        <v>114</v>
      </c>
      <c r="D5109" s="175" t="s">
        <v>147</v>
      </c>
      <c r="F5109" s="195">
        <v>0</v>
      </c>
      <c r="G5109" s="175" t="s">
        <v>3177</v>
      </c>
      <c r="I5109" s="194">
        <v>150000</v>
      </c>
      <c r="K5109" s="199">
        <v>252450000</v>
      </c>
      <c r="L5109" s="174" t="s">
        <v>846</v>
      </c>
    </row>
    <row r="5110" spans="1:12">
      <c r="A5110" s="194">
        <v>15</v>
      </c>
      <c r="B5110" s="175" t="s">
        <v>601</v>
      </c>
      <c r="C5110" s="195">
        <v>114</v>
      </c>
      <c r="D5110" s="175" t="s">
        <v>147</v>
      </c>
      <c r="F5110" s="195">
        <v>0</v>
      </c>
      <c r="G5110" s="175" t="s">
        <v>3178</v>
      </c>
      <c r="I5110" s="194">
        <v>150000</v>
      </c>
      <c r="K5110" s="199">
        <v>252600000</v>
      </c>
      <c r="L5110" s="174" t="s">
        <v>846</v>
      </c>
    </row>
    <row r="5111" spans="1:12">
      <c r="A5111" s="194">
        <v>15</v>
      </c>
      <c r="B5111" s="175" t="s">
        <v>601</v>
      </c>
      <c r="C5111" s="195">
        <v>114</v>
      </c>
      <c r="D5111" s="175" t="s">
        <v>147</v>
      </c>
      <c r="F5111" s="195">
        <v>0</v>
      </c>
      <c r="G5111" s="175" t="s">
        <v>3179</v>
      </c>
      <c r="I5111" s="194">
        <v>150000</v>
      </c>
      <c r="K5111" s="199">
        <v>252750000</v>
      </c>
      <c r="L5111" s="174" t="s">
        <v>846</v>
      </c>
    </row>
    <row r="5112" spans="1:12">
      <c r="A5112" s="194">
        <v>15</v>
      </c>
      <c r="B5112" s="175" t="s">
        <v>601</v>
      </c>
      <c r="C5112" s="195">
        <v>114</v>
      </c>
      <c r="D5112" s="175" t="s">
        <v>147</v>
      </c>
      <c r="F5112" s="195">
        <v>0</v>
      </c>
      <c r="G5112" s="175" t="s">
        <v>3180</v>
      </c>
      <c r="I5112" s="194">
        <v>150000</v>
      </c>
      <c r="K5112" s="199">
        <v>252900000</v>
      </c>
      <c r="L5112" s="174" t="s">
        <v>846</v>
      </c>
    </row>
    <row r="5113" spans="1:12">
      <c r="A5113" s="194">
        <v>15</v>
      </c>
      <c r="B5113" s="175" t="s">
        <v>601</v>
      </c>
      <c r="C5113" s="195">
        <v>115</v>
      </c>
      <c r="D5113" s="175" t="s">
        <v>147</v>
      </c>
      <c r="F5113" s="195">
        <v>0</v>
      </c>
      <c r="G5113" s="175" t="s">
        <v>3181</v>
      </c>
      <c r="I5113" s="194">
        <v>150000</v>
      </c>
      <c r="K5113" s="199">
        <v>253050000</v>
      </c>
      <c r="L5113" s="174" t="s">
        <v>846</v>
      </c>
    </row>
    <row r="5114" spans="1:12">
      <c r="A5114" s="194">
        <v>15</v>
      </c>
      <c r="B5114" s="175" t="s">
        <v>601</v>
      </c>
      <c r="C5114" s="195">
        <v>115</v>
      </c>
      <c r="D5114" s="175" t="s">
        <v>147</v>
      </c>
      <c r="F5114" s="195">
        <v>0</v>
      </c>
      <c r="G5114" s="175" t="s">
        <v>3182</v>
      </c>
      <c r="I5114" s="194">
        <v>150000</v>
      </c>
      <c r="K5114" s="199">
        <v>253200000</v>
      </c>
      <c r="L5114" s="174" t="s">
        <v>846</v>
      </c>
    </row>
    <row r="5115" spans="1:12">
      <c r="A5115" s="194">
        <v>15</v>
      </c>
      <c r="B5115" s="175" t="s">
        <v>601</v>
      </c>
      <c r="C5115" s="195">
        <v>115</v>
      </c>
      <c r="D5115" s="175" t="s">
        <v>147</v>
      </c>
      <c r="F5115" s="195">
        <v>0</v>
      </c>
      <c r="G5115" s="175" t="s">
        <v>3183</v>
      </c>
      <c r="I5115" s="194">
        <v>150000</v>
      </c>
      <c r="K5115" s="199">
        <v>253350000</v>
      </c>
      <c r="L5115" s="174" t="s">
        <v>846</v>
      </c>
    </row>
    <row r="5116" spans="1:12">
      <c r="A5116" s="194">
        <v>15</v>
      </c>
      <c r="B5116" s="175" t="s">
        <v>601</v>
      </c>
      <c r="C5116" s="195">
        <v>115</v>
      </c>
      <c r="D5116" s="175" t="s">
        <v>147</v>
      </c>
      <c r="F5116" s="195">
        <v>0</v>
      </c>
      <c r="G5116" s="175" t="s">
        <v>3184</v>
      </c>
      <c r="I5116" s="194">
        <v>150000</v>
      </c>
      <c r="K5116" s="199">
        <v>253500000</v>
      </c>
      <c r="L5116" s="174" t="s">
        <v>846</v>
      </c>
    </row>
    <row r="5117" spans="1:12">
      <c r="A5117" s="194">
        <v>15</v>
      </c>
      <c r="B5117" s="175" t="s">
        <v>601</v>
      </c>
      <c r="C5117" s="195">
        <v>115</v>
      </c>
      <c r="D5117" s="175" t="s">
        <v>147</v>
      </c>
      <c r="F5117" s="195">
        <v>0</v>
      </c>
      <c r="G5117" s="175" t="s">
        <v>3185</v>
      </c>
      <c r="I5117" s="194">
        <v>150000</v>
      </c>
      <c r="K5117" s="199">
        <v>253650000</v>
      </c>
      <c r="L5117" s="174" t="s">
        <v>846</v>
      </c>
    </row>
    <row r="5118" spans="1:12">
      <c r="A5118" s="194">
        <v>15</v>
      </c>
      <c r="B5118" s="175" t="s">
        <v>601</v>
      </c>
      <c r="C5118" s="195">
        <v>115</v>
      </c>
      <c r="D5118" s="175" t="s">
        <v>147</v>
      </c>
      <c r="F5118" s="195">
        <v>0</v>
      </c>
      <c r="G5118" s="175" t="s">
        <v>3186</v>
      </c>
      <c r="I5118" s="194">
        <v>150000</v>
      </c>
      <c r="K5118" s="199">
        <v>253800000</v>
      </c>
      <c r="L5118" s="174" t="s">
        <v>846</v>
      </c>
    </row>
    <row r="5119" spans="1:12">
      <c r="A5119" s="194">
        <v>15</v>
      </c>
      <c r="B5119" s="175" t="s">
        <v>601</v>
      </c>
      <c r="C5119" s="195">
        <v>115</v>
      </c>
      <c r="D5119" s="175" t="s">
        <v>147</v>
      </c>
      <c r="F5119" s="195">
        <v>0</v>
      </c>
      <c r="G5119" s="175" t="s">
        <v>3187</v>
      </c>
      <c r="I5119" s="194">
        <v>150000</v>
      </c>
      <c r="K5119" s="199">
        <v>253950000</v>
      </c>
      <c r="L5119" s="174" t="s">
        <v>846</v>
      </c>
    </row>
    <row r="5120" spans="1:12">
      <c r="A5120" s="194">
        <v>15</v>
      </c>
      <c r="B5120" s="175" t="s">
        <v>601</v>
      </c>
      <c r="C5120" s="195">
        <v>115</v>
      </c>
      <c r="D5120" s="175" t="s">
        <v>147</v>
      </c>
      <c r="F5120" s="195">
        <v>0</v>
      </c>
      <c r="G5120" s="175" t="s">
        <v>3188</v>
      </c>
      <c r="I5120" s="194">
        <v>150000</v>
      </c>
      <c r="K5120" s="199">
        <v>254100000</v>
      </c>
      <c r="L5120" s="174" t="s">
        <v>846</v>
      </c>
    </row>
    <row r="5121" spans="1:12">
      <c r="A5121" s="194">
        <v>15</v>
      </c>
      <c r="B5121" s="175" t="s">
        <v>601</v>
      </c>
      <c r="C5121" s="195">
        <v>115</v>
      </c>
      <c r="D5121" s="175" t="s">
        <v>147</v>
      </c>
      <c r="F5121" s="195">
        <v>0</v>
      </c>
      <c r="G5121" s="175" t="s">
        <v>3189</v>
      </c>
      <c r="I5121" s="194">
        <v>150000</v>
      </c>
      <c r="K5121" s="199">
        <v>254250000</v>
      </c>
      <c r="L5121" s="174" t="s">
        <v>846</v>
      </c>
    </row>
    <row r="5122" spans="1:12">
      <c r="A5122" s="194">
        <v>15</v>
      </c>
      <c r="B5122" s="175" t="s">
        <v>601</v>
      </c>
      <c r="C5122" s="195">
        <v>115</v>
      </c>
      <c r="D5122" s="175" t="s">
        <v>147</v>
      </c>
      <c r="F5122" s="195">
        <v>0</v>
      </c>
      <c r="G5122" s="175" t="s">
        <v>3190</v>
      </c>
      <c r="I5122" s="194">
        <v>150000</v>
      </c>
      <c r="K5122" s="199">
        <v>254400000</v>
      </c>
      <c r="L5122" s="174" t="s">
        <v>846</v>
      </c>
    </row>
    <row r="5123" spans="1:12">
      <c r="A5123" s="194">
        <v>15</v>
      </c>
      <c r="B5123" s="175" t="s">
        <v>601</v>
      </c>
      <c r="C5123" s="195">
        <v>115</v>
      </c>
      <c r="D5123" s="175" t="s">
        <v>147</v>
      </c>
      <c r="F5123" s="195">
        <v>0</v>
      </c>
      <c r="G5123" s="175" t="s">
        <v>3191</v>
      </c>
      <c r="I5123" s="194">
        <v>150000</v>
      </c>
      <c r="K5123" s="199">
        <v>254550000</v>
      </c>
      <c r="L5123" s="174" t="s">
        <v>846</v>
      </c>
    </row>
    <row r="5124" spans="1:12">
      <c r="A5124" s="194">
        <v>15</v>
      </c>
      <c r="B5124" s="175" t="s">
        <v>601</v>
      </c>
      <c r="C5124" s="195">
        <v>115</v>
      </c>
      <c r="D5124" s="175" t="s">
        <v>147</v>
      </c>
      <c r="F5124" s="195">
        <v>0</v>
      </c>
      <c r="G5124" s="175" t="s">
        <v>3192</v>
      </c>
      <c r="I5124" s="194">
        <v>150000</v>
      </c>
      <c r="K5124" s="199">
        <v>254700000</v>
      </c>
      <c r="L5124" s="174" t="s">
        <v>846</v>
      </c>
    </row>
    <row r="5125" spans="1:12">
      <c r="A5125" s="194">
        <v>15</v>
      </c>
      <c r="B5125" s="175" t="s">
        <v>601</v>
      </c>
      <c r="C5125" s="195">
        <v>115</v>
      </c>
      <c r="D5125" s="175" t="s">
        <v>147</v>
      </c>
      <c r="F5125" s="195">
        <v>0</v>
      </c>
      <c r="G5125" s="175" t="s">
        <v>3193</v>
      </c>
      <c r="I5125" s="194">
        <v>150000</v>
      </c>
      <c r="K5125" s="199">
        <v>254850000</v>
      </c>
      <c r="L5125" s="174" t="s">
        <v>846</v>
      </c>
    </row>
    <row r="5126" spans="1:12">
      <c r="A5126" s="194">
        <v>15</v>
      </c>
      <c r="B5126" s="175" t="s">
        <v>601</v>
      </c>
      <c r="C5126" s="195">
        <v>115</v>
      </c>
      <c r="D5126" s="175" t="s">
        <v>147</v>
      </c>
      <c r="F5126" s="195">
        <v>0</v>
      </c>
      <c r="G5126" s="175" t="s">
        <v>3194</v>
      </c>
      <c r="I5126" s="194">
        <v>150000</v>
      </c>
      <c r="K5126" s="199">
        <v>255000000</v>
      </c>
      <c r="L5126" s="174" t="s">
        <v>846</v>
      </c>
    </row>
    <row r="5127" spans="1:12">
      <c r="A5127" s="194">
        <v>15</v>
      </c>
      <c r="B5127" s="175" t="s">
        <v>601</v>
      </c>
      <c r="C5127" s="195">
        <v>115</v>
      </c>
      <c r="D5127" s="175" t="s">
        <v>147</v>
      </c>
      <c r="F5127" s="195">
        <v>0</v>
      </c>
      <c r="G5127" s="175" t="s">
        <v>3195</v>
      </c>
      <c r="I5127" s="194">
        <v>150000</v>
      </c>
      <c r="K5127" s="199">
        <v>255150000</v>
      </c>
      <c r="L5127" s="174" t="s">
        <v>846</v>
      </c>
    </row>
    <row r="5128" spans="1:12">
      <c r="A5128" s="194">
        <v>15</v>
      </c>
      <c r="B5128" s="175" t="s">
        <v>601</v>
      </c>
      <c r="C5128" s="195">
        <v>115</v>
      </c>
      <c r="D5128" s="175" t="s">
        <v>147</v>
      </c>
      <c r="F5128" s="195">
        <v>0</v>
      </c>
      <c r="G5128" s="175" t="s">
        <v>3196</v>
      </c>
      <c r="I5128" s="194">
        <v>150000</v>
      </c>
      <c r="K5128" s="199">
        <v>255300000</v>
      </c>
      <c r="L5128" s="174" t="s">
        <v>846</v>
      </c>
    </row>
    <row r="5129" spans="1:12">
      <c r="A5129" s="194">
        <v>15</v>
      </c>
      <c r="B5129" s="175" t="s">
        <v>601</v>
      </c>
      <c r="C5129" s="195">
        <v>115</v>
      </c>
      <c r="D5129" s="175" t="s">
        <v>147</v>
      </c>
      <c r="F5129" s="195">
        <v>0</v>
      </c>
      <c r="G5129" s="175" t="s">
        <v>3197</v>
      </c>
      <c r="I5129" s="194">
        <v>150000</v>
      </c>
      <c r="K5129" s="199">
        <v>255450000</v>
      </c>
      <c r="L5129" s="174" t="s">
        <v>846</v>
      </c>
    </row>
    <row r="5130" spans="1:12">
      <c r="A5130" s="194">
        <v>15</v>
      </c>
      <c r="B5130" s="175" t="s">
        <v>601</v>
      </c>
      <c r="C5130" s="195">
        <v>115</v>
      </c>
      <c r="D5130" s="175" t="s">
        <v>147</v>
      </c>
      <c r="F5130" s="195">
        <v>0</v>
      </c>
      <c r="G5130" s="175" t="s">
        <v>3198</v>
      </c>
      <c r="I5130" s="194">
        <v>150000</v>
      </c>
      <c r="K5130" s="199">
        <v>255600000</v>
      </c>
      <c r="L5130" s="174" t="s">
        <v>846</v>
      </c>
    </row>
    <row r="5131" spans="1:12">
      <c r="A5131" s="194">
        <v>15</v>
      </c>
      <c r="B5131" s="175" t="s">
        <v>601</v>
      </c>
      <c r="C5131" s="195">
        <v>115</v>
      </c>
      <c r="D5131" s="175" t="s">
        <v>147</v>
      </c>
      <c r="F5131" s="195">
        <v>0</v>
      </c>
      <c r="G5131" s="175" t="s">
        <v>3199</v>
      </c>
      <c r="I5131" s="194">
        <v>150000</v>
      </c>
      <c r="K5131" s="199">
        <v>255750000</v>
      </c>
      <c r="L5131" s="174" t="s">
        <v>846</v>
      </c>
    </row>
    <row r="5132" spans="1:12">
      <c r="A5132" s="194">
        <v>15</v>
      </c>
      <c r="B5132" s="175" t="s">
        <v>601</v>
      </c>
      <c r="C5132" s="195">
        <v>115</v>
      </c>
      <c r="D5132" s="175" t="s">
        <v>147</v>
      </c>
      <c r="F5132" s="195">
        <v>0</v>
      </c>
      <c r="G5132" s="175" t="s">
        <v>3200</v>
      </c>
      <c r="I5132" s="194">
        <v>150000</v>
      </c>
      <c r="K5132" s="199">
        <v>255900000</v>
      </c>
      <c r="L5132" s="174" t="s">
        <v>846</v>
      </c>
    </row>
    <row r="5133" spans="1:12">
      <c r="A5133" s="194">
        <v>15</v>
      </c>
      <c r="B5133" s="175" t="s">
        <v>601</v>
      </c>
      <c r="C5133" s="195">
        <v>115</v>
      </c>
      <c r="D5133" s="175" t="s">
        <v>147</v>
      </c>
      <c r="F5133" s="195">
        <v>0</v>
      </c>
      <c r="G5133" s="175" t="s">
        <v>3201</v>
      </c>
      <c r="I5133" s="194">
        <v>150000</v>
      </c>
      <c r="K5133" s="199">
        <v>256050000</v>
      </c>
      <c r="L5133" s="174" t="s">
        <v>846</v>
      </c>
    </row>
    <row r="5134" spans="1:12">
      <c r="A5134" s="194">
        <v>15</v>
      </c>
      <c r="B5134" s="175" t="s">
        <v>601</v>
      </c>
      <c r="C5134" s="195">
        <v>115</v>
      </c>
      <c r="D5134" s="175" t="s">
        <v>147</v>
      </c>
      <c r="F5134" s="195">
        <v>0</v>
      </c>
      <c r="G5134" s="175" t="s">
        <v>3202</v>
      </c>
      <c r="I5134" s="194">
        <v>150000</v>
      </c>
      <c r="K5134" s="199">
        <v>256200000</v>
      </c>
      <c r="L5134" s="174" t="s">
        <v>846</v>
      </c>
    </row>
    <row r="5135" spans="1:12">
      <c r="A5135" s="194">
        <v>15</v>
      </c>
      <c r="B5135" s="175" t="s">
        <v>601</v>
      </c>
      <c r="C5135" s="195">
        <v>115</v>
      </c>
      <c r="D5135" s="175" t="s">
        <v>147</v>
      </c>
      <c r="F5135" s="195">
        <v>0</v>
      </c>
      <c r="G5135" s="175" t="s">
        <v>3203</v>
      </c>
      <c r="I5135" s="194">
        <v>150000</v>
      </c>
      <c r="K5135" s="199">
        <v>256350000</v>
      </c>
      <c r="L5135" s="174" t="s">
        <v>846</v>
      </c>
    </row>
    <row r="5136" spans="1:12">
      <c r="A5136" s="194">
        <v>15</v>
      </c>
      <c r="B5136" s="175" t="s">
        <v>601</v>
      </c>
      <c r="C5136" s="195">
        <v>115</v>
      </c>
      <c r="D5136" s="175" t="s">
        <v>147</v>
      </c>
      <c r="F5136" s="195">
        <v>0</v>
      </c>
      <c r="G5136" s="175" t="s">
        <v>3204</v>
      </c>
      <c r="I5136" s="194">
        <v>150000</v>
      </c>
      <c r="K5136" s="199">
        <v>256500000</v>
      </c>
      <c r="L5136" s="174" t="s">
        <v>846</v>
      </c>
    </row>
    <row r="5137" spans="1:12">
      <c r="A5137" s="194">
        <v>15</v>
      </c>
      <c r="B5137" s="175" t="s">
        <v>601</v>
      </c>
      <c r="C5137" s="195">
        <v>115</v>
      </c>
      <c r="D5137" s="175" t="s">
        <v>147</v>
      </c>
      <c r="F5137" s="195">
        <v>0</v>
      </c>
      <c r="G5137" s="175" t="s">
        <v>3205</v>
      </c>
      <c r="I5137" s="194">
        <v>150000</v>
      </c>
      <c r="K5137" s="199">
        <v>256650000</v>
      </c>
      <c r="L5137" s="174" t="s">
        <v>846</v>
      </c>
    </row>
    <row r="5138" spans="1:12">
      <c r="A5138" s="194">
        <v>15</v>
      </c>
      <c r="B5138" s="175" t="s">
        <v>601</v>
      </c>
      <c r="C5138" s="195">
        <v>115</v>
      </c>
      <c r="D5138" s="175" t="s">
        <v>147</v>
      </c>
      <c r="F5138" s="195">
        <v>0</v>
      </c>
      <c r="G5138" s="175" t="s">
        <v>3206</v>
      </c>
      <c r="I5138" s="194">
        <v>150000</v>
      </c>
      <c r="K5138" s="199">
        <v>256800000</v>
      </c>
      <c r="L5138" s="174" t="s">
        <v>846</v>
      </c>
    </row>
    <row r="5139" spans="1:12">
      <c r="A5139" s="194">
        <v>15</v>
      </c>
      <c r="B5139" s="175" t="s">
        <v>601</v>
      </c>
      <c r="C5139" s="195">
        <v>115</v>
      </c>
      <c r="D5139" s="175" t="s">
        <v>147</v>
      </c>
      <c r="F5139" s="195">
        <v>0</v>
      </c>
      <c r="G5139" s="175" t="s">
        <v>3207</v>
      </c>
      <c r="I5139" s="194">
        <v>150000</v>
      </c>
      <c r="K5139" s="199">
        <v>256950000</v>
      </c>
      <c r="L5139" s="174" t="s">
        <v>846</v>
      </c>
    </row>
    <row r="5140" spans="1:12">
      <c r="A5140" s="194">
        <v>15</v>
      </c>
      <c r="B5140" s="175" t="s">
        <v>601</v>
      </c>
      <c r="C5140" s="195">
        <v>115</v>
      </c>
      <c r="D5140" s="175" t="s">
        <v>147</v>
      </c>
      <c r="F5140" s="195">
        <v>0</v>
      </c>
      <c r="G5140" s="175" t="s">
        <v>3208</v>
      </c>
      <c r="I5140" s="194">
        <v>150000</v>
      </c>
      <c r="K5140" s="199">
        <v>257100000</v>
      </c>
      <c r="L5140" s="174" t="s">
        <v>846</v>
      </c>
    </row>
    <row r="5141" spans="1:12">
      <c r="A5141" s="194">
        <v>15</v>
      </c>
      <c r="B5141" s="175" t="s">
        <v>601</v>
      </c>
      <c r="C5141" s="195">
        <v>115</v>
      </c>
      <c r="D5141" s="175" t="s">
        <v>147</v>
      </c>
      <c r="F5141" s="195">
        <v>0</v>
      </c>
      <c r="G5141" s="175" t="s">
        <v>3209</v>
      </c>
      <c r="I5141" s="194">
        <v>150000</v>
      </c>
      <c r="K5141" s="199">
        <v>257250000</v>
      </c>
      <c r="L5141" s="174" t="s">
        <v>846</v>
      </c>
    </row>
    <row r="5142" spans="1:12">
      <c r="A5142" s="194">
        <v>15</v>
      </c>
      <c r="B5142" s="175" t="s">
        <v>601</v>
      </c>
      <c r="C5142" s="195">
        <v>115</v>
      </c>
      <c r="D5142" s="175" t="s">
        <v>147</v>
      </c>
      <c r="F5142" s="195">
        <v>0</v>
      </c>
      <c r="G5142" s="175" t="s">
        <v>3210</v>
      </c>
      <c r="I5142" s="194">
        <v>150000</v>
      </c>
      <c r="K5142" s="199">
        <v>257400000</v>
      </c>
      <c r="L5142" s="174" t="s">
        <v>846</v>
      </c>
    </row>
    <row r="5143" spans="1:12">
      <c r="A5143" s="194">
        <v>15</v>
      </c>
      <c r="B5143" s="175" t="s">
        <v>601</v>
      </c>
      <c r="C5143" s="195">
        <v>115</v>
      </c>
      <c r="D5143" s="175" t="s">
        <v>147</v>
      </c>
      <c r="F5143" s="195">
        <v>0</v>
      </c>
      <c r="G5143" s="175" t="s">
        <v>3211</v>
      </c>
      <c r="I5143" s="194">
        <v>150000</v>
      </c>
      <c r="K5143" s="199">
        <v>257550000</v>
      </c>
      <c r="L5143" s="174" t="s">
        <v>846</v>
      </c>
    </row>
    <row r="5144" spans="1:12">
      <c r="A5144" s="194">
        <v>15</v>
      </c>
      <c r="B5144" s="175" t="s">
        <v>601</v>
      </c>
      <c r="C5144" s="195">
        <v>115</v>
      </c>
      <c r="D5144" s="175" t="s">
        <v>147</v>
      </c>
      <c r="F5144" s="195">
        <v>0</v>
      </c>
      <c r="G5144" s="175" t="s">
        <v>3212</v>
      </c>
      <c r="I5144" s="194">
        <v>150000</v>
      </c>
      <c r="K5144" s="199">
        <v>257700000</v>
      </c>
      <c r="L5144" s="174" t="s">
        <v>846</v>
      </c>
    </row>
    <row r="5145" spans="1:12">
      <c r="A5145" s="194">
        <v>15</v>
      </c>
      <c r="B5145" s="175" t="s">
        <v>601</v>
      </c>
      <c r="C5145" s="195">
        <v>115</v>
      </c>
      <c r="D5145" s="175" t="s">
        <v>147</v>
      </c>
      <c r="F5145" s="195">
        <v>0</v>
      </c>
      <c r="G5145" s="175" t="s">
        <v>3213</v>
      </c>
      <c r="I5145" s="194">
        <v>150000</v>
      </c>
      <c r="K5145" s="199">
        <v>257850000</v>
      </c>
      <c r="L5145" s="174" t="s">
        <v>846</v>
      </c>
    </row>
    <row r="5146" spans="1:12">
      <c r="A5146" s="194">
        <v>15</v>
      </c>
      <c r="B5146" s="175" t="s">
        <v>601</v>
      </c>
      <c r="C5146" s="195">
        <v>115</v>
      </c>
      <c r="D5146" s="175" t="s">
        <v>147</v>
      </c>
      <c r="F5146" s="195">
        <v>0</v>
      </c>
      <c r="G5146" s="175" t="s">
        <v>3214</v>
      </c>
      <c r="I5146" s="194">
        <v>150000</v>
      </c>
      <c r="K5146" s="199">
        <v>258000000</v>
      </c>
      <c r="L5146" s="174" t="s">
        <v>846</v>
      </c>
    </row>
    <row r="5147" spans="1:12">
      <c r="A5147" s="194">
        <v>15</v>
      </c>
      <c r="B5147" s="175" t="s">
        <v>601</v>
      </c>
      <c r="C5147" s="195">
        <v>115</v>
      </c>
      <c r="D5147" s="175" t="s">
        <v>147</v>
      </c>
      <c r="F5147" s="195">
        <v>0</v>
      </c>
      <c r="G5147" s="175" t="s">
        <v>3215</v>
      </c>
      <c r="I5147" s="194">
        <v>150000</v>
      </c>
      <c r="K5147" s="199">
        <v>258150000</v>
      </c>
      <c r="L5147" s="174" t="s">
        <v>846</v>
      </c>
    </row>
    <row r="5148" spans="1:12">
      <c r="A5148" s="194">
        <v>15</v>
      </c>
      <c r="B5148" s="175" t="s">
        <v>601</v>
      </c>
      <c r="C5148" s="195">
        <v>115</v>
      </c>
      <c r="D5148" s="175" t="s">
        <v>147</v>
      </c>
      <c r="F5148" s="195">
        <v>0</v>
      </c>
      <c r="G5148" s="175" t="s">
        <v>3216</v>
      </c>
      <c r="I5148" s="194">
        <v>150000</v>
      </c>
      <c r="K5148" s="199">
        <v>258300000</v>
      </c>
      <c r="L5148" s="174" t="s">
        <v>846</v>
      </c>
    </row>
    <row r="5149" spans="1:12">
      <c r="A5149" s="194">
        <v>15</v>
      </c>
      <c r="B5149" s="175" t="s">
        <v>601</v>
      </c>
      <c r="C5149" s="195">
        <v>115</v>
      </c>
      <c r="D5149" s="175" t="s">
        <v>147</v>
      </c>
      <c r="F5149" s="195">
        <v>0</v>
      </c>
      <c r="G5149" s="175" t="s">
        <v>3217</v>
      </c>
      <c r="I5149" s="194">
        <v>150000</v>
      </c>
      <c r="K5149" s="199">
        <v>258450000</v>
      </c>
      <c r="L5149" s="174" t="s">
        <v>846</v>
      </c>
    </row>
    <row r="5150" spans="1:12">
      <c r="A5150" s="194">
        <v>15</v>
      </c>
      <c r="B5150" s="175" t="s">
        <v>601</v>
      </c>
      <c r="C5150" s="195">
        <v>115</v>
      </c>
      <c r="D5150" s="175" t="s">
        <v>147</v>
      </c>
      <c r="F5150" s="195">
        <v>0</v>
      </c>
      <c r="G5150" s="175" t="s">
        <v>3218</v>
      </c>
      <c r="I5150" s="194">
        <v>150000</v>
      </c>
      <c r="K5150" s="199">
        <v>258600000</v>
      </c>
      <c r="L5150" s="174" t="s">
        <v>846</v>
      </c>
    </row>
    <row r="5151" spans="1:12">
      <c r="A5151" s="194">
        <v>15</v>
      </c>
      <c r="B5151" s="175" t="s">
        <v>601</v>
      </c>
      <c r="C5151" s="195">
        <v>115</v>
      </c>
      <c r="D5151" s="175" t="s">
        <v>147</v>
      </c>
      <c r="F5151" s="195">
        <v>0</v>
      </c>
      <c r="G5151" s="175" t="s">
        <v>3219</v>
      </c>
      <c r="I5151" s="194">
        <v>150000</v>
      </c>
      <c r="K5151" s="199">
        <v>258750000</v>
      </c>
      <c r="L5151" s="174" t="s">
        <v>846</v>
      </c>
    </row>
    <row r="5152" spans="1:12">
      <c r="A5152" s="194">
        <v>15</v>
      </c>
      <c r="B5152" s="175" t="s">
        <v>601</v>
      </c>
      <c r="C5152" s="195">
        <v>115</v>
      </c>
      <c r="D5152" s="175" t="s">
        <v>147</v>
      </c>
      <c r="F5152" s="195">
        <v>0</v>
      </c>
      <c r="G5152" s="175" t="s">
        <v>3220</v>
      </c>
      <c r="I5152" s="194">
        <v>150000</v>
      </c>
      <c r="K5152" s="199">
        <v>258900000</v>
      </c>
      <c r="L5152" s="174" t="s">
        <v>846</v>
      </c>
    </row>
    <row r="5153" spans="1:12">
      <c r="A5153" s="194">
        <v>15</v>
      </c>
      <c r="B5153" s="175" t="s">
        <v>601</v>
      </c>
      <c r="C5153" s="195">
        <v>116</v>
      </c>
      <c r="D5153" s="175" t="s">
        <v>147</v>
      </c>
      <c r="F5153" s="195">
        <v>0</v>
      </c>
      <c r="G5153" s="175" t="s">
        <v>3221</v>
      </c>
      <c r="I5153" s="194">
        <v>150000</v>
      </c>
      <c r="K5153" s="199">
        <v>259050000</v>
      </c>
      <c r="L5153" s="174" t="s">
        <v>846</v>
      </c>
    </row>
    <row r="5154" spans="1:12">
      <c r="A5154" s="194">
        <v>15</v>
      </c>
      <c r="B5154" s="175" t="s">
        <v>601</v>
      </c>
      <c r="C5154" s="195">
        <v>116</v>
      </c>
      <c r="D5154" s="175" t="s">
        <v>147</v>
      </c>
      <c r="F5154" s="195">
        <v>0</v>
      </c>
      <c r="G5154" s="175" t="s">
        <v>3222</v>
      </c>
      <c r="I5154" s="194">
        <v>150000</v>
      </c>
      <c r="K5154" s="199">
        <v>259200000</v>
      </c>
      <c r="L5154" s="174" t="s">
        <v>846</v>
      </c>
    </row>
    <row r="5155" spans="1:12">
      <c r="A5155" s="194">
        <v>15</v>
      </c>
      <c r="B5155" s="175" t="s">
        <v>601</v>
      </c>
      <c r="C5155" s="195">
        <v>116</v>
      </c>
      <c r="D5155" s="175" t="s">
        <v>147</v>
      </c>
      <c r="F5155" s="195">
        <v>0</v>
      </c>
      <c r="G5155" s="175" t="s">
        <v>3223</v>
      </c>
      <c r="I5155" s="194">
        <v>150000</v>
      </c>
      <c r="K5155" s="199">
        <v>259350000</v>
      </c>
      <c r="L5155" s="174" t="s">
        <v>846</v>
      </c>
    </row>
    <row r="5156" spans="1:12">
      <c r="A5156" s="194">
        <v>15</v>
      </c>
      <c r="B5156" s="175" t="s">
        <v>601</v>
      </c>
      <c r="C5156" s="195">
        <v>116</v>
      </c>
      <c r="D5156" s="175" t="s">
        <v>147</v>
      </c>
      <c r="F5156" s="195">
        <v>0</v>
      </c>
      <c r="G5156" s="175" t="s">
        <v>3224</v>
      </c>
      <c r="I5156" s="194">
        <v>150000</v>
      </c>
      <c r="K5156" s="199">
        <v>259500000</v>
      </c>
      <c r="L5156" s="174" t="s">
        <v>846</v>
      </c>
    </row>
    <row r="5157" spans="1:12">
      <c r="A5157" s="194">
        <v>15</v>
      </c>
      <c r="B5157" s="175" t="s">
        <v>601</v>
      </c>
      <c r="C5157" s="195">
        <v>116</v>
      </c>
      <c r="D5157" s="175" t="s">
        <v>147</v>
      </c>
      <c r="F5157" s="195">
        <v>0</v>
      </c>
      <c r="G5157" s="175" t="s">
        <v>3225</v>
      </c>
      <c r="I5157" s="194">
        <v>150000</v>
      </c>
      <c r="K5157" s="199">
        <v>259650000</v>
      </c>
      <c r="L5157" s="174" t="s">
        <v>846</v>
      </c>
    </row>
    <row r="5158" spans="1:12">
      <c r="A5158" s="194">
        <v>15</v>
      </c>
      <c r="B5158" s="175" t="s">
        <v>601</v>
      </c>
      <c r="C5158" s="195">
        <v>116</v>
      </c>
      <c r="D5158" s="175" t="s">
        <v>147</v>
      </c>
      <c r="F5158" s="195">
        <v>0</v>
      </c>
      <c r="G5158" s="175" t="s">
        <v>3226</v>
      </c>
      <c r="I5158" s="194">
        <v>150000</v>
      </c>
      <c r="K5158" s="199">
        <v>259800000</v>
      </c>
      <c r="L5158" s="174" t="s">
        <v>846</v>
      </c>
    </row>
    <row r="5159" spans="1:12">
      <c r="A5159" s="194">
        <v>15</v>
      </c>
      <c r="B5159" s="175" t="s">
        <v>601</v>
      </c>
      <c r="C5159" s="195">
        <v>116</v>
      </c>
      <c r="D5159" s="175" t="s">
        <v>147</v>
      </c>
      <c r="F5159" s="195">
        <v>0</v>
      </c>
      <c r="G5159" s="175" t="s">
        <v>3227</v>
      </c>
      <c r="I5159" s="194">
        <v>150000</v>
      </c>
      <c r="K5159" s="199">
        <v>259950000</v>
      </c>
      <c r="L5159" s="174" t="s">
        <v>846</v>
      </c>
    </row>
    <row r="5160" spans="1:12">
      <c r="A5160" s="194">
        <v>15</v>
      </c>
      <c r="B5160" s="175" t="s">
        <v>601</v>
      </c>
      <c r="C5160" s="195">
        <v>116</v>
      </c>
      <c r="D5160" s="175" t="s">
        <v>147</v>
      </c>
      <c r="F5160" s="195">
        <v>0</v>
      </c>
      <c r="G5160" s="175" t="s">
        <v>3228</v>
      </c>
      <c r="I5160" s="194">
        <v>150000</v>
      </c>
      <c r="K5160" s="199">
        <v>260100000</v>
      </c>
      <c r="L5160" s="174" t="s">
        <v>846</v>
      </c>
    </row>
    <row r="5161" spans="1:12">
      <c r="A5161" s="194">
        <v>15</v>
      </c>
      <c r="B5161" s="175" t="s">
        <v>601</v>
      </c>
      <c r="C5161" s="195">
        <v>116</v>
      </c>
      <c r="D5161" s="175" t="s">
        <v>147</v>
      </c>
      <c r="F5161" s="195">
        <v>0</v>
      </c>
      <c r="G5161" s="175" t="s">
        <v>3229</v>
      </c>
      <c r="I5161" s="194">
        <v>150000</v>
      </c>
      <c r="K5161" s="199">
        <v>260250000</v>
      </c>
      <c r="L5161" s="174" t="s">
        <v>846</v>
      </c>
    </row>
    <row r="5162" spans="1:12">
      <c r="A5162" s="194">
        <v>15</v>
      </c>
      <c r="B5162" s="175" t="s">
        <v>601</v>
      </c>
      <c r="C5162" s="195">
        <v>116</v>
      </c>
      <c r="D5162" s="175" t="s">
        <v>147</v>
      </c>
      <c r="F5162" s="195">
        <v>0</v>
      </c>
      <c r="G5162" s="175" t="s">
        <v>3230</v>
      </c>
      <c r="I5162" s="194">
        <v>150000</v>
      </c>
      <c r="K5162" s="199">
        <v>260400000</v>
      </c>
      <c r="L5162" s="174" t="s">
        <v>846</v>
      </c>
    </row>
    <row r="5163" spans="1:12">
      <c r="A5163" s="194">
        <v>15</v>
      </c>
      <c r="B5163" s="175" t="s">
        <v>601</v>
      </c>
      <c r="C5163" s="195">
        <v>116</v>
      </c>
      <c r="D5163" s="175" t="s">
        <v>147</v>
      </c>
      <c r="F5163" s="195">
        <v>0</v>
      </c>
      <c r="G5163" s="175" t="s">
        <v>3231</v>
      </c>
      <c r="I5163" s="194">
        <v>150000</v>
      </c>
      <c r="K5163" s="199">
        <v>260550000</v>
      </c>
      <c r="L5163" s="174" t="s">
        <v>846</v>
      </c>
    </row>
    <row r="5164" spans="1:12">
      <c r="A5164" s="194">
        <v>15</v>
      </c>
      <c r="B5164" s="175" t="s">
        <v>601</v>
      </c>
      <c r="C5164" s="195">
        <v>116</v>
      </c>
      <c r="D5164" s="175" t="s">
        <v>147</v>
      </c>
      <c r="F5164" s="195">
        <v>0</v>
      </c>
      <c r="G5164" s="175" t="s">
        <v>3232</v>
      </c>
      <c r="I5164" s="194">
        <v>150000</v>
      </c>
      <c r="K5164" s="199">
        <v>260700000</v>
      </c>
      <c r="L5164" s="174" t="s">
        <v>846</v>
      </c>
    </row>
    <row r="5165" spans="1:12">
      <c r="A5165" s="194">
        <v>15</v>
      </c>
      <c r="B5165" s="175" t="s">
        <v>601</v>
      </c>
      <c r="C5165" s="195">
        <v>116</v>
      </c>
      <c r="D5165" s="175" t="s">
        <v>147</v>
      </c>
      <c r="F5165" s="195">
        <v>0</v>
      </c>
      <c r="G5165" s="175" t="s">
        <v>3233</v>
      </c>
      <c r="I5165" s="194">
        <v>150000</v>
      </c>
      <c r="K5165" s="199">
        <v>260850000</v>
      </c>
      <c r="L5165" s="174" t="s">
        <v>846</v>
      </c>
    </row>
    <row r="5166" spans="1:12">
      <c r="A5166" s="194">
        <v>15</v>
      </c>
      <c r="B5166" s="175" t="s">
        <v>601</v>
      </c>
      <c r="C5166" s="195">
        <v>116</v>
      </c>
      <c r="D5166" s="175" t="s">
        <v>147</v>
      </c>
      <c r="F5166" s="195">
        <v>0</v>
      </c>
      <c r="G5166" s="175" t="s">
        <v>3234</v>
      </c>
      <c r="I5166" s="194">
        <v>150000</v>
      </c>
      <c r="K5166" s="199">
        <v>261000000</v>
      </c>
      <c r="L5166" s="174" t="s">
        <v>846</v>
      </c>
    </row>
    <row r="5167" spans="1:12">
      <c r="A5167" s="194">
        <v>15</v>
      </c>
      <c r="B5167" s="175" t="s">
        <v>601</v>
      </c>
      <c r="C5167" s="195">
        <v>116</v>
      </c>
      <c r="D5167" s="175" t="s">
        <v>147</v>
      </c>
      <c r="F5167" s="195">
        <v>0</v>
      </c>
      <c r="G5167" s="175" t="s">
        <v>3235</v>
      </c>
      <c r="I5167" s="194">
        <v>150000</v>
      </c>
      <c r="K5167" s="199">
        <v>261150000</v>
      </c>
      <c r="L5167" s="174" t="s">
        <v>846</v>
      </c>
    </row>
    <row r="5168" spans="1:12">
      <c r="A5168" s="194">
        <v>15</v>
      </c>
      <c r="B5168" s="175" t="s">
        <v>601</v>
      </c>
      <c r="C5168" s="195">
        <v>116</v>
      </c>
      <c r="D5168" s="175" t="s">
        <v>147</v>
      </c>
      <c r="F5168" s="195">
        <v>0</v>
      </c>
      <c r="G5168" s="175" t="s">
        <v>3236</v>
      </c>
      <c r="I5168" s="194">
        <v>150000</v>
      </c>
      <c r="K5168" s="199">
        <v>261300000</v>
      </c>
      <c r="L5168" s="174" t="s">
        <v>846</v>
      </c>
    </row>
    <row r="5169" spans="1:12">
      <c r="A5169" s="194">
        <v>15</v>
      </c>
      <c r="B5169" s="175" t="s">
        <v>601</v>
      </c>
      <c r="C5169" s="195">
        <v>116</v>
      </c>
      <c r="D5169" s="175" t="s">
        <v>147</v>
      </c>
      <c r="F5169" s="195">
        <v>0</v>
      </c>
      <c r="G5169" s="175" t="s">
        <v>3237</v>
      </c>
      <c r="I5169" s="194">
        <v>150000</v>
      </c>
      <c r="K5169" s="199">
        <v>261450000</v>
      </c>
      <c r="L5169" s="174" t="s">
        <v>846</v>
      </c>
    </row>
    <row r="5170" spans="1:12">
      <c r="A5170" s="194">
        <v>15</v>
      </c>
      <c r="B5170" s="175" t="s">
        <v>601</v>
      </c>
      <c r="C5170" s="195">
        <v>116</v>
      </c>
      <c r="D5170" s="175" t="s">
        <v>147</v>
      </c>
      <c r="F5170" s="195">
        <v>0</v>
      </c>
      <c r="G5170" s="175" t="s">
        <v>3238</v>
      </c>
      <c r="I5170" s="194">
        <v>150000</v>
      </c>
      <c r="K5170" s="199">
        <v>261600000</v>
      </c>
      <c r="L5170" s="174" t="s">
        <v>846</v>
      </c>
    </row>
    <row r="5171" spans="1:12">
      <c r="A5171" s="194">
        <v>15</v>
      </c>
      <c r="B5171" s="175" t="s">
        <v>601</v>
      </c>
      <c r="C5171" s="195">
        <v>116</v>
      </c>
      <c r="D5171" s="175" t="s">
        <v>147</v>
      </c>
      <c r="F5171" s="195">
        <v>0</v>
      </c>
      <c r="G5171" s="175" t="s">
        <v>3239</v>
      </c>
      <c r="I5171" s="194">
        <v>150000</v>
      </c>
      <c r="K5171" s="199">
        <v>261750000</v>
      </c>
      <c r="L5171" s="174" t="s">
        <v>846</v>
      </c>
    </row>
    <row r="5172" spans="1:12">
      <c r="A5172" s="194">
        <v>15</v>
      </c>
      <c r="B5172" s="175" t="s">
        <v>601</v>
      </c>
      <c r="C5172" s="195">
        <v>116</v>
      </c>
      <c r="D5172" s="175" t="s">
        <v>147</v>
      </c>
      <c r="F5172" s="195">
        <v>0</v>
      </c>
      <c r="G5172" s="175" t="s">
        <v>3240</v>
      </c>
      <c r="I5172" s="194">
        <v>150000</v>
      </c>
      <c r="K5172" s="199">
        <v>261900000</v>
      </c>
      <c r="L5172" s="174" t="s">
        <v>846</v>
      </c>
    </row>
    <row r="5173" spans="1:12">
      <c r="A5173" s="194">
        <v>15</v>
      </c>
      <c r="B5173" s="175" t="s">
        <v>601</v>
      </c>
      <c r="C5173" s="195">
        <v>116</v>
      </c>
      <c r="D5173" s="175" t="s">
        <v>147</v>
      </c>
      <c r="F5173" s="195">
        <v>0</v>
      </c>
      <c r="G5173" s="175" t="s">
        <v>3241</v>
      </c>
      <c r="I5173" s="194">
        <v>150000</v>
      </c>
      <c r="K5173" s="199">
        <v>262050000</v>
      </c>
      <c r="L5173" s="174" t="s">
        <v>846</v>
      </c>
    </row>
    <row r="5174" spans="1:12">
      <c r="A5174" s="194">
        <v>15</v>
      </c>
      <c r="B5174" s="175" t="s">
        <v>601</v>
      </c>
      <c r="C5174" s="195">
        <v>116</v>
      </c>
      <c r="D5174" s="175" t="s">
        <v>147</v>
      </c>
      <c r="F5174" s="195">
        <v>0</v>
      </c>
      <c r="G5174" s="175" t="s">
        <v>3242</v>
      </c>
      <c r="I5174" s="194">
        <v>150000</v>
      </c>
      <c r="K5174" s="199">
        <v>262200000</v>
      </c>
      <c r="L5174" s="174" t="s">
        <v>846</v>
      </c>
    </row>
    <row r="5175" spans="1:12">
      <c r="A5175" s="194">
        <v>15</v>
      </c>
      <c r="B5175" s="175" t="s">
        <v>601</v>
      </c>
      <c r="C5175" s="195">
        <v>116</v>
      </c>
      <c r="D5175" s="175" t="s">
        <v>147</v>
      </c>
      <c r="F5175" s="195">
        <v>0</v>
      </c>
      <c r="G5175" s="175" t="s">
        <v>3243</v>
      </c>
      <c r="I5175" s="194">
        <v>150000</v>
      </c>
      <c r="K5175" s="199">
        <v>262350000</v>
      </c>
      <c r="L5175" s="174" t="s">
        <v>846</v>
      </c>
    </row>
    <row r="5176" spans="1:12">
      <c r="A5176" s="194">
        <v>15</v>
      </c>
      <c r="B5176" s="175" t="s">
        <v>601</v>
      </c>
      <c r="C5176" s="195">
        <v>116</v>
      </c>
      <c r="D5176" s="175" t="s">
        <v>147</v>
      </c>
      <c r="F5176" s="195">
        <v>0</v>
      </c>
      <c r="G5176" s="175" t="s">
        <v>3244</v>
      </c>
      <c r="I5176" s="194">
        <v>150000</v>
      </c>
      <c r="K5176" s="199">
        <v>262500000</v>
      </c>
      <c r="L5176" s="174" t="s">
        <v>846</v>
      </c>
    </row>
    <row r="5177" spans="1:12">
      <c r="A5177" s="194">
        <v>15</v>
      </c>
      <c r="B5177" s="175" t="s">
        <v>601</v>
      </c>
      <c r="C5177" s="195">
        <v>116</v>
      </c>
      <c r="D5177" s="175" t="s">
        <v>147</v>
      </c>
      <c r="F5177" s="195">
        <v>0</v>
      </c>
      <c r="G5177" s="175" t="s">
        <v>3245</v>
      </c>
      <c r="I5177" s="194">
        <v>150000</v>
      </c>
      <c r="K5177" s="199">
        <v>262650000</v>
      </c>
      <c r="L5177" s="174" t="s">
        <v>846</v>
      </c>
    </row>
    <row r="5178" spans="1:12">
      <c r="A5178" s="194">
        <v>15</v>
      </c>
      <c r="B5178" s="175" t="s">
        <v>601</v>
      </c>
      <c r="C5178" s="195">
        <v>116</v>
      </c>
      <c r="D5178" s="175" t="s">
        <v>147</v>
      </c>
      <c r="F5178" s="195">
        <v>0</v>
      </c>
      <c r="G5178" s="175" t="s">
        <v>3246</v>
      </c>
      <c r="I5178" s="194">
        <v>150000</v>
      </c>
      <c r="K5178" s="199">
        <v>262800000</v>
      </c>
      <c r="L5178" s="174" t="s">
        <v>846</v>
      </c>
    </row>
    <row r="5179" spans="1:12">
      <c r="A5179" s="194">
        <v>15</v>
      </c>
      <c r="B5179" s="175" t="s">
        <v>601</v>
      </c>
      <c r="C5179" s="195">
        <v>116</v>
      </c>
      <c r="D5179" s="175" t="s">
        <v>147</v>
      </c>
      <c r="F5179" s="195">
        <v>0</v>
      </c>
      <c r="G5179" s="175" t="s">
        <v>3247</v>
      </c>
      <c r="I5179" s="194">
        <v>150000</v>
      </c>
      <c r="K5179" s="199">
        <v>262950000</v>
      </c>
      <c r="L5179" s="174" t="s">
        <v>846</v>
      </c>
    </row>
    <row r="5180" spans="1:12">
      <c r="A5180" s="194">
        <v>15</v>
      </c>
      <c r="B5180" s="175" t="s">
        <v>601</v>
      </c>
      <c r="C5180" s="195">
        <v>116</v>
      </c>
      <c r="D5180" s="175" t="s">
        <v>147</v>
      </c>
      <c r="F5180" s="195">
        <v>0</v>
      </c>
      <c r="G5180" s="175" t="s">
        <v>3248</v>
      </c>
      <c r="I5180" s="194">
        <v>150000</v>
      </c>
      <c r="K5180" s="199">
        <v>263100000</v>
      </c>
      <c r="L5180" s="174" t="s">
        <v>846</v>
      </c>
    </row>
    <row r="5181" spans="1:12">
      <c r="A5181" s="194">
        <v>15</v>
      </c>
      <c r="B5181" s="175" t="s">
        <v>601</v>
      </c>
      <c r="C5181" s="195">
        <v>116</v>
      </c>
      <c r="D5181" s="175" t="s">
        <v>147</v>
      </c>
      <c r="F5181" s="195">
        <v>0</v>
      </c>
      <c r="G5181" s="175" t="s">
        <v>3249</v>
      </c>
      <c r="I5181" s="194">
        <v>150000</v>
      </c>
      <c r="K5181" s="199">
        <v>263250000</v>
      </c>
      <c r="L5181" s="174" t="s">
        <v>846</v>
      </c>
    </row>
    <row r="5182" spans="1:12">
      <c r="A5182" s="194">
        <v>15</v>
      </c>
      <c r="B5182" s="175" t="s">
        <v>601</v>
      </c>
      <c r="C5182" s="195">
        <v>116</v>
      </c>
      <c r="D5182" s="175" t="s">
        <v>147</v>
      </c>
      <c r="F5182" s="195">
        <v>0</v>
      </c>
      <c r="G5182" s="175" t="s">
        <v>3250</v>
      </c>
      <c r="I5182" s="194">
        <v>150000</v>
      </c>
      <c r="K5182" s="199">
        <v>263400000</v>
      </c>
      <c r="L5182" s="174" t="s">
        <v>846</v>
      </c>
    </row>
    <row r="5183" spans="1:12">
      <c r="A5183" s="194">
        <v>15</v>
      </c>
      <c r="B5183" s="175" t="s">
        <v>601</v>
      </c>
      <c r="C5183" s="195">
        <v>116</v>
      </c>
      <c r="D5183" s="175" t="s">
        <v>147</v>
      </c>
      <c r="F5183" s="195">
        <v>0</v>
      </c>
      <c r="G5183" s="175" t="s">
        <v>3251</v>
      </c>
      <c r="I5183" s="194">
        <v>150000</v>
      </c>
      <c r="K5183" s="199">
        <v>263550000</v>
      </c>
      <c r="L5183" s="174" t="s">
        <v>846</v>
      </c>
    </row>
    <row r="5184" spans="1:12">
      <c r="A5184" s="194">
        <v>15</v>
      </c>
      <c r="B5184" s="175" t="s">
        <v>601</v>
      </c>
      <c r="C5184" s="195">
        <v>116</v>
      </c>
      <c r="D5184" s="175" t="s">
        <v>147</v>
      </c>
      <c r="F5184" s="195">
        <v>0</v>
      </c>
      <c r="G5184" s="175" t="s">
        <v>3252</v>
      </c>
      <c r="I5184" s="194">
        <v>150000</v>
      </c>
      <c r="K5184" s="199">
        <v>263700000</v>
      </c>
      <c r="L5184" s="174" t="s">
        <v>846</v>
      </c>
    </row>
    <row r="5185" spans="1:12">
      <c r="A5185" s="194">
        <v>15</v>
      </c>
      <c r="B5185" s="175" t="s">
        <v>601</v>
      </c>
      <c r="C5185" s="195">
        <v>116</v>
      </c>
      <c r="D5185" s="175" t="s">
        <v>147</v>
      </c>
      <c r="F5185" s="195">
        <v>0</v>
      </c>
      <c r="G5185" s="175" t="s">
        <v>3253</v>
      </c>
      <c r="I5185" s="194">
        <v>150000</v>
      </c>
      <c r="K5185" s="199">
        <v>263850000</v>
      </c>
      <c r="L5185" s="174" t="s">
        <v>846</v>
      </c>
    </row>
    <row r="5186" spans="1:12">
      <c r="A5186" s="194">
        <v>15</v>
      </c>
      <c r="B5186" s="175" t="s">
        <v>601</v>
      </c>
      <c r="C5186" s="195">
        <v>116</v>
      </c>
      <c r="D5186" s="175" t="s">
        <v>147</v>
      </c>
      <c r="F5186" s="195">
        <v>0</v>
      </c>
      <c r="G5186" s="175" t="s">
        <v>3254</v>
      </c>
      <c r="I5186" s="194">
        <v>150000</v>
      </c>
      <c r="K5186" s="199">
        <v>264000000</v>
      </c>
      <c r="L5186" s="174" t="s">
        <v>846</v>
      </c>
    </row>
    <row r="5187" spans="1:12">
      <c r="A5187" s="194">
        <v>15</v>
      </c>
      <c r="B5187" s="175" t="s">
        <v>601</v>
      </c>
      <c r="C5187" s="195">
        <v>116</v>
      </c>
      <c r="D5187" s="175" t="s">
        <v>147</v>
      </c>
      <c r="F5187" s="195">
        <v>0</v>
      </c>
      <c r="G5187" s="175" t="s">
        <v>3255</v>
      </c>
      <c r="I5187" s="194">
        <v>150000</v>
      </c>
      <c r="K5187" s="199">
        <v>264150000</v>
      </c>
      <c r="L5187" s="174" t="s">
        <v>846</v>
      </c>
    </row>
    <row r="5188" spans="1:12">
      <c r="A5188" s="194">
        <v>15</v>
      </c>
      <c r="B5188" s="175" t="s">
        <v>601</v>
      </c>
      <c r="C5188" s="195">
        <v>116</v>
      </c>
      <c r="D5188" s="175" t="s">
        <v>147</v>
      </c>
      <c r="F5188" s="195">
        <v>0</v>
      </c>
      <c r="G5188" s="175" t="s">
        <v>3256</v>
      </c>
      <c r="I5188" s="194">
        <v>150000</v>
      </c>
      <c r="K5188" s="199">
        <v>264300000</v>
      </c>
      <c r="L5188" s="174" t="s">
        <v>846</v>
      </c>
    </row>
    <row r="5189" spans="1:12">
      <c r="A5189" s="194">
        <v>15</v>
      </c>
      <c r="B5189" s="175" t="s">
        <v>601</v>
      </c>
      <c r="C5189" s="195">
        <v>116</v>
      </c>
      <c r="D5189" s="175" t="s">
        <v>147</v>
      </c>
      <c r="F5189" s="195">
        <v>0</v>
      </c>
      <c r="G5189" s="175" t="s">
        <v>3257</v>
      </c>
      <c r="I5189" s="194">
        <v>150000</v>
      </c>
      <c r="K5189" s="199">
        <v>264450000</v>
      </c>
      <c r="L5189" s="174" t="s">
        <v>846</v>
      </c>
    </row>
    <row r="5190" spans="1:12">
      <c r="A5190" s="194">
        <v>15</v>
      </c>
      <c r="B5190" s="175" t="s">
        <v>601</v>
      </c>
      <c r="C5190" s="195">
        <v>116</v>
      </c>
      <c r="D5190" s="175" t="s">
        <v>147</v>
      </c>
      <c r="F5190" s="195">
        <v>0</v>
      </c>
      <c r="G5190" s="175" t="s">
        <v>3258</v>
      </c>
      <c r="I5190" s="194">
        <v>150000</v>
      </c>
      <c r="K5190" s="199">
        <v>264600000</v>
      </c>
      <c r="L5190" s="174" t="s">
        <v>846</v>
      </c>
    </row>
    <row r="5191" spans="1:12">
      <c r="A5191" s="194">
        <v>15</v>
      </c>
      <c r="B5191" s="175" t="s">
        <v>601</v>
      </c>
      <c r="C5191" s="195">
        <v>116</v>
      </c>
      <c r="D5191" s="175" t="s">
        <v>147</v>
      </c>
      <c r="F5191" s="195">
        <v>0</v>
      </c>
      <c r="G5191" s="175" t="s">
        <v>3259</v>
      </c>
      <c r="I5191" s="194">
        <v>150000</v>
      </c>
      <c r="K5191" s="199">
        <v>264750000</v>
      </c>
      <c r="L5191" s="174" t="s">
        <v>846</v>
      </c>
    </row>
    <row r="5192" spans="1:12">
      <c r="A5192" s="194">
        <v>15</v>
      </c>
      <c r="B5192" s="175" t="s">
        <v>601</v>
      </c>
      <c r="C5192" s="195">
        <v>116</v>
      </c>
      <c r="D5192" s="175" t="s">
        <v>147</v>
      </c>
      <c r="F5192" s="195">
        <v>0</v>
      </c>
      <c r="G5192" s="175" t="s">
        <v>3260</v>
      </c>
      <c r="I5192" s="194">
        <v>150000</v>
      </c>
      <c r="K5192" s="199">
        <v>264900000</v>
      </c>
      <c r="L5192" s="174" t="s">
        <v>846</v>
      </c>
    </row>
    <row r="5193" spans="1:12">
      <c r="A5193" s="194">
        <v>15</v>
      </c>
      <c r="B5193" s="175" t="s">
        <v>601</v>
      </c>
      <c r="C5193" s="195">
        <v>117</v>
      </c>
      <c r="D5193" s="175" t="s">
        <v>147</v>
      </c>
      <c r="F5193" s="195">
        <v>0</v>
      </c>
      <c r="G5193" s="175" t="s">
        <v>3261</v>
      </c>
      <c r="I5193" s="194">
        <v>250000</v>
      </c>
      <c r="K5193" s="199">
        <v>265150000</v>
      </c>
      <c r="L5193" s="174" t="s">
        <v>846</v>
      </c>
    </row>
    <row r="5194" spans="1:12">
      <c r="A5194" s="194">
        <v>15</v>
      </c>
      <c r="B5194" s="175" t="s">
        <v>601</v>
      </c>
      <c r="C5194" s="195">
        <v>117</v>
      </c>
      <c r="D5194" s="175" t="s">
        <v>147</v>
      </c>
      <c r="F5194" s="195">
        <v>0</v>
      </c>
      <c r="G5194" s="175" t="s">
        <v>3262</v>
      </c>
      <c r="I5194" s="194">
        <v>250000</v>
      </c>
      <c r="K5194" s="199">
        <v>265400000</v>
      </c>
      <c r="L5194" s="174" t="s">
        <v>846</v>
      </c>
    </row>
    <row r="5195" spans="1:12">
      <c r="A5195" s="194">
        <v>15</v>
      </c>
      <c r="B5195" s="175" t="s">
        <v>601</v>
      </c>
      <c r="C5195" s="195">
        <v>117</v>
      </c>
      <c r="D5195" s="175" t="s">
        <v>147</v>
      </c>
      <c r="F5195" s="195">
        <v>0</v>
      </c>
      <c r="G5195" s="175" t="s">
        <v>3263</v>
      </c>
      <c r="I5195" s="194">
        <v>250000</v>
      </c>
      <c r="K5195" s="199">
        <v>265650000</v>
      </c>
      <c r="L5195" s="174" t="s">
        <v>846</v>
      </c>
    </row>
    <row r="5196" spans="1:12">
      <c r="A5196" s="194">
        <v>15</v>
      </c>
      <c r="B5196" s="175" t="s">
        <v>601</v>
      </c>
      <c r="C5196" s="195">
        <v>117</v>
      </c>
      <c r="D5196" s="175" t="s">
        <v>147</v>
      </c>
      <c r="F5196" s="195">
        <v>0</v>
      </c>
      <c r="G5196" s="175" t="s">
        <v>3264</v>
      </c>
      <c r="I5196" s="194">
        <v>250000</v>
      </c>
      <c r="K5196" s="199">
        <v>265900000</v>
      </c>
      <c r="L5196" s="174" t="s">
        <v>846</v>
      </c>
    </row>
    <row r="5197" spans="1:12">
      <c r="A5197" s="194">
        <v>15</v>
      </c>
      <c r="B5197" s="175" t="s">
        <v>601</v>
      </c>
      <c r="C5197" s="195">
        <v>117</v>
      </c>
      <c r="D5197" s="175" t="s">
        <v>147</v>
      </c>
      <c r="F5197" s="195">
        <v>0</v>
      </c>
      <c r="G5197" s="175" t="s">
        <v>3265</v>
      </c>
      <c r="I5197" s="194">
        <v>250000</v>
      </c>
      <c r="K5197" s="199">
        <v>266150000</v>
      </c>
      <c r="L5197" s="174" t="s">
        <v>846</v>
      </c>
    </row>
    <row r="5198" spans="1:12">
      <c r="A5198" s="194">
        <v>15</v>
      </c>
      <c r="B5198" s="175" t="s">
        <v>601</v>
      </c>
      <c r="C5198" s="195">
        <v>117</v>
      </c>
      <c r="D5198" s="175" t="s">
        <v>147</v>
      </c>
      <c r="F5198" s="195">
        <v>0</v>
      </c>
      <c r="G5198" s="175" t="s">
        <v>3266</v>
      </c>
      <c r="I5198" s="194">
        <v>250000</v>
      </c>
      <c r="K5198" s="199">
        <v>266400000</v>
      </c>
      <c r="L5198" s="174" t="s">
        <v>846</v>
      </c>
    </row>
    <row r="5199" spans="1:12">
      <c r="A5199" s="194">
        <v>15</v>
      </c>
      <c r="B5199" s="175" t="s">
        <v>601</v>
      </c>
      <c r="C5199" s="195">
        <v>117</v>
      </c>
      <c r="D5199" s="175" t="s">
        <v>147</v>
      </c>
      <c r="F5199" s="195">
        <v>0</v>
      </c>
      <c r="G5199" s="175" t="s">
        <v>3267</v>
      </c>
      <c r="I5199" s="194">
        <v>250000</v>
      </c>
      <c r="K5199" s="199">
        <v>266650000</v>
      </c>
      <c r="L5199" s="174" t="s">
        <v>846</v>
      </c>
    </row>
    <row r="5200" spans="1:12">
      <c r="A5200" s="194">
        <v>15</v>
      </c>
      <c r="B5200" s="175" t="s">
        <v>601</v>
      </c>
      <c r="C5200" s="195">
        <v>117</v>
      </c>
      <c r="D5200" s="175" t="s">
        <v>147</v>
      </c>
      <c r="F5200" s="195">
        <v>0</v>
      </c>
      <c r="G5200" s="175" t="s">
        <v>3268</v>
      </c>
      <c r="I5200" s="194">
        <v>250000</v>
      </c>
      <c r="K5200" s="199">
        <v>266900000</v>
      </c>
      <c r="L5200" s="174" t="s">
        <v>846</v>
      </c>
    </row>
    <row r="5201" spans="1:12">
      <c r="A5201" s="194">
        <v>15</v>
      </c>
      <c r="B5201" s="175" t="s">
        <v>601</v>
      </c>
      <c r="C5201" s="195">
        <v>117</v>
      </c>
      <c r="D5201" s="175" t="s">
        <v>147</v>
      </c>
      <c r="F5201" s="195">
        <v>0</v>
      </c>
      <c r="G5201" s="175" t="s">
        <v>3269</v>
      </c>
      <c r="I5201" s="194">
        <v>250000</v>
      </c>
      <c r="K5201" s="199">
        <v>267150000</v>
      </c>
      <c r="L5201" s="174" t="s">
        <v>846</v>
      </c>
    </row>
    <row r="5202" spans="1:12">
      <c r="A5202" s="194">
        <v>15</v>
      </c>
      <c r="B5202" s="175" t="s">
        <v>601</v>
      </c>
      <c r="C5202" s="195">
        <v>117</v>
      </c>
      <c r="D5202" s="175" t="s">
        <v>147</v>
      </c>
      <c r="F5202" s="195">
        <v>0</v>
      </c>
      <c r="G5202" s="175" t="s">
        <v>3270</v>
      </c>
      <c r="I5202" s="194">
        <v>250000</v>
      </c>
      <c r="K5202" s="199">
        <v>267400000</v>
      </c>
      <c r="L5202" s="174" t="s">
        <v>846</v>
      </c>
    </row>
    <row r="5203" spans="1:12">
      <c r="A5203" s="194">
        <v>15</v>
      </c>
      <c r="B5203" s="175" t="s">
        <v>601</v>
      </c>
      <c r="C5203" s="195">
        <v>117</v>
      </c>
      <c r="D5203" s="175" t="s">
        <v>147</v>
      </c>
      <c r="F5203" s="195">
        <v>0</v>
      </c>
      <c r="G5203" s="175" t="s">
        <v>3271</v>
      </c>
      <c r="I5203" s="194">
        <v>250000</v>
      </c>
      <c r="K5203" s="199">
        <v>267650000</v>
      </c>
      <c r="L5203" s="174" t="s">
        <v>846</v>
      </c>
    </row>
    <row r="5204" spans="1:12">
      <c r="A5204" s="194">
        <v>15</v>
      </c>
      <c r="B5204" s="175" t="s">
        <v>601</v>
      </c>
      <c r="C5204" s="195">
        <v>117</v>
      </c>
      <c r="D5204" s="175" t="s">
        <v>147</v>
      </c>
      <c r="F5204" s="195">
        <v>0</v>
      </c>
      <c r="G5204" s="175" t="s">
        <v>3272</v>
      </c>
      <c r="I5204" s="194">
        <v>250000</v>
      </c>
      <c r="K5204" s="199">
        <v>267900000</v>
      </c>
      <c r="L5204" s="174" t="s">
        <v>846</v>
      </c>
    </row>
    <row r="5205" spans="1:12">
      <c r="A5205" s="194">
        <v>15</v>
      </c>
      <c r="B5205" s="175" t="s">
        <v>601</v>
      </c>
      <c r="C5205" s="195">
        <v>117</v>
      </c>
      <c r="D5205" s="175" t="s">
        <v>147</v>
      </c>
      <c r="F5205" s="195">
        <v>0</v>
      </c>
      <c r="G5205" s="175" t="s">
        <v>3273</v>
      </c>
      <c r="I5205" s="194">
        <v>250000</v>
      </c>
      <c r="K5205" s="199">
        <v>268150000</v>
      </c>
      <c r="L5205" s="174" t="s">
        <v>846</v>
      </c>
    </row>
    <row r="5206" spans="1:12">
      <c r="A5206" s="194">
        <v>15</v>
      </c>
      <c r="B5206" s="175" t="s">
        <v>601</v>
      </c>
      <c r="C5206" s="195">
        <v>117</v>
      </c>
      <c r="D5206" s="175" t="s">
        <v>147</v>
      </c>
      <c r="F5206" s="195">
        <v>0</v>
      </c>
      <c r="G5206" s="175" t="s">
        <v>3274</v>
      </c>
      <c r="I5206" s="194">
        <v>250000</v>
      </c>
      <c r="K5206" s="199">
        <v>268400000</v>
      </c>
      <c r="L5206" s="174" t="s">
        <v>846</v>
      </c>
    </row>
    <row r="5207" spans="1:12">
      <c r="A5207" s="194">
        <v>15</v>
      </c>
      <c r="B5207" s="175" t="s">
        <v>601</v>
      </c>
      <c r="C5207" s="195">
        <v>117</v>
      </c>
      <c r="D5207" s="175" t="s">
        <v>147</v>
      </c>
      <c r="F5207" s="195">
        <v>0</v>
      </c>
      <c r="G5207" s="175" t="s">
        <v>3275</v>
      </c>
      <c r="I5207" s="194">
        <v>250000</v>
      </c>
      <c r="K5207" s="199">
        <v>268650000</v>
      </c>
      <c r="L5207" s="174" t="s">
        <v>846</v>
      </c>
    </row>
    <row r="5208" spans="1:12">
      <c r="A5208" s="194">
        <v>15</v>
      </c>
      <c r="B5208" s="175" t="s">
        <v>601</v>
      </c>
      <c r="C5208" s="195">
        <v>117</v>
      </c>
      <c r="D5208" s="175" t="s">
        <v>147</v>
      </c>
      <c r="F5208" s="195">
        <v>0</v>
      </c>
      <c r="G5208" s="175" t="s">
        <v>3276</v>
      </c>
      <c r="I5208" s="194">
        <v>250000</v>
      </c>
      <c r="K5208" s="199">
        <v>268900000</v>
      </c>
      <c r="L5208" s="174" t="s">
        <v>846</v>
      </c>
    </row>
    <row r="5209" spans="1:12">
      <c r="A5209" s="194">
        <v>15</v>
      </c>
      <c r="B5209" s="175" t="s">
        <v>601</v>
      </c>
      <c r="C5209" s="195">
        <v>117</v>
      </c>
      <c r="D5209" s="175" t="s">
        <v>147</v>
      </c>
      <c r="F5209" s="195">
        <v>0</v>
      </c>
      <c r="G5209" s="175" t="s">
        <v>3277</v>
      </c>
      <c r="I5209" s="194">
        <v>250000</v>
      </c>
      <c r="K5209" s="199">
        <v>269150000</v>
      </c>
      <c r="L5209" s="174" t="s">
        <v>846</v>
      </c>
    </row>
    <row r="5210" spans="1:12">
      <c r="A5210" s="194">
        <v>15</v>
      </c>
      <c r="B5210" s="175" t="s">
        <v>601</v>
      </c>
      <c r="C5210" s="195">
        <v>117</v>
      </c>
      <c r="D5210" s="175" t="s">
        <v>147</v>
      </c>
      <c r="F5210" s="195">
        <v>0</v>
      </c>
      <c r="G5210" s="175" t="s">
        <v>3278</v>
      </c>
      <c r="I5210" s="194">
        <v>250000</v>
      </c>
      <c r="K5210" s="199">
        <v>269400000</v>
      </c>
      <c r="L5210" s="174" t="s">
        <v>846</v>
      </c>
    </row>
    <row r="5211" spans="1:12">
      <c r="A5211" s="194">
        <v>15</v>
      </c>
      <c r="B5211" s="175" t="s">
        <v>601</v>
      </c>
      <c r="C5211" s="195">
        <v>117</v>
      </c>
      <c r="D5211" s="175" t="s">
        <v>147</v>
      </c>
      <c r="F5211" s="195">
        <v>0</v>
      </c>
      <c r="G5211" s="175" t="s">
        <v>3279</v>
      </c>
      <c r="I5211" s="194">
        <v>250000</v>
      </c>
      <c r="K5211" s="199">
        <v>269650000</v>
      </c>
      <c r="L5211" s="174" t="s">
        <v>846</v>
      </c>
    </row>
    <row r="5212" spans="1:12">
      <c r="A5212" s="194">
        <v>15</v>
      </c>
      <c r="B5212" s="175" t="s">
        <v>601</v>
      </c>
      <c r="C5212" s="195">
        <v>117</v>
      </c>
      <c r="D5212" s="175" t="s">
        <v>147</v>
      </c>
      <c r="F5212" s="195">
        <v>0</v>
      </c>
      <c r="G5212" s="175" t="s">
        <v>3280</v>
      </c>
      <c r="I5212" s="194">
        <v>250000</v>
      </c>
      <c r="K5212" s="199">
        <v>269900000</v>
      </c>
      <c r="L5212" s="174" t="s">
        <v>846</v>
      </c>
    </row>
    <row r="5213" spans="1:12">
      <c r="A5213" s="194">
        <v>15</v>
      </c>
      <c r="B5213" s="175" t="s">
        <v>601</v>
      </c>
      <c r="C5213" s="195">
        <v>117</v>
      </c>
      <c r="D5213" s="175" t="s">
        <v>147</v>
      </c>
      <c r="F5213" s="195">
        <v>0</v>
      </c>
      <c r="G5213" s="175" t="s">
        <v>3281</v>
      </c>
      <c r="I5213" s="194">
        <v>250000</v>
      </c>
      <c r="K5213" s="199">
        <v>270150000</v>
      </c>
      <c r="L5213" s="174" t="s">
        <v>846</v>
      </c>
    </row>
    <row r="5214" spans="1:12">
      <c r="A5214" s="194">
        <v>15</v>
      </c>
      <c r="B5214" s="175" t="s">
        <v>601</v>
      </c>
      <c r="C5214" s="195">
        <v>117</v>
      </c>
      <c r="D5214" s="175" t="s">
        <v>147</v>
      </c>
      <c r="F5214" s="195">
        <v>0</v>
      </c>
      <c r="G5214" s="175" t="s">
        <v>3282</v>
      </c>
      <c r="I5214" s="194">
        <v>250000</v>
      </c>
      <c r="K5214" s="199">
        <v>270400000</v>
      </c>
      <c r="L5214" s="174" t="s">
        <v>846</v>
      </c>
    </row>
    <row r="5215" spans="1:12">
      <c r="A5215" s="194">
        <v>15</v>
      </c>
      <c r="B5215" s="175" t="s">
        <v>601</v>
      </c>
      <c r="C5215" s="195">
        <v>117</v>
      </c>
      <c r="D5215" s="175" t="s">
        <v>147</v>
      </c>
      <c r="F5215" s="195">
        <v>0</v>
      </c>
      <c r="G5215" s="175" t="s">
        <v>3283</v>
      </c>
      <c r="I5215" s="194">
        <v>250000</v>
      </c>
      <c r="K5215" s="199">
        <v>270650000</v>
      </c>
      <c r="L5215" s="174" t="s">
        <v>846</v>
      </c>
    </row>
    <row r="5216" spans="1:12">
      <c r="A5216" s="194">
        <v>15</v>
      </c>
      <c r="B5216" s="175" t="s">
        <v>601</v>
      </c>
      <c r="C5216" s="195">
        <v>117</v>
      </c>
      <c r="D5216" s="175" t="s">
        <v>147</v>
      </c>
      <c r="F5216" s="195">
        <v>0</v>
      </c>
      <c r="G5216" s="175" t="s">
        <v>3284</v>
      </c>
      <c r="I5216" s="194">
        <v>250000</v>
      </c>
      <c r="K5216" s="199">
        <v>270900000</v>
      </c>
      <c r="L5216" s="174" t="s">
        <v>846</v>
      </c>
    </row>
    <row r="5217" spans="1:12">
      <c r="A5217" s="194">
        <v>15</v>
      </c>
      <c r="B5217" s="175" t="s">
        <v>601</v>
      </c>
      <c r="C5217" s="195">
        <v>117</v>
      </c>
      <c r="D5217" s="175" t="s">
        <v>147</v>
      </c>
      <c r="F5217" s="195">
        <v>0</v>
      </c>
      <c r="G5217" s="175" t="s">
        <v>3285</v>
      </c>
      <c r="I5217" s="194">
        <v>250000</v>
      </c>
      <c r="K5217" s="199">
        <v>271150000</v>
      </c>
      <c r="L5217" s="174" t="s">
        <v>846</v>
      </c>
    </row>
    <row r="5218" spans="1:12">
      <c r="A5218" s="194">
        <v>15</v>
      </c>
      <c r="B5218" s="175" t="s">
        <v>601</v>
      </c>
      <c r="C5218" s="195">
        <v>117</v>
      </c>
      <c r="D5218" s="175" t="s">
        <v>147</v>
      </c>
      <c r="F5218" s="195">
        <v>0</v>
      </c>
      <c r="G5218" s="175" t="s">
        <v>3286</v>
      </c>
      <c r="I5218" s="194">
        <v>250000</v>
      </c>
      <c r="K5218" s="199">
        <v>271400000</v>
      </c>
      <c r="L5218" s="174" t="s">
        <v>846</v>
      </c>
    </row>
    <row r="5219" spans="1:12">
      <c r="A5219" s="194">
        <v>15</v>
      </c>
      <c r="B5219" s="175" t="s">
        <v>601</v>
      </c>
      <c r="C5219" s="195">
        <v>117</v>
      </c>
      <c r="D5219" s="175" t="s">
        <v>147</v>
      </c>
      <c r="F5219" s="195">
        <v>0</v>
      </c>
      <c r="G5219" s="175" t="s">
        <v>3287</v>
      </c>
      <c r="I5219" s="194">
        <v>250000</v>
      </c>
      <c r="K5219" s="199">
        <v>271650000</v>
      </c>
      <c r="L5219" s="174" t="s">
        <v>846</v>
      </c>
    </row>
    <row r="5220" spans="1:12">
      <c r="A5220" s="194">
        <v>15</v>
      </c>
      <c r="B5220" s="175" t="s">
        <v>601</v>
      </c>
      <c r="C5220" s="195">
        <v>117</v>
      </c>
      <c r="D5220" s="175" t="s">
        <v>147</v>
      </c>
      <c r="F5220" s="195">
        <v>0</v>
      </c>
      <c r="G5220" s="175" t="s">
        <v>3288</v>
      </c>
      <c r="I5220" s="194">
        <v>250000</v>
      </c>
      <c r="K5220" s="199">
        <v>271900000</v>
      </c>
      <c r="L5220" s="174" t="s">
        <v>846</v>
      </c>
    </row>
    <row r="5221" spans="1:12">
      <c r="A5221" s="194">
        <v>15</v>
      </c>
      <c r="B5221" s="175" t="s">
        <v>601</v>
      </c>
      <c r="C5221" s="195">
        <v>117</v>
      </c>
      <c r="D5221" s="175" t="s">
        <v>147</v>
      </c>
      <c r="F5221" s="195">
        <v>0</v>
      </c>
      <c r="G5221" s="175" t="s">
        <v>3289</v>
      </c>
      <c r="I5221" s="194">
        <v>250000</v>
      </c>
      <c r="K5221" s="199">
        <v>272150000</v>
      </c>
      <c r="L5221" s="174" t="s">
        <v>846</v>
      </c>
    </row>
    <row r="5222" spans="1:12">
      <c r="A5222" s="194">
        <v>15</v>
      </c>
      <c r="B5222" s="175" t="s">
        <v>601</v>
      </c>
      <c r="C5222" s="195">
        <v>117</v>
      </c>
      <c r="D5222" s="175" t="s">
        <v>147</v>
      </c>
      <c r="F5222" s="195">
        <v>0</v>
      </c>
      <c r="G5222" s="175" t="s">
        <v>3290</v>
      </c>
      <c r="I5222" s="194">
        <v>250000</v>
      </c>
      <c r="K5222" s="199">
        <v>272400000</v>
      </c>
      <c r="L5222" s="174" t="s">
        <v>846</v>
      </c>
    </row>
    <row r="5223" spans="1:12">
      <c r="A5223" s="194">
        <v>15</v>
      </c>
      <c r="B5223" s="175" t="s">
        <v>601</v>
      </c>
      <c r="C5223" s="195">
        <v>117</v>
      </c>
      <c r="D5223" s="175" t="s">
        <v>147</v>
      </c>
      <c r="F5223" s="195">
        <v>0</v>
      </c>
      <c r="G5223" s="175" t="s">
        <v>3291</v>
      </c>
      <c r="I5223" s="194">
        <v>250000</v>
      </c>
      <c r="K5223" s="199">
        <v>272650000</v>
      </c>
      <c r="L5223" s="174" t="s">
        <v>846</v>
      </c>
    </row>
    <row r="5224" spans="1:12">
      <c r="A5224" s="194">
        <v>15</v>
      </c>
      <c r="B5224" s="175" t="s">
        <v>601</v>
      </c>
      <c r="C5224" s="195">
        <v>117</v>
      </c>
      <c r="D5224" s="175" t="s">
        <v>147</v>
      </c>
      <c r="F5224" s="195">
        <v>0</v>
      </c>
      <c r="G5224" s="175" t="s">
        <v>3292</v>
      </c>
      <c r="I5224" s="194">
        <v>250000</v>
      </c>
      <c r="K5224" s="199">
        <v>272900000</v>
      </c>
      <c r="L5224" s="174" t="s">
        <v>846</v>
      </c>
    </row>
    <row r="5225" spans="1:12">
      <c r="A5225" s="194">
        <v>15</v>
      </c>
      <c r="B5225" s="175" t="s">
        <v>601</v>
      </c>
      <c r="C5225" s="195">
        <v>117</v>
      </c>
      <c r="D5225" s="175" t="s">
        <v>147</v>
      </c>
      <c r="F5225" s="195">
        <v>0</v>
      </c>
      <c r="G5225" s="175" t="s">
        <v>3293</v>
      </c>
      <c r="I5225" s="194">
        <v>250000</v>
      </c>
      <c r="K5225" s="199">
        <v>273150000</v>
      </c>
      <c r="L5225" s="174" t="s">
        <v>846</v>
      </c>
    </row>
    <row r="5226" spans="1:12">
      <c r="A5226" s="194">
        <v>15</v>
      </c>
      <c r="B5226" s="175" t="s">
        <v>601</v>
      </c>
      <c r="C5226" s="195">
        <v>117</v>
      </c>
      <c r="D5226" s="175" t="s">
        <v>147</v>
      </c>
      <c r="F5226" s="195">
        <v>0</v>
      </c>
      <c r="G5226" s="175" t="s">
        <v>3294</v>
      </c>
      <c r="I5226" s="194">
        <v>250000</v>
      </c>
      <c r="K5226" s="199">
        <v>273400000</v>
      </c>
      <c r="L5226" s="174" t="s">
        <v>846</v>
      </c>
    </row>
    <row r="5227" spans="1:12">
      <c r="A5227" s="194">
        <v>15</v>
      </c>
      <c r="B5227" s="175" t="s">
        <v>601</v>
      </c>
      <c r="C5227" s="195">
        <v>117</v>
      </c>
      <c r="D5227" s="175" t="s">
        <v>147</v>
      </c>
      <c r="F5227" s="195">
        <v>0</v>
      </c>
      <c r="G5227" s="175" t="s">
        <v>3295</v>
      </c>
      <c r="I5227" s="194">
        <v>250000</v>
      </c>
      <c r="K5227" s="199">
        <v>273650000</v>
      </c>
      <c r="L5227" s="174" t="s">
        <v>846</v>
      </c>
    </row>
    <row r="5228" spans="1:12">
      <c r="A5228" s="194">
        <v>15</v>
      </c>
      <c r="B5228" s="175" t="s">
        <v>601</v>
      </c>
      <c r="C5228" s="195">
        <v>117</v>
      </c>
      <c r="D5228" s="175" t="s">
        <v>147</v>
      </c>
      <c r="F5228" s="195">
        <v>0</v>
      </c>
      <c r="G5228" s="175" t="s">
        <v>3296</v>
      </c>
      <c r="I5228" s="194">
        <v>250000</v>
      </c>
      <c r="K5228" s="199">
        <v>273900000</v>
      </c>
      <c r="L5228" s="174" t="s">
        <v>846</v>
      </c>
    </row>
    <row r="5229" spans="1:12">
      <c r="A5229" s="194">
        <v>15</v>
      </c>
      <c r="B5229" s="175" t="s">
        <v>601</v>
      </c>
      <c r="C5229" s="195">
        <v>117</v>
      </c>
      <c r="D5229" s="175" t="s">
        <v>147</v>
      </c>
      <c r="F5229" s="195">
        <v>0</v>
      </c>
      <c r="G5229" s="175" t="s">
        <v>3297</v>
      </c>
      <c r="I5229" s="194">
        <v>250000</v>
      </c>
      <c r="K5229" s="199">
        <v>274150000</v>
      </c>
      <c r="L5229" s="174" t="s">
        <v>846</v>
      </c>
    </row>
    <row r="5230" spans="1:12">
      <c r="A5230" s="194">
        <v>15</v>
      </c>
      <c r="B5230" s="175" t="s">
        <v>601</v>
      </c>
      <c r="C5230" s="195">
        <v>117</v>
      </c>
      <c r="D5230" s="175" t="s">
        <v>147</v>
      </c>
      <c r="F5230" s="195">
        <v>0</v>
      </c>
      <c r="G5230" s="175" t="s">
        <v>3298</v>
      </c>
      <c r="I5230" s="194">
        <v>250000</v>
      </c>
      <c r="K5230" s="199">
        <v>274400000</v>
      </c>
      <c r="L5230" s="174" t="s">
        <v>846</v>
      </c>
    </row>
    <row r="5231" spans="1:12">
      <c r="A5231" s="194">
        <v>15</v>
      </c>
      <c r="B5231" s="175" t="s">
        <v>601</v>
      </c>
      <c r="C5231" s="195">
        <v>117</v>
      </c>
      <c r="D5231" s="175" t="s">
        <v>147</v>
      </c>
      <c r="F5231" s="195">
        <v>0</v>
      </c>
      <c r="G5231" s="175" t="s">
        <v>3299</v>
      </c>
      <c r="I5231" s="194">
        <v>250000</v>
      </c>
      <c r="K5231" s="199">
        <v>274650000</v>
      </c>
      <c r="L5231" s="174" t="s">
        <v>846</v>
      </c>
    </row>
    <row r="5232" spans="1:12">
      <c r="A5232" s="194">
        <v>15</v>
      </c>
      <c r="B5232" s="175" t="s">
        <v>601</v>
      </c>
      <c r="C5232" s="195">
        <v>117</v>
      </c>
      <c r="D5232" s="175" t="s">
        <v>147</v>
      </c>
      <c r="F5232" s="195">
        <v>0</v>
      </c>
      <c r="G5232" s="175" t="s">
        <v>3300</v>
      </c>
      <c r="I5232" s="194">
        <v>250000</v>
      </c>
      <c r="K5232" s="199">
        <v>274900000</v>
      </c>
      <c r="L5232" s="174" t="s">
        <v>846</v>
      </c>
    </row>
    <row r="5233" spans="1:12">
      <c r="A5233" s="194">
        <v>15</v>
      </c>
      <c r="B5233" s="175" t="s">
        <v>601</v>
      </c>
      <c r="C5233" s="195">
        <v>117</v>
      </c>
      <c r="D5233" s="175" t="s">
        <v>147</v>
      </c>
      <c r="F5233" s="195">
        <v>0</v>
      </c>
      <c r="G5233" s="175" t="s">
        <v>3301</v>
      </c>
      <c r="I5233" s="194">
        <v>250000</v>
      </c>
      <c r="K5233" s="199">
        <v>275150000</v>
      </c>
      <c r="L5233" s="174" t="s">
        <v>846</v>
      </c>
    </row>
    <row r="5234" spans="1:12">
      <c r="A5234" s="194">
        <v>15</v>
      </c>
      <c r="B5234" s="175" t="s">
        <v>601</v>
      </c>
      <c r="C5234" s="195">
        <v>117</v>
      </c>
      <c r="D5234" s="175" t="s">
        <v>147</v>
      </c>
      <c r="F5234" s="195">
        <v>0</v>
      </c>
      <c r="G5234" s="175" t="s">
        <v>3302</v>
      </c>
      <c r="I5234" s="194">
        <v>250000</v>
      </c>
      <c r="K5234" s="199">
        <v>275400000</v>
      </c>
      <c r="L5234" s="174" t="s">
        <v>846</v>
      </c>
    </row>
    <row r="5235" spans="1:12">
      <c r="A5235" s="194">
        <v>15</v>
      </c>
      <c r="B5235" s="175" t="s">
        <v>601</v>
      </c>
      <c r="C5235" s="195">
        <v>117</v>
      </c>
      <c r="D5235" s="175" t="s">
        <v>147</v>
      </c>
      <c r="F5235" s="195">
        <v>0</v>
      </c>
      <c r="G5235" s="175" t="s">
        <v>3303</v>
      </c>
      <c r="I5235" s="194">
        <v>250000</v>
      </c>
      <c r="K5235" s="199">
        <v>275650000</v>
      </c>
      <c r="L5235" s="174" t="s">
        <v>846</v>
      </c>
    </row>
    <row r="5236" spans="1:12">
      <c r="A5236" s="194">
        <v>15</v>
      </c>
      <c r="B5236" s="175" t="s">
        <v>601</v>
      </c>
      <c r="C5236" s="195">
        <v>117</v>
      </c>
      <c r="D5236" s="175" t="s">
        <v>147</v>
      </c>
      <c r="F5236" s="195">
        <v>0</v>
      </c>
      <c r="G5236" s="175" t="s">
        <v>3304</v>
      </c>
      <c r="I5236" s="194">
        <v>250000</v>
      </c>
      <c r="K5236" s="199">
        <v>275900000</v>
      </c>
      <c r="L5236" s="174" t="s">
        <v>846</v>
      </c>
    </row>
    <row r="5237" spans="1:12">
      <c r="A5237" s="194">
        <v>15</v>
      </c>
      <c r="B5237" s="175" t="s">
        <v>601</v>
      </c>
      <c r="C5237" s="195">
        <v>117</v>
      </c>
      <c r="D5237" s="175" t="s">
        <v>147</v>
      </c>
      <c r="F5237" s="195">
        <v>0</v>
      </c>
      <c r="G5237" s="175" t="s">
        <v>3305</v>
      </c>
      <c r="I5237" s="194">
        <v>250000</v>
      </c>
      <c r="K5237" s="199">
        <v>276150000</v>
      </c>
      <c r="L5237" s="174" t="s">
        <v>846</v>
      </c>
    </row>
    <row r="5238" spans="1:12">
      <c r="A5238" s="194">
        <v>15</v>
      </c>
      <c r="B5238" s="175" t="s">
        <v>601</v>
      </c>
      <c r="C5238" s="195">
        <v>117</v>
      </c>
      <c r="D5238" s="175" t="s">
        <v>147</v>
      </c>
      <c r="F5238" s="195">
        <v>0</v>
      </c>
      <c r="G5238" s="175" t="s">
        <v>3306</v>
      </c>
      <c r="I5238" s="194">
        <v>250000</v>
      </c>
      <c r="K5238" s="199">
        <v>276400000</v>
      </c>
      <c r="L5238" s="174" t="s">
        <v>846</v>
      </c>
    </row>
    <row r="5239" spans="1:12">
      <c r="A5239" s="194">
        <v>15</v>
      </c>
      <c r="B5239" s="175" t="s">
        <v>601</v>
      </c>
      <c r="C5239" s="195">
        <v>117</v>
      </c>
      <c r="D5239" s="175" t="s">
        <v>147</v>
      </c>
      <c r="F5239" s="195">
        <v>0</v>
      </c>
      <c r="G5239" s="175" t="s">
        <v>3307</v>
      </c>
      <c r="I5239" s="194">
        <v>250000</v>
      </c>
      <c r="K5239" s="199">
        <v>276650000</v>
      </c>
      <c r="L5239" s="174" t="s">
        <v>846</v>
      </c>
    </row>
    <row r="5240" spans="1:12">
      <c r="A5240" s="194">
        <v>15</v>
      </c>
      <c r="B5240" s="175" t="s">
        <v>601</v>
      </c>
      <c r="C5240" s="195">
        <v>117</v>
      </c>
      <c r="D5240" s="175" t="s">
        <v>147</v>
      </c>
      <c r="F5240" s="195">
        <v>0</v>
      </c>
      <c r="G5240" s="175" t="s">
        <v>3308</v>
      </c>
      <c r="I5240" s="194">
        <v>250000</v>
      </c>
      <c r="K5240" s="199">
        <v>276900000</v>
      </c>
      <c r="L5240" s="174" t="s">
        <v>846</v>
      </c>
    </row>
    <row r="5241" spans="1:12">
      <c r="A5241" s="194">
        <v>15</v>
      </c>
      <c r="B5241" s="175" t="s">
        <v>601</v>
      </c>
      <c r="C5241" s="195">
        <v>117</v>
      </c>
      <c r="D5241" s="175" t="s">
        <v>147</v>
      </c>
      <c r="F5241" s="195">
        <v>0</v>
      </c>
      <c r="G5241" s="175" t="s">
        <v>3309</v>
      </c>
      <c r="I5241" s="194">
        <v>250000</v>
      </c>
      <c r="K5241" s="199">
        <v>277150000</v>
      </c>
      <c r="L5241" s="174" t="s">
        <v>846</v>
      </c>
    </row>
    <row r="5242" spans="1:12">
      <c r="A5242" s="194">
        <v>15</v>
      </c>
      <c r="B5242" s="175" t="s">
        <v>601</v>
      </c>
      <c r="C5242" s="195">
        <v>117</v>
      </c>
      <c r="D5242" s="175" t="s">
        <v>147</v>
      </c>
      <c r="F5242" s="195">
        <v>0</v>
      </c>
      <c r="G5242" s="175" t="s">
        <v>3310</v>
      </c>
      <c r="I5242" s="194">
        <v>250000</v>
      </c>
      <c r="K5242" s="199">
        <v>277400000</v>
      </c>
      <c r="L5242" s="174" t="s">
        <v>846</v>
      </c>
    </row>
    <row r="5243" spans="1:12">
      <c r="A5243" s="194">
        <v>15</v>
      </c>
      <c r="B5243" s="175" t="s">
        <v>601</v>
      </c>
      <c r="C5243" s="195">
        <v>117</v>
      </c>
      <c r="D5243" s="175" t="s">
        <v>147</v>
      </c>
      <c r="F5243" s="195">
        <v>0</v>
      </c>
      <c r="G5243" s="175" t="s">
        <v>3311</v>
      </c>
      <c r="I5243" s="194">
        <v>250000</v>
      </c>
      <c r="K5243" s="199">
        <v>277650000</v>
      </c>
      <c r="L5243" s="174" t="s">
        <v>846</v>
      </c>
    </row>
    <row r="5244" spans="1:12">
      <c r="A5244" s="194">
        <v>15</v>
      </c>
      <c r="B5244" s="175" t="s">
        <v>601</v>
      </c>
      <c r="C5244" s="195">
        <v>117</v>
      </c>
      <c r="D5244" s="175" t="s">
        <v>147</v>
      </c>
      <c r="F5244" s="195">
        <v>0</v>
      </c>
      <c r="G5244" s="175" t="s">
        <v>3312</v>
      </c>
      <c r="I5244" s="194">
        <v>250000</v>
      </c>
      <c r="K5244" s="199">
        <v>277900000</v>
      </c>
      <c r="L5244" s="174" t="s">
        <v>846</v>
      </c>
    </row>
    <row r="5245" spans="1:12">
      <c r="A5245" s="194">
        <v>15</v>
      </c>
      <c r="B5245" s="175" t="s">
        <v>601</v>
      </c>
      <c r="C5245" s="195">
        <v>117</v>
      </c>
      <c r="D5245" s="175" t="s">
        <v>147</v>
      </c>
      <c r="F5245" s="195">
        <v>0</v>
      </c>
      <c r="G5245" s="175" t="s">
        <v>3313</v>
      </c>
      <c r="I5245" s="194">
        <v>250000</v>
      </c>
      <c r="K5245" s="199">
        <v>278150000</v>
      </c>
      <c r="L5245" s="174" t="s">
        <v>846</v>
      </c>
    </row>
    <row r="5246" spans="1:12">
      <c r="A5246" s="194">
        <v>15</v>
      </c>
      <c r="B5246" s="175" t="s">
        <v>601</v>
      </c>
      <c r="C5246" s="195">
        <v>117</v>
      </c>
      <c r="D5246" s="175" t="s">
        <v>147</v>
      </c>
      <c r="F5246" s="195">
        <v>0</v>
      </c>
      <c r="G5246" s="175" t="s">
        <v>3314</v>
      </c>
      <c r="I5246" s="194">
        <v>250000</v>
      </c>
      <c r="K5246" s="199">
        <v>278400000</v>
      </c>
      <c r="L5246" s="174" t="s">
        <v>846</v>
      </c>
    </row>
    <row r="5247" spans="1:12">
      <c r="A5247" s="194">
        <v>15</v>
      </c>
      <c r="B5247" s="175" t="s">
        <v>601</v>
      </c>
      <c r="C5247" s="195">
        <v>117</v>
      </c>
      <c r="D5247" s="175" t="s">
        <v>147</v>
      </c>
      <c r="F5247" s="195">
        <v>0</v>
      </c>
      <c r="G5247" s="175" t="s">
        <v>3315</v>
      </c>
      <c r="I5247" s="194">
        <v>250000</v>
      </c>
      <c r="K5247" s="199">
        <v>278650000</v>
      </c>
      <c r="L5247" s="174" t="s">
        <v>846</v>
      </c>
    </row>
    <row r="5248" spans="1:12">
      <c r="A5248" s="194">
        <v>15</v>
      </c>
      <c r="B5248" s="175" t="s">
        <v>601</v>
      </c>
      <c r="C5248" s="195">
        <v>117</v>
      </c>
      <c r="D5248" s="175" t="s">
        <v>147</v>
      </c>
      <c r="F5248" s="195">
        <v>0</v>
      </c>
      <c r="G5248" s="175" t="s">
        <v>3316</v>
      </c>
      <c r="I5248" s="194">
        <v>250000</v>
      </c>
      <c r="K5248" s="199">
        <v>278900000</v>
      </c>
      <c r="L5248" s="174" t="s">
        <v>846</v>
      </c>
    </row>
    <row r="5249" spans="1:12">
      <c r="A5249" s="194">
        <v>15</v>
      </c>
      <c r="B5249" s="175" t="s">
        <v>601</v>
      </c>
      <c r="C5249" s="195">
        <v>117</v>
      </c>
      <c r="D5249" s="175" t="s">
        <v>147</v>
      </c>
      <c r="F5249" s="195">
        <v>0</v>
      </c>
      <c r="G5249" s="175" t="s">
        <v>3317</v>
      </c>
      <c r="I5249" s="194">
        <v>250000</v>
      </c>
      <c r="K5249" s="199">
        <v>279150000</v>
      </c>
      <c r="L5249" s="174" t="s">
        <v>846</v>
      </c>
    </row>
    <row r="5250" spans="1:12">
      <c r="A5250" s="194">
        <v>15</v>
      </c>
      <c r="B5250" s="175" t="s">
        <v>601</v>
      </c>
      <c r="C5250" s="195">
        <v>117</v>
      </c>
      <c r="D5250" s="175" t="s">
        <v>147</v>
      </c>
      <c r="F5250" s="195">
        <v>0</v>
      </c>
      <c r="G5250" s="175" t="s">
        <v>3318</v>
      </c>
      <c r="I5250" s="194">
        <v>250000</v>
      </c>
      <c r="K5250" s="199">
        <v>279400000</v>
      </c>
      <c r="L5250" s="174" t="s">
        <v>846</v>
      </c>
    </row>
    <row r="5251" spans="1:12">
      <c r="A5251" s="194">
        <v>15</v>
      </c>
      <c r="B5251" s="175" t="s">
        <v>601</v>
      </c>
      <c r="C5251" s="195">
        <v>117</v>
      </c>
      <c r="D5251" s="175" t="s">
        <v>147</v>
      </c>
      <c r="F5251" s="195">
        <v>0</v>
      </c>
      <c r="G5251" s="175" t="s">
        <v>3319</v>
      </c>
      <c r="I5251" s="194">
        <v>250000</v>
      </c>
      <c r="K5251" s="199">
        <v>279650000</v>
      </c>
      <c r="L5251" s="174" t="s">
        <v>846</v>
      </c>
    </row>
    <row r="5252" spans="1:12">
      <c r="A5252" s="194">
        <v>15</v>
      </c>
      <c r="B5252" s="175" t="s">
        <v>601</v>
      </c>
      <c r="C5252" s="195">
        <v>117</v>
      </c>
      <c r="D5252" s="175" t="s">
        <v>147</v>
      </c>
      <c r="F5252" s="195">
        <v>0</v>
      </c>
      <c r="G5252" s="175" t="s">
        <v>3320</v>
      </c>
      <c r="I5252" s="194">
        <v>250000</v>
      </c>
      <c r="K5252" s="199">
        <v>279900000</v>
      </c>
      <c r="L5252" s="174" t="s">
        <v>846</v>
      </c>
    </row>
    <row r="5253" spans="1:12">
      <c r="A5253" s="194">
        <v>15</v>
      </c>
      <c r="B5253" s="175" t="s">
        <v>601</v>
      </c>
      <c r="C5253" s="195">
        <v>117</v>
      </c>
      <c r="D5253" s="175" t="s">
        <v>147</v>
      </c>
      <c r="F5253" s="195">
        <v>0</v>
      </c>
      <c r="G5253" s="175" t="s">
        <v>3321</v>
      </c>
      <c r="I5253" s="194">
        <v>250000</v>
      </c>
      <c r="K5253" s="199">
        <v>280150000</v>
      </c>
      <c r="L5253" s="174" t="s">
        <v>846</v>
      </c>
    </row>
    <row r="5254" spans="1:12">
      <c r="A5254" s="194">
        <v>15</v>
      </c>
      <c r="B5254" s="175" t="s">
        <v>601</v>
      </c>
      <c r="C5254" s="195">
        <v>117</v>
      </c>
      <c r="D5254" s="175" t="s">
        <v>147</v>
      </c>
      <c r="F5254" s="195">
        <v>0</v>
      </c>
      <c r="G5254" s="175" t="s">
        <v>3322</v>
      </c>
      <c r="I5254" s="194">
        <v>250000</v>
      </c>
      <c r="K5254" s="199">
        <v>280400000</v>
      </c>
      <c r="L5254" s="174" t="s">
        <v>846</v>
      </c>
    </row>
    <row r="5255" spans="1:12">
      <c r="A5255" s="194">
        <v>15</v>
      </c>
      <c r="B5255" s="175" t="s">
        <v>601</v>
      </c>
      <c r="C5255" s="195">
        <v>117</v>
      </c>
      <c r="D5255" s="175" t="s">
        <v>147</v>
      </c>
      <c r="F5255" s="195">
        <v>0</v>
      </c>
      <c r="G5255" s="175" t="s">
        <v>3323</v>
      </c>
      <c r="I5255" s="194">
        <v>250000</v>
      </c>
      <c r="K5255" s="199">
        <v>280650000</v>
      </c>
      <c r="L5255" s="174" t="s">
        <v>846</v>
      </c>
    </row>
    <row r="5256" spans="1:12">
      <c r="A5256" s="194">
        <v>15</v>
      </c>
      <c r="B5256" s="175" t="s">
        <v>601</v>
      </c>
      <c r="C5256" s="195">
        <v>117</v>
      </c>
      <c r="D5256" s="175" t="s">
        <v>147</v>
      </c>
      <c r="F5256" s="195">
        <v>0</v>
      </c>
      <c r="G5256" s="175" t="s">
        <v>3324</v>
      </c>
      <c r="I5256" s="194">
        <v>250000</v>
      </c>
      <c r="K5256" s="199">
        <v>280900000</v>
      </c>
      <c r="L5256" s="174" t="s">
        <v>846</v>
      </c>
    </row>
    <row r="5257" spans="1:12">
      <c r="A5257" s="194">
        <v>15</v>
      </c>
      <c r="B5257" s="175" t="s">
        <v>601</v>
      </c>
      <c r="C5257" s="195">
        <v>117</v>
      </c>
      <c r="D5257" s="175" t="s">
        <v>147</v>
      </c>
      <c r="F5257" s="195">
        <v>0</v>
      </c>
      <c r="G5257" s="175" t="s">
        <v>3325</v>
      </c>
      <c r="I5257" s="194">
        <v>250000</v>
      </c>
      <c r="K5257" s="199">
        <v>281150000</v>
      </c>
      <c r="L5257" s="174" t="s">
        <v>846</v>
      </c>
    </row>
    <row r="5258" spans="1:12">
      <c r="A5258" s="194">
        <v>15</v>
      </c>
      <c r="B5258" s="175" t="s">
        <v>601</v>
      </c>
      <c r="C5258" s="195">
        <v>117</v>
      </c>
      <c r="D5258" s="175" t="s">
        <v>147</v>
      </c>
      <c r="F5258" s="195">
        <v>0</v>
      </c>
      <c r="G5258" s="175" t="s">
        <v>3326</v>
      </c>
      <c r="I5258" s="194">
        <v>250000</v>
      </c>
      <c r="K5258" s="199">
        <v>281400000</v>
      </c>
      <c r="L5258" s="174" t="s">
        <v>846</v>
      </c>
    </row>
    <row r="5259" spans="1:12">
      <c r="A5259" s="194">
        <v>15</v>
      </c>
      <c r="B5259" s="175" t="s">
        <v>601</v>
      </c>
      <c r="C5259" s="195">
        <v>117</v>
      </c>
      <c r="D5259" s="175" t="s">
        <v>147</v>
      </c>
      <c r="F5259" s="195">
        <v>0</v>
      </c>
      <c r="G5259" s="175" t="s">
        <v>3327</v>
      </c>
      <c r="I5259" s="194">
        <v>250000</v>
      </c>
      <c r="K5259" s="199">
        <v>281650000</v>
      </c>
      <c r="L5259" s="174" t="s">
        <v>846</v>
      </c>
    </row>
    <row r="5260" spans="1:12">
      <c r="A5260" s="194">
        <v>15</v>
      </c>
      <c r="B5260" s="175" t="s">
        <v>601</v>
      </c>
      <c r="C5260" s="195">
        <v>117</v>
      </c>
      <c r="D5260" s="175" t="s">
        <v>147</v>
      </c>
      <c r="F5260" s="195">
        <v>0</v>
      </c>
      <c r="G5260" s="175" t="s">
        <v>3328</v>
      </c>
      <c r="I5260" s="194">
        <v>250000</v>
      </c>
      <c r="K5260" s="199">
        <v>281900000</v>
      </c>
      <c r="L5260" s="174" t="s">
        <v>846</v>
      </c>
    </row>
    <row r="5261" spans="1:12">
      <c r="A5261" s="194">
        <v>15</v>
      </c>
      <c r="B5261" s="175" t="s">
        <v>601</v>
      </c>
      <c r="C5261" s="195">
        <v>117</v>
      </c>
      <c r="D5261" s="175" t="s">
        <v>147</v>
      </c>
      <c r="F5261" s="195">
        <v>0</v>
      </c>
      <c r="G5261" s="175" t="s">
        <v>3329</v>
      </c>
      <c r="I5261" s="194">
        <v>250000</v>
      </c>
      <c r="K5261" s="199">
        <v>282150000</v>
      </c>
      <c r="L5261" s="174" t="s">
        <v>846</v>
      </c>
    </row>
    <row r="5262" spans="1:12">
      <c r="A5262" s="194">
        <v>15</v>
      </c>
      <c r="B5262" s="175" t="s">
        <v>601</v>
      </c>
      <c r="C5262" s="195">
        <v>117</v>
      </c>
      <c r="D5262" s="175" t="s">
        <v>147</v>
      </c>
      <c r="F5262" s="195">
        <v>0</v>
      </c>
      <c r="G5262" s="175" t="s">
        <v>3330</v>
      </c>
      <c r="I5262" s="194">
        <v>250000</v>
      </c>
      <c r="K5262" s="199">
        <v>282400000</v>
      </c>
      <c r="L5262" s="174" t="s">
        <v>846</v>
      </c>
    </row>
    <row r="5263" spans="1:12">
      <c r="A5263" s="194">
        <v>15</v>
      </c>
      <c r="B5263" s="175" t="s">
        <v>601</v>
      </c>
      <c r="C5263" s="195">
        <v>117</v>
      </c>
      <c r="D5263" s="175" t="s">
        <v>147</v>
      </c>
      <c r="F5263" s="195">
        <v>0</v>
      </c>
      <c r="G5263" s="175" t="s">
        <v>3331</v>
      </c>
      <c r="I5263" s="194">
        <v>250000</v>
      </c>
      <c r="K5263" s="199">
        <v>282650000</v>
      </c>
      <c r="L5263" s="174" t="s">
        <v>846</v>
      </c>
    </row>
    <row r="5264" spans="1:12">
      <c r="A5264" s="194">
        <v>15</v>
      </c>
      <c r="B5264" s="175" t="s">
        <v>601</v>
      </c>
      <c r="C5264" s="195">
        <v>117</v>
      </c>
      <c r="D5264" s="175" t="s">
        <v>147</v>
      </c>
      <c r="F5264" s="195">
        <v>0</v>
      </c>
      <c r="G5264" s="175" t="s">
        <v>3332</v>
      </c>
      <c r="I5264" s="194">
        <v>250000</v>
      </c>
      <c r="K5264" s="199">
        <v>282900000</v>
      </c>
      <c r="L5264" s="174" t="s">
        <v>846</v>
      </c>
    </row>
    <row r="5265" spans="1:12">
      <c r="A5265" s="194">
        <v>15</v>
      </c>
      <c r="B5265" s="175" t="s">
        <v>601</v>
      </c>
      <c r="C5265" s="195">
        <v>117</v>
      </c>
      <c r="D5265" s="175" t="s">
        <v>147</v>
      </c>
      <c r="F5265" s="195">
        <v>0</v>
      </c>
      <c r="G5265" s="175" t="s">
        <v>3333</v>
      </c>
      <c r="I5265" s="194">
        <v>250000</v>
      </c>
      <c r="K5265" s="199">
        <v>283150000</v>
      </c>
      <c r="L5265" s="174" t="s">
        <v>846</v>
      </c>
    </row>
    <row r="5266" spans="1:12">
      <c r="A5266" s="194">
        <v>15</v>
      </c>
      <c r="B5266" s="175" t="s">
        <v>601</v>
      </c>
      <c r="C5266" s="195">
        <v>117</v>
      </c>
      <c r="D5266" s="175" t="s">
        <v>147</v>
      </c>
      <c r="F5266" s="195">
        <v>0</v>
      </c>
      <c r="G5266" s="175" t="s">
        <v>3334</v>
      </c>
      <c r="I5266" s="194">
        <v>250000</v>
      </c>
      <c r="K5266" s="199">
        <v>283400000</v>
      </c>
      <c r="L5266" s="174" t="s">
        <v>846</v>
      </c>
    </row>
    <row r="5267" spans="1:12">
      <c r="A5267" s="194">
        <v>15</v>
      </c>
      <c r="B5267" s="175" t="s">
        <v>601</v>
      </c>
      <c r="C5267" s="195">
        <v>117</v>
      </c>
      <c r="D5267" s="175" t="s">
        <v>147</v>
      </c>
      <c r="F5267" s="195">
        <v>0</v>
      </c>
      <c r="G5267" s="175" t="s">
        <v>3335</v>
      </c>
      <c r="I5267" s="194">
        <v>250000</v>
      </c>
      <c r="K5267" s="199">
        <v>283650000</v>
      </c>
      <c r="L5267" s="174" t="s">
        <v>846</v>
      </c>
    </row>
    <row r="5268" spans="1:12">
      <c r="A5268" s="194">
        <v>15</v>
      </c>
      <c r="B5268" s="175" t="s">
        <v>601</v>
      </c>
      <c r="C5268" s="195">
        <v>117</v>
      </c>
      <c r="D5268" s="175" t="s">
        <v>147</v>
      </c>
      <c r="F5268" s="195">
        <v>0</v>
      </c>
      <c r="G5268" s="175" t="s">
        <v>3336</v>
      </c>
      <c r="I5268" s="194">
        <v>250000</v>
      </c>
      <c r="K5268" s="199">
        <v>283900000</v>
      </c>
      <c r="L5268" s="174" t="s">
        <v>846</v>
      </c>
    </row>
    <row r="5269" spans="1:12">
      <c r="A5269" s="194">
        <v>15</v>
      </c>
      <c r="B5269" s="175" t="s">
        <v>601</v>
      </c>
      <c r="C5269" s="195">
        <v>117</v>
      </c>
      <c r="D5269" s="175" t="s">
        <v>147</v>
      </c>
      <c r="F5269" s="195">
        <v>0</v>
      </c>
      <c r="G5269" s="175" t="s">
        <v>3337</v>
      </c>
      <c r="I5269" s="194">
        <v>250000</v>
      </c>
      <c r="K5269" s="199">
        <v>284150000</v>
      </c>
      <c r="L5269" s="174" t="s">
        <v>846</v>
      </c>
    </row>
    <row r="5270" spans="1:12">
      <c r="A5270" s="194">
        <v>15</v>
      </c>
      <c r="B5270" s="175" t="s">
        <v>601</v>
      </c>
      <c r="C5270" s="195">
        <v>117</v>
      </c>
      <c r="D5270" s="175" t="s">
        <v>147</v>
      </c>
      <c r="F5270" s="195">
        <v>0</v>
      </c>
      <c r="G5270" s="175" t="s">
        <v>3338</v>
      </c>
      <c r="I5270" s="194">
        <v>250000</v>
      </c>
      <c r="K5270" s="199">
        <v>284400000</v>
      </c>
      <c r="L5270" s="174" t="s">
        <v>846</v>
      </c>
    </row>
    <row r="5271" spans="1:12">
      <c r="A5271" s="194">
        <v>15</v>
      </c>
      <c r="B5271" s="175" t="s">
        <v>601</v>
      </c>
      <c r="C5271" s="195">
        <v>117</v>
      </c>
      <c r="D5271" s="175" t="s">
        <v>147</v>
      </c>
      <c r="F5271" s="195">
        <v>0</v>
      </c>
      <c r="G5271" s="175" t="s">
        <v>3339</v>
      </c>
      <c r="I5271" s="194">
        <v>250000</v>
      </c>
      <c r="K5271" s="199">
        <v>284650000</v>
      </c>
      <c r="L5271" s="174" t="s">
        <v>846</v>
      </c>
    </row>
    <row r="5272" spans="1:12">
      <c r="A5272" s="194">
        <v>15</v>
      </c>
      <c r="B5272" s="175" t="s">
        <v>601</v>
      </c>
      <c r="C5272" s="195">
        <v>117</v>
      </c>
      <c r="D5272" s="175" t="s">
        <v>147</v>
      </c>
      <c r="F5272" s="195">
        <v>0</v>
      </c>
      <c r="G5272" s="175" t="s">
        <v>3340</v>
      </c>
      <c r="I5272" s="194">
        <v>250000</v>
      </c>
      <c r="K5272" s="199">
        <v>284900000</v>
      </c>
      <c r="L5272" s="174" t="s">
        <v>846</v>
      </c>
    </row>
    <row r="5273" spans="1:12">
      <c r="A5273" s="194">
        <v>15</v>
      </c>
      <c r="B5273" s="175" t="s">
        <v>601</v>
      </c>
      <c r="C5273" s="195">
        <v>117</v>
      </c>
      <c r="D5273" s="175" t="s">
        <v>147</v>
      </c>
      <c r="F5273" s="195">
        <v>0</v>
      </c>
      <c r="G5273" s="175" t="s">
        <v>3341</v>
      </c>
      <c r="I5273" s="194">
        <v>250000</v>
      </c>
      <c r="K5273" s="199">
        <v>285150000</v>
      </c>
      <c r="L5273" s="174" t="s">
        <v>846</v>
      </c>
    </row>
    <row r="5274" spans="1:12">
      <c r="A5274" s="194">
        <v>15</v>
      </c>
      <c r="B5274" s="175" t="s">
        <v>601</v>
      </c>
      <c r="C5274" s="195">
        <v>117</v>
      </c>
      <c r="D5274" s="175" t="s">
        <v>147</v>
      </c>
      <c r="F5274" s="195">
        <v>0</v>
      </c>
      <c r="G5274" s="175" t="s">
        <v>3342</v>
      </c>
      <c r="I5274" s="194">
        <v>250000</v>
      </c>
      <c r="K5274" s="199">
        <v>285400000</v>
      </c>
      <c r="L5274" s="174" t="s">
        <v>846</v>
      </c>
    </row>
    <row r="5275" spans="1:12">
      <c r="A5275" s="194">
        <v>15</v>
      </c>
      <c r="B5275" s="175" t="s">
        <v>601</v>
      </c>
      <c r="C5275" s="195">
        <v>117</v>
      </c>
      <c r="D5275" s="175" t="s">
        <v>147</v>
      </c>
      <c r="F5275" s="195">
        <v>0</v>
      </c>
      <c r="G5275" s="175" t="s">
        <v>3343</v>
      </c>
      <c r="I5275" s="194">
        <v>250000</v>
      </c>
      <c r="K5275" s="199">
        <v>285650000</v>
      </c>
      <c r="L5275" s="174" t="s">
        <v>846</v>
      </c>
    </row>
    <row r="5276" spans="1:12">
      <c r="A5276" s="194">
        <v>15</v>
      </c>
      <c r="B5276" s="175" t="s">
        <v>601</v>
      </c>
      <c r="C5276" s="195">
        <v>117</v>
      </c>
      <c r="D5276" s="175" t="s">
        <v>147</v>
      </c>
      <c r="F5276" s="195">
        <v>0</v>
      </c>
      <c r="G5276" s="175" t="s">
        <v>3344</v>
      </c>
      <c r="I5276" s="194">
        <v>250000</v>
      </c>
      <c r="K5276" s="199">
        <v>285900000</v>
      </c>
      <c r="L5276" s="174" t="s">
        <v>846</v>
      </c>
    </row>
    <row r="5277" spans="1:12">
      <c r="A5277" s="194">
        <v>15</v>
      </c>
      <c r="B5277" s="175" t="s">
        <v>601</v>
      </c>
      <c r="C5277" s="195">
        <v>117</v>
      </c>
      <c r="D5277" s="175" t="s">
        <v>147</v>
      </c>
      <c r="F5277" s="195">
        <v>0</v>
      </c>
      <c r="G5277" s="175" t="s">
        <v>3345</v>
      </c>
      <c r="I5277" s="194">
        <v>250000</v>
      </c>
      <c r="K5277" s="199">
        <v>286150000</v>
      </c>
      <c r="L5277" s="174" t="s">
        <v>846</v>
      </c>
    </row>
    <row r="5278" spans="1:12">
      <c r="A5278" s="194">
        <v>15</v>
      </c>
      <c r="B5278" s="175" t="s">
        <v>601</v>
      </c>
      <c r="C5278" s="195">
        <v>117</v>
      </c>
      <c r="D5278" s="175" t="s">
        <v>147</v>
      </c>
      <c r="F5278" s="195">
        <v>0</v>
      </c>
      <c r="G5278" s="175" t="s">
        <v>3346</v>
      </c>
      <c r="I5278" s="194">
        <v>250000</v>
      </c>
      <c r="K5278" s="199">
        <v>286400000</v>
      </c>
      <c r="L5278" s="174" t="s">
        <v>846</v>
      </c>
    </row>
    <row r="5279" spans="1:12">
      <c r="A5279" s="194">
        <v>15</v>
      </c>
      <c r="B5279" s="175" t="s">
        <v>601</v>
      </c>
      <c r="C5279" s="195">
        <v>117</v>
      </c>
      <c r="D5279" s="175" t="s">
        <v>147</v>
      </c>
      <c r="F5279" s="195">
        <v>0</v>
      </c>
      <c r="G5279" s="175" t="s">
        <v>3347</v>
      </c>
      <c r="I5279" s="194">
        <v>250000</v>
      </c>
      <c r="K5279" s="199">
        <v>286650000</v>
      </c>
      <c r="L5279" s="174" t="s">
        <v>846</v>
      </c>
    </row>
    <row r="5280" spans="1:12">
      <c r="A5280" s="194">
        <v>15</v>
      </c>
      <c r="B5280" s="175" t="s">
        <v>601</v>
      </c>
      <c r="C5280" s="195">
        <v>117</v>
      </c>
      <c r="D5280" s="175" t="s">
        <v>147</v>
      </c>
      <c r="F5280" s="195">
        <v>0</v>
      </c>
      <c r="G5280" s="175" t="s">
        <v>3348</v>
      </c>
      <c r="I5280" s="194">
        <v>250000</v>
      </c>
      <c r="K5280" s="199">
        <v>286900000</v>
      </c>
      <c r="L5280" s="174" t="s">
        <v>846</v>
      </c>
    </row>
    <row r="5281" spans="1:12">
      <c r="A5281" s="194">
        <v>15</v>
      </c>
      <c r="B5281" s="175" t="s">
        <v>601</v>
      </c>
      <c r="C5281" s="195">
        <v>117</v>
      </c>
      <c r="D5281" s="175" t="s">
        <v>147</v>
      </c>
      <c r="F5281" s="195">
        <v>0</v>
      </c>
      <c r="G5281" s="175" t="s">
        <v>3349</v>
      </c>
      <c r="I5281" s="194">
        <v>250000</v>
      </c>
      <c r="K5281" s="199">
        <v>287150000</v>
      </c>
      <c r="L5281" s="174" t="s">
        <v>846</v>
      </c>
    </row>
    <row r="5282" spans="1:12">
      <c r="A5282" s="194">
        <v>15</v>
      </c>
      <c r="B5282" s="175" t="s">
        <v>601</v>
      </c>
      <c r="C5282" s="195">
        <v>117</v>
      </c>
      <c r="D5282" s="175" t="s">
        <v>147</v>
      </c>
      <c r="F5282" s="195">
        <v>0</v>
      </c>
      <c r="G5282" s="175" t="s">
        <v>3350</v>
      </c>
      <c r="I5282" s="194">
        <v>250000</v>
      </c>
      <c r="K5282" s="199">
        <v>287400000</v>
      </c>
      <c r="L5282" s="174" t="s">
        <v>846</v>
      </c>
    </row>
    <row r="5283" spans="1:12">
      <c r="A5283" s="194">
        <v>15</v>
      </c>
      <c r="B5283" s="175" t="s">
        <v>601</v>
      </c>
      <c r="C5283" s="195">
        <v>117</v>
      </c>
      <c r="D5283" s="175" t="s">
        <v>147</v>
      </c>
      <c r="F5283" s="195">
        <v>0</v>
      </c>
      <c r="G5283" s="175" t="s">
        <v>3351</v>
      </c>
      <c r="I5283" s="194">
        <v>250000</v>
      </c>
      <c r="K5283" s="199">
        <v>287650000</v>
      </c>
      <c r="L5283" s="174" t="s">
        <v>846</v>
      </c>
    </row>
    <row r="5284" spans="1:12">
      <c r="A5284" s="194">
        <v>15</v>
      </c>
      <c r="B5284" s="175" t="s">
        <v>601</v>
      </c>
      <c r="C5284" s="195">
        <v>117</v>
      </c>
      <c r="D5284" s="175" t="s">
        <v>147</v>
      </c>
      <c r="F5284" s="195">
        <v>0</v>
      </c>
      <c r="G5284" s="175" t="s">
        <v>3352</v>
      </c>
      <c r="I5284" s="194">
        <v>250000</v>
      </c>
      <c r="K5284" s="199">
        <v>287900000</v>
      </c>
      <c r="L5284" s="174" t="s">
        <v>846</v>
      </c>
    </row>
    <row r="5285" spans="1:12">
      <c r="A5285" s="194">
        <v>15</v>
      </c>
      <c r="B5285" s="175" t="s">
        <v>601</v>
      </c>
      <c r="C5285" s="195">
        <v>117</v>
      </c>
      <c r="D5285" s="175" t="s">
        <v>147</v>
      </c>
      <c r="F5285" s="195">
        <v>0</v>
      </c>
      <c r="G5285" s="175" t="s">
        <v>3353</v>
      </c>
      <c r="I5285" s="194">
        <v>250000</v>
      </c>
      <c r="K5285" s="199">
        <v>288150000</v>
      </c>
      <c r="L5285" s="174" t="s">
        <v>846</v>
      </c>
    </row>
    <row r="5286" spans="1:12">
      <c r="A5286" s="194">
        <v>15</v>
      </c>
      <c r="B5286" s="175" t="s">
        <v>601</v>
      </c>
      <c r="C5286" s="195">
        <v>117</v>
      </c>
      <c r="D5286" s="175" t="s">
        <v>147</v>
      </c>
      <c r="F5286" s="195">
        <v>0</v>
      </c>
      <c r="G5286" s="175" t="s">
        <v>3354</v>
      </c>
      <c r="I5286" s="194">
        <v>250000</v>
      </c>
      <c r="K5286" s="199">
        <v>288400000</v>
      </c>
      <c r="L5286" s="174" t="s">
        <v>846</v>
      </c>
    </row>
    <row r="5287" spans="1:12">
      <c r="A5287" s="194">
        <v>15</v>
      </c>
      <c r="B5287" s="175" t="s">
        <v>601</v>
      </c>
      <c r="C5287" s="195">
        <v>117</v>
      </c>
      <c r="D5287" s="175" t="s">
        <v>147</v>
      </c>
      <c r="F5287" s="195">
        <v>0</v>
      </c>
      <c r="G5287" s="175" t="s">
        <v>3355</v>
      </c>
      <c r="I5287" s="194">
        <v>250000</v>
      </c>
      <c r="K5287" s="199">
        <v>288650000</v>
      </c>
      <c r="L5287" s="174" t="s">
        <v>846</v>
      </c>
    </row>
    <row r="5288" spans="1:12">
      <c r="A5288" s="194">
        <v>15</v>
      </c>
      <c r="B5288" s="175" t="s">
        <v>601</v>
      </c>
      <c r="C5288" s="195">
        <v>117</v>
      </c>
      <c r="D5288" s="175" t="s">
        <v>147</v>
      </c>
      <c r="F5288" s="195">
        <v>0</v>
      </c>
      <c r="G5288" s="175" t="s">
        <v>3356</v>
      </c>
      <c r="I5288" s="194">
        <v>250000</v>
      </c>
      <c r="K5288" s="199">
        <v>288900000</v>
      </c>
      <c r="L5288" s="174" t="s">
        <v>846</v>
      </c>
    </row>
    <row r="5289" spans="1:12">
      <c r="A5289" s="194">
        <v>15</v>
      </c>
      <c r="B5289" s="175" t="s">
        <v>601</v>
      </c>
      <c r="C5289" s="195">
        <v>117</v>
      </c>
      <c r="D5289" s="175" t="s">
        <v>147</v>
      </c>
      <c r="F5289" s="195">
        <v>0</v>
      </c>
      <c r="G5289" s="175" t="s">
        <v>3357</v>
      </c>
      <c r="I5289" s="194">
        <v>250000</v>
      </c>
      <c r="K5289" s="199">
        <v>289150000</v>
      </c>
      <c r="L5289" s="174" t="s">
        <v>846</v>
      </c>
    </row>
    <row r="5290" spans="1:12">
      <c r="A5290" s="194">
        <v>15</v>
      </c>
      <c r="B5290" s="175" t="s">
        <v>601</v>
      </c>
      <c r="C5290" s="195">
        <v>117</v>
      </c>
      <c r="D5290" s="175" t="s">
        <v>147</v>
      </c>
      <c r="F5290" s="195">
        <v>0</v>
      </c>
      <c r="G5290" s="175" t="s">
        <v>3358</v>
      </c>
      <c r="I5290" s="194">
        <v>250000</v>
      </c>
      <c r="K5290" s="199">
        <v>289400000</v>
      </c>
      <c r="L5290" s="174" t="s">
        <v>846</v>
      </c>
    </row>
    <row r="5291" spans="1:12">
      <c r="A5291" s="194">
        <v>15</v>
      </c>
      <c r="B5291" s="175" t="s">
        <v>601</v>
      </c>
      <c r="C5291" s="195">
        <v>117</v>
      </c>
      <c r="D5291" s="175" t="s">
        <v>147</v>
      </c>
      <c r="F5291" s="195">
        <v>0</v>
      </c>
      <c r="G5291" s="175" t="s">
        <v>3359</v>
      </c>
      <c r="I5291" s="194">
        <v>250000</v>
      </c>
      <c r="K5291" s="199">
        <v>289650000</v>
      </c>
      <c r="L5291" s="174" t="s">
        <v>846</v>
      </c>
    </row>
    <row r="5292" spans="1:12">
      <c r="A5292" s="194">
        <v>15</v>
      </c>
      <c r="B5292" s="175" t="s">
        <v>601</v>
      </c>
      <c r="C5292" s="195">
        <v>117</v>
      </c>
      <c r="D5292" s="175" t="s">
        <v>147</v>
      </c>
      <c r="F5292" s="195">
        <v>0</v>
      </c>
      <c r="G5292" s="175" t="s">
        <v>3360</v>
      </c>
      <c r="I5292" s="194">
        <v>250000</v>
      </c>
      <c r="K5292" s="199">
        <v>289900000</v>
      </c>
      <c r="L5292" s="174" t="s">
        <v>846</v>
      </c>
    </row>
    <row r="5293" spans="1:12">
      <c r="A5293" s="194">
        <v>15</v>
      </c>
      <c r="B5293" s="175" t="s">
        <v>601</v>
      </c>
      <c r="C5293" s="195">
        <v>117</v>
      </c>
      <c r="D5293" s="175" t="s">
        <v>147</v>
      </c>
      <c r="F5293" s="195">
        <v>0</v>
      </c>
      <c r="G5293" s="175" t="s">
        <v>3361</v>
      </c>
      <c r="I5293" s="194">
        <v>250000</v>
      </c>
      <c r="K5293" s="199">
        <v>290150000</v>
      </c>
      <c r="L5293" s="174" t="s">
        <v>846</v>
      </c>
    </row>
    <row r="5294" spans="1:12">
      <c r="A5294" s="194">
        <v>15</v>
      </c>
      <c r="B5294" s="175" t="s">
        <v>601</v>
      </c>
      <c r="C5294" s="195">
        <v>117</v>
      </c>
      <c r="D5294" s="175" t="s">
        <v>147</v>
      </c>
      <c r="F5294" s="195">
        <v>0</v>
      </c>
      <c r="G5294" s="175" t="s">
        <v>3362</v>
      </c>
      <c r="I5294" s="194">
        <v>250000</v>
      </c>
      <c r="K5294" s="199">
        <v>290400000</v>
      </c>
      <c r="L5294" s="174" t="s">
        <v>846</v>
      </c>
    </row>
    <row r="5295" spans="1:12">
      <c r="A5295" s="194">
        <v>15</v>
      </c>
      <c r="B5295" s="175" t="s">
        <v>601</v>
      </c>
      <c r="C5295" s="195">
        <v>117</v>
      </c>
      <c r="D5295" s="175" t="s">
        <v>147</v>
      </c>
      <c r="F5295" s="195">
        <v>0</v>
      </c>
      <c r="G5295" s="175" t="s">
        <v>3363</v>
      </c>
      <c r="I5295" s="194">
        <v>250000</v>
      </c>
      <c r="K5295" s="199">
        <v>290650000</v>
      </c>
      <c r="L5295" s="174" t="s">
        <v>846</v>
      </c>
    </row>
    <row r="5296" spans="1:12">
      <c r="A5296" s="194">
        <v>15</v>
      </c>
      <c r="B5296" s="175" t="s">
        <v>601</v>
      </c>
      <c r="C5296" s="195">
        <v>117</v>
      </c>
      <c r="D5296" s="175" t="s">
        <v>147</v>
      </c>
      <c r="F5296" s="195">
        <v>0</v>
      </c>
      <c r="G5296" s="175" t="s">
        <v>3364</v>
      </c>
      <c r="I5296" s="194">
        <v>250000</v>
      </c>
      <c r="K5296" s="199">
        <v>290900000</v>
      </c>
      <c r="L5296" s="174" t="s">
        <v>846</v>
      </c>
    </row>
    <row r="5297" spans="1:12">
      <c r="A5297" s="194">
        <v>15</v>
      </c>
      <c r="B5297" s="175" t="s">
        <v>601</v>
      </c>
      <c r="C5297" s="195">
        <v>117</v>
      </c>
      <c r="D5297" s="175" t="s">
        <v>147</v>
      </c>
      <c r="F5297" s="195">
        <v>0</v>
      </c>
      <c r="G5297" s="175" t="s">
        <v>3365</v>
      </c>
      <c r="I5297" s="194">
        <v>250000</v>
      </c>
      <c r="K5297" s="199">
        <v>291150000</v>
      </c>
      <c r="L5297" s="174" t="s">
        <v>846</v>
      </c>
    </row>
    <row r="5298" spans="1:12">
      <c r="A5298" s="194">
        <v>15</v>
      </c>
      <c r="B5298" s="175" t="s">
        <v>601</v>
      </c>
      <c r="C5298" s="195">
        <v>117</v>
      </c>
      <c r="D5298" s="175" t="s">
        <v>147</v>
      </c>
      <c r="F5298" s="195">
        <v>0</v>
      </c>
      <c r="G5298" s="175" t="s">
        <v>3366</v>
      </c>
      <c r="I5298" s="194">
        <v>250000</v>
      </c>
      <c r="K5298" s="199">
        <v>291400000</v>
      </c>
      <c r="L5298" s="174" t="s">
        <v>846</v>
      </c>
    </row>
    <row r="5299" spans="1:12">
      <c r="A5299" s="194">
        <v>15</v>
      </c>
      <c r="B5299" s="175" t="s">
        <v>601</v>
      </c>
      <c r="C5299" s="195">
        <v>117</v>
      </c>
      <c r="D5299" s="175" t="s">
        <v>147</v>
      </c>
      <c r="F5299" s="195">
        <v>0</v>
      </c>
      <c r="G5299" s="175" t="s">
        <v>3367</v>
      </c>
      <c r="I5299" s="194">
        <v>250000</v>
      </c>
      <c r="K5299" s="199">
        <v>291650000</v>
      </c>
      <c r="L5299" s="174" t="s">
        <v>846</v>
      </c>
    </row>
    <row r="5300" spans="1:12">
      <c r="A5300" s="194">
        <v>15</v>
      </c>
      <c r="B5300" s="175" t="s">
        <v>601</v>
      </c>
      <c r="C5300" s="195">
        <v>117</v>
      </c>
      <c r="D5300" s="175" t="s">
        <v>147</v>
      </c>
      <c r="F5300" s="195">
        <v>0</v>
      </c>
      <c r="G5300" s="175" t="s">
        <v>3368</v>
      </c>
      <c r="I5300" s="194">
        <v>250000</v>
      </c>
      <c r="K5300" s="199">
        <v>291900000</v>
      </c>
      <c r="L5300" s="174" t="s">
        <v>846</v>
      </c>
    </row>
    <row r="5301" spans="1:12">
      <c r="A5301" s="194">
        <v>15</v>
      </c>
      <c r="B5301" s="175" t="s">
        <v>601</v>
      </c>
      <c r="C5301" s="195">
        <v>117</v>
      </c>
      <c r="D5301" s="175" t="s">
        <v>147</v>
      </c>
      <c r="F5301" s="195">
        <v>0</v>
      </c>
      <c r="G5301" s="175" t="s">
        <v>3369</v>
      </c>
      <c r="I5301" s="194">
        <v>250000</v>
      </c>
      <c r="K5301" s="199">
        <v>292150000</v>
      </c>
      <c r="L5301" s="174" t="s">
        <v>846</v>
      </c>
    </row>
    <row r="5302" spans="1:12">
      <c r="A5302" s="194">
        <v>15</v>
      </c>
      <c r="B5302" s="175" t="s">
        <v>601</v>
      </c>
      <c r="C5302" s="195">
        <v>117</v>
      </c>
      <c r="D5302" s="175" t="s">
        <v>147</v>
      </c>
      <c r="F5302" s="195">
        <v>0</v>
      </c>
      <c r="G5302" s="175" t="s">
        <v>3370</v>
      </c>
      <c r="I5302" s="194">
        <v>250000</v>
      </c>
      <c r="K5302" s="199">
        <v>292400000</v>
      </c>
      <c r="L5302" s="174" t="s">
        <v>846</v>
      </c>
    </row>
    <row r="5303" spans="1:12">
      <c r="A5303" s="194">
        <v>15</v>
      </c>
      <c r="B5303" s="175" t="s">
        <v>601</v>
      </c>
      <c r="C5303" s="195">
        <v>117</v>
      </c>
      <c r="D5303" s="175" t="s">
        <v>147</v>
      </c>
      <c r="F5303" s="195">
        <v>0</v>
      </c>
      <c r="G5303" s="175" t="s">
        <v>3371</v>
      </c>
      <c r="I5303" s="194">
        <v>250000</v>
      </c>
      <c r="K5303" s="199">
        <v>292650000</v>
      </c>
      <c r="L5303" s="174" t="s">
        <v>846</v>
      </c>
    </row>
    <row r="5304" spans="1:12">
      <c r="A5304" s="194">
        <v>15</v>
      </c>
      <c r="B5304" s="175" t="s">
        <v>601</v>
      </c>
      <c r="C5304" s="195">
        <v>117</v>
      </c>
      <c r="D5304" s="175" t="s">
        <v>147</v>
      </c>
      <c r="F5304" s="195">
        <v>0</v>
      </c>
      <c r="G5304" s="175" t="s">
        <v>3372</v>
      </c>
      <c r="I5304" s="194">
        <v>250000</v>
      </c>
      <c r="K5304" s="199">
        <v>292900000</v>
      </c>
      <c r="L5304" s="174" t="s">
        <v>846</v>
      </c>
    </row>
    <row r="5305" spans="1:12">
      <c r="A5305" s="194">
        <v>15</v>
      </c>
      <c r="B5305" s="175" t="s">
        <v>601</v>
      </c>
      <c r="C5305" s="195">
        <v>117</v>
      </c>
      <c r="D5305" s="175" t="s">
        <v>147</v>
      </c>
      <c r="F5305" s="195">
        <v>0</v>
      </c>
      <c r="G5305" s="175" t="s">
        <v>3373</v>
      </c>
      <c r="I5305" s="194">
        <v>250000</v>
      </c>
      <c r="K5305" s="199">
        <v>293150000</v>
      </c>
      <c r="L5305" s="174" t="s">
        <v>846</v>
      </c>
    </row>
    <row r="5306" spans="1:12">
      <c r="A5306" s="194">
        <v>15</v>
      </c>
      <c r="B5306" s="175" t="s">
        <v>601</v>
      </c>
      <c r="C5306" s="195">
        <v>117</v>
      </c>
      <c r="D5306" s="175" t="s">
        <v>147</v>
      </c>
      <c r="F5306" s="195">
        <v>0</v>
      </c>
      <c r="G5306" s="175" t="s">
        <v>3374</v>
      </c>
      <c r="I5306" s="194">
        <v>250000</v>
      </c>
      <c r="K5306" s="199">
        <v>293400000</v>
      </c>
      <c r="L5306" s="174" t="s">
        <v>846</v>
      </c>
    </row>
    <row r="5307" spans="1:12">
      <c r="A5307" s="194">
        <v>15</v>
      </c>
      <c r="B5307" s="175" t="s">
        <v>601</v>
      </c>
      <c r="C5307" s="195">
        <v>117</v>
      </c>
      <c r="D5307" s="175" t="s">
        <v>147</v>
      </c>
      <c r="F5307" s="195">
        <v>0</v>
      </c>
      <c r="G5307" s="175" t="s">
        <v>3375</v>
      </c>
      <c r="I5307" s="194">
        <v>250000</v>
      </c>
      <c r="K5307" s="199">
        <v>293650000</v>
      </c>
      <c r="L5307" s="174" t="s">
        <v>846</v>
      </c>
    </row>
    <row r="5308" spans="1:12">
      <c r="A5308" s="194">
        <v>15</v>
      </c>
      <c r="B5308" s="175" t="s">
        <v>601</v>
      </c>
      <c r="C5308" s="195">
        <v>117</v>
      </c>
      <c r="D5308" s="175" t="s">
        <v>147</v>
      </c>
      <c r="F5308" s="195">
        <v>0</v>
      </c>
      <c r="G5308" s="175" t="s">
        <v>3376</v>
      </c>
      <c r="I5308" s="194">
        <v>250000</v>
      </c>
      <c r="K5308" s="199">
        <v>293900000</v>
      </c>
      <c r="L5308" s="174" t="s">
        <v>846</v>
      </c>
    </row>
    <row r="5309" spans="1:12">
      <c r="A5309" s="194">
        <v>15</v>
      </c>
      <c r="B5309" s="175" t="s">
        <v>601</v>
      </c>
      <c r="C5309" s="195">
        <v>117</v>
      </c>
      <c r="D5309" s="175" t="s">
        <v>147</v>
      </c>
      <c r="F5309" s="195">
        <v>0</v>
      </c>
      <c r="G5309" s="175" t="s">
        <v>3377</v>
      </c>
      <c r="I5309" s="194">
        <v>250000</v>
      </c>
      <c r="K5309" s="199">
        <v>294150000</v>
      </c>
      <c r="L5309" s="174" t="s">
        <v>846</v>
      </c>
    </row>
    <row r="5310" spans="1:12">
      <c r="A5310" s="194">
        <v>15</v>
      </c>
      <c r="B5310" s="175" t="s">
        <v>601</v>
      </c>
      <c r="C5310" s="195">
        <v>117</v>
      </c>
      <c r="D5310" s="175" t="s">
        <v>147</v>
      </c>
      <c r="F5310" s="195">
        <v>0</v>
      </c>
      <c r="G5310" s="175" t="s">
        <v>3378</v>
      </c>
      <c r="I5310" s="194">
        <v>250000</v>
      </c>
      <c r="K5310" s="199">
        <v>294400000</v>
      </c>
      <c r="L5310" s="174" t="s">
        <v>846</v>
      </c>
    </row>
    <row r="5311" spans="1:12">
      <c r="A5311" s="194">
        <v>15</v>
      </c>
      <c r="B5311" s="175" t="s">
        <v>601</v>
      </c>
      <c r="C5311" s="195">
        <v>117</v>
      </c>
      <c r="D5311" s="175" t="s">
        <v>147</v>
      </c>
      <c r="F5311" s="195">
        <v>0</v>
      </c>
      <c r="G5311" s="175" t="s">
        <v>3379</v>
      </c>
      <c r="I5311" s="194">
        <v>250000</v>
      </c>
      <c r="K5311" s="199">
        <v>294650000</v>
      </c>
      <c r="L5311" s="174" t="s">
        <v>846</v>
      </c>
    </row>
    <row r="5312" spans="1:12">
      <c r="A5312" s="194">
        <v>15</v>
      </c>
      <c r="B5312" s="175" t="s">
        <v>601</v>
      </c>
      <c r="C5312" s="195">
        <v>117</v>
      </c>
      <c r="D5312" s="175" t="s">
        <v>147</v>
      </c>
      <c r="F5312" s="195">
        <v>0</v>
      </c>
      <c r="G5312" s="175" t="s">
        <v>3380</v>
      </c>
      <c r="I5312" s="194">
        <v>250000</v>
      </c>
      <c r="K5312" s="199">
        <v>294900000</v>
      </c>
      <c r="L5312" s="174" t="s">
        <v>846</v>
      </c>
    </row>
    <row r="5313" spans="1:12">
      <c r="A5313" s="194">
        <v>15</v>
      </c>
      <c r="B5313" s="175" t="s">
        <v>601</v>
      </c>
      <c r="C5313" s="195">
        <v>117</v>
      </c>
      <c r="D5313" s="175" t="s">
        <v>147</v>
      </c>
      <c r="F5313" s="195">
        <v>0</v>
      </c>
      <c r="G5313" s="175" t="s">
        <v>3381</v>
      </c>
      <c r="I5313" s="194">
        <v>250000</v>
      </c>
      <c r="K5313" s="199">
        <v>295150000</v>
      </c>
      <c r="L5313" s="174" t="s">
        <v>846</v>
      </c>
    </row>
    <row r="5314" spans="1:12">
      <c r="A5314" s="194">
        <v>15</v>
      </c>
      <c r="B5314" s="175" t="s">
        <v>601</v>
      </c>
      <c r="C5314" s="195">
        <v>117</v>
      </c>
      <c r="D5314" s="175" t="s">
        <v>147</v>
      </c>
      <c r="F5314" s="195">
        <v>0</v>
      </c>
      <c r="G5314" s="175" t="s">
        <v>3382</v>
      </c>
      <c r="I5314" s="194">
        <v>250000</v>
      </c>
      <c r="K5314" s="199">
        <v>295400000</v>
      </c>
      <c r="L5314" s="174" t="s">
        <v>846</v>
      </c>
    </row>
    <row r="5315" spans="1:12">
      <c r="A5315" s="194">
        <v>15</v>
      </c>
      <c r="B5315" s="175" t="s">
        <v>601</v>
      </c>
      <c r="C5315" s="195">
        <v>117</v>
      </c>
      <c r="D5315" s="175" t="s">
        <v>147</v>
      </c>
      <c r="F5315" s="195">
        <v>0</v>
      </c>
      <c r="G5315" s="175" t="s">
        <v>3383</v>
      </c>
      <c r="I5315" s="194">
        <v>250000</v>
      </c>
      <c r="K5315" s="199">
        <v>295650000</v>
      </c>
      <c r="L5315" s="174" t="s">
        <v>846</v>
      </c>
    </row>
    <row r="5316" spans="1:12">
      <c r="A5316" s="194">
        <v>15</v>
      </c>
      <c r="B5316" s="175" t="s">
        <v>601</v>
      </c>
      <c r="C5316" s="195">
        <v>117</v>
      </c>
      <c r="D5316" s="175" t="s">
        <v>147</v>
      </c>
      <c r="F5316" s="195">
        <v>0</v>
      </c>
      <c r="G5316" s="175" t="s">
        <v>3384</v>
      </c>
      <c r="I5316" s="194">
        <v>250000</v>
      </c>
      <c r="K5316" s="199">
        <v>295900000</v>
      </c>
      <c r="L5316" s="174" t="s">
        <v>846</v>
      </c>
    </row>
    <row r="5317" spans="1:12">
      <c r="A5317" s="194">
        <v>15</v>
      </c>
      <c r="B5317" s="175" t="s">
        <v>601</v>
      </c>
      <c r="C5317" s="195">
        <v>117</v>
      </c>
      <c r="D5317" s="175" t="s">
        <v>147</v>
      </c>
      <c r="F5317" s="195">
        <v>0</v>
      </c>
      <c r="G5317" s="175" t="s">
        <v>3385</v>
      </c>
      <c r="I5317" s="194">
        <v>250000</v>
      </c>
      <c r="K5317" s="199">
        <v>296150000</v>
      </c>
      <c r="L5317" s="174" t="s">
        <v>846</v>
      </c>
    </row>
    <row r="5318" spans="1:12">
      <c r="A5318" s="194">
        <v>15</v>
      </c>
      <c r="B5318" s="175" t="s">
        <v>601</v>
      </c>
      <c r="C5318" s="195">
        <v>117</v>
      </c>
      <c r="D5318" s="175" t="s">
        <v>147</v>
      </c>
      <c r="F5318" s="195">
        <v>0</v>
      </c>
      <c r="G5318" s="175" t="s">
        <v>3386</v>
      </c>
      <c r="I5318" s="194">
        <v>250000</v>
      </c>
      <c r="K5318" s="199">
        <v>296400000</v>
      </c>
      <c r="L5318" s="174" t="s">
        <v>846</v>
      </c>
    </row>
    <row r="5319" spans="1:12">
      <c r="A5319" s="194">
        <v>15</v>
      </c>
      <c r="B5319" s="175" t="s">
        <v>601</v>
      </c>
      <c r="C5319" s="195">
        <v>117</v>
      </c>
      <c r="D5319" s="175" t="s">
        <v>147</v>
      </c>
      <c r="F5319" s="195">
        <v>0</v>
      </c>
      <c r="G5319" s="175" t="s">
        <v>3387</v>
      </c>
      <c r="I5319" s="194">
        <v>250000</v>
      </c>
      <c r="K5319" s="199">
        <v>296650000</v>
      </c>
      <c r="L5319" s="174" t="s">
        <v>846</v>
      </c>
    </row>
    <row r="5320" spans="1:12">
      <c r="A5320" s="194">
        <v>15</v>
      </c>
      <c r="B5320" s="175" t="s">
        <v>601</v>
      </c>
      <c r="C5320" s="195">
        <v>117</v>
      </c>
      <c r="D5320" s="175" t="s">
        <v>147</v>
      </c>
      <c r="F5320" s="195">
        <v>0</v>
      </c>
      <c r="G5320" s="175" t="s">
        <v>3388</v>
      </c>
      <c r="I5320" s="194">
        <v>250000</v>
      </c>
      <c r="K5320" s="199">
        <v>296900000</v>
      </c>
      <c r="L5320" s="174" t="s">
        <v>846</v>
      </c>
    </row>
    <row r="5321" spans="1:12">
      <c r="A5321" s="194">
        <v>15</v>
      </c>
      <c r="B5321" s="175" t="s">
        <v>601</v>
      </c>
      <c r="C5321" s="195">
        <v>117</v>
      </c>
      <c r="D5321" s="175" t="s">
        <v>147</v>
      </c>
      <c r="F5321" s="195">
        <v>0</v>
      </c>
      <c r="G5321" s="175" t="s">
        <v>3389</v>
      </c>
      <c r="I5321" s="194">
        <v>250000</v>
      </c>
      <c r="K5321" s="199">
        <v>297150000</v>
      </c>
      <c r="L5321" s="174" t="s">
        <v>846</v>
      </c>
    </row>
    <row r="5322" spans="1:12">
      <c r="A5322" s="194">
        <v>15</v>
      </c>
      <c r="B5322" s="175" t="s">
        <v>601</v>
      </c>
      <c r="C5322" s="195">
        <v>117</v>
      </c>
      <c r="D5322" s="175" t="s">
        <v>147</v>
      </c>
      <c r="F5322" s="195">
        <v>0</v>
      </c>
      <c r="G5322" s="175" t="s">
        <v>3390</v>
      </c>
      <c r="I5322" s="194">
        <v>250000</v>
      </c>
      <c r="K5322" s="199">
        <v>297400000</v>
      </c>
      <c r="L5322" s="174" t="s">
        <v>846</v>
      </c>
    </row>
    <row r="5323" spans="1:12">
      <c r="A5323" s="194">
        <v>15</v>
      </c>
      <c r="B5323" s="175" t="s">
        <v>601</v>
      </c>
      <c r="C5323" s="195">
        <v>117</v>
      </c>
      <c r="D5323" s="175" t="s">
        <v>147</v>
      </c>
      <c r="F5323" s="195">
        <v>0</v>
      </c>
      <c r="G5323" s="175" t="s">
        <v>3391</v>
      </c>
      <c r="I5323" s="194">
        <v>250000</v>
      </c>
      <c r="K5323" s="199">
        <v>297650000</v>
      </c>
      <c r="L5323" s="174" t="s">
        <v>846</v>
      </c>
    </row>
    <row r="5324" spans="1:12">
      <c r="A5324" s="194">
        <v>15</v>
      </c>
      <c r="B5324" s="175" t="s">
        <v>601</v>
      </c>
      <c r="C5324" s="195">
        <v>117</v>
      </c>
      <c r="D5324" s="175" t="s">
        <v>147</v>
      </c>
      <c r="F5324" s="195">
        <v>0</v>
      </c>
      <c r="G5324" s="175" t="s">
        <v>3392</v>
      </c>
      <c r="I5324" s="194">
        <v>250000</v>
      </c>
      <c r="K5324" s="199">
        <v>297900000</v>
      </c>
      <c r="L5324" s="174" t="s">
        <v>846</v>
      </c>
    </row>
    <row r="5325" spans="1:12">
      <c r="A5325" s="194">
        <v>15</v>
      </c>
      <c r="B5325" s="175" t="s">
        <v>601</v>
      </c>
      <c r="C5325" s="195">
        <v>117</v>
      </c>
      <c r="D5325" s="175" t="s">
        <v>147</v>
      </c>
      <c r="F5325" s="195">
        <v>0</v>
      </c>
      <c r="G5325" s="175" t="s">
        <v>3393</v>
      </c>
      <c r="I5325" s="194">
        <v>250000</v>
      </c>
      <c r="K5325" s="199">
        <v>298150000</v>
      </c>
      <c r="L5325" s="174" t="s">
        <v>846</v>
      </c>
    </row>
    <row r="5326" spans="1:12">
      <c r="A5326" s="194">
        <v>15</v>
      </c>
      <c r="B5326" s="175" t="s">
        <v>601</v>
      </c>
      <c r="C5326" s="195">
        <v>117</v>
      </c>
      <c r="D5326" s="175" t="s">
        <v>147</v>
      </c>
      <c r="F5326" s="195">
        <v>0</v>
      </c>
      <c r="G5326" s="175" t="s">
        <v>3394</v>
      </c>
      <c r="I5326" s="194">
        <v>250000</v>
      </c>
      <c r="K5326" s="199">
        <v>298400000</v>
      </c>
      <c r="L5326" s="174" t="s">
        <v>846</v>
      </c>
    </row>
    <row r="5327" spans="1:12">
      <c r="A5327" s="194">
        <v>15</v>
      </c>
      <c r="B5327" s="175" t="s">
        <v>601</v>
      </c>
      <c r="C5327" s="195">
        <v>117</v>
      </c>
      <c r="D5327" s="175" t="s">
        <v>147</v>
      </c>
      <c r="F5327" s="195">
        <v>0</v>
      </c>
      <c r="G5327" s="175" t="s">
        <v>3395</v>
      </c>
      <c r="I5327" s="194">
        <v>250000</v>
      </c>
      <c r="K5327" s="199">
        <v>298650000</v>
      </c>
      <c r="L5327" s="174" t="s">
        <v>846</v>
      </c>
    </row>
    <row r="5328" spans="1:12">
      <c r="A5328" s="194">
        <v>15</v>
      </c>
      <c r="B5328" s="175" t="s">
        <v>601</v>
      </c>
      <c r="C5328" s="195">
        <v>117</v>
      </c>
      <c r="D5328" s="175" t="s">
        <v>147</v>
      </c>
      <c r="F5328" s="195">
        <v>0</v>
      </c>
      <c r="G5328" s="175" t="s">
        <v>3396</v>
      </c>
      <c r="I5328" s="194">
        <v>250000</v>
      </c>
      <c r="K5328" s="199">
        <v>298900000</v>
      </c>
      <c r="L5328" s="174" t="s">
        <v>846</v>
      </c>
    </row>
    <row r="5329" spans="1:12">
      <c r="A5329" s="194">
        <v>15</v>
      </c>
      <c r="B5329" s="175" t="s">
        <v>601</v>
      </c>
      <c r="C5329" s="195">
        <v>117</v>
      </c>
      <c r="D5329" s="175" t="s">
        <v>147</v>
      </c>
      <c r="F5329" s="195">
        <v>0</v>
      </c>
      <c r="G5329" s="175" t="s">
        <v>3397</v>
      </c>
      <c r="I5329" s="194">
        <v>250000</v>
      </c>
      <c r="K5329" s="199">
        <v>299150000</v>
      </c>
      <c r="L5329" s="174" t="s">
        <v>846</v>
      </c>
    </row>
    <row r="5330" spans="1:12">
      <c r="A5330" s="194">
        <v>15</v>
      </c>
      <c r="B5330" s="175" t="s">
        <v>601</v>
      </c>
      <c r="C5330" s="195">
        <v>117</v>
      </c>
      <c r="D5330" s="175" t="s">
        <v>147</v>
      </c>
      <c r="F5330" s="195">
        <v>0</v>
      </c>
      <c r="G5330" s="175" t="s">
        <v>3398</v>
      </c>
      <c r="I5330" s="194">
        <v>250000</v>
      </c>
      <c r="K5330" s="199">
        <v>299400000</v>
      </c>
      <c r="L5330" s="174" t="s">
        <v>846</v>
      </c>
    </row>
    <row r="5331" spans="1:12">
      <c r="A5331" s="194">
        <v>15</v>
      </c>
      <c r="B5331" s="175" t="s">
        <v>601</v>
      </c>
      <c r="C5331" s="195">
        <v>117</v>
      </c>
      <c r="D5331" s="175" t="s">
        <v>147</v>
      </c>
      <c r="F5331" s="195">
        <v>0</v>
      </c>
      <c r="G5331" s="175" t="s">
        <v>3399</v>
      </c>
      <c r="I5331" s="194">
        <v>250000</v>
      </c>
      <c r="K5331" s="199">
        <v>299650000</v>
      </c>
      <c r="L5331" s="174" t="s">
        <v>846</v>
      </c>
    </row>
    <row r="5332" spans="1:12">
      <c r="A5332" s="194">
        <v>15</v>
      </c>
      <c r="B5332" s="175" t="s">
        <v>601</v>
      </c>
      <c r="C5332" s="195">
        <v>117</v>
      </c>
      <c r="D5332" s="175" t="s">
        <v>147</v>
      </c>
      <c r="F5332" s="195">
        <v>0</v>
      </c>
      <c r="G5332" s="175" t="s">
        <v>3400</v>
      </c>
      <c r="I5332" s="194">
        <v>250000</v>
      </c>
      <c r="K5332" s="199">
        <v>299900000</v>
      </c>
      <c r="L5332" s="174" t="s">
        <v>846</v>
      </c>
    </row>
    <row r="5333" spans="1:12">
      <c r="A5333" s="194">
        <v>15</v>
      </c>
      <c r="B5333" s="175" t="s">
        <v>601</v>
      </c>
      <c r="C5333" s="195">
        <v>117</v>
      </c>
      <c r="D5333" s="175" t="s">
        <v>147</v>
      </c>
      <c r="F5333" s="195">
        <v>0</v>
      </c>
      <c r="G5333" s="175" t="s">
        <v>3401</v>
      </c>
      <c r="I5333" s="194">
        <v>250000</v>
      </c>
      <c r="K5333" s="199">
        <v>300150000</v>
      </c>
      <c r="L5333" s="174" t="s">
        <v>846</v>
      </c>
    </row>
    <row r="5334" spans="1:12">
      <c r="A5334" s="194">
        <v>15</v>
      </c>
      <c r="B5334" s="175" t="s">
        <v>601</v>
      </c>
      <c r="C5334" s="195">
        <v>117</v>
      </c>
      <c r="D5334" s="175" t="s">
        <v>147</v>
      </c>
      <c r="F5334" s="195">
        <v>0</v>
      </c>
      <c r="G5334" s="175" t="s">
        <v>3402</v>
      </c>
      <c r="I5334" s="194">
        <v>250000</v>
      </c>
      <c r="K5334" s="199">
        <v>300400000</v>
      </c>
      <c r="L5334" s="174" t="s">
        <v>846</v>
      </c>
    </row>
    <row r="5335" spans="1:12">
      <c r="A5335" s="194">
        <v>15</v>
      </c>
      <c r="B5335" s="175" t="s">
        <v>601</v>
      </c>
      <c r="C5335" s="195">
        <v>117</v>
      </c>
      <c r="D5335" s="175" t="s">
        <v>147</v>
      </c>
      <c r="F5335" s="195">
        <v>0</v>
      </c>
      <c r="G5335" s="175" t="s">
        <v>3403</v>
      </c>
      <c r="I5335" s="194">
        <v>250000</v>
      </c>
      <c r="K5335" s="199">
        <v>300650000</v>
      </c>
      <c r="L5335" s="174" t="s">
        <v>846</v>
      </c>
    </row>
    <row r="5336" spans="1:12">
      <c r="A5336" s="194">
        <v>15</v>
      </c>
      <c r="B5336" s="175" t="s">
        <v>601</v>
      </c>
      <c r="C5336" s="195">
        <v>117</v>
      </c>
      <c r="D5336" s="175" t="s">
        <v>147</v>
      </c>
      <c r="F5336" s="195">
        <v>0</v>
      </c>
      <c r="G5336" s="175" t="s">
        <v>3404</v>
      </c>
      <c r="I5336" s="194">
        <v>250000</v>
      </c>
      <c r="K5336" s="199">
        <v>300900000</v>
      </c>
      <c r="L5336" s="174" t="s">
        <v>846</v>
      </c>
    </row>
    <row r="5337" spans="1:12">
      <c r="A5337" s="194">
        <v>15</v>
      </c>
      <c r="B5337" s="175" t="s">
        <v>601</v>
      </c>
      <c r="C5337" s="195">
        <v>117</v>
      </c>
      <c r="D5337" s="175" t="s">
        <v>147</v>
      </c>
      <c r="F5337" s="195">
        <v>0</v>
      </c>
      <c r="G5337" s="175" t="s">
        <v>3405</v>
      </c>
      <c r="I5337" s="194">
        <v>250000</v>
      </c>
      <c r="K5337" s="199">
        <v>301150000</v>
      </c>
      <c r="L5337" s="174" t="s">
        <v>846</v>
      </c>
    </row>
    <row r="5338" spans="1:12">
      <c r="A5338" s="194">
        <v>15</v>
      </c>
      <c r="B5338" s="175" t="s">
        <v>601</v>
      </c>
      <c r="C5338" s="195">
        <v>117</v>
      </c>
      <c r="D5338" s="175" t="s">
        <v>147</v>
      </c>
      <c r="F5338" s="195">
        <v>0</v>
      </c>
      <c r="G5338" s="175" t="s">
        <v>3406</v>
      </c>
      <c r="I5338" s="194">
        <v>250000</v>
      </c>
      <c r="K5338" s="199">
        <v>301400000</v>
      </c>
      <c r="L5338" s="174" t="s">
        <v>846</v>
      </c>
    </row>
    <row r="5339" spans="1:12">
      <c r="A5339" s="194">
        <v>15</v>
      </c>
      <c r="B5339" s="175" t="s">
        <v>601</v>
      </c>
      <c r="C5339" s="195">
        <v>117</v>
      </c>
      <c r="D5339" s="175" t="s">
        <v>147</v>
      </c>
      <c r="F5339" s="195">
        <v>0</v>
      </c>
      <c r="G5339" s="175" t="s">
        <v>3407</v>
      </c>
      <c r="I5339" s="194">
        <v>250000</v>
      </c>
      <c r="K5339" s="199">
        <v>301650000</v>
      </c>
      <c r="L5339" s="174" t="s">
        <v>846</v>
      </c>
    </row>
    <row r="5340" spans="1:12">
      <c r="A5340" s="194">
        <v>15</v>
      </c>
      <c r="B5340" s="175" t="s">
        <v>601</v>
      </c>
      <c r="C5340" s="195">
        <v>117</v>
      </c>
      <c r="D5340" s="175" t="s">
        <v>147</v>
      </c>
      <c r="F5340" s="195">
        <v>0</v>
      </c>
      <c r="G5340" s="175" t="s">
        <v>3408</v>
      </c>
      <c r="I5340" s="194">
        <v>250000</v>
      </c>
      <c r="K5340" s="199">
        <v>301900000</v>
      </c>
      <c r="L5340" s="174" t="s">
        <v>846</v>
      </c>
    </row>
    <row r="5341" spans="1:12">
      <c r="A5341" s="194">
        <v>15</v>
      </c>
      <c r="B5341" s="175" t="s">
        <v>601</v>
      </c>
      <c r="C5341" s="195">
        <v>117</v>
      </c>
      <c r="D5341" s="175" t="s">
        <v>147</v>
      </c>
      <c r="F5341" s="195">
        <v>0</v>
      </c>
      <c r="G5341" s="175" t="s">
        <v>3409</v>
      </c>
      <c r="I5341" s="194">
        <v>250000</v>
      </c>
      <c r="K5341" s="199">
        <v>302150000</v>
      </c>
      <c r="L5341" s="174" t="s">
        <v>846</v>
      </c>
    </row>
    <row r="5342" spans="1:12">
      <c r="A5342" s="194">
        <v>15</v>
      </c>
      <c r="B5342" s="175" t="s">
        <v>601</v>
      </c>
      <c r="C5342" s="195">
        <v>117</v>
      </c>
      <c r="D5342" s="175" t="s">
        <v>147</v>
      </c>
      <c r="F5342" s="195">
        <v>0</v>
      </c>
      <c r="G5342" s="175" t="s">
        <v>3410</v>
      </c>
      <c r="I5342" s="194">
        <v>250000</v>
      </c>
      <c r="K5342" s="199">
        <v>302400000</v>
      </c>
      <c r="L5342" s="174" t="s">
        <v>846</v>
      </c>
    </row>
    <row r="5343" spans="1:12">
      <c r="A5343" s="194">
        <v>15</v>
      </c>
      <c r="B5343" s="175" t="s">
        <v>601</v>
      </c>
      <c r="C5343" s="195">
        <v>117</v>
      </c>
      <c r="D5343" s="175" t="s">
        <v>147</v>
      </c>
      <c r="F5343" s="195">
        <v>0</v>
      </c>
      <c r="G5343" s="175" t="s">
        <v>3411</v>
      </c>
      <c r="I5343" s="194">
        <v>250000</v>
      </c>
      <c r="K5343" s="199">
        <v>302650000</v>
      </c>
      <c r="L5343" s="174" t="s">
        <v>846</v>
      </c>
    </row>
    <row r="5344" spans="1:12">
      <c r="A5344" s="194">
        <v>15</v>
      </c>
      <c r="B5344" s="175" t="s">
        <v>601</v>
      </c>
      <c r="C5344" s="195">
        <v>117</v>
      </c>
      <c r="D5344" s="175" t="s">
        <v>147</v>
      </c>
      <c r="F5344" s="195">
        <v>0</v>
      </c>
      <c r="G5344" s="175" t="s">
        <v>3412</v>
      </c>
      <c r="I5344" s="194">
        <v>250000</v>
      </c>
      <c r="K5344" s="199">
        <v>302900000</v>
      </c>
      <c r="L5344" s="174" t="s">
        <v>846</v>
      </c>
    </row>
    <row r="5345" spans="1:12">
      <c r="A5345" s="194">
        <v>15</v>
      </c>
      <c r="B5345" s="175" t="s">
        <v>601</v>
      </c>
      <c r="C5345" s="195">
        <v>117</v>
      </c>
      <c r="D5345" s="175" t="s">
        <v>147</v>
      </c>
      <c r="F5345" s="195">
        <v>0</v>
      </c>
      <c r="G5345" s="175" t="s">
        <v>3413</v>
      </c>
      <c r="I5345" s="194">
        <v>250000</v>
      </c>
      <c r="K5345" s="199">
        <v>303150000</v>
      </c>
      <c r="L5345" s="174" t="s">
        <v>846</v>
      </c>
    </row>
    <row r="5346" spans="1:12">
      <c r="A5346" s="194">
        <v>15</v>
      </c>
      <c r="B5346" s="175" t="s">
        <v>601</v>
      </c>
      <c r="C5346" s="195">
        <v>117</v>
      </c>
      <c r="D5346" s="175" t="s">
        <v>147</v>
      </c>
      <c r="F5346" s="195">
        <v>0</v>
      </c>
      <c r="G5346" s="175" t="s">
        <v>3414</v>
      </c>
      <c r="I5346" s="194">
        <v>250000</v>
      </c>
      <c r="K5346" s="199">
        <v>303400000</v>
      </c>
      <c r="L5346" s="174" t="s">
        <v>846</v>
      </c>
    </row>
    <row r="5347" spans="1:12">
      <c r="A5347" s="194">
        <v>15</v>
      </c>
      <c r="B5347" s="175" t="s">
        <v>601</v>
      </c>
      <c r="C5347" s="195">
        <v>117</v>
      </c>
      <c r="D5347" s="175" t="s">
        <v>147</v>
      </c>
      <c r="F5347" s="195">
        <v>0</v>
      </c>
      <c r="G5347" s="175" t="s">
        <v>3415</v>
      </c>
      <c r="I5347" s="194">
        <v>250000</v>
      </c>
      <c r="K5347" s="199">
        <v>303650000</v>
      </c>
      <c r="L5347" s="174" t="s">
        <v>846</v>
      </c>
    </row>
    <row r="5348" spans="1:12">
      <c r="A5348" s="194">
        <v>15</v>
      </c>
      <c r="B5348" s="175" t="s">
        <v>601</v>
      </c>
      <c r="C5348" s="195">
        <v>117</v>
      </c>
      <c r="D5348" s="175" t="s">
        <v>147</v>
      </c>
      <c r="F5348" s="195">
        <v>0</v>
      </c>
      <c r="G5348" s="175" t="s">
        <v>3416</v>
      </c>
      <c r="I5348" s="194">
        <v>250000</v>
      </c>
      <c r="K5348" s="199">
        <v>303900000</v>
      </c>
      <c r="L5348" s="174" t="s">
        <v>846</v>
      </c>
    </row>
    <row r="5349" spans="1:12">
      <c r="A5349" s="194">
        <v>15</v>
      </c>
      <c r="B5349" s="175" t="s">
        <v>601</v>
      </c>
      <c r="C5349" s="195">
        <v>117</v>
      </c>
      <c r="D5349" s="175" t="s">
        <v>147</v>
      </c>
      <c r="F5349" s="195">
        <v>0</v>
      </c>
      <c r="G5349" s="175" t="s">
        <v>3417</v>
      </c>
      <c r="I5349" s="194">
        <v>250000</v>
      </c>
      <c r="K5349" s="199">
        <v>304150000</v>
      </c>
      <c r="L5349" s="174" t="s">
        <v>846</v>
      </c>
    </row>
    <row r="5350" spans="1:12">
      <c r="A5350" s="194">
        <v>15</v>
      </c>
      <c r="B5350" s="175" t="s">
        <v>601</v>
      </c>
      <c r="C5350" s="195">
        <v>117</v>
      </c>
      <c r="D5350" s="175" t="s">
        <v>147</v>
      </c>
      <c r="F5350" s="195">
        <v>0</v>
      </c>
      <c r="G5350" s="175" t="s">
        <v>3418</v>
      </c>
      <c r="I5350" s="194">
        <v>250000</v>
      </c>
      <c r="K5350" s="199">
        <v>304400000</v>
      </c>
      <c r="L5350" s="174" t="s">
        <v>846</v>
      </c>
    </row>
    <row r="5351" spans="1:12">
      <c r="A5351" s="194">
        <v>15</v>
      </c>
      <c r="B5351" s="175" t="s">
        <v>601</v>
      </c>
      <c r="C5351" s="195">
        <v>117</v>
      </c>
      <c r="D5351" s="175" t="s">
        <v>147</v>
      </c>
      <c r="F5351" s="195">
        <v>0</v>
      </c>
      <c r="G5351" s="175" t="s">
        <v>3419</v>
      </c>
      <c r="I5351" s="194">
        <v>250000</v>
      </c>
      <c r="K5351" s="199">
        <v>304650000</v>
      </c>
      <c r="L5351" s="174" t="s">
        <v>846</v>
      </c>
    </row>
    <row r="5352" spans="1:12">
      <c r="A5352" s="194">
        <v>15</v>
      </c>
      <c r="B5352" s="175" t="s">
        <v>601</v>
      </c>
      <c r="C5352" s="195">
        <v>117</v>
      </c>
      <c r="D5352" s="175" t="s">
        <v>147</v>
      </c>
      <c r="F5352" s="195">
        <v>0</v>
      </c>
      <c r="G5352" s="175" t="s">
        <v>3420</v>
      </c>
      <c r="I5352" s="194">
        <v>250000</v>
      </c>
      <c r="K5352" s="199">
        <v>304900000</v>
      </c>
      <c r="L5352" s="174" t="s">
        <v>846</v>
      </c>
    </row>
    <row r="5353" spans="1:12">
      <c r="A5353" s="194">
        <v>15</v>
      </c>
      <c r="B5353" s="175" t="s">
        <v>601</v>
      </c>
      <c r="C5353" s="195">
        <v>118</v>
      </c>
      <c r="D5353" s="175" t="s">
        <v>147</v>
      </c>
      <c r="F5353" s="195">
        <v>0</v>
      </c>
      <c r="G5353" s="175" t="s">
        <v>3421</v>
      </c>
      <c r="I5353" s="194">
        <v>250000</v>
      </c>
      <c r="K5353" s="199">
        <v>305150000</v>
      </c>
      <c r="L5353" s="174" t="s">
        <v>846</v>
      </c>
    </row>
    <row r="5354" spans="1:12">
      <c r="A5354" s="194">
        <v>15</v>
      </c>
      <c r="B5354" s="175" t="s">
        <v>601</v>
      </c>
      <c r="C5354" s="195">
        <v>118</v>
      </c>
      <c r="D5354" s="175" t="s">
        <v>147</v>
      </c>
      <c r="F5354" s="195">
        <v>0</v>
      </c>
      <c r="G5354" s="175" t="s">
        <v>3422</v>
      </c>
      <c r="I5354" s="194">
        <v>250000</v>
      </c>
      <c r="K5354" s="199">
        <v>305400000</v>
      </c>
      <c r="L5354" s="174" t="s">
        <v>846</v>
      </c>
    </row>
    <row r="5355" spans="1:12">
      <c r="A5355" s="194">
        <v>15</v>
      </c>
      <c r="B5355" s="175" t="s">
        <v>601</v>
      </c>
      <c r="C5355" s="195">
        <v>118</v>
      </c>
      <c r="D5355" s="175" t="s">
        <v>147</v>
      </c>
      <c r="F5355" s="195">
        <v>0</v>
      </c>
      <c r="G5355" s="175" t="s">
        <v>3423</v>
      </c>
      <c r="I5355" s="194">
        <v>250000</v>
      </c>
      <c r="K5355" s="199">
        <v>305650000</v>
      </c>
      <c r="L5355" s="174" t="s">
        <v>846</v>
      </c>
    </row>
    <row r="5356" spans="1:12">
      <c r="A5356" s="194">
        <v>15</v>
      </c>
      <c r="B5356" s="175" t="s">
        <v>601</v>
      </c>
      <c r="C5356" s="195">
        <v>118</v>
      </c>
      <c r="D5356" s="175" t="s">
        <v>147</v>
      </c>
      <c r="F5356" s="195">
        <v>0</v>
      </c>
      <c r="G5356" s="175" t="s">
        <v>3424</v>
      </c>
      <c r="I5356" s="194">
        <v>250000</v>
      </c>
      <c r="K5356" s="199">
        <v>305900000</v>
      </c>
      <c r="L5356" s="174" t="s">
        <v>846</v>
      </c>
    </row>
    <row r="5357" spans="1:12">
      <c r="A5357" s="194">
        <v>15</v>
      </c>
      <c r="B5357" s="175" t="s">
        <v>601</v>
      </c>
      <c r="C5357" s="195">
        <v>118</v>
      </c>
      <c r="D5357" s="175" t="s">
        <v>147</v>
      </c>
      <c r="F5357" s="195">
        <v>0</v>
      </c>
      <c r="G5357" s="175" t="s">
        <v>3425</v>
      </c>
      <c r="I5357" s="194">
        <v>250000</v>
      </c>
      <c r="K5357" s="199">
        <v>306150000</v>
      </c>
      <c r="L5357" s="174" t="s">
        <v>846</v>
      </c>
    </row>
    <row r="5358" spans="1:12">
      <c r="A5358" s="194">
        <v>15</v>
      </c>
      <c r="B5358" s="175" t="s">
        <v>601</v>
      </c>
      <c r="C5358" s="195">
        <v>118</v>
      </c>
      <c r="D5358" s="175" t="s">
        <v>147</v>
      </c>
      <c r="F5358" s="195">
        <v>0</v>
      </c>
      <c r="G5358" s="175" t="s">
        <v>3426</v>
      </c>
      <c r="I5358" s="194">
        <v>250000</v>
      </c>
      <c r="K5358" s="199">
        <v>306400000</v>
      </c>
      <c r="L5358" s="174" t="s">
        <v>846</v>
      </c>
    </row>
    <row r="5359" spans="1:12">
      <c r="A5359" s="194">
        <v>15</v>
      </c>
      <c r="B5359" s="175" t="s">
        <v>601</v>
      </c>
      <c r="C5359" s="195">
        <v>118</v>
      </c>
      <c r="D5359" s="175" t="s">
        <v>147</v>
      </c>
      <c r="F5359" s="195">
        <v>0</v>
      </c>
      <c r="G5359" s="175" t="s">
        <v>3427</v>
      </c>
      <c r="I5359" s="194">
        <v>250000</v>
      </c>
      <c r="K5359" s="199">
        <v>306650000</v>
      </c>
      <c r="L5359" s="174" t="s">
        <v>846</v>
      </c>
    </row>
    <row r="5360" spans="1:12">
      <c r="A5360" s="194">
        <v>15</v>
      </c>
      <c r="B5360" s="175" t="s">
        <v>601</v>
      </c>
      <c r="C5360" s="195">
        <v>118</v>
      </c>
      <c r="D5360" s="175" t="s">
        <v>147</v>
      </c>
      <c r="F5360" s="195">
        <v>0</v>
      </c>
      <c r="G5360" s="175" t="s">
        <v>3428</v>
      </c>
      <c r="I5360" s="194">
        <v>250000</v>
      </c>
      <c r="K5360" s="199">
        <v>306900000</v>
      </c>
      <c r="L5360" s="174" t="s">
        <v>846</v>
      </c>
    </row>
    <row r="5361" spans="1:12">
      <c r="A5361" s="194">
        <v>15</v>
      </c>
      <c r="B5361" s="175" t="s">
        <v>601</v>
      </c>
      <c r="C5361" s="195">
        <v>118</v>
      </c>
      <c r="D5361" s="175" t="s">
        <v>147</v>
      </c>
      <c r="F5361" s="195">
        <v>0</v>
      </c>
      <c r="G5361" s="175" t="s">
        <v>3429</v>
      </c>
      <c r="I5361" s="194">
        <v>250000</v>
      </c>
      <c r="K5361" s="199">
        <v>307150000</v>
      </c>
      <c r="L5361" s="174" t="s">
        <v>846</v>
      </c>
    </row>
    <row r="5362" spans="1:12">
      <c r="A5362" s="194">
        <v>15</v>
      </c>
      <c r="B5362" s="175" t="s">
        <v>601</v>
      </c>
      <c r="C5362" s="195">
        <v>118</v>
      </c>
      <c r="D5362" s="175" t="s">
        <v>147</v>
      </c>
      <c r="F5362" s="195">
        <v>0</v>
      </c>
      <c r="G5362" s="175" t="s">
        <v>3430</v>
      </c>
      <c r="I5362" s="194">
        <v>250000</v>
      </c>
      <c r="K5362" s="199">
        <v>307400000</v>
      </c>
      <c r="L5362" s="174" t="s">
        <v>846</v>
      </c>
    </row>
    <row r="5363" spans="1:12">
      <c r="A5363" s="194">
        <v>15</v>
      </c>
      <c r="B5363" s="175" t="s">
        <v>601</v>
      </c>
      <c r="C5363" s="195">
        <v>118</v>
      </c>
      <c r="D5363" s="175" t="s">
        <v>147</v>
      </c>
      <c r="F5363" s="195">
        <v>0</v>
      </c>
      <c r="G5363" s="175" t="s">
        <v>3431</v>
      </c>
      <c r="I5363" s="194">
        <v>250000</v>
      </c>
      <c r="K5363" s="199">
        <v>307650000</v>
      </c>
      <c r="L5363" s="174" t="s">
        <v>846</v>
      </c>
    </row>
    <row r="5364" spans="1:12">
      <c r="A5364" s="194">
        <v>15</v>
      </c>
      <c r="B5364" s="175" t="s">
        <v>601</v>
      </c>
      <c r="C5364" s="195">
        <v>118</v>
      </c>
      <c r="D5364" s="175" t="s">
        <v>147</v>
      </c>
      <c r="F5364" s="195">
        <v>0</v>
      </c>
      <c r="G5364" s="175" t="s">
        <v>3432</v>
      </c>
      <c r="I5364" s="194">
        <v>250000</v>
      </c>
      <c r="K5364" s="199">
        <v>307900000</v>
      </c>
      <c r="L5364" s="174" t="s">
        <v>846</v>
      </c>
    </row>
    <row r="5365" spans="1:12">
      <c r="A5365" s="194">
        <v>15</v>
      </c>
      <c r="B5365" s="175" t="s">
        <v>601</v>
      </c>
      <c r="C5365" s="195">
        <v>118</v>
      </c>
      <c r="D5365" s="175" t="s">
        <v>147</v>
      </c>
      <c r="F5365" s="195">
        <v>0</v>
      </c>
      <c r="G5365" s="175" t="s">
        <v>3433</v>
      </c>
      <c r="I5365" s="194">
        <v>250000</v>
      </c>
      <c r="K5365" s="199">
        <v>308150000</v>
      </c>
      <c r="L5365" s="174" t="s">
        <v>846</v>
      </c>
    </row>
    <row r="5366" spans="1:12">
      <c r="A5366" s="194">
        <v>15</v>
      </c>
      <c r="B5366" s="175" t="s">
        <v>601</v>
      </c>
      <c r="C5366" s="195">
        <v>118</v>
      </c>
      <c r="D5366" s="175" t="s">
        <v>147</v>
      </c>
      <c r="F5366" s="195">
        <v>0</v>
      </c>
      <c r="G5366" s="175" t="s">
        <v>3434</v>
      </c>
      <c r="I5366" s="194">
        <v>250000</v>
      </c>
      <c r="K5366" s="199">
        <v>308400000</v>
      </c>
      <c r="L5366" s="174" t="s">
        <v>846</v>
      </c>
    </row>
    <row r="5367" spans="1:12">
      <c r="A5367" s="194">
        <v>15</v>
      </c>
      <c r="B5367" s="175" t="s">
        <v>601</v>
      </c>
      <c r="C5367" s="195">
        <v>118</v>
      </c>
      <c r="D5367" s="175" t="s">
        <v>147</v>
      </c>
      <c r="F5367" s="195">
        <v>0</v>
      </c>
      <c r="G5367" s="175" t="s">
        <v>3435</v>
      </c>
      <c r="I5367" s="194">
        <v>250000</v>
      </c>
      <c r="K5367" s="199">
        <v>308650000</v>
      </c>
      <c r="L5367" s="174" t="s">
        <v>846</v>
      </c>
    </row>
    <row r="5368" spans="1:12">
      <c r="A5368" s="194">
        <v>15</v>
      </c>
      <c r="B5368" s="175" t="s">
        <v>601</v>
      </c>
      <c r="C5368" s="195">
        <v>118</v>
      </c>
      <c r="D5368" s="175" t="s">
        <v>147</v>
      </c>
      <c r="F5368" s="195">
        <v>0</v>
      </c>
      <c r="G5368" s="175" t="s">
        <v>3436</v>
      </c>
      <c r="I5368" s="194">
        <v>250000</v>
      </c>
      <c r="K5368" s="199">
        <v>308900000</v>
      </c>
      <c r="L5368" s="174" t="s">
        <v>846</v>
      </c>
    </row>
    <row r="5369" spans="1:12">
      <c r="A5369" s="194">
        <v>15</v>
      </c>
      <c r="B5369" s="175" t="s">
        <v>601</v>
      </c>
      <c r="C5369" s="195">
        <v>118</v>
      </c>
      <c r="D5369" s="175" t="s">
        <v>147</v>
      </c>
      <c r="F5369" s="195">
        <v>0</v>
      </c>
      <c r="G5369" s="175" t="s">
        <v>3437</v>
      </c>
      <c r="I5369" s="194">
        <v>250000</v>
      </c>
      <c r="K5369" s="199">
        <v>309150000</v>
      </c>
      <c r="L5369" s="174" t="s">
        <v>846</v>
      </c>
    </row>
    <row r="5370" spans="1:12">
      <c r="A5370" s="194">
        <v>15</v>
      </c>
      <c r="B5370" s="175" t="s">
        <v>601</v>
      </c>
      <c r="C5370" s="195">
        <v>118</v>
      </c>
      <c r="D5370" s="175" t="s">
        <v>147</v>
      </c>
      <c r="F5370" s="195">
        <v>0</v>
      </c>
      <c r="G5370" s="175" t="s">
        <v>3438</v>
      </c>
      <c r="I5370" s="194">
        <v>250000</v>
      </c>
      <c r="K5370" s="199">
        <v>309400000</v>
      </c>
      <c r="L5370" s="174" t="s">
        <v>846</v>
      </c>
    </row>
    <row r="5371" spans="1:12">
      <c r="A5371" s="194">
        <v>15</v>
      </c>
      <c r="B5371" s="175" t="s">
        <v>601</v>
      </c>
      <c r="C5371" s="195">
        <v>118</v>
      </c>
      <c r="D5371" s="175" t="s">
        <v>147</v>
      </c>
      <c r="F5371" s="195">
        <v>0</v>
      </c>
      <c r="G5371" s="175" t="s">
        <v>3439</v>
      </c>
      <c r="I5371" s="194">
        <v>250000</v>
      </c>
      <c r="K5371" s="199">
        <v>309650000</v>
      </c>
      <c r="L5371" s="174" t="s">
        <v>846</v>
      </c>
    </row>
    <row r="5372" spans="1:12">
      <c r="A5372" s="194">
        <v>15</v>
      </c>
      <c r="B5372" s="175" t="s">
        <v>601</v>
      </c>
      <c r="C5372" s="195">
        <v>118</v>
      </c>
      <c r="D5372" s="175" t="s">
        <v>147</v>
      </c>
      <c r="F5372" s="195">
        <v>0</v>
      </c>
      <c r="G5372" s="175" t="s">
        <v>3440</v>
      </c>
      <c r="I5372" s="194">
        <v>250000</v>
      </c>
      <c r="K5372" s="199">
        <v>309900000</v>
      </c>
      <c r="L5372" s="174" t="s">
        <v>846</v>
      </c>
    </row>
    <row r="5373" spans="1:12">
      <c r="A5373" s="194">
        <v>15</v>
      </c>
      <c r="B5373" s="175" t="s">
        <v>601</v>
      </c>
      <c r="C5373" s="195">
        <v>118</v>
      </c>
      <c r="D5373" s="175" t="s">
        <v>147</v>
      </c>
      <c r="F5373" s="195">
        <v>0</v>
      </c>
      <c r="G5373" s="175" t="s">
        <v>3441</v>
      </c>
      <c r="I5373" s="194">
        <v>250000</v>
      </c>
      <c r="K5373" s="199">
        <v>310150000</v>
      </c>
      <c r="L5373" s="174" t="s">
        <v>846</v>
      </c>
    </row>
    <row r="5374" spans="1:12">
      <c r="A5374" s="194">
        <v>15</v>
      </c>
      <c r="B5374" s="175" t="s">
        <v>601</v>
      </c>
      <c r="C5374" s="195">
        <v>118</v>
      </c>
      <c r="D5374" s="175" t="s">
        <v>147</v>
      </c>
      <c r="F5374" s="195">
        <v>0</v>
      </c>
      <c r="G5374" s="175" t="s">
        <v>3442</v>
      </c>
      <c r="I5374" s="194">
        <v>250000</v>
      </c>
      <c r="K5374" s="199">
        <v>310400000</v>
      </c>
      <c r="L5374" s="174" t="s">
        <v>846</v>
      </c>
    </row>
    <row r="5375" spans="1:12">
      <c r="A5375" s="194">
        <v>15</v>
      </c>
      <c r="B5375" s="175" t="s">
        <v>601</v>
      </c>
      <c r="C5375" s="195">
        <v>118</v>
      </c>
      <c r="D5375" s="175" t="s">
        <v>147</v>
      </c>
      <c r="F5375" s="195">
        <v>0</v>
      </c>
      <c r="G5375" s="175" t="s">
        <v>3443</v>
      </c>
      <c r="I5375" s="194">
        <v>250000</v>
      </c>
      <c r="K5375" s="199">
        <v>310650000</v>
      </c>
      <c r="L5375" s="174" t="s">
        <v>846</v>
      </c>
    </row>
    <row r="5376" spans="1:12">
      <c r="A5376" s="194">
        <v>15</v>
      </c>
      <c r="B5376" s="175" t="s">
        <v>601</v>
      </c>
      <c r="C5376" s="195">
        <v>118</v>
      </c>
      <c r="D5376" s="175" t="s">
        <v>147</v>
      </c>
      <c r="F5376" s="195">
        <v>0</v>
      </c>
      <c r="G5376" s="175" t="s">
        <v>3444</v>
      </c>
      <c r="I5376" s="194">
        <v>250000</v>
      </c>
      <c r="K5376" s="199">
        <v>310900000</v>
      </c>
      <c r="L5376" s="174" t="s">
        <v>846</v>
      </c>
    </row>
    <row r="5377" spans="1:12">
      <c r="A5377" s="194">
        <v>15</v>
      </c>
      <c r="B5377" s="175" t="s">
        <v>601</v>
      </c>
      <c r="C5377" s="195">
        <v>118</v>
      </c>
      <c r="D5377" s="175" t="s">
        <v>147</v>
      </c>
      <c r="F5377" s="195">
        <v>0</v>
      </c>
      <c r="G5377" s="175" t="s">
        <v>3445</v>
      </c>
      <c r="I5377" s="194">
        <v>250000</v>
      </c>
      <c r="K5377" s="199">
        <v>311150000</v>
      </c>
      <c r="L5377" s="174" t="s">
        <v>846</v>
      </c>
    </row>
    <row r="5378" spans="1:12">
      <c r="A5378" s="194">
        <v>15</v>
      </c>
      <c r="B5378" s="175" t="s">
        <v>601</v>
      </c>
      <c r="C5378" s="195">
        <v>118</v>
      </c>
      <c r="D5378" s="175" t="s">
        <v>147</v>
      </c>
      <c r="F5378" s="195">
        <v>0</v>
      </c>
      <c r="G5378" s="175" t="s">
        <v>3446</v>
      </c>
      <c r="I5378" s="194">
        <v>250000</v>
      </c>
      <c r="K5378" s="199">
        <v>311400000</v>
      </c>
      <c r="L5378" s="174" t="s">
        <v>846</v>
      </c>
    </row>
    <row r="5379" spans="1:12">
      <c r="A5379" s="194">
        <v>15</v>
      </c>
      <c r="B5379" s="175" t="s">
        <v>601</v>
      </c>
      <c r="C5379" s="195">
        <v>118</v>
      </c>
      <c r="D5379" s="175" t="s">
        <v>147</v>
      </c>
      <c r="F5379" s="195">
        <v>0</v>
      </c>
      <c r="G5379" s="175" t="s">
        <v>3447</v>
      </c>
      <c r="I5379" s="194">
        <v>250000</v>
      </c>
      <c r="K5379" s="199">
        <v>311650000</v>
      </c>
      <c r="L5379" s="174" t="s">
        <v>846</v>
      </c>
    </row>
    <row r="5380" spans="1:12">
      <c r="A5380" s="194">
        <v>15</v>
      </c>
      <c r="B5380" s="175" t="s">
        <v>601</v>
      </c>
      <c r="C5380" s="195">
        <v>118</v>
      </c>
      <c r="D5380" s="175" t="s">
        <v>147</v>
      </c>
      <c r="F5380" s="195">
        <v>0</v>
      </c>
      <c r="G5380" s="175" t="s">
        <v>3448</v>
      </c>
      <c r="I5380" s="194">
        <v>250000</v>
      </c>
      <c r="K5380" s="199">
        <v>311900000</v>
      </c>
      <c r="L5380" s="174" t="s">
        <v>846</v>
      </c>
    </row>
    <row r="5381" spans="1:12">
      <c r="A5381" s="194">
        <v>15</v>
      </c>
      <c r="B5381" s="175" t="s">
        <v>601</v>
      </c>
      <c r="C5381" s="195">
        <v>118</v>
      </c>
      <c r="D5381" s="175" t="s">
        <v>147</v>
      </c>
      <c r="F5381" s="195">
        <v>0</v>
      </c>
      <c r="G5381" s="175" t="s">
        <v>3449</v>
      </c>
      <c r="I5381" s="194">
        <v>250000</v>
      </c>
      <c r="K5381" s="199">
        <v>312150000</v>
      </c>
      <c r="L5381" s="174" t="s">
        <v>846</v>
      </c>
    </row>
    <row r="5382" spans="1:12">
      <c r="A5382" s="194">
        <v>15</v>
      </c>
      <c r="B5382" s="175" t="s">
        <v>601</v>
      </c>
      <c r="C5382" s="195">
        <v>118</v>
      </c>
      <c r="D5382" s="175" t="s">
        <v>147</v>
      </c>
      <c r="F5382" s="195">
        <v>0</v>
      </c>
      <c r="G5382" s="175" t="s">
        <v>3450</v>
      </c>
      <c r="I5382" s="194">
        <v>250000</v>
      </c>
      <c r="K5382" s="199">
        <v>312400000</v>
      </c>
      <c r="L5382" s="174" t="s">
        <v>846</v>
      </c>
    </row>
    <row r="5383" spans="1:12">
      <c r="A5383" s="194">
        <v>15</v>
      </c>
      <c r="B5383" s="175" t="s">
        <v>601</v>
      </c>
      <c r="C5383" s="195">
        <v>118</v>
      </c>
      <c r="D5383" s="175" t="s">
        <v>147</v>
      </c>
      <c r="F5383" s="195">
        <v>0</v>
      </c>
      <c r="G5383" s="175" t="s">
        <v>3451</v>
      </c>
      <c r="I5383" s="194">
        <v>250000</v>
      </c>
      <c r="K5383" s="199">
        <v>312650000</v>
      </c>
      <c r="L5383" s="174" t="s">
        <v>846</v>
      </c>
    </row>
    <row r="5384" spans="1:12">
      <c r="A5384" s="194">
        <v>15</v>
      </c>
      <c r="B5384" s="175" t="s">
        <v>601</v>
      </c>
      <c r="C5384" s="195">
        <v>118</v>
      </c>
      <c r="D5384" s="175" t="s">
        <v>147</v>
      </c>
      <c r="F5384" s="195">
        <v>0</v>
      </c>
      <c r="G5384" s="175" t="s">
        <v>3452</v>
      </c>
      <c r="I5384" s="194">
        <v>250000</v>
      </c>
      <c r="K5384" s="199">
        <v>312900000</v>
      </c>
      <c r="L5384" s="174" t="s">
        <v>846</v>
      </c>
    </row>
    <row r="5385" spans="1:12">
      <c r="A5385" s="194">
        <v>15</v>
      </c>
      <c r="B5385" s="175" t="s">
        <v>601</v>
      </c>
      <c r="C5385" s="195">
        <v>118</v>
      </c>
      <c r="D5385" s="175" t="s">
        <v>147</v>
      </c>
      <c r="F5385" s="195">
        <v>0</v>
      </c>
      <c r="G5385" s="175" t="s">
        <v>3453</v>
      </c>
      <c r="I5385" s="194">
        <v>250000</v>
      </c>
      <c r="K5385" s="199">
        <v>313150000</v>
      </c>
      <c r="L5385" s="174" t="s">
        <v>846</v>
      </c>
    </row>
    <row r="5386" spans="1:12">
      <c r="A5386" s="194">
        <v>15</v>
      </c>
      <c r="B5386" s="175" t="s">
        <v>601</v>
      </c>
      <c r="C5386" s="195">
        <v>118</v>
      </c>
      <c r="D5386" s="175" t="s">
        <v>147</v>
      </c>
      <c r="F5386" s="195">
        <v>0</v>
      </c>
      <c r="G5386" s="175" t="s">
        <v>3454</v>
      </c>
      <c r="I5386" s="194">
        <v>250000</v>
      </c>
      <c r="K5386" s="199">
        <v>313400000</v>
      </c>
      <c r="L5386" s="174" t="s">
        <v>846</v>
      </c>
    </row>
    <row r="5387" spans="1:12">
      <c r="A5387" s="194">
        <v>15</v>
      </c>
      <c r="B5387" s="175" t="s">
        <v>601</v>
      </c>
      <c r="C5387" s="195">
        <v>118</v>
      </c>
      <c r="D5387" s="175" t="s">
        <v>147</v>
      </c>
      <c r="F5387" s="195">
        <v>0</v>
      </c>
      <c r="G5387" s="175" t="s">
        <v>3455</v>
      </c>
      <c r="I5387" s="194">
        <v>250000</v>
      </c>
      <c r="K5387" s="199">
        <v>313650000</v>
      </c>
      <c r="L5387" s="174" t="s">
        <v>846</v>
      </c>
    </row>
    <row r="5388" spans="1:12">
      <c r="A5388" s="194">
        <v>15</v>
      </c>
      <c r="B5388" s="175" t="s">
        <v>601</v>
      </c>
      <c r="C5388" s="195">
        <v>118</v>
      </c>
      <c r="D5388" s="175" t="s">
        <v>147</v>
      </c>
      <c r="F5388" s="195">
        <v>0</v>
      </c>
      <c r="G5388" s="175" t="s">
        <v>3456</v>
      </c>
      <c r="I5388" s="194">
        <v>250000</v>
      </c>
      <c r="K5388" s="199">
        <v>313900000</v>
      </c>
      <c r="L5388" s="174" t="s">
        <v>846</v>
      </c>
    </row>
    <row r="5389" spans="1:12">
      <c r="A5389" s="194">
        <v>15</v>
      </c>
      <c r="B5389" s="175" t="s">
        <v>601</v>
      </c>
      <c r="C5389" s="195">
        <v>118</v>
      </c>
      <c r="D5389" s="175" t="s">
        <v>147</v>
      </c>
      <c r="F5389" s="195">
        <v>0</v>
      </c>
      <c r="G5389" s="175" t="s">
        <v>3457</v>
      </c>
      <c r="I5389" s="194">
        <v>250000</v>
      </c>
      <c r="K5389" s="199">
        <v>314150000</v>
      </c>
      <c r="L5389" s="174" t="s">
        <v>846</v>
      </c>
    </row>
    <row r="5390" spans="1:12">
      <c r="A5390" s="194">
        <v>15</v>
      </c>
      <c r="B5390" s="175" t="s">
        <v>601</v>
      </c>
      <c r="C5390" s="195">
        <v>118</v>
      </c>
      <c r="D5390" s="175" t="s">
        <v>147</v>
      </c>
      <c r="F5390" s="195">
        <v>0</v>
      </c>
      <c r="G5390" s="175" t="s">
        <v>3458</v>
      </c>
      <c r="I5390" s="194">
        <v>250000</v>
      </c>
      <c r="K5390" s="199">
        <v>314400000</v>
      </c>
      <c r="L5390" s="174" t="s">
        <v>846</v>
      </c>
    </row>
    <row r="5391" spans="1:12">
      <c r="A5391" s="194">
        <v>15</v>
      </c>
      <c r="B5391" s="175" t="s">
        <v>601</v>
      </c>
      <c r="C5391" s="195">
        <v>118</v>
      </c>
      <c r="D5391" s="175" t="s">
        <v>147</v>
      </c>
      <c r="F5391" s="195">
        <v>0</v>
      </c>
      <c r="G5391" s="175" t="s">
        <v>3459</v>
      </c>
      <c r="I5391" s="194">
        <v>250000</v>
      </c>
      <c r="K5391" s="199">
        <v>314650000</v>
      </c>
      <c r="L5391" s="174" t="s">
        <v>846</v>
      </c>
    </row>
    <row r="5392" spans="1:12">
      <c r="A5392" s="194">
        <v>15</v>
      </c>
      <c r="B5392" s="175" t="s">
        <v>601</v>
      </c>
      <c r="C5392" s="195">
        <v>119</v>
      </c>
      <c r="D5392" s="175" t="s">
        <v>147</v>
      </c>
      <c r="F5392" s="195">
        <v>0</v>
      </c>
      <c r="G5392" s="175" t="s">
        <v>3460</v>
      </c>
      <c r="I5392" s="194">
        <v>250000</v>
      </c>
      <c r="K5392" s="199">
        <v>314900000</v>
      </c>
      <c r="L5392" s="174" t="s">
        <v>846</v>
      </c>
    </row>
    <row r="5393" spans="1:12">
      <c r="A5393" s="194">
        <v>15</v>
      </c>
      <c r="B5393" s="175" t="s">
        <v>601</v>
      </c>
      <c r="C5393" s="195">
        <v>119</v>
      </c>
      <c r="D5393" s="175" t="s">
        <v>147</v>
      </c>
      <c r="F5393" s="195">
        <v>0</v>
      </c>
      <c r="G5393" s="175" t="s">
        <v>3461</v>
      </c>
      <c r="I5393" s="194">
        <v>250000</v>
      </c>
      <c r="K5393" s="199">
        <v>315150000</v>
      </c>
      <c r="L5393" s="174" t="s">
        <v>846</v>
      </c>
    </row>
    <row r="5394" spans="1:12">
      <c r="A5394" s="194">
        <v>15</v>
      </c>
      <c r="B5394" s="175" t="s">
        <v>601</v>
      </c>
      <c r="C5394" s="195">
        <v>119</v>
      </c>
      <c r="D5394" s="175" t="s">
        <v>147</v>
      </c>
      <c r="F5394" s="195">
        <v>0</v>
      </c>
      <c r="G5394" s="175" t="s">
        <v>3462</v>
      </c>
      <c r="I5394" s="194">
        <v>250000</v>
      </c>
      <c r="K5394" s="199">
        <v>315400000</v>
      </c>
      <c r="L5394" s="174" t="s">
        <v>846</v>
      </c>
    </row>
    <row r="5395" spans="1:12">
      <c r="A5395" s="194">
        <v>15</v>
      </c>
      <c r="B5395" s="175" t="s">
        <v>601</v>
      </c>
      <c r="C5395" s="195">
        <v>119</v>
      </c>
      <c r="D5395" s="175" t="s">
        <v>147</v>
      </c>
      <c r="F5395" s="195">
        <v>0</v>
      </c>
      <c r="G5395" s="175" t="s">
        <v>3463</v>
      </c>
      <c r="I5395" s="194">
        <v>250000</v>
      </c>
      <c r="K5395" s="199">
        <v>315650000</v>
      </c>
      <c r="L5395" s="174" t="s">
        <v>846</v>
      </c>
    </row>
    <row r="5396" spans="1:12">
      <c r="A5396" s="194">
        <v>15</v>
      </c>
      <c r="B5396" s="175" t="s">
        <v>601</v>
      </c>
      <c r="C5396" s="195">
        <v>119</v>
      </c>
      <c r="D5396" s="175" t="s">
        <v>147</v>
      </c>
      <c r="F5396" s="195">
        <v>0</v>
      </c>
      <c r="G5396" s="175" t="s">
        <v>3464</v>
      </c>
      <c r="I5396" s="194">
        <v>250000</v>
      </c>
      <c r="K5396" s="199">
        <v>315900000</v>
      </c>
      <c r="L5396" s="174" t="s">
        <v>846</v>
      </c>
    </row>
    <row r="5397" spans="1:12">
      <c r="A5397" s="194">
        <v>15</v>
      </c>
      <c r="B5397" s="175" t="s">
        <v>601</v>
      </c>
      <c r="C5397" s="195">
        <v>119</v>
      </c>
      <c r="D5397" s="175" t="s">
        <v>147</v>
      </c>
      <c r="F5397" s="195">
        <v>0</v>
      </c>
      <c r="G5397" s="175" t="s">
        <v>3465</v>
      </c>
      <c r="I5397" s="194">
        <v>250000</v>
      </c>
      <c r="K5397" s="199">
        <v>316150000</v>
      </c>
      <c r="L5397" s="174" t="s">
        <v>846</v>
      </c>
    </row>
    <row r="5398" spans="1:12">
      <c r="A5398" s="194">
        <v>15</v>
      </c>
      <c r="B5398" s="175" t="s">
        <v>601</v>
      </c>
      <c r="C5398" s="195">
        <v>119</v>
      </c>
      <c r="D5398" s="175" t="s">
        <v>147</v>
      </c>
      <c r="F5398" s="195">
        <v>0</v>
      </c>
      <c r="G5398" s="175" t="s">
        <v>3466</v>
      </c>
      <c r="I5398" s="194">
        <v>250000</v>
      </c>
      <c r="K5398" s="199">
        <v>316400000</v>
      </c>
      <c r="L5398" s="174" t="s">
        <v>846</v>
      </c>
    </row>
    <row r="5399" spans="1:12">
      <c r="A5399" s="194">
        <v>15</v>
      </c>
      <c r="B5399" s="175" t="s">
        <v>601</v>
      </c>
      <c r="C5399" s="195">
        <v>119</v>
      </c>
      <c r="D5399" s="175" t="s">
        <v>147</v>
      </c>
      <c r="F5399" s="195">
        <v>0</v>
      </c>
      <c r="G5399" s="175" t="s">
        <v>3467</v>
      </c>
      <c r="I5399" s="194">
        <v>250000</v>
      </c>
      <c r="K5399" s="199">
        <v>316650000</v>
      </c>
      <c r="L5399" s="174" t="s">
        <v>846</v>
      </c>
    </row>
    <row r="5400" spans="1:12">
      <c r="A5400" s="194">
        <v>15</v>
      </c>
      <c r="B5400" s="175" t="s">
        <v>601</v>
      </c>
      <c r="C5400" s="195">
        <v>119</v>
      </c>
      <c r="D5400" s="175" t="s">
        <v>147</v>
      </c>
      <c r="F5400" s="195">
        <v>0</v>
      </c>
      <c r="G5400" s="175" t="s">
        <v>3468</v>
      </c>
      <c r="I5400" s="194">
        <v>250000</v>
      </c>
      <c r="K5400" s="199">
        <v>316900000</v>
      </c>
      <c r="L5400" s="174" t="s">
        <v>846</v>
      </c>
    </row>
    <row r="5401" spans="1:12">
      <c r="A5401" s="194">
        <v>15</v>
      </c>
      <c r="B5401" s="175" t="s">
        <v>601</v>
      </c>
      <c r="C5401" s="195">
        <v>119</v>
      </c>
      <c r="D5401" s="175" t="s">
        <v>147</v>
      </c>
      <c r="F5401" s="195">
        <v>0</v>
      </c>
      <c r="G5401" s="175" t="s">
        <v>3469</v>
      </c>
      <c r="I5401" s="194">
        <v>250000</v>
      </c>
      <c r="K5401" s="199">
        <v>317150000</v>
      </c>
      <c r="L5401" s="174" t="s">
        <v>846</v>
      </c>
    </row>
    <row r="5402" spans="1:12">
      <c r="A5402" s="194">
        <v>15</v>
      </c>
      <c r="B5402" s="175" t="s">
        <v>601</v>
      </c>
      <c r="C5402" s="195">
        <v>119</v>
      </c>
      <c r="D5402" s="175" t="s">
        <v>147</v>
      </c>
      <c r="F5402" s="195">
        <v>0</v>
      </c>
      <c r="G5402" s="175" t="s">
        <v>3470</v>
      </c>
      <c r="I5402" s="194">
        <v>250000</v>
      </c>
      <c r="K5402" s="199">
        <v>317400000</v>
      </c>
      <c r="L5402" s="174" t="s">
        <v>846</v>
      </c>
    </row>
    <row r="5403" spans="1:12">
      <c r="A5403" s="194">
        <v>15</v>
      </c>
      <c r="B5403" s="175" t="s">
        <v>601</v>
      </c>
      <c r="C5403" s="195">
        <v>119</v>
      </c>
      <c r="D5403" s="175" t="s">
        <v>147</v>
      </c>
      <c r="F5403" s="195">
        <v>0</v>
      </c>
      <c r="G5403" s="175" t="s">
        <v>3471</v>
      </c>
      <c r="I5403" s="194">
        <v>250000</v>
      </c>
      <c r="K5403" s="199">
        <v>317650000</v>
      </c>
      <c r="L5403" s="174" t="s">
        <v>846</v>
      </c>
    </row>
    <row r="5404" spans="1:12">
      <c r="A5404" s="194">
        <v>15</v>
      </c>
      <c r="B5404" s="175" t="s">
        <v>601</v>
      </c>
      <c r="C5404" s="195">
        <v>119</v>
      </c>
      <c r="D5404" s="175" t="s">
        <v>147</v>
      </c>
      <c r="F5404" s="195">
        <v>0</v>
      </c>
      <c r="G5404" s="175" t="s">
        <v>3472</v>
      </c>
      <c r="I5404" s="194">
        <v>250000</v>
      </c>
      <c r="K5404" s="199">
        <v>317900000</v>
      </c>
      <c r="L5404" s="174" t="s">
        <v>846</v>
      </c>
    </row>
    <row r="5405" spans="1:12">
      <c r="A5405" s="194">
        <v>15</v>
      </c>
      <c r="B5405" s="175" t="s">
        <v>601</v>
      </c>
      <c r="C5405" s="195">
        <v>119</v>
      </c>
      <c r="D5405" s="175" t="s">
        <v>147</v>
      </c>
      <c r="F5405" s="195">
        <v>0</v>
      </c>
      <c r="G5405" s="175" t="s">
        <v>3473</v>
      </c>
      <c r="I5405" s="194">
        <v>250000</v>
      </c>
      <c r="K5405" s="199">
        <v>318150000</v>
      </c>
      <c r="L5405" s="174" t="s">
        <v>846</v>
      </c>
    </row>
    <row r="5406" spans="1:12">
      <c r="A5406" s="194">
        <v>15</v>
      </c>
      <c r="B5406" s="175" t="s">
        <v>601</v>
      </c>
      <c r="C5406" s="195">
        <v>119</v>
      </c>
      <c r="D5406" s="175" t="s">
        <v>147</v>
      </c>
      <c r="F5406" s="195">
        <v>0</v>
      </c>
      <c r="G5406" s="175" t="s">
        <v>3474</v>
      </c>
      <c r="I5406" s="194">
        <v>250000</v>
      </c>
      <c r="K5406" s="199">
        <v>318400000</v>
      </c>
      <c r="L5406" s="174" t="s">
        <v>846</v>
      </c>
    </row>
    <row r="5407" spans="1:12">
      <c r="A5407" s="194">
        <v>15</v>
      </c>
      <c r="B5407" s="175" t="s">
        <v>601</v>
      </c>
      <c r="C5407" s="195">
        <v>119</v>
      </c>
      <c r="D5407" s="175" t="s">
        <v>147</v>
      </c>
      <c r="F5407" s="195">
        <v>0</v>
      </c>
      <c r="G5407" s="175" t="s">
        <v>3475</v>
      </c>
      <c r="I5407" s="194">
        <v>250000</v>
      </c>
      <c r="K5407" s="199">
        <v>318650000</v>
      </c>
      <c r="L5407" s="174" t="s">
        <v>846</v>
      </c>
    </row>
    <row r="5408" spans="1:12">
      <c r="A5408" s="194">
        <v>15</v>
      </c>
      <c r="B5408" s="175" t="s">
        <v>601</v>
      </c>
      <c r="C5408" s="195">
        <v>119</v>
      </c>
      <c r="D5408" s="175" t="s">
        <v>147</v>
      </c>
      <c r="F5408" s="195">
        <v>0</v>
      </c>
      <c r="G5408" s="175" t="s">
        <v>3476</v>
      </c>
      <c r="I5408" s="194">
        <v>250000</v>
      </c>
      <c r="K5408" s="199">
        <v>318900000</v>
      </c>
      <c r="L5408" s="174" t="s">
        <v>846</v>
      </c>
    </row>
    <row r="5409" spans="1:12">
      <c r="A5409" s="194">
        <v>15</v>
      </c>
      <c r="B5409" s="175" t="s">
        <v>601</v>
      </c>
      <c r="C5409" s="195">
        <v>119</v>
      </c>
      <c r="D5409" s="175" t="s">
        <v>147</v>
      </c>
      <c r="F5409" s="195">
        <v>0</v>
      </c>
      <c r="G5409" s="175" t="s">
        <v>3477</v>
      </c>
      <c r="I5409" s="194">
        <v>250000</v>
      </c>
      <c r="K5409" s="199">
        <v>319150000</v>
      </c>
      <c r="L5409" s="174" t="s">
        <v>846</v>
      </c>
    </row>
    <row r="5410" spans="1:12">
      <c r="A5410" s="194">
        <v>15</v>
      </c>
      <c r="B5410" s="175" t="s">
        <v>601</v>
      </c>
      <c r="C5410" s="195">
        <v>119</v>
      </c>
      <c r="D5410" s="175" t="s">
        <v>147</v>
      </c>
      <c r="F5410" s="195">
        <v>0</v>
      </c>
      <c r="G5410" s="175" t="s">
        <v>3478</v>
      </c>
      <c r="I5410" s="194">
        <v>250000</v>
      </c>
      <c r="K5410" s="199">
        <v>319400000</v>
      </c>
      <c r="L5410" s="174" t="s">
        <v>846</v>
      </c>
    </row>
    <row r="5411" spans="1:12">
      <c r="A5411" s="194">
        <v>15</v>
      </c>
      <c r="B5411" s="175" t="s">
        <v>601</v>
      </c>
      <c r="C5411" s="195">
        <v>119</v>
      </c>
      <c r="D5411" s="175" t="s">
        <v>147</v>
      </c>
      <c r="F5411" s="195">
        <v>0</v>
      </c>
      <c r="G5411" s="175" t="s">
        <v>3479</v>
      </c>
      <c r="I5411" s="194">
        <v>250000</v>
      </c>
      <c r="K5411" s="199">
        <v>319650000</v>
      </c>
      <c r="L5411" s="174" t="s">
        <v>846</v>
      </c>
    </row>
    <row r="5412" spans="1:12">
      <c r="A5412" s="194">
        <v>15</v>
      </c>
      <c r="B5412" s="175" t="s">
        <v>601</v>
      </c>
      <c r="C5412" s="195">
        <v>119</v>
      </c>
      <c r="D5412" s="175" t="s">
        <v>147</v>
      </c>
      <c r="F5412" s="195">
        <v>0</v>
      </c>
      <c r="G5412" s="175" t="s">
        <v>3480</v>
      </c>
      <c r="I5412" s="194">
        <v>250000</v>
      </c>
      <c r="K5412" s="199">
        <v>319900000</v>
      </c>
      <c r="L5412" s="174" t="s">
        <v>846</v>
      </c>
    </row>
    <row r="5413" spans="1:12">
      <c r="A5413" s="194">
        <v>15</v>
      </c>
      <c r="B5413" s="175" t="s">
        <v>601</v>
      </c>
      <c r="C5413" s="195">
        <v>119</v>
      </c>
      <c r="D5413" s="175" t="s">
        <v>147</v>
      </c>
      <c r="F5413" s="195">
        <v>0</v>
      </c>
      <c r="G5413" s="175" t="s">
        <v>3481</v>
      </c>
      <c r="I5413" s="194">
        <v>250000</v>
      </c>
      <c r="K5413" s="199">
        <v>320150000</v>
      </c>
      <c r="L5413" s="174" t="s">
        <v>846</v>
      </c>
    </row>
    <row r="5414" spans="1:12">
      <c r="A5414" s="194">
        <v>15</v>
      </c>
      <c r="B5414" s="175" t="s">
        <v>601</v>
      </c>
      <c r="C5414" s="195">
        <v>119</v>
      </c>
      <c r="D5414" s="175" t="s">
        <v>147</v>
      </c>
      <c r="F5414" s="195">
        <v>0</v>
      </c>
      <c r="G5414" s="175" t="s">
        <v>3482</v>
      </c>
      <c r="I5414" s="194">
        <v>250000</v>
      </c>
      <c r="K5414" s="199">
        <v>320400000</v>
      </c>
      <c r="L5414" s="174" t="s">
        <v>846</v>
      </c>
    </row>
    <row r="5415" spans="1:12">
      <c r="A5415" s="194">
        <v>15</v>
      </c>
      <c r="B5415" s="175" t="s">
        <v>601</v>
      </c>
      <c r="C5415" s="195">
        <v>119</v>
      </c>
      <c r="D5415" s="175" t="s">
        <v>147</v>
      </c>
      <c r="F5415" s="195">
        <v>0</v>
      </c>
      <c r="G5415" s="175" t="s">
        <v>3483</v>
      </c>
      <c r="I5415" s="194">
        <v>250000</v>
      </c>
      <c r="K5415" s="199">
        <v>320650000</v>
      </c>
      <c r="L5415" s="174" t="s">
        <v>846</v>
      </c>
    </row>
    <row r="5416" spans="1:12">
      <c r="A5416" s="194">
        <v>15</v>
      </c>
      <c r="B5416" s="175" t="s">
        <v>601</v>
      </c>
      <c r="C5416" s="195">
        <v>119</v>
      </c>
      <c r="D5416" s="175" t="s">
        <v>147</v>
      </c>
      <c r="F5416" s="195">
        <v>0</v>
      </c>
      <c r="G5416" s="175" t="s">
        <v>3484</v>
      </c>
      <c r="I5416" s="194">
        <v>250000</v>
      </c>
      <c r="K5416" s="199">
        <v>320900000</v>
      </c>
      <c r="L5416" s="174" t="s">
        <v>846</v>
      </c>
    </row>
    <row r="5417" spans="1:12">
      <c r="A5417" s="194">
        <v>15</v>
      </c>
      <c r="B5417" s="175" t="s">
        <v>601</v>
      </c>
      <c r="C5417" s="195">
        <v>119</v>
      </c>
      <c r="D5417" s="175" t="s">
        <v>147</v>
      </c>
      <c r="F5417" s="195">
        <v>0</v>
      </c>
      <c r="G5417" s="175" t="s">
        <v>3485</v>
      </c>
      <c r="I5417" s="194">
        <v>250000</v>
      </c>
      <c r="K5417" s="199">
        <v>321150000</v>
      </c>
      <c r="L5417" s="174" t="s">
        <v>846</v>
      </c>
    </row>
    <row r="5418" spans="1:12">
      <c r="A5418" s="194">
        <v>15</v>
      </c>
      <c r="B5418" s="175" t="s">
        <v>601</v>
      </c>
      <c r="C5418" s="195">
        <v>119</v>
      </c>
      <c r="D5418" s="175" t="s">
        <v>147</v>
      </c>
      <c r="F5418" s="195">
        <v>0</v>
      </c>
      <c r="G5418" s="175" t="s">
        <v>3486</v>
      </c>
      <c r="I5418" s="194">
        <v>250000</v>
      </c>
      <c r="K5418" s="199">
        <v>321400000</v>
      </c>
      <c r="L5418" s="174" t="s">
        <v>846</v>
      </c>
    </row>
    <row r="5419" spans="1:12">
      <c r="A5419" s="194">
        <v>15</v>
      </c>
      <c r="B5419" s="175" t="s">
        <v>601</v>
      </c>
      <c r="C5419" s="195">
        <v>119</v>
      </c>
      <c r="D5419" s="175" t="s">
        <v>147</v>
      </c>
      <c r="F5419" s="195">
        <v>0</v>
      </c>
      <c r="G5419" s="175" t="s">
        <v>3487</v>
      </c>
      <c r="I5419" s="194">
        <v>250000</v>
      </c>
      <c r="K5419" s="199">
        <v>321650000</v>
      </c>
      <c r="L5419" s="174" t="s">
        <v>846</v>
      </c>
    </row>
    <row r="5420" spans="1:12">
      <c r="A5420" s="194">
        <v>15</v>
      </c>
      <c r="B5420" s="175" t="s">
        <v>601</v>
      </c>
      <c r="C5420" s="195">
        <v>119</v>
      </c>
      <c r="D5420" s="175" t="s">
        <v>147</v>
      </c>
      <c r="F5420" s="195">
        <v>0</v>
      </c>
      <c r="G5420" s="175" t="s">
        <v>3488</v>
      </c>
      <c r="I5420" s="194">
        <v>250000</v>
      </c>
      <c r="K5420" s="199">
        <v>321900000</v>
      </c>
      <c r="L5420" s="174" t="s">
        <v>846</v>
      </c>
    </row>
    <row r="5421" spans="1:12">
      <c r="A5421" s="194">
        <v>15</v>
      </c>
      <c r="B5421" s="175" t="s">
        <v>601</v>
      </c>
      <c r="C5421" s="195">
        <v>119</v>
      </c>
      <c r="D5421" s="175" t="s">
        <v>147</v>
      </c>
      <c r="F5421" s="195">
        <v>0</v>
      </c>
      <c r="G5421" s="175" t="s">
        <v>3489</v>
      </c>
      <c r="I5421" s="194">
        <v>250000</v>
      </c>
      <c r="K5421" s="199">
        <v>322150000</v>
      </c>
      <c r="L5421" s="174" t="s">
        <v>846</v>
      </c>
    </row>
    <row r="5422" spans="1:12">
      <c r="A5422" s="194">
        <v>15</v>
      </c>
      <c r="B5422" s="175" t="s">
        <v>601</v>
      </c>
      <c r="C5422" s="195">
        <v>119</v>
      </c>
      <c r="D5422" s="175" t="s">
        <v>147</v>
      </c>
      <c r="F5422" s="195">
        <v>0</v>
      </c>
      <c r="G5422" s="175" t="s">
        <v>3490</v>
      </c>
      <c r="I5422" s="194">
        <v>250000</v>
      </c>
      <c r="K5422" s="199">
        <v>322400000</v>
      </c>
      <c r="L5422" s="174" t="s">
        <v>846</v>
      </c>
    </row>
    <row r="5423" spans="1:12">
      <c r="A5423" s="194">
        <v>15</v>
      </c>
      <c r="B5423" s="175" t="s">
        <v>601</v>
      </c>
      <c r="C5423" s="195">
        <v>119</v>
      </c>
      <c r="D5423" s="175" t="s">
        <v>147</v>
      </c>
      <c r="F5423" s="195">
        <v>0</v>
      </c>
      <c r="G5423" s="175" t="s">
        <v>3491</v>
      </c>
      <c r="I5423" s="194">
        <v>250000</v>
      </c>
      <c r="K5423" s="199">
        <v>322650000</v>
      </c>
      <c r="L5423" s="174" t="s">
        <v>846</v>
      </c>
    </row>
    <row r="5424" spans="1:12">
      <c r="A5424" s="194">
        <v>15</v>
      </c>
      <c r="B5424" s="175" t="s">
        <v>601</v>
      </c>
      <c r="C5424" s="195">
        <v>119</v>
      </c>
      <c r="D5424" s="175" t="s">
        <v>147</v>
      </c>
      <c r="F5424" s="195">
        <v>0</v>
      </c>
      <c r="G5424" s="175" t="s">
        <v>3492</v>
      </c>
      <c r="I5424" s="194">
        <v>250000</v>
      </c>
      <c r="K5424" s="199">
        <v>322900000</v>
      </c>
      <c r="L5424" s="174" t="s">
        <v>846</v>
      </c>
    </row>
    <row r="5425" spans="1:12">
      <c r="A5425" s="194">
        <v>15</v>
      </c>
      <c r="B5425" s="175" t="s">
        <v>601</v>
      </c>
      <c r="C5425" s="195">
        <v>119</v>
      </c>
      <c r="D5425" s="175" t="s">
        <v>147</v>
      </c>
      <c r="F5425" s="195">
        <v>0</v>
      </c>
      <c r="G5425" s="175" t="s">
        <v>3493</v>
      </c>
      <c r="I5425" s="194">
        <v>250000</v>
      </c>
      <c r="K5425" s="199">
        <v>323150000</v>
      </c>
      <c r="L5425" s="174" t="s">
        <v>846</v>
      </c>
    </row>
    <row r="5426" spans="1:12">
      <c r="A5426" s="194">
        <v>15</v>
      </c>
      <c r="B5426" s="175" t="s">
        <v>601</v>
      </c>
      <c r="C5426" s="195">
        <v>119</v>
      </c>
      <c r="D5426" s="175" t="s">
        <v>147</v>
      </c>
      <c r="F5426" s="195">
        <v>0</v>
      </c>
      <c r="G5426" s="175" t="s">
        <v>3494</v>
      </c>
      <c r="I5426" s="194">
        <v>250000</v>
      </c>
      <c r="K5426" s="199">
        <v>323400000</v>
      </c>
      <c r="L5426" s="174" t="s">
        <v>846</v>
      </c>
    </row>
    <row r="5427" spans="1:12">
      <c r="A5427" s="194">
        <v>15</v>
      </c>
      <c r="B5427" s="175" t="s">
        <v>601</v>
      </c>
      <c r="C5427" s="195">
        <v>119</v>
      </c>
      <c r="D5427" s="175" t="s">
        <v>147</v>
      </c>
      <c r="F5427" s="195">
        <v>0</v>
      </c>
      <c r="G5427" s="175" t="s">
        <v>3495</v>
      </c>
      <c r="I5427" s="194">
        <v>250000</v>
      </c>
      <c r="K5427" s="199">
        <v>323650000</v>
      </c>
      <c r="L5427" s="174" t="s">
        <v>846</v>
      </c>
    </row>
    <row r="5428" spans="1:12">
      <c r="A5428" s="194">
        <v>15</v>
      </c>
      <c r="B5428" s="175" t="s">
        <v>601</v>
      </c>
      <c r="C5428" s="195">
        <v>119</v>
      </c>
      <c r="D5428" s="175" t="s">
        <v>147</v>
      </c>
      <c r="F5428" s="195">
        <v>0</v>
      </c>
      <c r="G5428" s="175" t="s">
        <v>3496</v>
      </c>
      <c r="I5428" s="194">
        <v>250000</v>
      </c>
      <c r="K5428" s="199">
        <v>323900000</v>
      </c>
      <c r="L5428" s="174" t="s">
        <v>846</v>
      </c>
    </row>
    <row r="5429" spans="1:12">
      <c r="A5429" s="194">
        <v>15</v>
      </c>
      <c r="B5429" s="175" t="s">
        <v>601</v>
      </c>
      <c r="C5429" s="195">
        <v>119</v>
      </c>
      <c r="D5429" s="175" t="s">
        <v>147</v>
      </c>
      <c r="F5429" s="195">
        <v>0</v>
      </c>
      <c r="G5429" s="175" t="s">
        <v>3497</v>
      </c>
      <c r="I5429" s="194">
        <v>250000</v>
      </c>
      <c r="K5429" s="199">
        <v>324150000</v>
      </c>
      <c r="L5429" s="174" t="s">
        <v>846</v>
      </c>
    </row>
    <row r="5430" spans="1:12">
      <c r="A5430" s="194">
        <v>15</v>
      </c>
      <c r="B5430" s="175" t="s">
        <v>601</v>
      </c>
      <c r="C5430" s="195">
        <v>119</v>
      </c>
      <c r="D5430" s="175" t="s">
        <v>147</v>
      </c>
      <c r="F5430" s="195">
        <v>0</v>
      </c>
      <c r="G5430" s="175" t="s">
        <v>3498</v>
      </c>
      <c r="I5430" s="194">
        <v>250000</v>
      </c>
      <c r="K5430" s="199">
        <v>324400000</v>
      </c>
      <c r="L5430" s="174" t="s">
        <v>846</v>
      </c>
    </row>
    <row r="5431" spans="1:12">
      <c r="A5431" s="194">
        <v>15</v>
      </c>
      <c r="B5431" s="175" t="s">
        <v>601</v>
      </c>
      <c r="C5431" s="195">
        <v>119</v>
      </c>
      <c r="D5431" s="175" t="s">
        <v>147</v>
      </c>
      <c r="F5431" s="195">
        <v>0</v>
      </c>
      <c r="G5431" s="175" t="s">
        <v>3499</v>
      </c>
      <c r="I5431" s="194">
        <v>250000</v>
      </c>
      <c r="K5431" s="199">
        <v>324650000</v>
      </c>
      <c r="L5431" s="174" t="s">
        <v>846</v>
      </c>
    </row>
    <row r="5432" spans="1:12">
      <c r="A5432" s="194">
        <v>15</v>
      </c>
      <c r="B5432" s="175" t="s">
        <v>601</v>
      </c>
      <c r="C5432" s="195">
        <v>120</v>
      </c>
      <c r="D5432" s="175" t="s">
        <v>147</v>
      </c>
      <c r="F5432" s="195">
        <v>0</v>
      </c>
      <c r="G5432" s="175" t="s">
        <v>3500</v>
      </c>
      <c r="I5432" s="194">
        <v>250000</v>
      </c>
      <c r="K5432" s="199">
        <v>324900000</v>
      </c>
      <c r="L5432" s="174" t="s">
        <v>846</v>
      </c>
    </row>
    <row r="5433" spans="1:12">
      <c r="A5433" s="194">
        <v>15</v>
      </c>
      <c r="B5433" s="175" t="s">
        <v>601</v>
      </c>
      <c r="C5433" s="195">
        <v>120</v>
      </c>
      <c r="D5433" s="175" t="s">
        <v>147</v>
      </c>
      <c r="F5433" s="195">
        <v>0</v>
      </c>
      <c r="G5433" s="175" t="s">
        <v>3501</v>
      </c>
      <c r="I5433" s="194">
        <v>250000</v>
      </c>
      <c r="K5433" s="199">
        <v>325150000</v>
      </c>
      <c r="L5433" s="174" t="s">
        <v>846</v>
      </c>
    </row>
    <row r="5434" spans="1:12">
      <c r="A5434" s="194">
        <v>15</v>
      </c>
      <c r="B5434" s="175" t="s">
        <v>601</v>
      </c>
      <c r="C5434" s="195">
        <v>120</v>
      </c>
      <c r="D5434" s="175" t="s">
        <v>147</v>
      </c>
      <c r="F5434" s="195">
        <v>0</v>
      </c>
      <c r="G5434" s="175" t="s">
        <v>3502</v>
      </c>
      <c r="I5434" s="194">
        <v>250000</v>
      </c>
      <c r="K5434" s="199">
        <v>325400000</v>
      </c>
      <c r="L5434" s="174" t="s">
        <v>846</v>
      </c>
    </row>
    <row r="5435" spans="1:12">
      <c r="A5435" s="194">
        <v>15</v>
      </c>
      <c r="B5435" s="175" t="s">
        <v>601</v>
      </c>
      <c r="C5435" s="195">
        <v>120</v>
      </c>
      <c r="D5435" s="175" t="s">
        <v>147</v>
      </c>
      <c r="F5435" s="195">
        <v>0</v>
      </c>
      <c r="G5435" s="175" t="s">
        <v>3503</v>
      </c>
      <c r="I5435" s="194">
        <v>250000</v>
      </c>
      <c r="K5435" s="199">
        <v>325650000</v>
      </c>
      <c r="L5435" s="174" t="s">
        <v>846</v>
      </c>
    </row>
    <row r="5436" spans="1:12">
      <c r="A5436" s="194">
        <v>15</v>
      </c>
      <c r="B5436" s="175" t="s">
        <v>601</v>
      </c>
      <c r="C5436" s="195">
        <v>120</v>
      </c>
      <c r="D5436" s="175" t="s">
        <v>147</v>
      </c>
      <c r="F5436" s="195">
        <v>0</v>
      </c>
      <c r="G5436" s="175" t="s">
        <v>3504</v>
      </c>
      <c r="I5436" s="194">
        <v>250000</v>
      </c>
      <c r="K5436" s="199">
        <v>325900000</v>
      </c>
      <c r="L5436" s="174" t="s">
        <v>846</v>
      </c>
    </row>
    <row r="5437" spans="1:12">
      <c r="A5437" s="194">
        <v>15</v>
      </c>
      <c r="B5437" s="175" t="s">
        <v>601</v>
      </c>
      <c r="C5437" s="195">
        <v>120</v>
      </c>
      <c r="D5437" s="175" t="s">
        <v>147</v>
      </c>
      <c r="F5437" s="195">
        <v>0</v>
      </c>
      <c r="G5437" s="175" t="s">
        <v>3505</v>
      </c>
      <c r="I5437" s="194">
        <v>250000</v>
      </c>
      <c r="K5437" s="199">
        <v>326150000</v>
      </c>
      <c r="L5437" s="174" t="s">
        <v>846</v>
      </c>
    </row>
    <row r="5438" spans="1:12">
      <c r="A5438" s="194">
        <v>15</v>
      </c>
      <c r="B5438" s="175" t="s">
        <v>601</v>
      </c>
      <c r="C5438" s="195">
        <v>120</v>
      </c>
      <c r="D5438" s="175" t="s">
        <v>147</v>
      </c>
      <c r="F5438" s="195">
        <v>0</v>
      </c>
      <c r="G5438" s="175" t="s">
        <v>3506</v>
      </c>
      <c r="I5438" s="194">
        <v>350000</v>
      </c>
      <c r="K5438" s="199">
        <v>326500000</v>
      </c>
      <c r="L5438" s="174" t="s">
        <v>846</v>
      </c>
    </row>
    <row r="5439" spans="1:12">
      <c r="A5439" s="194">
        <v>15</v>
      </c>
      <c r="B5439" s="175" t="s">
        <v>601</v>
      </c>
      <c r="C5439" s="195">
        <v>120</v>
      </c>
      <c r="D5439" s="175" t="s">
        <v>147</v>
      </c>
      <c r="F5439" s="195">
        <v>0</v>
      </c>
      <c r="G5439" s="175" t="s">
        <v>3507</v>
      </c>
      <c r="I5439" s="194">
        <v>350000</v>
      </c>
      <c r="K5439" s="199">
        <v>326850000</v>
      </c>
      <c r="L5439" s="174" t="s">
        <v>846</v>
      </c>
    </row>
    <row r="5440" spans="1:12">
      <c r="A5440" s="194">
        <v>15</v>
      </c>
      <c r="B5440" s="175" t="s">
        <v>601</v>
      </c>
      <c r="C5440" s="195">
        <v>120</v>
      </c>
      <c r="D5440" s="175" t="s">
        <v>147</v>
      </c>
      <c r="F5440" s="195">
        <v>0</v>
      </c>
      <c r="G5440" s="175" t="s">
        <v>3508</v>
      </c>
      <c r="I5440" s="194">
        <v>350000</v>
      </c>
      <c r="K5440" s="199">
        <v>327200000</v>
      </c>
      <c r="L5440" s="174" t="s">
        <v>846</v>
      </c>
    </row>
    <row r="5441" spans="1:12">
      <c r="A5441" s="194">
        <v>15</v>
      </c>
      <c r="B5441" s="175" t="s">
        <v>601</v>
      </c>
      <c r="C5441" s="195">
        <v>120</v>
      </c>
      <c r="D5441" s="175" t="s">
        <v>147</v>
      </c>
      <c r="F5441" s="195">
        <v>0</v>
      </c>
      <c r="G5441" s="175" t="s">
        <v>3509</v>
      </c>
      <c r="I5441" s="194">
        <v>350000</v>
      </c>
      <c r="K5441" s="199">
        <v>327550000</v>
      </c>
      <c r="L5441" s="174" t="s">
        <v>846</v>
      </c>
    </row>
    <row r="5442" spans="1:12">
      <c r="A5442" s="194">
        <v>15</v>
      </c>
      <c r="B5442" s="175" t="s">
        <v>601</v>
      </c>
      <c r="C5442" s="195">
        <v>120</v>
      </c>
      <c r="D5442" s="175" t="s">
        <v>147</v>
      </c>
      <c r="F5442" s="195">
        <v>0</v>
      </c>
      <c r="G5442" s="175" t="s">
        <v>3510</v>
      </c>
      <c r="I5442" s="194">
        <v>350000</v>
      </c>
      <c r="K5442" s="199">
        <v>327900000</v>
      </c>
      <c r="L5442" s="174" t="s">
        <v>846</v>
      </c>
    </row>
    <row r="5443" spans="1:12">
      <c r="A5443" s="194">
        <v>15</v>
      </c>
      <c r="B5443" s="175" t="s">
        <v>601</v>
      </c>
      <c r="C5443" s="195">
        <v>120</v>
      </c>
      <c r="D5443" s="175" t="s">
        <v>147</v>
      </c>
      <c r="F5443" s="195">
        <v>0</v>
      </c>
      <c r="G5443" s="175" t="s">
        <v>3511</v>
      </c>
      <c r="I5443" s="194">
        <v>350000</v>
      </c>
      <c r="K5443" s="199">
        <v>328250000</v>
      </c>
      <c r="L5443" s="174" t="s">
        <v>846</v>
      </c>
    </row>
    <row r="5444" spans="1:12">
      <c r="A5444" s="194">
        <v>15</v>
      </c>
      <c r="B5444" s="175" t="s">
        <v>601</v>
      </c>
      <c r="C5444" s="195">
        <v>120</v>
      </c>
      <c r="D5444" s="175" t="s">
        <v>147</v>
      </c>
      <c r="F5444" s="195">
        <v>0</v>
      </c>
      <c r="G5444" s="175" t="s">
        <v>3512</v>
      </c>
      <c r="I5444" s="194">
        <v>350000</v>
      </c>
      <c r="K5444" s="199">
        <v>328600000</v>
      </c>
      <c r="L5444" s="174" t="s">
        <v>846</v>
      </c>
    </row>
    <row r="5445" spans="1:12">
      <c r="A5445" s="194">
        <v>15</v>
      </c>
      <c r="B5445" s="175" t="s">
        <v>601</v>
      </c>
      <c r="C5445" s="195">
        <v>120</v>
      </c>
      <c r="D5445" s="175" t="s">
        <v>147</v>
      </c>
      <c r="F5445" s="195">
        <v>0</v>
      </c>
      <c r="G5445" s="175" t="s">
        <v>3513</v>
      </c>
      <c r="I5445" s="194">
        <v>350000</v>
      </c>
      <c r="K5445" s="199">
        <v>328950000</v>
      </c>
      <c r="L5445" s="174" t="s">
        <v>846</v>
      </c>
    </row>
    <row r="5446" spans="1:12">
      <c r="A5446" s="194">
        <v>15</v>
      </c>
      <c r="B5446" s="175" t="s">
        <v>601</v>
      </c>
      <c r="C5446" s="195">
        <v>120</v>
      </c>
      <c r="D5446" s="175" t="s">
        <v>147</v>
      </c>
      <c r="F5446" s="195">
        <v>0</v>
      </c>
      <c r="G5446" s="175" t="s">
        <v>3514</v>
      </c>
      <c r="I5446" s="194">
        <v>350000</v>
      </c>
      <c r="K5446" s="199">
        <v>329300000</v>
      </c>
      <c r="L5446" s="174" t="s">
        <v>846</v>
      </c>
    </row>
    <row r="5447" spans="1:12">
      <c r="A5447" s="194">
        <v>15</v>
      </c>
      <c r="B5447" s="175" t="s">
        <v>601</v>
      </c>
      <c r="C5447" s="195">
        <v>120</v>
      </c>
      <c r="D5447" s="175" t="s">
        <v>147</v>
      </c>
      <c r="F5447" s="195">
        <v>0</v>
      </c>
      <c r="G5447" s="175" t="s">
        <v>3515</v>
      </c>
      <c r="I5447" s="194">
        <v>350000</v>
      </c>
      <c r="K5447" s="199">
        <v>329650000</v>
      </c>
      <c r="L5447" s="174" t="s">
        <v>846</v>
      </c>
    </row>
    <row r="5448" spans="1:12">
      <c r="A5448" s="194">
        <v>15</v>
      </c>
      <c r="B5448" s="175" t="s">
        <v>601</v>
      </c>
      <c r="C5448" s="195">
        <v>120</v>
      </c>
      <c r="D5448" s="175" t="s">
        <v>147</v>
      </c>
      <c r="F5448" s="195">
        <v>0</v>
      </c>
      <c r="G5448" s="175" t="s">
        <v>3516</v>
      </c>
      <c r="I5448" s="194">
        <v>350000</v>
      </c>
      <c r="K5448" s="199">
        <v>330000000</v>
      </c>
      <c r="L5448" s="174" t="s">
        <v>846</v>
      </c>
    </row>
    <row r="5449" spans="1:12">
      <c r="A5449" s="194">
        <v>15</v>
      </c>
      <c r="B5449" s="175" t="s">
        <v>601</v>
      </c>
      <c r="C5449" s="195">
        <v>120</v>
      </c>
      <c r="D5449" s="175" t="s">
        <v>147</v>
      </c>
      <c r="F5449" s="195">
        <v>0</v>
      </c>
      <c r="G5449" s="175" t="s">
        <v>3517</v>
      </c>
      <c r="I5449" s="194">
        <v>350000</v>
      </c>
      <c r="K5449" s="199">
        <v>330350000</v>
      </c>
      <c r="L5449" s="174" t="s">
        <v>846</v>
      </c>
    </row>
    <row r="5450" spans="1:12">
      <c r="A5450" s="194">
        <v>15</v>
      </c>
      <c r="B5450" s="175" t="s">
        <v>601</v>
      </c>
      <c r="C5450" s="195">
        <v>120</v>
      </c>
      <c r="D5450" s="175" t="s">
        <v>147</v>
      </c>
      <c r="F5450" s="195">
        <v>0</v>
      </c>
      <c r="G5450" s="175" t="s">
        <v>3518</v>
      </c>
      <c r="I5450" s="194">
        <v>350000</v>
      </c>
      <c r="K5450" s="199">
        <v>330700000</v>
      </c>
      <c r="L5450" s="174" t="s">
        <v>846</v>
      </c>
    </row>
    <row r="5451" spans="1:12">
      <c r="A5451" s="194">
        <v>15</v>
      </c>
      <c r="B5451" s="175" t="s">
        <v>601</v>
      </c>
      <c r="C5451" s="195">
        <v>120</v>
      </c>
      <c r="D5451" s="175" t="s">
        <v>147</v>
      </c>
      <c r="F5451" s="195">
        <v>0</v>
      </c>
      <c r="G5451" s="175" t="s">
        <v>3519</v>
      </c>
      <c r="I5451" s="194">
        <v>350000</v>
      </c>
      <c r="K5451" s="199">
        <v>331050000</v>
      </c>
      <c r="L5451" s="174" t="s">
        <v>846</v>
      </c>
    </row>
    <row r="5452" spans="1:12">
      <c r="A5452" s="194">
        <v>15</v>
      </c>
      <c r="B5452" s="175" t="s">
        <v>601</v>
      </c>
      <c r="C5452" s="195">
        <v>120</v>
      </c>
      <c r="D5452" s="175" t="s">
        <v>147</v>
      </c>
      <c r="F5452" s="195">
        <v>0</v>
      </c>
      <c r="G5452" s="175" t="s">
        <v>3520</v>
      </c>
      <c r="I5452" s="194">
        <v>350000</v>
      </c>
      <c r="K5452" s="199">
        <v>331400000</v>
      </c>
      <c r="L5452" s="174" t="s">
        <v>846</v>
      </c>
    </row>
    <row r="5453" spans="1:12">
      <c r="A5453" s="194">
        <v>15</v>
      </c>
      <c r="B5453" s="175" t="s">
        <v>601</v>
      </c>
      <c r="C5453" s="195">
        <v>120</v>
      </c>
      <c r="D5453" s="175" t="s">
        <v>147</v>
      </c>
      <c r="F5453" s="195">
        <v>0</v>
      </c>
      <c r="G5453" s="175" t="s">
        <v>3521</v>
      </c>
      <c r="I5453" s="194">
        <v>350000</v>
      </c>
      <c r="K5453" s="199">
        <v>331750000</v>
      </c>
      <c r="L5453" s="174" t="s">
        <v>846</v>
      </c>
    </row>
    <row r="5454" spans="1:12">
      <c r="A5454" s="194">
        <v>15</v>
      </c>
      <c r="B5454" s="175" t="s">
        <v>601</v>
      </c>
      <c r="C5454" s="195">
        <v>120</v>
      </c>
      <c r="D5454" s="175" t="s">
        <v>147</v>
      </c>
      <c r="F5454" s="195">
        <v>0</v>
      </c>
      <c r="G5454" s="175" t="s">
        <v>3522</v>
      </c>
      <c r="I5454" s="194">
        <v>350000</v>
      </c>
      <c r="K5454" s="199">
        <v>332100000</v>
      </c>
      <c r="L5454" s="174" t="s">
        <v>846</v>
      </c>
    </row>
    <row r="5455" spans="1:12">
      <c r="A5455" s="194">
        <v>15</v>
      </c>
      <c r="B5455" s="175" t="s">
        <v>601</v>
      </c>
      <c r="C5455" s="195">
        <v>120</v>
      </c>
      <c r="D5455" s="175" t="s">
        <v>147</v>
      </c>
      <c r="F5455" s="195">
        <v>0</v>
      </c>
      <c r="G5455" s="175" t="s">
        <v>3523</v>
      </c>
      <c r="I5455" s="194">
        <v>350000</v>
      </c>
      <c r="K5455" s="199">
        <v>332450000</v>
      </c>
      <c r="L5455" s="174" t="s">
        <v>846</v>
      </c>
    </row>
    <row r="5456" spans="1:12">
      <c r="A5456" s="194">
        <v>15</v>
      </c>
      <c r="B5456" s="175" t="s">
        <v>601</v>
      </c>
      <c r="C5456" s="195">
        <v>120</v>
      </c>
      <c r="D5456" s="175" t="s">
        <v>147</v>
      </c>
      <c r="F5456" s="195">
        <v>0</v>
      </c>
      <c r="G5456" s="175" t="s">
        <v>3524</v>
      </c>
      <c r="I5456" s="194">
        <v>350000</v>
      </c>
      <c r="K5456" s="199">
        <v>332800000</v>
      </c>
      <c r="L5456" s="174" t="s">
        <v>846</v>
      </c>
    </row>
    <row r="5457" spans="1:12">
      <c r="A5457" s="194">
        <v>15</v>
      </c>
      <c r="B5457" s="175" t="s">
        <v>601</v>
      </c>
      <c r="C5457" s="195">
        <v>120</v>
      </c>
      <c r="D5457" s="175" t="s">
        <v>147</v>
      </c>
      <c r="F5457" s="195">
        <v>0</v>
      </c>
      <c r="G5457" s="175" t="s">
        <v>3525</v>
      </c>
      <c r="I5457" s="194">
        <v>350000</v>
      </c>
      <c r="K5457" s="199">
        <v>333150000</v>
      </c>
      <c r="L5457" s="174" t="s">
        <v>846</v>
      </c>
    </row>
    <row r="5458" spans="1:12">
      <c r="A5458" s="194">
        <v>15</v>
      </c>
      <c r="B5458" s="175" t="s">
        <v>601</v>
      </c>
      <c r="C5458" s="195">
        <v>120</v>
      </c>
      <c r="D5458" s="175" t="s">
        <v>147</v>
      </c>
      <c r="F5458" s="195">
        <v>0</v>
      </c>
      <c r="G5458" s="175" t="s">
        <v>3526</v>
      </c>
      <c r="I5458" s="194">
        <v>350000</v>
      </c>
      <c r="K5458" s="199">
        <v>333500000</v>
      </c>
      <c r="L5458" s="174" t="s">
        <v>846</v>
      </c>
    </row>
    <row r="5459" spans="1:12">
      <c r="A5459" s="194">
        <v>15</v>
      </c>
      <c r="B5459" s="175" t="s">
        <v>601</v>
      </c>
      <c r="C5459" s="195">
        <v>120</v>
      </c>
      <c r="D5459" s="175" t="s">
        <v>147</v>
      </c>
      <c r="F5459" s="195">
        <v>0</v>
      </c>
      <c r="G5459" s="175" t="s">
        <v>3527</v>
      </c>
      <c r="I5459" s="194">
        <v>350000</v>
      </c>
      <c r="K5459" s="199">
        <v>333850000</v>
      </c>
      <c r="L5459" s="174" t="s">
        <v>846</v>
      </c>
    </row>
    <row r="5460" spans="1:12">
      <c r="A5460" s="194">
        <v>15</v>
      </c>
      <c r="B5460" s="175" t="s">
        <v>601</v>
      </c>
      <c r="C5460" s="195">
        <v>120</v>
      </c>
      <c r="D5460" s="175" t="s">
        <v>147</v>
      </c>
      <c r="F5460" s="195">
        <v>0</v>
      </c>
      <c r="G5460" s="175" t="s">
        <v>3528</v>
      </c>
      <c r="I5460" s="194">
        <v>350000</v>
      </c>
      <c r="K5460" s="199">
        <v>334200000</v>
      </c>
      <c r="L5460" s="174" t="s">
        <v>846</v>
      </c>
    </row>
    <row r="5461" spans="1:12">
      <c r="A5461" s="194">
        <v>15</v>
      </c>
      <c r="B5461" s="175" t="s">
        <v>601</v>
      </c>
      <c r="C5461" s="195">
        <v>120</v>
      </c>
      <c r="D5461" s="175" t="s">
        <v>147</v>
      </c>
      <c r="F5461" s="195">
        <v>0</v>
      </c>
      <c r="G5461" s="175" t="s">
        <v>3529</v>
      </c>
      <c r="I5461" s="194">
        <v>350000</v>
      </c>
      <c r="K5461" s="199">
        <v>334550000</v>
      </c>
      <c r="L5461" s="174" t="s">
        <v>846</v>
      </c>
    </row>
    <row r="5462" spans="1:12">
      <c r="A5462" s="194">
        <v>15</v>
      </c>
      <c r="B5462" s="175" t="s">
        <v>601</v>
      </c>
      <c r="C5462" s="195">
        <v>120</v>
      </c>
      <c r="D5462" s="175" t="s">
        <v>147</v>
      </c>
      <c r="F5462" s="195">
        <v>0</v>
      </c>
      <c r="G5462" s="175" t="s">
        <v>3530</v>
      </c>
      <c r="I5462" s="194">
        <v>350000</v>
      </c>
      <c r="K5462" s="199">
        <v>334900000</v>
      </c>
      <c r="L5462" s="174" t="s">
        <v>846</v>
      </c>
    </row>
    <row r="5463" spans="1:12">
      <c r="A5463" s="194">
        <v>15</v>
      </c>
      <c r="B5463" s="175" t="s">
        <v>601</v>
      </c>
      <c r="C5463" s="195">
        <v>120</v>
      </c>
      <c r="D5463" s="175" t="s">
        <v>147</v>
      </c>
      <c r="F5463" s="195">
        <v>0</v>
      </c>
      <c r="G5463" s="175" t="s">
        <v>3531</v>
      </c>
      <c r="I5463" s="194">
        <v>350000</v>
      </c>
      <c r="K5463" s="199">
        <v>335250000</v>
      </c>
      <c r="L5463" s="174" t="s">
        <v>846</v>
      </c>
    </row>
    <row r="5464" spans="1:12">
      <c r="A5464" s="194">
        <v>15</v>
      </c>
      <c r="B5464" s="175" t="s">
        <v>601</v>
      </c>
      <c r="C5464" s="195">
        <v>120</v>
      </c>
      <c r="D5464" s="175" t="s">
        <v>147</v>
      </c>
      <c r="F5464" s="195">
        <v>0</v>
      </c>
      <c r="G5464" s="175" t="s">
        <v>3532</v>
      </c>
      <c r="I5464" s="194">
        <v>350000</v>
      </c>
      <c r="K5464" s="199">
        <v>335600000</v>
      </c>
      <c r="L5464" s="174" t="s">
        <v>846</v>
      </c>
    </row>
    <row r="5465" spans="1:12">
      <c r="A5465" s="194">
        <v>15</v>
      </c>
      <c r="B5465" s="175" t="s">
        <v>601</v>
      </c>
      <c r="C5465" s="195">
        <v>120</v>
      </c>
      <c r="D5465" s="175" t="s">
        <v>147</v>
      </c>
      <c r="F5465" s="195">
        <v>0</v>
      </c>
      <c r="G5465" s="175" t="s">
        <v>3533</v>
      </c>
      <c r="I5465" s="194">
        <v>350000</v>
      </c>
      <c r="K5465" s="199">
        <v>335950000</v>
      </c>
      <c r="L5465" s="174" t="s">
        <v>846</v>
      </c>
    </row>
    <row r="5466" spans="1:12">
      <c r="A5466" s="194">
        <v>15</v>
      </c>
      <c r="B5466" s="175" t="s">
        <v>601</v>
      </c>
      <c r="C5466" s="195">
        <v>120</v>
      </c>
      <c r="D5466" s="175" t="s">
        <v>147</v>
      </c>
      <c r="F5466" s="195">
        <v>0</v>
      </c>
      <c r="G5466" s="175" t="s">
        <v>3534</v>
      </c>
      <c r="I5466" s="194">
        <v>350000</v>
      </c>
      <c r="K5466" s="199">
        <v>336300000</v>
      </c>
      <c r="L5466" s="174" t="s">
        <v>846</v>
      </c>
    </row>
    <row r="5467" spans="1:12">
      <c r="A5467" s="194">
        <v>15</v>
      </c>
      <c r="B5467" s="175" t="s">
        <v>601</v>
      </c>
      <c r="C5467" s="195">
        <v>120</v>
      </c>
      <c r="D5467" s="175" t="s">
        <v>147</v>
      </c>
      <c r="F5467" s="195">
        <v>0</v>
      </c>
      <c r="G5467" s="175" t="s">
        <v>3535</v>
      </c>
      <c r="I5467" s="194">
        <v>350000</v>
      </c>
      <c r="K5467" s="199">
        <v>336650000</v>
      </c>
      <c r="L5467" s="174" t="s">
        <v>846</v>
      </c>
    </row>
    <row r="5468" spans="1:12">
      <c r="A5468" s="194">
        <v>15</v>
      </c>
      <c r="B5468" s="175" t="s">
        <v>601</v>
      </c>
      <c r="C5468" s="195">
        <v>120</v>
      </c>
      <c r="D5468" s="175" t="s">
        <v>147</v>
      </c>
      <c r="F5468" s="195">
        <v>0</v>
      </c>
      <c r="G5468" s="175" t="s">
        <v>3536</v>
      </c>
      <c r="I5468" s="194">
        <v>350000</v>
      </c>
      <c r="K5468" s="199">
        <v>337000000</v>
      </c>
      <c r="L5468" s="174" t="s">
        <v>846</v>
      </c>
    </row>
    <row r="5469" spans="1:12">
      <c r="A5469" s="194">
        <v>15</v>
      </c>
      <c r="B5469" s="175" t="s">
        <v>601</v>
      </c>
      <c r="C5469" s="195">
        <v>120</v>
      </c>
      <c r="D5469" s="175" t="s">
        <v>147</v>
      </c>
      <c r="F5469" s="195">
        <v>0</v>
      </c>
      <c r="G5469" s="175" t="s">
        <v>3537</v>
      </c>
      <c r="I5469" s="194">
        <v>350000</v>
      </c>
      <c r="K5469" s="199">
        <v>337350000</v>
      </c>
      <c r="L5469" s="174" t="s">
        <v>846</v>
      </c>
    </row>
    <row r="5470" spans="1:12">
      <c r="A5470" s="194">
        <v>15</v>
      </c>
      <c r="B5470" s="175" t="s">
        <v>601</v>
      </c>
      <c r="C5470" s="195">
        <v>120</v>
      </c>
      <c r="D5470" s="175" t="s">
        <v>147</v>
      </c>
      <c r="F5470" s="195">
        <v>0</v>
      </c>
      <c r="G5470" s="175" t="s">
        <v>3538</v>
      </c>
      <c r="I5470" s="194">
        <v>350000</v>
      </c>
      <c r="K5470" s="199">
        <v>337700000</v>
      </c>
      <c r="L5470" s="174" t="s">
        <v>846</v>
      </c>
    </row>
    <row r="5471" spans="1:12">
      <c r="A5471" s="194">
        <v>15</v>
      </c>
      <c r="B5471" s="175" t="s">
        <v>601</v>
      </c>
      <c r="C5471" s="195">
        <v>120</v>
      </c>
      <c r="D5471" s="175" t="s">
        <v>147</v>
      </c>
      <c r="F5471" s="195">
        <v>0</v>
      </c>
      <c r="G5471" s="175" t="s">
        <v>3539</v>
      </c>
      <c r="I5471" s="194">
        <v>350000</v>
      </c>
      <c r="K5471" s="199">
        <v>338050000</v>
      </c>
      <c r="L5471" s="174" t="s">
        <v>846</v>
      </c>
    </row>
    <row r="5472" spans="1:12">
      <c r="A5472" s="194">
        <v>15</v>
      </c>
      <c r="B5472" s="175" t="s">
        <v>601</v>
      </c>
      <c r="C5472" s="195">
        <v>121</v>
      </c>
      <c r="D5472" s="175" t="s">
        <v>147</v>
      </c>
      <c r="F5472" s="195">
        <v>0</v>
      </c>
      <c r="G5472" s="175" t="s">
        <v>3540</v>
      </c>
      <c r="I5472" s="194">
        <v>350000</v>
      </c>
      <c r="K5472" s="199">
        <v>338400000</v>
      </c>
      <c r="L5472" s="174" t="s">
        <v>846</v>
      </c>
    </row>
    <row r="5473" spans="1:12">
      <c r="A5473" s="194">
        <v>15</v>
      </c>
      <c r="B5473" s="175" t="s">
        <v>601</v>
      </c>
      <c r="C5473" s="195">
        <v>121</v>
      </c>
      <c r="D5473" s="175" t="s">
        <v>147</v>
      </c>
      <c r="F5473" s="195">
        <v>0</v>
      </c>
      <c r="G5473" s="175" t="s">
        <v>3541</v>
      </c>
      <c r="I5473" s="194">
        <v>350000</v>
      </c>
      <c r="K5473" s="199">
        <v>338750000</v>
      </c>
      <c r="L5473" s="174" t="s">
        <v>846</v>
      </c>
    </row>
    <row r="5474" spans="1:12">
      <c r="A5474" s="194">
        <v>15</v>
      </c>
      <c r="B5474" s="175" t="s">
        <v>601</v>
      </c>
      <c r="C5474" s="195">
        <v>121</v>
      </c>
      <c r="D5474" s="175" t="s">
        <v>147</v>
      </c>
      <c r="F5474" s="195">
        <v>0</v>
      </c>
      <c r="G5474" s="175" t="s">
        <v>3542</v>
      </c>
      <c r="I5474" s="194">
        <v>350000</v>
      </c>
      <c r="K5474" s="199">
        <v>339100000</v>
      </c>
      <c r="L5474" s="174" t="s">
        <v>846</v>
      </c>
    </row>
    <row r="5475" spans="1:12">
      <c r="A5475" s="194">
        <v>15</v>
      </c>
      <c r="B5475" s="175" t="s">
        <v>601</v>
      </c>
      <c r="C5475" s="195">
        <v>121</v>
      </c>
      <c r="D5475" s="175" t="s">
        <v>147</v>
      </c>
      <c r="F5475" s="195">
        <v>0</v>
      </c>
      <c r="G5475" s="175" t="s">
        <v>3543</v>
      </c>
      <c r="I5475" s="194">
        <v>350000</v>
      </c>
      <c r="K5475" s="199">
        <v>339450000</v>
      </c>
      <c r="L5475" s="174" t="s">
        <v>846</v>
      </c>
    </row>
    <row r="5476" spans="1:12">
      <c r="A5476" s="194">
        <v>15</v>
      </c>
      <c r="B5476" s="175" t="s">
        <v>601</v>
      </c>
      <c r="C5476" s="195">
        <v>121</v>
      </c>
      <c r="D5476" s="175" t="s">
        <v>147</v>
      </c>
      <c r="F5476" s="195">
        <v>0</v>
      </c>
      <c r="G5476" s="175" t="s">
        <v>3544</v>
      </c>
      <c r="I5476" s="194">
        <v>350000</v>
      </c>
      <c r="K5476" s="199">
        <v>339800000</v>
      </c>
      <c r="L5476" s="174" t="s">
        <v>846</v>
      </c>
    </row>
    <row r="5477" spans="1:12">
      <c r="A5477" s="194">
        <v>15</v>
      </c>
      <c r="B5477" s="175" t="s">
        <v>601</v>
      </c>
      <c r="C5477" s="195">
        <v>121</v>
      </c>
      <c r="D5477" s="175" t="s">
        <v>147</v>
      </c>
      <c r="F5477" s="195">
        <v>0</v>
      </c>
      <c r="G5477" s="175" t="s">
        <v>3545</v>
      </c>
      <c r="I5477" s="194">
        <v>350000</v>
      </c>
      <c r="K5477" s="199">
        <v>340150000</v>
      </c>
      <c r="L5477" s="174" t="s">
        <v>846</v>
      </c>
    </row>
    <row r="5478" spans="1:12">
      <c r="A5478" s="194">
        <v>15</v>
      </c>
      <c r="B5478" s="175" t="s">
        <v>601</v>
      </c>
      <c r="C5478" s="195">
        <v>121</v>
      </c>
      <c r="D5478" s="175" t="s">
        <v>147</v>
      </c>
      <c r="F5478" s="195">
        <v>0</v>
      </c>
      <c r="G5478" s="175" t="s">
        <v>3546</v>
      </c>
      <c r="I5478" s="194">
        <v>350000</v>
      </c>
      <c r="K5478" s="199">
        <v>340500000</v>
      </c>
      <c r="L5478" s="174" t="s">
        <v>846</v>
      </c>
    </row>
    <row r="5479" spans="1:12">
      <c r="A5479" s="194">
        <v>15</v>
      </c>
      <c r="B5479" s="175" t="s">
        <v>601</v>
      </c>
      <c r="C5479" s="195">
        <v>121</v>
      </c>
      <c r="D5479" s="175" t="s">
        <v>147</v>
      </c>
      <c r="F5479" s="195">
        <v>0</v>
      </c>
      <c r="G5479" s="175" t="s">
        <v>3547</v>
      </c>
      <c r="I5479" s="194">
        <v>350000</v>
      </c>
      <c r="K5479" s="199">
        <v>340850000</v>
      </c>
      <c r="L5479" s="174" t="s">
        <v>846</v>
      </c>
    </row>
    <row r="5480" spans="1:12">
      <c r="A5480" s="194">
        <v>15</v>
      </c>
      <c r="B5480" s="175" t="s">
        <v>601</v>
      </c>
      <c r="C5480" s="195">
        <v>121</v>
      </c>
      <c r="D5480" s="175" t="s">
        <v>147</v>
      </c>
      <c r="F5480" s="195">
        <v>0</v>
      </c>
      <c r="G5480" s="175" t="s">
        <v>3548</v>
      </c>
      <c r="I5480" s="194">
        <v>350000</v>
      </c>
      <c r="K5480" s="199">
        <v>341200000</v>
      </c>
      <c r="L5480" s="174" t="s">
        <v>846</v>
      </c>
    </row>
    <row r="5481" spans="1:12">
      <c r="A5481" s="194">
        <v>15</v>
      </c>
      <c r="B5481" s="175" t="s">
        <v>601</v>
      </c>
      <c r="C5481" s="195">
        <v>121</v>
      </c>
      <c r="D5481" s="175" t="s">
        <v>147</v>
      </c>
      <c r="F5481" s="195">
        <v>0</v>
      </c>
      <c r="G5481" s="175" t="s">
        <v>3549</v>
      </c>
      <c r="I5481" s="194">
        <v>350000</v>
      </c>
      <c r="K5481" s="199">
        <v>341550000</v>
      </c>
      <c r="L5481" s="174" t="s">
        <v>846</v>
      </c>
    </row>
    <row r="5482" spans="1:12">
      <c r="A5482" s="194">
        <v>15</v>
      </c>
      <c r="B5482" s="175" t="s">
        <v>601</v>
      </c>
      <c r="C5482" s="195">
        <v>121</v>
      </c>
      <c r="D5482" s="175" t="s">
        <v>147</v>
      </c>
      <c r="F5482" s="195">
        <v>0</v>
      </c>
      <c r="G5482" s="175" t="s">
        <v>3550</v>
      </c>
      <c r="I5482" s="194">
        <v>350000</v>
      </c>
      <c r="K5482" s="199">
        <v>341900000</v>
      </c>
      <c r="L5482" s="174" t="s">
        <v>846</v>
      </c>
    </row>
    <row r="5483" spans="1:12">
      <c r="A5483" s="194">
        <v>15</v>
      </c>
      <c r="B5483" s="175" t="s">
        <v>601</v>
      </c>
      <c r="C5483" s="195">
        <v>121</v>
      </c>
      <c r="D5483" s="175" t="s">
        <v>147</v>
      </c>
      <c r="F5483" s="195">
        <v>0</v>
      </c>
      <c r="G5483" s="175" t="s">
        <v>3551</v>
      </c>
      <c r="I5483" s="194">
        <v>350000</v>
      </c>
      <c r="K5483" s="199">
        <v>342250000</v>
      </c>
      <c r="L5483" s="174" t="s">
        <v>846</v>
      </c>
    </row>
    <row r="5484" spans="1:12">
      <c r="A5484" s="194">
        <v>15</v>
      </c>
      <c r="B5484" s="175" t="s">
        <v>601</v>
      </c>
      <c r="C5484" s="195">
        <v>121</v>
      </c>
      <c r="D5484" s="175" t="s">
        <v>147</v>
      </c>
      <c r="F5484" s="195">
        <v>0</v>
      </c>
      <c r="G5484" s="175" t="s">
        <v>3552</v>
      </c>
      <c r="I5484" s="194">
        <v>350000</v>
      </c>
      <c r="K5484" s="199">
        <v>342600000</v>
      </c>
      <c r="L5484" s="174" t="s">
        <v>846</v>
      </c>
    </row>
    <row r="5485" spans="1:12">
      <c r="A5485" s="194">
        <v>15</v>
      </c>
      <c r="B5485" s="175" t="s">
        <v>601</v>
      </c>
      <c r="C5485" s="195">
        <v>121</v>
      </c>
      <c r="D5485" s="175" t="s">
        <v>147</v>
      </c>
      <c r="F5485" s="195">
        <v>0</v>
      </c>
      <c r="G5485" s="175" t="s">
        <v>3553</v>
      </c>
      <c r="I5485" s="194">
        <v>350000</v>
      </c>
      <c r="K5485" s="199">
        <v>342950000</v>
      </c>
      <c r="L5485" s="174" t="s">
        <v>846</v>
      </c>
    </row>
    <row r="5486" spans="1:12">
      <c r="A5486" s="194">
        <v>15</v>
      </c>
      <c r="B5486" s="175" t="s">
        <v>601</v>
      </c>
      <c r="C5486" s="195">
        <v>121</v>
      </c>
      <c r="D5486" s="175" t="s">
        <v>147</v>
      </c>
      <c r="F5486" s="195">
        <v>0</v>
      </c>
      <c r="G5486" s="175" t="s">
        <v>3554</v>
      </c>
      <c r="I5486" s="194">
        <v>350000</v>
      </c>
      <c r="K5486" s="199">
        <v>343300000</v>
      </c>
      <c r="L5486" s="174" t="s">
        <v>846</v>
      </c>
    </row>
    <row r="5487" spans="1:12">
      <c r="A5487" s="194">
        <v>15</v>
      </c>
      <c r="B5487" s="175" t="s">
        <v>601</v>
      </c>
      <c r="C5487" s="195">
        <v>121</v>
      </c>
      <c r="D5487" s="175" t="s">
        <v>147</v>
      </c>
      <c r="F5487" s="195">
        <v>0</v>
      </c>
      <c r="G5487" s="175" t="s">
        <v>3555</v>
      </c>
      <c r="I5487" s="194">
        <v>350000</v>
      </c>
      <c r="K5487" s="199">
        <v>343650000</v>
      </c>
      <c r="L5487" s="174" t="s">
        <v>846</v>
      </c>
    </row>
    <row r="5488" spans="1:12">
      <c r="A5488" s="194">
        <v>15</v>
      </c>
      <c r="B5488" s="175" t="s">
        <v>601</v>
      </c>
      <c r="C5488" s="195">
        <v>121</v>
      </c>
      <c r="D5488" s="175" t="s">
        <v>147</v>
      </c>
      <c r="F5488" s="195">
        <v>0</v>
      </c>
      <c r="G5488" s="175" t="s">
        <v>3556</v>
      </c>
      <c r="I5488" s="194">
        <v>350000</v>
      </c>
      <c r="K5488" s="199">
        <v>344000000</v>
      </c>
      <c r="L5488" s="174" t="s">
        <v>846</v>
      </c>
    </row>
    <row r="5489" spans="1:12">
      <c r="A5489" s="194">
        <v>15</v>
      </c>
      <c r="B5489" s="175" t="s">
        <v>601</v>
      </c>
      <c r="C5489" s="195">
        <v>121</v>
      </c>
      <c r="D5489" s="175" t="s">
        <v>147</v>
      </c>
      <c r="F5489" s="195">
        <v>0</v>
      </c>
      <c r="G5489" s="175" t="s">
        <v>3557</v>
      </c>
      <c r="I5489" s="194">
        <v>350000</v>
      </c>
      <c r="K5489" s="199">
        <v>344350000</v>
      </c>
      <c r="L5489" s="174" t="s">
        <v>846</v>
      </c>
    </row>
    <row r="5490" spans="1:12">
      <c r="A5490" s="194">
        <v>15</v>
      </c>
      <c r="B5490" s="175" t="s">
        <v>601</v>
      </c>
      <c r="C5490" s="195">
        <v>121</v>
      </c>
      <c r="D5490" s="175" t="s">
        <v>147</v>
      </c>
      <c r="F5490" s="195">
        <v>0</v>
      </c>
      <c r="G5490" s="175" t="s">
        <v>3558</v>
      </c>
      <c r="I5490" s="194">
        <v>350000</v>
      </c>
      <c r="K5490" s="199">
        <v>344700000</v>
      </c>
      <c r="L5490" s="174" t="s">
        <v>846</v>
      </c>
    </row>
    <row r="5491" spans="1:12">
      <c r="A5491" s="194">
        <v>15</v>
      </c>
      <c r="B5491" s="175" t="s">
        <v>601</v>
      </c>
      <c r="C5491" s="195">
        <v>121</v>
      </c>
      <c r="D5491" s="175" t="s">
        <v>147</v>
      </c>
      <c r="F5491" s="195">
        <v>0</v>
      </c>
      <c r="G5491" s="175" t="s">
        <v>3559</v>
      </c>
      <c r="I5491" s="194">
        <v>350000</v>
      </c>
      <c r="K5491" s="199">
        <v>345050000</v>
      </c>
      <c r="L5491" s="174" t="s">
        <v>846</v>
      </c>
    </row>
    <row r="5492" spans="1:12">
      <c r="A5492" s="194">
        <v>15</v>
      </c>
      <c r="B5492" s="175" t="s">
        <v>601</v>
      </c>
      <c r="C5492" s="195">
        <v>121</v>
      </c>
      <c r="D5492" s="175" t="s">
        <v>147</v>
      </c>
      <c r="F5492" s="195">
        <v>0</v>
      </c>
      <c r="G5492" s="175" t="s">
        <v>3560</v>
      </c>
      <c r="I5492" s="194">
        <v>350000</v>
      </c>
      <c r="K5492" s="199">
        <v>345400000</v>
      </c>
      <c r="L5492" s="174" t="s">
        <v>846</v>
      </c>
    </row>
    <row r="5493" spans="1:12">
      <c r="A5493" s="194">
        <v>15</v>
      </c>
      <c r="B5493" s="175" t="s">
        <v>601</v>
      </c>
      <c r="C5493" s="195">
        <v>121</v>
      </c>
      <c r="D5493" s="175" t="s">
        <v>147</v>
      </c>
      <c r="F5493" s="195">
        <v>0</v>
      </c>
      <c r="G5493" s="175" t="s">
        <v>3561</v>
      </c>
      <c r="I5493" s="194">
        <v>350000</v>
      </c>
      <c r="K5493" s="199">
        <v>345750000</v>
      </c>
      <c r="L5493" s="174" t="s">
        <v>846</v>
      </c>
    </row>
    <row r="5494" spans="1:12">
      <c r="A5494" s="194">
        <v>15</v>
      </c>
      <c r="B5494" s="175" t="s">
        <v>601</v>
      </c>
      <c r="C5494" s="195">
        <v>121</v>
      </c>
      <c r="D5494" s="175" t="s">
        <v>147</v>
      </c>
      <c r="F5494" s="195">
        <v>0</v>
      </c>
      <c r="G5494" s="175" t="s">
        <v>3562</v>
      </c>
      <c r="I5494" s="194">
        <v>350000</v>
      </c>
      <c r="K5494" s="199">
        <v>346100000</v>
      </c>
      <c r="L5494" s="174" t="s">
        <v>846</v>
      </c>
    </row>
    <row r="5495" spans="1:12">
      <c r="A5495" s="194">
        <v>15</v>
      </c>
      <c r="B5495" s="175" t="s">
        <v>601</v>
      </c>
      <c r="C5495" s="195">
        <v>121</v>
      </c>
      <c r="D5495" s="175" t="s">
        <v>147</v>
      </c>
      <c r="F5495" s="195">
        <v>0</v>
      </c>
      <c r="G5495" s="175" t="s">
        <v>3563</v>
      </c>
      <c r="I5495" s="194">
        <v>350000</v>
      </c>
      <c r="K5495" s="199">
        <v>346450000</v>
      </c>
      <c r="L5495" s="174" t="s">
        <v>846</v>
      </c>
    </row>
    <row r="5496" spans="1:12">
      <c r="A5496" s="194">
        <v>15</v>
      </c>
      <c r="B5496" s="175" t="s">
        <v>601</v>
      </c>
      <c r="C5496" s="195">
        <v>121</v>
      </c>
      <c r="D5496" s="175" t="s">
        <v>147</v>
      </c>
      <c r="F5496" s="195">
        <v>0</v>
      </c>
      <c r="G5496" s="175" t="s">
        <v>3564</v>
      </c>
      <c r="I5496" s="194">
        <v>350000</v>
      </c>
      <c r="K5496" s="199">
        <v>346800000</v>
      </c>
      <c r="L5496" s="174" t="s">
        <v>846</v>
      </c>
    </row>
    <row r="5497" spans="1:12">
      <c r="A5497" s="194">
        <v>15</v>
      </c>
      <c r="B5497" s="175" t="s">
        <v>601</v>
      </c>
      <c r="C5497" s="195">
        <v>121</v>
      </c>
      <c r="D5497" s="175" t="s">
        <v>147</v>
      </c>
      <c r="F5497" s="195">
        <v>0</v>
      </c>
      <c r="G5497" s="175" t="s">
        <v>3565</v>
      </c>
      <c r="I5497" s="194">
        <v>350000</v>
      </c>
      <c r="K5497" s="199">
        <v>347150000</v>
      </c>
      <c r="L5497" s="174" t="s">
        <v>846</v>
      </c>
    </row>
    <row r="5498" spans="1:12">
      <c r="A5498" s="194">
        <v>15</v>
      </c>
      <c r="B5498" s="175" t="s">
        <v>601</v>
      </c>
      <c r="C5498" s="195">
        <v>121</v>
      </c>
      <c r="D5498" s="175" t="s">
        <v>147</v>
      </c>
      <c r="F5498" s="195">
        <v>0</v>
      </c>
      <c r="G5498" s="175" t="s">
        <v>3566</v>
      </c>
      <c r="I5498" s="194">
        <v>350000</v>
      </c>
      <c r="K5498" s="199">
        <v>347500000</v>
      </c>
      <c r="L5498" s="174" t="s">
        <v>846</v>
      </c>
    </row>
    <row r="5499" spans="1:12">
      <c r="A5499" s="194">
        <v>15</v>
      </c>
      <c r="B5499" s="175" t="s">
        <v>601</v>
      </c>
      <c r="C5499" s="195">
        <v>121</v>
      </c>
      <c r="D5499" s="175" t="s">
        <v>147</v>
      </c>
      <c r="F5499" s="195">
        <v>0</v>
      </c>
      <c r="G5499" s="175" t="s">
        <v>3567</v>
      </c>
      <c r="I5499" s="194">
        <v>350000</v>
      </c>
      <c r="K5499" s="199">
        <v>347850000</v>
      </c>
      <c r="L5499" s="174" t="s">
        <v>846</v>
      </c>
    </row>
    <row r="5500" spans="1:12">
      <c r="A5500" s="194">
        <v>15</v>
      </c>
      <c r="B5500" s="175" t="s">
        <v>601</v>
      </c>
      <c r="C5500" s="195">
        <v>121</v>
      </c>
      <c r="D5500" s="175" t="s">
        <v>147</v>
      </c>
      <c r="F5500" s="195">
        <v>0</v>
      </c>
      <c r="G5500" s="175" t="s">
        <v>3568</v>
      </c>
      <c r="I5500" s="194">
        <v>350000</v>
      </c>
      <c r="K5500" s="199">
        <v>348200000</v>
      </c>
      <c r="L5500" s="174" t="s">
        <v>846</v>
      </c>
    </row>
    <row r="5501" spans="1:12">
      <c r="A5501" s="194">
        <v>15</v>
      </c>
      <c r="B5501" s="175" t="s">
        <v>601</v>
      </c>
      <c r="C5501" s="195">
        <v>121</v>
      </c>
      <c r="D5501" s="175" t="s">
        <v>147</v>
      </c>
      <c r="F5501" s="195">
        <v>0</v>
      </c>
      <c r="G5501" s="175" t="s">
        <v>3569</v>
      </c>
      <c r="I5501" s="194">
        <v>350000</v>
      </c>
      <c r="K5501" s="199">
        <v>348550000</v>
      </c>
      <c r="L5501" s="174" t="s">
        <v>846</v>
      </c>
    </row>
    <row r="5502" spans="1:12">
      <c r="A5502" s="194">
        <v>15</v>
      </c>
      <c r="B5502" s="175" t="s">
        <v>601</v>
      </c>
      <c r="C5502" s="195">
        <v>121</v>
      </c>
      <c r="D5502" s="175" t="s">
        <v>147</v>
      </c>
      <c r="F5502" s="195">
        <v>0</v>
      </c>
      <c r="G5502" s="175" t="s">
        <v>3570</v>
      </c>
      <c r="I5502" s="194">
        <v>350000</v>
      </c>
      <c r="K5502" s="199">
        <v>348900000</v>
      </c>
      <c r="L5502" s="174" t="s">
        <v>846</v>
      </c>
    </row>
    <row r="5503" spans="1:12">
      <c r="A5503" s="194">
        <v>15</v>
      </c>
      <c r="B5503" s="175" t="s">
        <v>601</v>
      </c>
      <c r="C5503" s="195">
        <v>121</v>
      </c>
      <c r="D5503" s="175" t="s">
        <v>147</v>
      </c>
      <c r="F5503" s="195">
        <v>0</v>
      </c>
      <c r="G5503" s="175" t="s">
        <v>3571</v>
      </c>
      <c r="I5503" s="194">
        <v>350000</v>
      </c>
      <c r="K5503" s="199">
        <v>349250000</v>
      </c>
      <c r="L5503" s="174" t="s">
        <v>846</v>
      </c>
    </row>
    <row r="5504" spans="1:12">
      <c r="A5504" s="194">
        <v>15</v>
      </c>
      <c r="B5504" s="175" t="s">
        <v>601</v>
      </c>
      <c r="C5504" s="195">
        <v>121</v>
      </c>
      <c r="D5504" s="175" t="s">
        <v>147</v>
      </c>
      <c r="F5504" s="195">
        <v>0</v>
      </c>
      <c r="G5504" s="175" t="s">
        <v>3572</v>
      </c>
      <c r="I5504" s="194">
        <v>350000</v>
      </c>
      <c r="K5504" s="199">
        <v>349600000</v>
      </c>
      <c r="L5504" s="174" t="s">
        <v>846</v>
      </c>
    </row>
    <row r="5505" spans="1:12">
      <c r="A5505" s="194">
        <v>15</v>
      </c>
      <c r="B5505" s="175" t="s">
        <v>601</v>
      </c>
      <c r="C5505" s="195">
        <v>121</v>
      </c>
      <c r="D5505" s="175" t="s">
        <v>147</v>
      </c>
      <c r="F5505" s="195">
        <v>0</v>
      </c>
      <c r="G5505" s="175" t="s">
        <v>3573</v>
      </c>
      <c r="I5505" s="194">
        <v>350000</v>
      </c>
      <c r="K5505" s="199">
        <v>349950000</v>
      </c>
      <c r="L5505" s="174" t="s">
        <v>846</v>
      </c>
    </row>
    <row r="5506" spans="1:12">
      <c r="A5506" s="194">
        <v>15</v>
      </c>
      <c r="B5506" s="175" t="s">
        <v>601</v>
      </c>
      <c r="C5506" s="195">
        <v>121</v>
      </c>
      <c r="D5506" s="175" t="s">
        <v>147</v>
      </c>
      <c r="F5506" s="195">
        <v>0</v>
      </c>
      <c r="G5506" s="175" t="s">
        <v>3574</v>
      </c>
      <c r="I5506" s="194">
        <v>350000</v>
      </c>
      <c r="K5506" s="199">
        <v>350300000</v>
      </c>
      <c r="L5506" s="174" t="s">
        <v>846</v>
      </c>
    </row>
    <row r="5507" spans="1:12">
      <c r="A5507" s="194">
        <v>15</v>
      </c>
      <c r="B5507" s="175" t="s">
        <v>601</v>
      </c>
      <c r="C5507" s="195">
        <v>121</v>
      </c>
      <c r="D5507" s="175" t="s">
        <v>147</v>
      </c>
      <c r="F5507" s="195">
        <v>0</v>
      </c>
      <c r="G5507" s="175" t="s">
        <v>3575</v>
      </c>
      <c r="I5507" s="194">
        <v>350000</v>
      </c>
      <c r="K5507" s="199">
        <v>350650000</v>
      </c>
      <c r="L5507" s="174" t="s">
        <v>846</v>
      </c>
    </row>
    <row r="5508" spans="1:12">
      <c r="A5508" s="194">
        <v>15</v>
      </c>
      <c r="B5508" s="175" t="s">
        <v>601</v>
      </c>
      <c r="C5508" s="195">
        <v>121</v>
      </c>
      <c r="D5508" s="175" t="s">
        <v>147</v>
      </c>
      <c r="F5508" s="195">
        <v>0</v>
      </c>
      <c r="G5508" s="175" t="s">
        <v>3576</v>
      </c>
      <c r="I5508" s="194">
        <v>350000</v>
      </c>
      <c r="K5508" s="199">
        <v>351000000</v>
      </c>
      <c r="L5508" s="174" t="s">
        <v>846</v>
      </c>
    </row>
    <row r="5509" spans="1:12">
      <c r="A5509" s="194">
        <v>15</v>
      </c>
      <c r="B5509" s="175" t="s">
        <v>601</v>
      </c>
      <c r="C5509" s="195">
        <v>121</v>
      </c>
      <c r="D5509" s="175" t="s">
        <v>147</v>
      </c>
      <c r="F5509" s="195">
        <v>0</v>
      </c>
      <c r="G5509" s="175" t="s">
        <v>3577</v>
      </c>
      <c r="I5509" s="194">
        <v>350000</v>
      </c>
      <c r="K5509" s="199">
        <v>351350000</v>
      </c>
      <c r="L5509" s="174" t="s">
        <v>846</v>
      </c>
    </row>
    <row r="5510" spans="1:12">
      <c r="A5510" s="194">
        <v>15</v>
      </c>
      <c r="B5510" s="175" t="s">
        <v>601</v>
      </c>
      <c r="C5510" s="195">
        <v>121</v>
      </c>
      <c r="D5510" s="175" t="s">
        <v>147</v>
      </c>
      <c r="F5510" s="195">
        <v>0</v>
      </c>
      <c r="G5510" s="175" t="s">
        <v>3578</v>
      </c>
      <c r="I5510" s="194">
        <v>350000</v>
      </c>
      <c r="K5510" s="199">
        <v>351700000</v>
      </c>
      <c r="L5510" s="174" t="s">
        <v>846</v>
      </c>
    </row>
    <row r="5511" spans="1:12">
      <c r="A5511" s="194">
        <v>15</v>
      </c>
      <c r="B5511" s="175" t="s">
        <v>601</v>
      </c>
      <c r="C5511" s="195">
        <v>121</v>
      </c>
      <c r="D5511" s="175" t="s">
        <v>147</v>
      </c>
      <c r="F5511" s="195">
        <v>0</v>
      </c>
      <c r="G5511" s="175" t="s">
        <v>3579</v>
      </c>
      <c r="I5511" s="194">
        <v>350000</v>
      </c>
      <c r="K5511" s="199">
        <v>352050000</v>
      </c>
      <c r="L5511" s="174" t="s">
        <v>846</v>
      </c>
    </row>
    <row r="5512" spans="1:12">
      <c r="A5512" s="194">
        <v>15</v>
      </c>
      <c r="B5512" s="175" t="s">
        <v>601</v>
      </c>
      <c r="C5512" s="195">
        <v>122</v>
      </c>
      <c r="D5512" s="175" t="s">
        <v>147</v>
      </c>
      <c r="F5512" s="195">
        <v>0</v>
      </c>
      <c r="G5512" s="175" t="s">
        <v>3580</v>
      </c>
      <c r="I5512" s="194">
        <v>150000</v>
      </c>
      <c r="K5512" s="199">
        <v>352200000</v>
      </c>
      <c r="L5512" s="174" t="s">
        <v>846</v>
      </c>
    </row>
    <row r="5513" spans="1:12">
      <c r="A5513" s="194">
        <v>15</v>
      </c>
      <c r="B5513" s="175" t="s">
        <v>601</v>
      </c>
      <c r="C5513" s="195">
        <v>122</v>
      </c>
      <c r="D5513" s="175" t="s">
        <v>147</v>
      </c>
      <c r="F5513" s="195">
        <v>0</v>
      </c>
      <c r="G5513" s="175" t="s">
        <v>3581</v>
      </c>
      <c r="I5513" s="194">
        <v>150000</v>
      </c>
      <c r="K5513" s="199">
        <v>352350000</v>
      </c>
      <c r="L5513" s="174" t="s">
        <v>846</v>
      </c>
    </row>
    <row r="5514" spans="1:12">
      <c r="A5514" s="194">
        <v>15</v>
      </c>
      <c r="B5514" s="175" t="s">
        <v>601</v>
      </c>
      <c r="C5514" s="195">
        <v>122</v>
      </c>
      <c r="D5514" s="175" t="s">
        <v>147</v>
      </c>
      <c r="F5514" s="195">
        <v>0</v>
      </c>
      <c r="G5514" s="175" t="s">
        <v>3582</v>
      </c>
      <c r="I5514" s="194">
        <v>150000</v>
      </c>
      <c r="K5514" s="199">
        <v>352500000</v>
      </c>
      <c r="L5514" s="174" t="s">
        <v>846</v>
      </c>
    </row>
    <row r="5515" spans="1:12">
      <c r="A5515" s="194">
        <v>15</v>
      </c>
      <c r="B5515" s="175" t="s">
        <v>601</v>
      </c>
      <c r="C5515" s="195">
        <v>122</v>
      </c>
      <c r="D5515" s="175" t="s">
        <v>147</v>
      </c>
      <c r="F5515" s="195">
        <v>0</v>
      </c>
      <c r="G5515" s="175" t="s">
        <v>3583</v>
      </c>
      <c r="I5515" s="194">
        <v>150000</v>
      </c>
      <c r="K5515" s="199">
        <v>352650000</v>
      </c>
      <c r="L5515" s="174" t="s">
        <v>846</v>
      </c>
    </row>
    <row r="5516" spans="1:12">
      <c r="A5516" s="194">
        <v>15</v>
      </c>
      <c r="B5516" s="175" t="s">
        <v>601</v>
      </c>
      <c r="C5516" s="195">
        <v>122</v>
      </c>
      <c r="D5516" s="175" t="s">
        <v>147</v>
      </c>
      <c r="F5516" s="195">
        <v>0</v>
      </c>
      <c r="G5516" s="175" t="s">
        <v>3584</v>
      </c>
      <c r="I5516" s="194">
        <v>150000</v>
      </c>
      <c r="K5516" s="199">
        <v>352800000</v>
      </c>
      <c r="L5516" s="174" t="s">
        <v>846</v>
      </c>
    </row>
    <row r="5517" spans="1:12">
      <c r="A5517" s="194">
        <v>15</v>
      </c>
      <c r="B5517" s="175" t="s">
        <v>601</v>
      </c>
      <c r="C5517" s="195">
        <v>122</v>
      </c>
      <c r="D5517" s="175" t="s">
        <v>147</v>
      </c>
      <c r="F5517" s="195">
        <v>0</v>
      </c>
      <c r="G5517" s="175" t="s">
        <v>3585</v>
      </c>
      <c r="I5517" s="194">
        <v>150000</v>
      </c>
      <c r="K5517" s="199">
        <v>352950000</v>
      </c>
      <c r="L5517" s="174" t="s">
        <v>846</v>
      </c>
    </row>
    <row r="5518" spans="1:12">
      <c r="A5518" s="194">
        <v>15</v>
      </c>
      <c r="B5518" s="175" t="s">
        <v>601</v>
      </c>
      <c r="C5518" s="195">
        <v>122</v>
      </c>
      <c r="D5518" s="175" t="s">
        <v>147</v>
      </c>
      <c r="F5518" s="195">
        <v>0</v>
      </c>
      <c r="G5518" s="175" t="s">
        <v>3586</v>
      </c>
      <c r="I5518" s="194">
        <v>150000</v>
      </c>
      <c r="K5518" s="199">
        <v>353100000</v>
      </c>
      <c r="L5518" s="174" t="s">
        <v>846</v>
      </c>
    </row>
    <row r="5519" spans="1:12">
      <c r="A5519" s="194">
        <v>15</v>
      </c>
      <c r="B5519" s="175" t="s">
        <v>601</v>
      </c>
      <c r="C5519" s="195">
        <v>122</v>
      </c>
      <c r="D5519" s="175" t="s">
        <v>147</v>
      </c>
      <c r="F5519" s="195">
        <v>0</v>
      </c>
      <c r="G5519" s="175" t="s">
        <v>3587</v>
      </c>
      <c r="I5519" s="194">
        <v>150000</v>
      </c>
      <c r="K5519" s="199">
        <v>353250000</v>
      </c>
      <c r="L5519" s="174" t="s">
        <v>846</v>
      </c>
    </row>
    <row r="5520" spans="1:12">
      <c r="A5520" s="194">
        <v>15</v>
      </c>
      <c r="B5520" s="175" t="s">
        <v>601</v>
      </c>
      <c r="C5520" s="195">
        <v>122</v>
      </c>
      <c r="D5520" s="175" t="s">
        <v>147</v>
      </c>
      <c r="F5520" s="195">
        <v>0</v>
      </c>
      <c r="G5520" s="175" t="s">
        <v>3588</v>
      </c>
      <c r="I5520" s="194">
        <v>150000</v>
      </c>
      <c r="K5520" s="199">
        <v>353400000</v>
      </c>
      <c r="L5520" s="174" t="s">
        <v>846</v>
      </c>
    </row>
    <row r="5521" spans="1:12">
      <c r="A5521" s="194">
        <v>15</v>
      </c>
      <c r="B5521" s="175" t="s">
        <v>601</v>
      </c>
      <c r="C5521" s="195">
        <v>122</v>
      </c>
      <c r="D5521" s="175" t="s">
        <v>147</v>
      </c>
      <c r="F5521" s="195">
        <v>0</v>
      </c>
      <c r="G5521" s="175" t="s">
        <v>3589</v>
      </c>
      <c r="I5521" s="194">
        <v>150000</v>
      </c>
      <c r="K5521" s="199">
        <v>353550000</v>
      </c>
      <c r="L5521" s="174" t="s">
        <v>846</v>
      </c>
    </row>
    <row r="5522" spans="1:12">
      <c r="A5522" s="194">
        <v>15</v>
      </c>
      <c r="B5522" s="175" t="s">
        <v>601</v>
      </c>
      <c r="C5522" s="195">
        <v>122</v>
      </c>
      <c r="D5522" s="175" t="s">
        <v>147</v>
      </c>
      <c r="F5522" s="195">
        <v>0</v>
      </c>
      <c r="G5522" s="175" t="s">
        <v>3590</v>
      </c>
      <c r="I5522" s="194">
        <v>150000</v>
      </c>
      <c r="K5522" s="199">
        <v>353700000</v>
      </c>
      <c r="L5522" s="174" t="s">
        <v>846</v>
      </c>
    </row>
    <row r="5523" spans="1:12">
      <c r="A5523" s="194">
        <v>15</v>
      </c>
      <c r="B5523" s="175" t="s">
        <v>601</v>
      </c>
      <c r="C5523" s="195">
        <v>122</v>
      </c>
      <c r="D5523" s="175" t="s">
        <v>147</v>
      </c>
      <c r="F5523" s="195">
        <v>0</v>
      </c>
      <c r="G5523" s="175" t="s">
        <v>3591</v>
      </c>
      <c r="I5523" s="194">
        <v>150000</v>
      </c>
      <c r="K5523" s="199">
        <v>353850000</v>
      </c>
      <c r="L5523" s="174" t="s">
        <v>846</v>
      </c>
    </row>
    <row r="5524" spans="1:12">
      <c r="A5524" s="194">
        <v>15</v>
      </c>
      <c r="B5524" s="175" t="s">
        <v>601</v>
      </c>
      <c r="C5524" s="195">
        <v>122</v>
      </c>
      <c r="D5524" s="175" t="s">
        <v>147</v>
      </c>
      <c r="F5524" s="195">
        <v>0</v>
      </c>
      <c r="G5524" s="175" t="s">
        <v>3592</v>
      </c>
      <c r="I5524" s="194">
        <v>150000</v>
      </c>
      <c r="K5524" s="199">
        <v>354000000</v>
      </c>
      <c r="L5524" s="174" t="s">
        <v>846</v>
      </c>
    </row>
    <row r="5525" spans="1:12">
      <c r="A5525" s="194">
        <v>15</v>
      </c>
      <c r="B5525" s="175" t="s">
        <v>601</v>
      </c>
      <c r="C5525" s="195">
        <v>122</v>
      </c>
      <c r="D5525" s="175" t="s">
        <v>147</v>
      </c>
      <c r="F5525" s="195">
        <v>0</v>
      </c>
      <c r="G5525" s="175" t="s">
        <v>3593</v>
      </c>
      <c r="I5525" s="194">
        <v>150000</v>
      </c>
      <c r="K5525" s="199">
        <v>354150000</v>
      </c>
      <c r="L5525" s="174" t="s">
        <v>846</v>
      </c>
    </row>
    <row r="5526" spans="1:12">
      <c r="A5526" s="194">
        <v>15</v>
      </c>
      <c r="B5526" s="175" t="s">
        <v>601</v>
      </c>
      <c r="C5526" s="195">
        <v>122</v>
      </c>
      <c r="D5526" s="175" t="s">
        <v>147</v>
      </c>
      <c r="F5526" s="195">
        <v>0</v>
      </c>
      <c r="G5526" s="175" t="s">
        <v>3594</v>
      </c>
      <c r="I5526" s="194">
        <v>150000</v>
      </c>
      <c r="K5526" s="199">
        <v>354300000</v>
      </c>
      <c r="L5526" s="174" t="s">
        <v>846</v>
      </c>
    </row>
    <row r="5527" spans="1:12">
      <c r="A5527" s="194">
        <v>15</v>
      </c>
      <c r="B5527" s="175" t="s">
        <v>601</v>
      </c>
      <c r="C5527" s="195">
        <v>122</v>
      </c>
      <c r="D5527" s="175" t="s">
        <v>147</v>
      </c>
      <c r="F5527" s="195">
        <v>0</v>
      </c>
      <c r="G5527" s="175" t="s">
        <v>3595</v>
      </c>
      <c r="I5527" s="194">
        <v>150000</v>
      </c>
      <c r="K5527" s="199">
        <v>354450000</v>
      </c>
      <c r="L5527" s="174" t="s">
        <v>846</v>
      </c>
    </row>
    <row r="5528" spans="1:12">
      <c r="A5528" s="194">
        <v>15</v>
      </c>
      <c r="B5528" s="175" t="s">
        <v>601</v>
      </c>
      <c r="C5528" s="195">
        <v>122</v>
      </c>
      <c r="D5528" s="175" t="s">
        <v>147</v>
      </c>
      <c r="F5528" s="195">
        <v>0</v>
      </c>
      <c r="G5528" s="175" t="s">
        <v>3596</v>
      </c>
      <c r="I5528" s="194">
        <v>150000</v>
      </c>
      <c r="K5528" s="199">
        <v>354600000</v>
      </c>
      <c r="L5528" s="174" t="s">
        <v>846</v>
      </c>
    </row>
    <row r="5529" spans="1:12">
      <c r="A5529" s="194">
        <v>15</v>
      </c>
      <c r="B5529" s="175" t="s">
        <v>601</v>
      </c>
      <c r="C5529" s="195">
        <v>122</v>
      </c>
      <c r="D5529" s="175" t="s">
        <v>147</v>
      </c>
      <c r="F5529" s="195">
        <v>0</v>
      </c>
      <c r="G5529" s="175" t="s">
        <v>3597</v>
      </c>
      <c r="I5529" s="194">
        <v>150000</v>
      </c>
      <c r="K5529" s="199">
        <v>354750000</v>
      </c>
      <c r="L5529" s="174" t="s">
        <v>846</v>
      </c>
    </row>
    <row r="5530" spans="1:12">
      <c r="A5530" s="194">
        <v>15</v>
      </c>
      <c r="B5530" s="175" t="s">
        <v>601</v>
      </c>
      <c r="C5530" s="195">
        <v>122</v>
      </c>
      <c r="D5530" s="175" t="s">
        <v>147</v>
      </c>
      <c r="F5530" s="195">
        <v>0</v>
      </c>
      <c r="G5530" s="175" t="s">
        <v>3598</v>
      </c>
      <c r="I5530" s="194">
        <v>150000</v>
      </c>
      <c r="K5530" s="199">
        <v>354900000</v>
      </c>
      <c r="L5530" s="174" t="s">
        <v>846</v>
      </c>
    </row>
    <row r="5531" spans="1:12">
      <c r="A5531" s="194">
        <v>15</v>
      </c>
      <c r="B5531" s="175" t="s">
        <v>601</v>
      </c>
      <c r="C5531" s="195">
        <v>122</v>
      </c>
      <c r="D5531" s="175" t="s">
        <v>147</v>
      </c>
      <c r="F5531" s="195">
        <v>0</v>
      </c>
      <c r="G5531" s="175" t="s">
        <v>3599</v>
      </c>
      <c r="I5531" s="194">
        <v>150000</v>
      </c>
      <c r="K5531" s="199">
        <v>355050000</v>
      </c>
      <c r="L5531" s="174" t="s">
        <v>846</v>
      </c>
    </row>
    <row r="5532" spans="1:12">
      <c r="A5532" s="194">
        <v>15</v>
      </c>
      <c r="B5532" s="175" t="s">
        <v>601</v>
      </c>
      <c r="C5532" s="195">
        <v>122</v>
      </c>
      <c r="D5532" s="175" t="s">
        <v>147</v>
      </c>
      <c r="F5532" s="195">
        <v>0</v>
      </c>
      <c r="G5532" s="175" t="s">
        <v>3600</v>
      </c>
      <c r="I5532" s="194">
        <v>150000</v>
      </c>
      <c r="K5532" s="199">
        <v>355200000</v>
      </c>
      <c r="L5532" s="174" t="s">
        <v>846</v>
      </c>
    </row>
    <row r="5533" spans="1:12">
      <c r="A5533" s="194">
        <v>15</v>
      </c>
      <c r="B5533" s="175" t="s">
        <v>601</v>
      </c>
      <c r="C5533" s="195">
        <v>122</v>
      </c>
      <c r="D5533" s="175" t="s">
        <v>147</v>
      </c>
      <c r="F5533" s="195">
        <v>0</v>
      </c>
      <c r="G5533" s="175" t="s">
        <v>3601</v>
      </c>
      <c r="I5533" s="194">
        <v>150000</v>
      </c>
      <c r="K5533" s="199">
        <v>355350000</v>
      </c>
      <c r="L5533" s="174" t="s">
        <v>846</v>
      </c>
    </row>
    <row r="5534" spans="1:12">
      <c r="A5534" s="194">
        <v>15</v>
      </c>
      <c r="B5534" s="175" t="s">
        <v>601</v>
      </c>
      <c r="C5534" s="195">
        <v>122</v>
      </c>
      <c r="D5534" s="175" t="s">
        <v>147</v>
      </c>
      <c r="F5534" s="195">
        <v>0</v>
      </c>
      <c r="G5534" s="175" t="s">
        <v>3602</v>
      </c>
      <c r="I5534" s="194">
        <v>150000</v>
      </c>
      <c r="K5534" s="199">
        <v>355500000</v>
      </c>
      <c r="L5534" s="174" t="s">
        <v>846</v>
      </c>
    </row>
    <row r="5535" spans="1:12">
      <c r="A5535" s="194">
        <v>15</v>
      </c>
      <c r="B5535" s="175" t="s">
        <v>601</v>
      </c>
      <c r="C5535" s="195">
        <v>122</v>
      </c>
      <c r="D5535" s="175" t="s">
        <v>147</v>
      </c>
      <c r="F5535" s="195">
        <v>0</v>
      </c>
      <c r="G5535" s="175" t="s">
        <v>3603</v>
      </c>
      <c r="I5535" s="194">
        <v>150000</v>
      </c>
      <c r="K5535" s="199">
        <v>355650000</v>
      </c>
      <c r="L5535" s="174" t="s">
        <v>846</v>
      </c>
    </row>
    <row r="5536" spans="1:12">
      <c r="A5536" s="194">
        <v>15</v>
      </c>
      <c r="B5536" s="175" t="s">
        <v>601</v>
      </c>
      <c r="C5536" s="195">
        <v>122</v>
      </c>
      <c r="D5536" s="175" t="s">
        <v>147</v>
      </c>
      <c r="F5536" s="195">
        <v>0</v>
      </c>
      <c r="G5536" s="175" t="s">
        <v>3604</v>
      </c>
      <c r="I5536" s="194">
        <v>150000</v>
      </c>
      <c r="K5536" s="199">
        <v>355800000</v>
      </c>
      <c r="L5536" s="174" t="s">
        <v>846</v>
      </c>
    </row>
    <row r="5537" spans="1:12">
      <c r="A5537" s="194">
        <v>15</v>
      </c>
      <c r="B5537" s="175" t="s">
        <v>601</v>
      </c>
      <c r="C5537" s="195">
        <v>122</v>
      </c>
      <c r="D5537" s="175" t="s">
        <v>147</v>
      </c>
      <c r="F5537" s="195">
        <v>0</v>
      </c>
      <c r="G5537" s="175" t="s">
        <v>3605</v>
      </c>
      <c r="I5537" s="194">
        <v>150000</v>
      </c>
      <c r="K5537" s="199">
        <v>355950000</v>
      </c>
      <c r="L5537" s="174" t="s">
        <v>846</v>
      </c>
    </row>
    <row r="5538" spans="1:12">
      <c r="A5538" s="194">
        <v>15</v>
      </c>
      <c r="B5538" s="175" t="s">
        <v>601</v>
      </c>
      <c r="C5538" s="195">
        <v>122</v>
      </c>
      <c r="D5538" s="175" t="s">
        <v>147</v>
      </c>
      <c r="F5538" s="195">
        <v>0</v>
      </c>
      <c r="G5538" s="175" t="s">
        <v>3606</v>
      </c>
      <c r="I5538" s="194">
        <v>150000</v>
      </c>
      <c r="K5538" s="199">
        <v>356100000</v>
      </c>
      <c r="L5538" s="174" t="s">
        <v>846</v>
      </c>
    </row>
    <row r="5539" spans="1:12">
      <c r="A5539" s="194">
        <v>15</v>
      </c>
      <c r="B5539" s="175" t="s">
        <v>601</v>
      </c>
      <c r="C5539" s="195">
        <v>122</v>
      </c>
      <c r="D5539" s="175" t="s">
        <v>147</v>
      </c>
      <c r="F5539" s="195">
        <v>0</v>
      </c>
      <c r="G5539" s="175" t="s">
        <v>3607</v>
      </c>
      <c r="I5539" s="194">
        <v>150000</v>
      </c>
      <c r="K5539" s="199">
        <v>356250000</v>
      </c>
      <c r="L5539" s="174" t="s">
        <v>846</v>
      </c>
    </row>
    <row r="5540" spans="1:12">
      <c r="A5540" s="194">
        <v>15</v>
      </c>
      <c r="B5540" s="175" t="s">
        <v>601</v>
      </c>
      <c r="C5540" s="195">
        <v>122</v>
      </c>
      <c r="D5540" s="175" t="s">
        <v>147</v>
      </c>
      <c r="F5540" s="195">
        <v>0</v>
      </c>
      <c r="G5540" s="175" t="s">
        <v>3608</v>
      </c>
      <c r="I5540" s="194">
        <v>150000</v>
      </c>
      <c r="K5540" s="199">
        <v>356400000</v>
      </c>
      <c r="L5540" s="174" t="s">
        <v>846</v>
      </c>
    </row>
    <row r="5541" spans="1:12">
      <c r="A5541" s="194">
        <v>15</v>
      </c>
      <c r="B5541" s="175" t="s">
        <v>601</v>
      </c>
      <c r="C5541" s="195">
        <v>122</v>
      </c>
      <c r="D5541" s="175" t="s">
        <v>147</v>
      </c>
      <c r="F5541" s="195">
        <v>0</v>
      </c>
      <c r="G5541" s="175" t="s">
        <v>3609</v>
      </c>
      <c r="I5541" s="194">
        <v>150000</v>
      </c>
      <c r="K5541" s="199">
        <v>356550000</v>
      </c>
      <c r="L5541" s="174" t="s">
        <v>846</v>
      </c>
    </row>
    <row r="5542" spans="1:12">
      <c r="A5542" s="194">
        <v>15</v>
      </c>
      <c r="B5542" s="175" t="s">
        <v>601</v>
      </c>
      <c r="C5542" s="195">
        <v>122</v>
      </c>
      <c r="D5542" s="175" t="s">
        <v>147</v>
      </c>
      <c r="F5542" s="195">
        <v>0</v>
      </c>
      <c r="G5542" s="175" t="s">
        <v>3610</v>
      </c>
      <c r="I5542" s="194">
        <v>150000</v>
      </c>
      <c r="K5542" s="199">
        <v>356700000</v>
      </c>
      <c r="L5542" s="174" t="s">
        <v>846</v>
      </c>
    </row>
    <row r="5543" spans="1:12">
      <c r="A5543" s="194">
        <v>15</v>
      </c>
      <c r="B5543" s="175" t="s">
        <v>601</v>
      </c>
      <c r="C5543" s="195">
        <v>122</v>
      </c>
      <c r="D5543" s="175" t="s">
        <v>147</v>
      </c>
      <c r="F5543" s="195">
        <v>0</v>
      </c>
      <c r="G5543" s="175" t="s">
        <v>3611</v>
      </c>
      <c r="I5543" s="194">
        <v>150000</v>
      </c>
      <c r="K5543" s="199">
        <v>356850000</v>
      </c>
      <c r="L5543" s="174" t="s">
        <v>846</v>
      </c>
    </row>
    <row r="5544" spans="1:12">
      <c r="A5544" s="194">
        <v>15</v>
      </c>
      <c r="B5544" s="175" t="s">
        <v>601</v>
      </c>
      <c r="C5544" s="195">
        <v>122</v>
      </c>
      <c r="D5544" s="175" t="s">
        <v>147</v>
      </c>
      <c r="F5544" s="195">
        <v>0</v>
      </c>
      <c r="G5544" s="175" t="s">
        <v>3612</v>
      </c>
      <c r="I5544" s="194">
        <v>150000</v>
      </c>
      <c r="K5544" s="199">
        <v>357000000</v>
      </c>
      <c r="L5544" s="174" t="s">
        <v>846</v>
      </c>
    </row>
    <row r="5545" spans="1:12">
      <c r="A5545" s="194">
        <v>15</v>
      </c>
      <c r="B5545" s="175" t="s">
        <v>601</v>
      </c>
      <c r="C5545" s="195">
        <v>122</v>
      </c>
      <c r="D5545" s="175" t="s">
        <v>147</v>
      </c>
      <c r="F5545" s="195">
        <v>0</v>
      </c>
      <c r="G5545" s="175" t="s">
        <v>3613</v>
      </c>
      <c r="I5545" s="194">
        <v>150000</v>
      </c>
      <c r="K5545" s="199">
        <v>357150000</v>
      </c>
      <c r="L5545" s="174" t="s">
        <v>846</v>
      </c>
    </row>
    <row r="5546" spans="1:12">
      <c r="A5546" s="194">
        <v>15</v>
      </c>
      <c r="B5546" s="175" t="s">
        <v>601</v>
      </c>
      <c r="C5546" s="195">
        <v>122</v>
      </c>
      <c r="D5546" s="175" t="s">
        <v>147</v>
      </c>
      <c r="F5546" s="195">
        <v>0</v>
      </c>
      <c r="G5546" s="175" t="s">
        <v>3614</v>
      </c>
      <c r="I5546" s="194">
        <v>150000</v>
      </c>
      <c r="K5546" s="199">
        <v>357300000</v>
      </c>
      <c r="L5546" s="174" t="s">
        <v>846</v>
      </c>
    </row>
    <row r="5547" spans="1:12">
      <c r="A5547" s="194">
        <v>15</v>
      </c>
      <c r="B5547" s="175" t="s">
        <v>601</v>
      </c>
      <c r="C5547" s="195">
        <v>122</v>
      </c>
      <c r="D5547" s="175" t="s">
        <v>147</v>
      </c>
      <c r="F5547" s="195">
        <v>0</v>
      </c>
      <c r="G5547" s="175" t="s">
        <v>3615</v>
      </c>
      <c r="I5547" s="194">
        <v>150000</v>
      </c>
      <c r="K5547" s="199">
        <v>357450000</v>
      </c>
      <c r="L5547" s="174" t="s">
        <v>846</v>
      </c>
    </row>
    <row r="5548" spans="1:12">
      <c r="A5548" s="194">
        <v>15</v>
      </c>
      <c r="B5548" s="175" t="s">
        <v>601</v>
      </c>
      <c r="C5548" s="195">
        <v>122</v>
      </c>
      <c r="D5548" s="175" t="s">
        <v>147</v>
      </c>
      <c r="F5548" s="195">
        <v>0</v>
      </c>
      <c r="G5548" s="175" t="s">
        <v>3616</v>
      </c>
      <c r="I5548" s="194">
        <v>150000</v>
      </c>
      <c r="K5548" s="199">
        <v>357600000</v>
      </c>
      <c r="L5548" s="174" t="s">
        <v>846</v>
      </c>
    </row>
    <row r="5549" spans="1:12">
      <c r="A5549" s="194">
        <v>15</v>
      </c>
      <c r="B5549" s="175" t="s">
        <v>601</v>
      </c>
      <c r="C5549" s="195">
        <v>122</v>
      </c>
      <c r="D5549" s="175" t="s">
        <v>147</v>
      </c>
      <c r="F5549" s="195">
        <v>0</v>
      </c>
      <c r="G5549" s="175" t="s">
        <v>3617</v>
      </c>
      <c r="I5549" s="194">
        <v>150000</v>
      </c>
      <c r="K5549" s="199">
        <v>357750000</v>
      </c>
      <c r="L5549" s="174" t="s">
        <v>846</v>
      </c>
    </row>
    <row r="5550" spans="1:12">
      <c r="A5550" s="194">
        <v>15</v>
      </c>
      <c r="B5550" s="175" t="s">
        <v>601</v>
      </c>
      <c r="C5550" s="195">
        <v>122</v>
      </c>
      <c r="D5550" s="175" t="s">
        <v>147</v>
      </c>
      <c r="F5550" s="195">
        <v>0</v>
      </c>
      <c r="G5550" s="175" t="s">
        <v>3618</v>
      </c>
      <c r="I5550" s="194">
        <v>150000</v>
      </c>
      <c r="K5550" s="199">
        <v>357900000</v>
      </c>
      <c r="L5550" s="174" t="s">
        <v>846</v>
      </c>
    </row>
    <row r="5551" spans="1:12">
      <c r="A5551" s="194">
        <v>15</v>
      </c>
      <c r="B5551" s="175" t="s">
        <v>601</v>
      </c>
      <c r="C5551" s="195">
        <v>122</v>
      </c>
      <c r="D5551" s="175" t="s">
        <v>147</v>
      </c>
      <c r="F5551" s="195">
        <v>0</v>
      </c>
      <c r="G5551" s="175" t="s">
        <v>3619</v>
      </c>
      <c r="I5551" s="194">
        <v>150000</v>
      </c>
      <c r="K5551" s="199">
        <v>358050000</v>
      </c>
      <c r="L5551" s="174" t="s">
        <v>846</v>
      </c>
    </row>
    <row r="5552" spans="1:12">
      <c r="A5552" s="194">
        <v>15</v>
      </c>
      <c r="B5552" s="175" t="s">
        <v>601</v>
      </c>
      <c r="C5552" s="195">
        <v>123</v>
      </c>
      <c r="D5552" s="175" t="s">
        <v>147</v>
      </c>
      <c r="F5552" s="195">
        <v>0</v>
      </c>
      <c r="G5552" s="175" t="s">
        <v>3620</v>
      </c>
      <c r="I5552" s="194">
        <v>150000</v>
      </c>
      <c r="K5552" s="199">
        <v>358200000</v>
      </c>
      <c r="L5552" s="174" t="s">
        <v>846</v>
      </c>
    </row>
    <row r="5553" spans="1:12">
      <c r="A5553" s="194">
        <v>15</v>
      </c>
      <c r="B5553" s="175" t="s">
        <v>601</v>
      </c>
      <c r="C5553" s="195">
        <v>123</v>
      </c>
      <c r="D5553" s="175" t="s">
        <v>147</v>
      </c>
      <c r="F5553" s="195">
        <v>0</v>
      </c>
      <c r="G5553" s="175" t="s">
        <v>3621</v>
      </c>
      <c r="I5553" s="194">
        <v>150000</v>
      </c>
      <c r="K5553" s="199">
        <v>358350000</v>
      </c>
      <c r="L5553" s="174" t="s">
        <v>846</v>
      </c>
    </row>
    <row r="5554" spans="1:12">
      <c r="A5554" s="194">
        <v>15</v>
      </c>
      <c r="B5554" s="175" t="s">
        <v>601</v>
      </c>
      <c r="C5554" s="195">
        <v>123</v>
      </c>
      <c r="D5554" s="175" t="s">
        <v>147</v>
      </c>
      <c r="F5554" s="195">
        <v>0</v>
      </c>
      <c r="G5554" s="175" t="s">
        <v>3622</v>
      </c>
      <c r="I5554" s="194">
        <v>150000</v>
      </c>
      <c r="K5554" s="199">
        <v>358500000</v>
      </c>
      <c r="L5554" s="174" t="s">
        <v>846</v>
      </c>
    </row>
    <row r="5555" spans="1:12">
      <c r="A5555" s="194">
        <v>15</v>
      </c>
      <c r="B5555" s="175" t="s">
        <v>601</v>
      </c>
      <c r="C5555" s="195">
        <v>123</v>
      </c>
      <c r="D5555" s="175" t="s">
        <v>147</v>
      </c>
      <c r="F5555" s="195">
        <v>0</v>
      </c>
      <c r="G5555" s="175" t="s">
        <v>3623</v>
      </c>
      <c r="I5555" s="194">
        <v>150000</v>
      </c>
      <c r="K5555" s="199">
        <v>358650000</v>
      </c>
      <c r="L5555" s="174" t="s">
        <v>846</v>
      </c>
    </row>
    <row r="5556" spans="1:12">
      <c r="A5556" s="194">
        <v>15</v>
      </c>
      <c r="B5556" s="175" t="s">
        <v>601</v>
      </c>
      <c r="C5556" s="195">
        <v>123</v>
      </c>
      <c r="D5556" s="175" t="s">
        <v>147</v>
      </c>
      <c r="F5556" s="195">
        <v>0</v>
      </c>
      <c r="G5556" s="175" t="s">
        <v>3624</v>
      </c>
      <c r="I5556" s="194">
        <v>150000</v>
      </c>
      <c r="K5556" s="199">
        <v>358800000</v>
      </c>
      <c r="L5556" s="174" t="s">
        <v>846</v>
      </c>
    </row>
    <row r="5557" spans="1:12">
      <c r="A5557" s="194">
        <v>15</v>
      </c>
      <c r="B5557" s="175" t="s">
        <v>601</v>
      </c>
      <c r="C5557" s="195">
        <v>123</v>
      </c>
      <c r="D5557" s="175" t="s">
        <v>147</v>
      </c>
      <c r="F5557" s="195">
        <v>0</v>
      </c>
      <c r="G5557" s="175" t="s">
        <v>3625</v>
      </c>
      <c r="I5557" s="194">
        <v>150000</v>
      </c>
      <c r="K5557" s="199">
        <v>358950000</v>
      </c>
      <c r="L5557" s="174" t="s">
        <v>846</v>
      </c>
    </row>
    <row r="5558" spans="1:12">
      <c r="A5558" s="194">
        <v>15</v>
      </c>
      <c r="B5558" s="175" t="s">
        <v>601</v>
      </c>
      <c r="C5558" s="195">
        <v>123</v>
      </c>
      <c r="D5558" s="175" t="s">
        <v>147</v>
      </c>
      <c r="F5558" s="195">
        <v>0</v>
      </c>
      <c r="G5558" s="175" t="s">
        <v>3626</v>
      </c>
      <c r="I5558" s="194">
        <v>150000</v>
      </c>
      <c r="K5558" s="199">
        <v>359100000</v>
      </c>
      <c r="L5558" s="174" t="s">
        <v>846</v>
      </c>
    </row>
    <row r="5559" spans="1:12">
      <c r="A5559" s="194">
        <v>15</v>
      </c>
      <c r="B5559" s="175" t="s">
        <v>601</v>
      </c>
      <c r="C5559" s="195">
        <v>123</v>
      </c>
      <c r="D5559" s="175" t="s">
        <v>147</v>
      </c>
      <c r="F5559" s="195">
        <v>0</v>
      </c>
      <c r="G5559" s="175" t="s">
        <v>3627</v>
      </c>
      <c r="I5559" s="194">
        <v>150000</v>
      </c>
      <c r="K5559" s="199">
        <v>359250000</v>
      </c>
      <c r="L5559" s="174" t="s">
        <v>846</v>
      </c>
    </row>
    <row r="5560" spans="1:12">
      <c r="A5560" s="194">
        <v>15</v>
      </c>
      <c r="B5560" s="175" t="s">
        <v>601</v>
      </c>
      <c r="C5560" s="195">
        <v>123</v>
      </c>
      <c r="D5560" s="175" t="s">
        <v>147</v>
      </c>
      <c r="F5560" s="195">
        <v>0</v>
      </c>
      <c r="G5560" s="175" t="s">
        <v>3628</v>
      </c>
      <c r="I5560" s="194">
        <v>150000</v>
      </c>
      <c r="K5560" s="199">
        <v>359400000</v>
      </c>
      <c r="L5560" s="174" t="s">
        <v>846</v>
      </c>
    </row>
    <row r="5561" spans="1:12">
      <c r="A5561" s="194">
        <v>15</v>
      </c>
      <c r="B5561" s="175" t="s">
        <v>601</v>
      </c>
      <c r="C5561" s="195">
        <v>123</v>
      </c>
      <c r="D5561" s="175" t="s">
        <v>147</v>
      </c>
      <c r="F5561" s="195">
        <v>0</v>
      </c>
      <c r="G5561" s="175" t="s">
        <v>3629</v>
      </c>
      <c r="I5561" s="194">
        <v>150000</v>
      </c>
      <c r="K5561" s="199">
        <v>359550000</v>
      </c>
      <c r="L5561" s="174" t="s">
        <v>846</v>
      </c>
    </row>
    <row r="5562" spans="1:12">
      <c r="A5562" s="194">
        <v>15</v>
      </c>
      <c r="B5562" s="175" t="s">
        <v>601</v>
      </c>
      <c r="C5562" s="195">
        <v>123</v>
      </c>
      <c r="D5562" s="175" t="s">
        <v>147</v>
      </c>
      <c r="F5562" s="195">
        <v>0</v>
      </c>
      <c r="G5562" s="175" t="s">
        <v>3630</v>
      </c>
      <c r="I5562" s="194">
        <v>150000</v>
      </c>
      <c r="K5562" s="199">
        <v>359700000</v>
      </c>
      <c r="L5562" s="174" t="s">
        <v>846</v>
      </c>
    </row>
    <row r="5563" spans="1:12">
      <c r="A5563" s="194">
        <v>15</v>
      </c>
      <c r="B5563" s="175" t="s">
        <v>601</v>
      </c>
      <c r="C5563" s="195">
        <v>123</v>
      </c>
      <c r="D5563" s="175" t="s">
        <v>147</v>
      </c>
      <c r="F5563" s="195">
        <v>0</v>
      </c>
      <c r="G5563" s="175" t="s">
        <v>3631</v>
      </c>
      <c r="I5563" s="194">
        <v>150000</v>
      </c>
      <c r="K5563" s="199">
        <v>359850000</v>
      </c>
      <c r="L5563" s="174" t="s">
        <v>846</v>
      </c>
    </row>
    <row r="5564" spans="1:12">
      <c r="A5564" s="194">
        <v>15</v>
      </c>
      <c r="B5564" s="175" t="s">
        <v>601</v>
      </c>
      <c r="C5564" s="195">
        <v>123</v>
      </c>
      <c r="D5564" s="175" t="s">
        <v>147</v>
      </c>
      <c r="F5564" s="195">
        <v>0</v>
      </c>
      <c r="G5564" s="175" t="s">
        <v>3632</v>
      </c>
      <c r="I5564" s="194">
        <v>150000</v>
      </c>
      <c r="K5564" s="199">
        <v>360000000</v>
      </c>
      <c r="L5564" s="174" t="s">
        <v>846</v>
      </c>
    </row>
    <row r="5565" spans="1:12">
      <c r="A5565" s="194">
        <v>15</v>
      </c>
      <c r="B5565" s="175" t="s">
        <v>601</v>
      </c>
      <c r="C5565" s="195">
        <v>123</v>
      </c>
      <c r="D5565" s="175" t="s">
        <v>147</v>
      </c>
      <c r="F5565" s="195">
        <v>0</v>
      </c>
      <c r="G5565" s="175" t="s">
        <v>3633</v>
      </c>
      <c r="I5565" s="194">
        <v>150000</v>
      </c>
      <c r="K5565" s="199">
        <v>360150000</v>
      </c>
      <c r="L5565" s="174" t="s">
        <v>846</v>
      </c>
    </row>
    <row r="5566" spans="1:12">
      <c r="A5566" s="194">
        <v>15</v>
      </c>
      <c r="B5566" s="175" t="s">
        <v>601</v>
      </c>
      <c r="C5566" s="195">
        <v>123</v>
      </c>
      <c r="D5566" s="175" t="s">
        <v>147</v>
      </c>
      <c r="F5566" s="195">
        <v>0</v>
      </c>
      <c r="G5566" s="175" t="s">
        <v>3634</v>
      </c>
      <c r="I5566" s="194">
        <v>150000</v>
      </c>
      <c r="K5566" s="199">
        <v>360300000</v>
      </c>
      <c r="L5566" s="174" t="s">
        <v>846</v>
      </c>
    </row>
    <row r="5567" spans="1:12">
      <c r="A5567" s="194">
        <v>15</v>
      </c>
      <c r="B5567" s="175" t="s">
        <v>601</v>
      </c>
      <c r="C5567" s="195">
        <v>123</v>
      </c>
      <c r="D5567" s="175" t="s">
        <v>147</v>
      </c>
      <c r="F5567" s="195">
        <v>0</v>
      </c>
      <c r="G5567" s="175" t="s">
        <v>3635</v>
      </c>
      <c r="I5567" s="194">
        <v>150000</v>
      </c>
      <c r="K5567" s="199">
        <v>360450000</v>
      </c>
      <c r="L5567" s="174" t="s">
        <v>846</v>
      </c>
    </row>
    <row r="5568" spans="1:12">
      <c r="A5568" s="194">
        <v>15</v>
      </c>
      <c r="B5568" s="175" t="s">
        <v>601</v>
      </c>
      <c r="C5568" s="195">
        <v>123</v>
      </c>
      <c r="D5568" s="175" t="s">
        <v>147</v>
      </c>
      <c r="F5568" s="195">
        <v>0</v>
      </c>
      <c r="G5568" s="175" t="s">
        <v>3636</v>
      </c>
      <c r="I5568" s="194">
        <v>150000</v>
      </c>
      <c r="K5568" s="199">
        <v>360600000</v>
      </c>
      <c r="L5568" s="174" t="s">
        <v>846</v>
      </c>
    </row>
    <row r="5569" spans="1:12">
      <c r="A5569" s="194">
        <v>15</v>
      </c>
      <c r="B5569" s="175" t="s">
        <v>601</v>
      </c>
      <c r="C5569" s="195">
        <v>123</v>
      </c>
      <c r="D5569" s="175" t="s">
        <v>147</v>
      </c>
      <c r="F5569" s="195">
        <v>0</v>
      </c>
      <c r="G5569" s="175" t="s">
        <v>3637</v>
      </c>
      <c r="I5569" s="194">
        <v>150000</v>
      </c>
      <c r="K5569" s="199">
        <v>360750000</v>
      </c>
      <c r="L5569" s="174" t="s">
        <v>846</v>
      </c>
    </row>
    <row r="5570" spans="1:12">
      <c r="A5570" s="194">
        <v>15</v>
      </c>
      <c r="B5570" s="175" t="s">
        <v>601</v>
      </c>
      <c r="C5570" s="195">
        <v>123</v>
      </c>
      <c r="D5570" s="175" t="s">
        <v>147</v>
      </c>
      <c r="F5570" s="195">
        <v>0</v>
      </c>
      <c r="G5570" s="175" t="s">
        <v>3638</v>
      </c>
      <c r="I5570" s="194">
        <v>150000</v>
      </c>
      <c r="K5570" s="199">
        <v>360900000</v>
      </c>
      <c r="L5570" s="174" t="s">
        <v>846</v>
      </c>
    </row>
    <row r="5571" spans="1:12">
      <c r="A5571" s="194">
        <v>15</v>
      </c>
      <c r="B5571" s="175" t="s">
        <v>601</v>
      </c>
      <c r="C5571" s="195">
        <v>123</v>
      </c>
      <c r="D5571" s="175" t="s">
        <v>147</v>
      </c>
      <c r="F5571" s="195">
        <v>0</v>
      </c>
      <c r="G5571" s="175" t="s">
        <v>3639</v>
      </c>
      <c r="I5571" s="194">
        <v>150000</v>
      </c>
      <c r="K5571" s="199">
        <v>361050000</v>
      </c>
      <c r="L5571" s="174" t="s">
        <v>846</v>
      </c>
    </row>
    <row r="5572" spans="1:12">
      <c r="A5572" s="194">
        <v>15</v>
      </c>
      <c r="B5572" s="175" t="s">
        <v>601</v>
      </c>
      <c r="C5572" s="195">
        <v>123</v>
      </c>
      <c r="D5572" s="175" t="s">
        <v>147</v>
      </c>
      <c r="F5572" s="195">
        <v>0</v>
      </c>
      <c r="G5572" s="175" t="s">
        <v>3640</v>
      </c>
      <c r="I5572" s="194">
        <v>150000</v>
      </c>
      <c r="K5572" s="199">
        <v>361200000</v>
      </c>
      <c r="L5572" s="174" t="s">
        <v>846</v>
      </c>
    </row>
    <row r="5573" spans="1:12">
      <c r="A5573" s="194">
        <v>15</v>
      </c>
      <c r="B5573" s="175" t="s">
        <v>601</v>
      </c>
      <c r="C5573" s="195">
        <v>123</v>
      </c>
      <c r="D5573" s="175" t="s">
        <v>147</v>
      </c>
      <c r="F5573" s="195">
        <v>0</v>
      </c>
      <c r="G5573" s="175" t="s">
        <v>3641</v>
      </c>
      <c r="I5573" s="194">
        <v>150000</v>
      </c>
      <c r="K5573" s="199">
        <v>361350000</v>
      </c>
      <c r="L5573" s="174" t="s">
        <v>846</v>
      </c>
    </row>
    <row r="5574" spans="1:12">
      <c r="A5574" s="194">
        <v>15</v>
      </c>
      <c r="B5574" s="175" t="s">
        <v>601</v>
      </c>
      <c r="C5574" s="195">
        <v>123</v>
      </c>
      <c r="D5574" s="175" t="s">
        <v>147</v>
      </c>
      <c r="F5574" s="195">
        <v>0</v>
      </c>
      <c r="G5574" s="175" t="s">
        <v>3642</v>
      </c>
      <c r="I5574" s="194">
        <v>150000</v>
      </c>
      <c r="K5574" s="199">
        <v>361500000</v>
      </c>
      <c r="L5574" s="174" t="s">
        <v>846</v>
      </c>
    </row>
    <row r="5575" spans="1:12">
      <c r="A5575" s="194">
        <v>15</v>
      </c>
      <c r="B5575" s="175" t="s">
        <v>601</v>
      </c>
      <c r="C5575" s="195">
        <v>123</v>
      </c>
      <c r="D5575" s="175" t="s">
        <v>147</v>
      </c>
      <c r="F5575" s="195">
        <v>0</v>
      </c>
      <c r="G5575" s="175" t="s">
        <v>3643</v>
      </c>
      <c r="I5575" s="194">
        <v>150000</v>
      </c>
      <c r="K5575" s="199">
        <v>361650000</v>
      </c>
      <c r="L5575" s="174" t="s">
        <v>846</v>
      </c>
    </row>
    <row r="5576" spans="1:12">
      <c r="A5576" s="194">
        <v>15</v>
      </c>
      <c r="B5576" s="175" t="s">
        <v>601</v>
      </c>
      <c r="C5576" s="195">
        <v>123</v>
      </c>
      <c r="D5576" s="175" t="s">
        <v>147</v>
      </c>
      <c r="F5576" s="195">
        <v>0</v>
      </c>
      <c r="G5576" s="175" t="s">
        <v>3644</v>
      </c>
      <c r="I5576" s="194">
        <v>150000</v>
      </c>
      <c r="K5576" s="199">
        <v>361800000</v>
      </c>
      <c r="L5576" s="174" t="s">
        <v>846</v>
      </c>
    </row>
    <row r="5577" spans="1:12">
      <c r="A5577" s="194">
        <v>15</v>
      </c>
      <c r="B5577" s="175" t="s">
        <v>601</v>
      </c>
      <c r="C5577" s="195">
        <v>123</v>
      </c>
      <c r="D5577" s="175" t="s">
        <v>147</v>
      </c>
      <c r="F5577" s="195">
        <v>0</v>
      </c>
      <c r="G5577" s="175" t="s">
        <v>3645</v>
      </c>
      <c r="I5577" s="194">
        <v>150000</v>
      </c>
      <c r="K5577" s="199">
        <v>361950000</v>
      </c>
      <c r="L5577" s="174" t="s">
        <v>846</v>
      </c>
    </row>
    <row r="5578" spans="1:12">
      <c r="A5578" s="194">
        <v>15</v>
      </c>
      <c r="B5578" s="175" t="s">
        <v>601</v>
      </c>
      <c r="C5578" s="195">
        <v>123</v>
      </c>
      <c r="D5578" s="175" t="s">
        <v>147</v>
      </c>
      <c r="F5578" s="195">
        <v>0</v>
      </c>
      <c r="G5578" s="175" t="s">
        <v>3646</v>
      </c>
      <c r="I5578" s="194">
        <v>150000</v>
      </c>
      <c r="K5578" s="199">
        <v>362100000</v>
      </c>
      <c r="L5578" s="174" t="s">
        <v>846</v>
      </c>
    </row>
    <row r="5579" spans="1:12">
      <c r="A5579" s="194">
        <v>15</v>
      </c>
      <c r="B5579" s="175" t="s">
        <v>601</v>
      </c>
      <c r="C5579" s="195">
        <v>123</v>
      </c>
      <c r="D5579" s="175" t="s">
        <v>147</v>
      </c>
      <c r="F5579" s="195">
        <v>0</v>
      </c>
      <c r="G5579" s="175" t="s">
        <v>3647</v>
      </c>
      <c r="I5579" s="194">
        <v>150000</v>
      </c>
      <c r="K5579" s="199">
        <v>362250000</v>
      </c>
      <c r="L5579" s="174" t="s">
        <v>846</v>
      </c>
    </row>
    <row r="5580" spans="1:12">
      <c r="A5580" s="194">
        <v>15</v>
      </c>
      <c r="B5580" s="175" t="s">
        <v>601</v>
      </c>
      <c r="C5580" s="195">
        <v>123</v>
      </c>
      <c r="D5580" s="175" t="s">
        <v>147</v>
      </c>
      <c r="F5580" s="195">
        <v>0</v>
      </c>
      <c r="G5580" s="175" t="s">
        <v>3648</v>
      </c>
      <c r="I5580" s="194">
        <v>150000</v>
      </c>
      <c r="K5580" s="199">
        <v>362400000</v>
      </c>
      <c r="L5580" s="174" t="s">
        <v>846</v>
      </c>
    </row>
    <row r="5581" spans="1:12">
      <c r="A5581" s="194">
        <v>15</v>
      </c>
      <c r="B5581" s="175" t="s">
        <v>601</v>
      </c>
      <c r="C5581" s="195">
        <v>123</v>
      </c>
      <c r="D5581" s="175" t="s">
        <v>147</v>
      </c>
      <c r="F5581" s="195">
        <v>0</v>
      </c>
      <c r="G5581" s="175" t="s">
        <v>3649</v>
      </c>
      <c r="I5581" s="194">
        <v>150000</v>
      </c>
      <c r="K5581" s="199">
        <v>362550000</v>
      </c>
      <c r="L5581" s="174" t="s">
        <v>846</v>
      </c>
    </row>
    <row r="5582" spans="1:12">
      <c r="A5582" s="194">
        <v>15</v>
      </c>
      <c r="B5582" s="175" t="s">
        <v>601</v>
      </c>
      <c r="C5582" s="195">
        <v>123</v>
      </c>
      <c r="D5582" s="175" t="s">
        <v>147</v>
      </c>
      <c r="F5582" s="195">
        <v>0</v>
      </c>
      <c r="G5582" s="175" t="s">
        <v>3650</v>
      </c>
      <c r="I5582" s="194">
        <v>150000</v>
      </c>
      <c r="K5582" s="199">
        <v>362700000</v>
      </c>
      <c r="L5582" s="174" t="s">
        <v>846</v>
      </c>
    </row>
    <row r="5583" spans="1:12">
      <c r="A5583" s="194">
        <v>15</v>
      </c>
      <c r="B5583" s="175" t="s">
        <v>601</v>
      </c>
      <c r="C5583" s="195">
        <v>123</v>
      </c>
      <c r="D5583" s="175" t="s">
        <v>147</v>
      </c>
      <c r="F5583" s="195">
        <v>0</v>
      </c>
      <c r="G5583" s="175" t="s">
        <v>3651</v>
      </c>
      <c r="I5583" s="194">
        <v>150000</v>
      </c>
      <c r="K5583" s="199">
        <v>362850000</v>
      </c>
      <c r="L5583" s="174" t="s">
        <v>846</v>
      </c>
    </row>
    <row r="5584" spans="1:12">
      <c r="A5584" s="194">
        <v>15</v>
      </c>
      <c r="B5584" s="175" t="s">
        <v>601</v>
      </c>
      <c r="C5584" s="195">
        <v>123</v>
      </c>
      <c r="D5584" s="175" t="s">
        <v>147</v>
      </c>
      <c r="F5584" s="195">
        <v>0</v>
      </c>
      <c r="G5584" s="175" t="s">
        <v>3652</v>
      </c>
      <c r="I5584" s="194">
        <v>150000</v>
      </c>
      <c r="K5584" s="199">
        <v>363000000</v>
      </c>
      <c r="L5584" s="174" t="s">
        <v>846</v>
      </c>
    </row>
    <row r="5585" spans="1:12">
      <c r="A5585" s="194">
        <v>15</v>
      </c>
      <c r="B5585" s="175" t="s">
        <v>601</v>
      </c>
      <c r="C5585" s="195">
        <v>123</v>
      </c>
      <c r="D5585" s="175" t="s">
        <v>147</v>
      </c>
      <c r="F5585" s="195">
        <v>0</v>
      </c>
      <c r="G5585" s="175" t="s">
        <v>3653</v>
      </c>
      <c r="I5585" s="194">
        <v>150000</v>
      </c>
      <c r="K5585" s="199">
        <v>363150000</v>
      </c>
      <c r="L5585" s="174" t="s">
        <v>846</v>
      </c>
    </row>
    <row r="5586" spans="1:12">
      <c r="A5586" s="194">
        <v>15</v>
      </c>
      <c r="B5586" s="175" t="s">
        <v>601</v>
      </c>
      <c r="C5586" s="195">
        <v>123</v>
      </c>
      <c r="D5586" s="175" t="s">
        <v>147</v>
      </c>
      <c r="F5586" s="195">
        <v>0</v>
      </c>
      <c r="G5586" s="175" t="s">
        <v>3654</v>
      </c>
      <c r="I5586" s="194">
        <v>150000</v>
      </c>
      <c r="K5586" s="199">
        <v>363300000</v>
      </c>
      <c r="L5586" s="174" t="s">
        <v>846</v>
      </c>
    </row>
    <row r="5587" spans="1:12">
      <c r="A5587" s="194">
        <v>15</v>
      </c>
      <c r="B5587" s="175" t="s">
        <v>601</v>
      </c>
      <c r="C5587" s="195">
        <v>123</v>
      </c>
      <c r="D5587" s="175" t="s">
        <v>147</v>
      </c>
      <c r="F5587" s="195">
        <v>0</v>
      </c>
      <c r="G5587" s="175" t="s">
        <v>3655</v>
      </c>
      <c r="I5587" s="194">
        <v>150000</v>
      </c>
      <c r="K5587" s="199">
        <v>363450000</v>
      </c>
      <c r="L5587" s="174" t="s">
        <v>846</v>
      </c>
    </row>
    <row r="5588" spans="1:12">
      <c r="A5588" s="194">
        <v>15</v>
      </c>
      <c r="B5588" s="175" t="s">
        <v>601</v>
      </c>
      <c r="C5588" s="195">
        <v>123</v>
      </c>
      <c r="D5588" s="175" t="s">
        <v>147</v>
      </c>
      <c r="F5588" s="195">
        <v>0</v>
      </c>
      <c r="G5588" s="175" t="s">
        <v>3656</v>
      </c>
      <c r="I5588" s="194">
        <v>150000</v>
      </c>
      <c r="K5588" s="199">
        <v>363600000</v>
      </c>
      <c r="L5588" s="174" t="s">
        <v>846</v>
      </c>
    </row>
    <row r="5589" spans="1:12">
      <c r="A5589" s="194">
        <v>15</v>
      </c>
      <c r="B5589" s="175" t="s">
        <v>601</v>
      </c>
      <c r="C5589" s="195">
        <v>123</v>
      </c>
      <c r="D5589" s="175" t="s">
        <v>147</v>
      </c>
      <c r="F5589" s="195">
        <v>0</v>
      </c>
      <c r="G5589" s="175" t="s">
        <v>3657</v>
      </c>
      <c r="I5589" s="194">
        <v>150000</v>
      </c>
      <c r="K5589" s="199">
        <v>363750000</v>
      </c>
      <c r="L5589" s="174" t="s">
        <v>846</v>
      </c>
    </row>
    <row r="5590" spans="1:12">
      <c r="A5590" s="194">
        <v>15</v>
      </c>
      <c r="B5590" s="175" t="s">
        <v>601</v>
      </c>
      <c r="C5590" s="195">
        <v>123</v>
      </c>
      <c r="D5590" s="175" t="s">
        <v>147</v>
      </c>
      <c r="F5590" s="195">
        <v>0</v>
      </c>
      <c r="G5590" s="175" t="s">
        <v>3658</v>
      </c>
      <c r="I5590" s="194">
        <v>150000</v>
      </c>
      <c r="K5590" s="199">
        <v>363900000</v>
      </c>
      <c r="L5590" s="174" t="s">
        <v>846</v>
      </c>
    </row>
    <row r="5591" spans="1:12">
      <c r="A5591" s="194">
        <v>15</v>
      </c>
      <c r="B5591" s="175" t="s">
        <v>601</v>
      </c>
      <c r="C5591" s="195">
        <v>123</v>
      </c>
      <c r="D5591" s="175" t="s">
        <v>147</v>
      </c>
      <c r="F5591" s="195">
        <v>0</v>
      </c>
      <c r="G5591" s="175" t="s">
        <v>3659</v>
      </c>
      <c r="I5591" s="194">
        <v>150000</v>
      </c>
      <c r="K5591" s="199">
        <v>364050000</v>
      </c>
      <c r="L5591" s="174" t="s">
        <v>846</v>
      </c>
    </row>
    <row r="5592" spans="1:12">
      <c r="A5592" s="194">
        <v>15</v>
      </c>
      <c r="B5592" s="175" t="s">
        <v>601</v>
      </c>
      <c r="C5592" s="195">
        <v>124</v>
      </c>
      <c r="D5592" s="175" t="s">
        <v>147</v>
      </c>
      <c r="F5592" s="195">
        <v>0</v>
      </c>
      <c r="G5592" s="175" t="s">
        <v>3660</v>
      </c>
      <c r="I5592" s="194">
        <v>150000</v>
      </c>
      <c r="K5592" s="199">
        <v>364200000</v>
      </c>
      <c r="L5592" s="174" t="s">
        <v>846</v>
      </c>
    </row>
    <row r="5593" spans="1:12">
      <c r="A5593" s="194">
        <v>15</v>
      </c>
      <c r="B5593" s="175" t="s">
        <v>601</v>
      </c>
      <c r="C5593" s="195">
        <v>124</v>
      </c>
      <c r="D5593" s="175" t="s">
        <v>147</v>
      </c>
      <c r="F5593" s="195">
        <v>0</v>
      </c>
      <c r="G5593" s="175" t="s">
        <v>3661</v>
      </c>
      <c r="I5593" s="194">
        <v>150000</v>
      </c>
      <c r="K5593" s="199">
        <v>364350000</v>
      </c>
      <c r="L5593" s="174" t="s">
        <v>846</v>
      </c>
    </row>
    <row r="5594" spans="1:12">
      <c r="A5594" s="194">
        <v>15</v>
      </c>
      <c r="B5594" s="175" t="s">
        <v>601</v>
      </c>
      <c r="C5594" s="195">
        <v>124</v>
      </c>
      <c r="D5594" s="175" t="s">
        <v>147</v>
      </c>
      <c r="F5594" s="195">
        <v>0</v>
      </c>
      <c r="G5594" s="175" t="s">
        <v>3662</v>
      </c>
      <c r="I5594" s="194">
        <v>150000</v>
      </c>
      <c r="K5594" s="199">
        <v>364500000</v>
      </c>
      <c r="L5594" s="174" t="s">
        <v>846</v>
      </c>
    </row>
    <row r="5595" spans="1:12">
      <c r="A5595" s="194">
        <v>15</v>
      </c>
      <c r="B5595" s="175" t="s">
        <v>601</v>
      </c>
      <c r="C5595" s="195">
        <v>124</v>
      </c>
      <c r="D5595" s="175" t="s">
        <v>147</v>
      </c>
      <c r="F5595" s="195">
        <v>0</v>
      </c>
      <c r="G5595" s="175" t="s">
        <v>3663</v>
      </c>
      <c r="I5595" s="194">
        <v>150000</v>
      </c>
      <c r="K5595" s="199">
        <v>364650000</v>
      </c>
      <c r="L5595" s="174" t="s">
        <v>846</v>
      </c>
    </row>
    <row r="5596" spans="1:12">
      <c r="A5596" s="194">
        <v>15</v>
      </c>
      <c r="B5596" s="175" t="s">
        <v>601</v>
      </c>
      <c r="C5596" s="195">
        <v>124</v>
      </c>
      <c r="D5596" s="175" t="s">
        <v>147</v>
      </c>
      <c r="F5596" s="195">
        <v>0</v>
      </c>
      <c r="G5596" s="175" t="s">
        <v>3664</v>
      </c>
      <c r="I5596" s="194">
        <v>150000</v>
      </c>
      <c r="K5596" s="199">
        <v>364800000</v>
      </c>
      <c r="L5596" s="174" t="s">
        <v>846</v>
      </c>
    </row>
    <row r="5597" spans="1:12">
      <c r="A5597" s="194">
        <v>15</v>
      </c>
      <c r="B5597" s="175" t="s">
        <v>601</v>
      </c>
      <c r="C5597" s="195">
        <v>124</v>
      </c>
      <c r="D5597" s="175" t="s">
        <v>147</v>
      </c>
      <c r="F5597" s="195">
        <v>0</v>
      </c>
      <c r="G5597" s="175" t="s">
        <v>3665</v>
      </c>
      <c r="I5597" s="194">
        <v>150000</v>
      </c>
      <c r="K5597" s="199">
        <v>364950000</v>
      </c>
      <c r="L5597" s="174" t="s">
        <v>846</v>
      </c>
    </row>
    <row r="5598" spans="1:12">
      <c r="A5598" s="194">
        <v>15</v>
      </c>
      <c r="B5598" s="175" t="s">
        <v>601</v>
      </c>
      <c r="C5598" s="195">
        <v>124</v>
      </c>
      <c r="D5598" s="175" t="s">
        <v>147</v>
      </c>
      <c r="F5598" s="195">
        <v>0</v>
      </c>
      <c r="G5598" s="175" t="s">
        <v>3666</v>
      </c>
      <c r="I5598" s="194">
        <v>150000</v>
      </c>
      <c r="K5598" s="199">
        <v>365100000</v>
      </c>
      <c r="L5598" s="174" t="s">
        <v>846</v>
      </c>
    </row>
    <row r="5599" spans="1:12">
      <c r="A5599" s="194">
        <v>15</v>
      </c>
      <c r="B5599" s="175" t="s">
        <v>601</v>
      </c>
      <c r="C5599" s="195">
        <v>124</v>
      </c>
      <c r="D5599" s="175" t="s">
        <v>147</v>
      </c>
      <c r="F5599" s="195">
        <v>0</v>
      </c>
      <c r="G5599" s="175" t="s">
        <v>3667</v>
      </c>
      <c r="I5599" s="194">
        <v>150000</v>
      </c>
      <c r="K5599" s="199">
        <v>365250000</v>
      </c>
      <c r="L5599" s="174" t="s">
        <v>846</v>
      </c>
    </row>
    <row r="5600" spans="1:12">
      <c r="A5600" s="194">
        <v>15</v>
      </c>
      <c r="B5600" s="175" t="s">
        <v>601</v>
      </c>
      <c r="C5600" s="195">
        <v>124</v>
      </c>
      <c r="D5600" s="175" t="s">
        <v>147</v>
      </c>
      <c r="F5600" s="195">
        <v>0</v>
      </c>
      <c r="G5600" s="175" t="s">
        <v>3668</v>
      </c>
      <c r="I5600" s="194">
        <v>150000</v>
      </c>
      <c r="K5600" s="199">
        <v>365400000</v>
      </c>
      <c r="L5600" s="174" t="s">
        <v>846</v>
      </c>
    </row>
    <row r="5601" spans="1:12">
      <c r="A5601" s="194">
        <v>15</v>
      </c>
      <c r="B5601" s="175" t="s">
        <v>601</v>
      </c>
      <c r="C5601" s="195">
        <v>124</v>
      </c>
      <c r="D5601" s="175" t="s">
        <v>147</v>
      </c>
      <c r="F5601" s="195">
        <v>0</v>
      </c>
      <c r="G5601" s="175" t="s">
        <v>3669</v>
      </c>
      <c r="I5601" s="194">
        <v>150000</v>
      </c>
      <c r="K5601" s="199">
        <v>365550000</v>
      </c>
      <c r="L5601" s="174" t="s">
        <v>846</v>
      </c>
    </row>
    <row r="5602" spans="1:12">
      <c r="A5602" s="194">
        <v>15</v>
      </c>
      <c r="B5602" s="175" t="s">
        <v>601</v>
      </c>
      <c r="C5602" s="195">
        <v>124</v>
      </c>
      <c r="D5602" s="175" t="s">
        <v>147</v>
      </c>
      <c r="F5602" s="195">
        <v>0</v>
      </c>
      <c r="G5602" s="175" t="s">
        <v>3670</v>
      </c>
      <c r="I5602" s="194">
        <v>150000</v>
      </c>
      <c r="K5602" s="199">
        <v>365700000</v>
      </c>
      <c r="L5602" s="174" t="s">
        <v>846</v>
      </c>
    </row>
    <row r="5603" spans="1:12">
      <c r="A5603" s="194">
        <v>15</v>
      </c>
      <c r="B5603" s="175" t="s">
        <v>601</v>
      </c>
      <c r="C5603" s="195">
        <v>124</v>
      </c>
      <c r="D5603" s="175" t="s">
        <v>147</v>
      </c>
      <c r="F5603" s="195">
        <v>0</v>
      </c>
      <c r="G5603" s="175" t="s">
        <v>3671</v>
      </c>
      <c r="I5603" s="194">
        <v>150000</v>
      </c>
      <c r="K5603" s="199">
        <v>365850000</v>
      </c>
      <c r="L5603" s="174" t="s">
        <v>846</v>
      </c>
    </row>
    <row r="5604" spans="1:12">
      <c r="A5604" s="194">
        <v>15</v>
      </c>
      <c r="B5604" s="175" t="s">
        <v>601</v>
      </c>
      <c r="C5604" s="195">
        <v>124</v>
      </c>
      <c r="D5604" s="175" t="s">
        <v>147</v>
      </c>
      <c r="F5604" s="195">
        <v>0</v>
      </c>
      <c r="G5604" s="175" t="s">
        <v>3672</v>
      </c>
      <c r="I5604" s="194">
        <v>150000</v>
      </c>
      <c r="K5604" s="199">
        <v>366000000</v>
      </c>
      <c r="L5604" s="174" t="s">
        <v>846</v>
      </c>
    </row>
    <row r="5605" spans="1:12">
      <c r="A5605" s="194">
        <v>15</v>
      </c>
      <c r="B5605" s="175" t="s">
        <v>601</v>
      </c>
      <c r="C5605" s="195">
        <v>124</v>
      </c>
      <c r="D5605" s="175" t="s">
        <v>147</v>
      </c>
      <c r="F5605" s="195">
        <v>0</v>
      </c>
      <c r="G5605" s="175" t="s">
        <v>3673</v>
      </c>
      <c r="I5605" s="194">
        <v>150000</v>
      </c>
      <c r="K5605" s="199">
        <v>366150000</v>
      </c>
      <c r="L5605" s="174" t="s">
        <v>846</v>
      </c>
    </row>
    <row r="5606" spans="1:12">
      <c r="A5606" s="194">
        <v>15</v>
      </c>
      <c r="B5606" s="175" t="s">
        <v>601</v>
      </c>
      <c r="C5606" s="195">
        <v>124</v>
      </c>
      <c r="D5606" s="175" t="s">
        <v>147</v>
      </c>
      <c r="F5606" s="195">
        <v>0</v>
      </c>
      <c r="G5606" s="175" t="s">
        <v>3674</v>
      </c>
      <c r="I5606" s="194">
        <v>150000</v>
      </c>
      <c r="K5606" s="199">
        <v>366300000</v>
      </c>
      <c r="L5606" s="174" t="s">
        <v>846</v>
      </c>
    </row>
    <row r="5607" spans="1:12">
      <c r="A5607" s="194">
        <v>15</v>
      </c>
      <c r="B5607" s="175" t="s">
        <v>601</v>
      </c>
      <c r="C5607" s="195">
        <v>124</v>
      </c>
      <c r="D5607" s="175" t="s">
        <v>147</v>
      </c>
      <c r="F5607" s="195">
        <v>0</v>
      </c>
      <c r="G5607" s="175" t="s">
        <v>3675</v>
      </c>
      <c r="I5607" s="194">
        <v>150000</v>
      </c>
      <c r="K5607" s="199">
        <v>366450000</v>
      </c>
      <c r="L5607" s="174" t="s">
        <v>846</v>
      </c>
    </row>
    <row r="5608" spans="1:12">
      <c r="A5608" s="194">
        <v>15</v>
      </c>
      <c r="B5608" s="175" t="s">
        <v>601</v>
      </c>
      <c r="C5608" s="195">
        <v>124</v>
      </c>
      <c r="D5608" s="175" t="s">
        <v>147</v>
      </c>
      <c r="F5608" s="195">
        <v>0</v>
      </c>
      <c r="G5608" s="175" t="s">
        <v>3676</v>
      </c>
      <c r="I5608" s="194">
        <v>150000</v>
      </c>
      <c r="K5608" s="199">
        <v>366600000</v>
      </c>
      <c r="L5608" s="174" t="s">
        <v>846</v>
      </c>
    </row>
    <row r="5609" spans="1:12">
      <c r="A5609" s="194">
        <v>15</v>
      </c>
      <c r="B5609" s="175" t="s">
        <v>601</v>
      </c>
      <c r="C5609" s="195">
        <v>124</v>
      </c>
      <c r="D5609" s="175" t="s">
        <v>147</v>
      </c>
      <c r="F5609" s="195">
        <v>0</v>
      </c>
      <c r="G5609" s="175" t="s">
        <v>3677</v>
      </c>
      <c r="I5609" s="194">
        <v>150000</v>
      </c>
      <c r="K5609" s="199">
        <v>366750000</v>
      </c>
      <c r="L5609" s="174" t="s">
        <v>846</v>
      </c>
    </row>
    <row r="5610" spans="1:12">
      <c r="A5610" s="194">
        <v>15</v>
      </c>
      <c r="B5610" s="175" t="s">
        <v>601</v>
      </c>
      <c r="C5610" s="195">
        <v>124</v>
      </c>
      <c r="D5610" s="175" t="s">
        <v>147</v>
      </c>
      <c r="F5610" s="195">
        <v>0</v>
      </c>
      <c r="G5610" s="175" t="s">
        <v>3678</v>
      </c>
      <c r="I5610" s="194">
        <v>150000</v>
      </c>
      <c r="K5610" s="199">
        <v>366900000</v>
      </c>
      <c r="L5610" s="174" t="s">
        <v>846</v>
      </c>
    </row>
    <row r="5611" spans="1:12">
      <c r="A5611" s="194">
        <v>15</v>
      </c>
      <c r="B5611" s="175" t="s">
        <v>601</v>
      </c>
      <c r="C5611" s="195">
        <v>124</v>
      </c>
      <c r="D5611" s="175" t="s">
        <v>147</v>
      </c>
      <c r="F5611" s="195">
        <v>0</v>
      </c>
      <c r="G5611" s="175" t="s">
        <v>3679</v>
      </c>
      <c r="I5611" s="194">
        <v>150000</v>
      </c>
      <c r="K5611" s="199">
        <v>367050000</v>
      </c>
      <c r="L5611" s="174" t="s">
        <v>846</v>
      </c>
    </row>
    <row r="5612" spans="1:12">
      <c r="A5612" s="194">
        <v>15</v>
      </c>
      <c r="B5612" s="175" t="s">
        <v>601</v>
      </c>
      <c r="C5612" s="195">
        <v>124</v>
      </c>
      <c r="D5612" s="175" t="s">
        <v>147</v>
      </c>
      <c r="F5612" s="195">
        <v>0</v>
      </c>
      <c r="G5612" s="175" t="s">
        <v>3680</v>
      </c>
      <c r="I5612" s="194">
        <v>150000</v>
      </c>
      <c r="K5612" s="199">
        <v>367200000</v>
      </c>
      <c r="L5612" s="174" t="s">
        <v>846</v>
      </c>
    </row>
    <row r="5613" spans="1:12">
      <c r="A5613" s="194">
        <v>15</v>
      </c>
      <c r="B5613" s="175" t="s">
        <v>601</v>
      </c>
      <c r="C5613" s="195">
        <v>124</v>
      </c>
      <c r="D5613" s="175" t="s">
        <v>147</v>
      </c>
      <c r="F5613" s="195">
        <v>0</v>
      </c>
      <c r="G5613" s="175" t="s">
        <v>3681</v>
      </c>
      <c r="I5613" s="194">
        <v>150000</v>
      </c>
      <c r="K5613" s="199">
        <v>367350000</v>
      </c>
      <c r="L5613" s="174" t="s">
        <v>846</v>
      </c>
    </row>
    <row r="5614" spans="1:12">
      <c r="A5614" s="194">
        <v>15</v>
      </c>
      <c r="B5614" s="175" t="s">
        <v>601</v>
      </c>
      <c r="C5614" s="195">
        <v>124</v>
      </c>
      <c r="D5614" s="175" t="s">
        <v>147</v>
      </c>
      <c r="F5614" s="195">
        <v>0</v>
      </c>
      <c r="G5614" s="175" t="s">
        <v>3682</v>
      </c>
      <c r="I5614" s="194">
        <v>150000</v>
      </c>
      <c r="K5614" s="199">
        <v>367500000</v>
      </c>
      <c r="L5614" s="174" t="s">
        <v>846</v>
      </c>
    </row>
    <row r="5615" spans="1:12">
      <c r="A5615" s="194">
        <v>15</v>
      </c>
      <c r="B5615" s="175" t="s">
        <v>601</v>
      </c>
      <c r="C5615" s="195">
        <v>124</v>
      </c>
      <c r="D5615" s="175" t="s">
        <v>147</v>
      </c>
      <c r="F5615" s="195">
        <v>0</v>
      </c>
      <c r="G5615" s="175" t="s">
        <v>3683</v>
      </c>
      <c r="I5615" s="194">
        <v>150000</v>
      </c>
      <c r="K5615" s="199">
        <v>367650000</v>
      </c>
      <c r="L5615" s="174" t="s">
        <v>846</v>
      </c>
    </row>
    <row r="5616" spans="1:12">
      <c r="A5616" s="194">
        <v>15</v>
      </c>
      <c r="B5616" s="175" t="s">
        <v>601</v>
      </c>
      <c r="C5616" s="195">
        <v>124</v>
      </c>
      <c r="D5616" s="175" t="s">
        <v>147</v>
      </c>
      <c r="F5616" s="195">
        <v>0</v>
      </c>
      <c r="G5616" s="175" t="s">
        <v>3684</v>
      </c>
      <c r="I5616" s="194">
        <v>150000</v>
      </c>
      <c r="K5616" s="199">
        <v>367800000</v>
      </c>
      <c r="L5616" s="174" t="s">
        <v>846</v>
      </c>
    </row>
    <row r="5617" spans="1:12">
      <c r="A5617" s="194">
        <v>15</v>
      </c>
      <c r="B5617" s="175" t="s">
        <v>601</v>
      </c>
      <c r="C5617" s="195">
        <v>124</v>
      </c>
      <c r="D5617" s="175" t="s">
        <v>147</v>
      </c>
      <c r="F5617" s="195">
        <v>0</v>
      </c>
      <c r="G5617" s="175" t="s">
        <v>3685</v>
      </c>
      <c r="I5617" s="194">
        <v>150000</v>
      </c>
      <c r="K5617" s="199">
        <v>367950000</v>
      </c>
      <c r="L5617" s="174" t="s">
        <v>846</v>
      </c>
    </row>
    <row r="5618" spans="1:12">
      <c r="A5618" s="194">
        <v>15</v>
      </c>
      <c r="B5618" s="175" t="s">
        <v>601</v>
      </c>
      <c r="C5618" s="195">
        <v>124</v>
      </c>
      <c r="D5618" s="175" t="s">
        <v>147</v>
      </c>
      <c r="F5618" s="195">
        <v>0</v>
      </c>
      <c r="G5618" s="175" t="s">
        <v>3686</v>
      </c>
      <c r="I5618" s="194">
        <v>150000</v>
      </c>
      <c r="K5618" s="199">
        <v>368100000</v>
      </c>
      <c r="L5618" s="174" t="s">
        <v>846</v>
      </c>
    </row>
    <row r="5619" spans="1:12">
      <c r="A5619" s="194">
        <v>15</v>
      </c>
      <c r="B5619" s="175" t="s">
        <v>601</v>
      </c>
      <c r="C5619" s="195">
        <v>124</v>
      </c>
      <c r="D5619" s="175" t="s">
        <v>147</v>
      </c>
      <c r="F5619" s="195">
        <v>0</v>
      </c>
      <c r="G5619" s="175" t="s">
        <v>3687</v>
      </c>
      <c r="I5619" s="194">
        <v>150000</v>
      </c>
      <c r="K5619" s="199">
        <v>368250000</v>
      </c>
      <c r="L5619" s="174" t="s">
        <v>846</v>
      </c>
    </row>
    <row r="5620" spans="1:12">
      <c r="A5620" s="194">
        <v>15</v>
      </c>
      <c r="B5620" s="175" t="s">
        <v>601</v>
      </c>
      <c r="C5620" s="195">
        <v>124</v>
      </c>
      <c r="D5620" s="175" t="s">
        <v>147</v>
      </c>
      <c r="F5620" s="195">
        <v>0</v>
      </c>
      <c r="G5620" s="175" t="s">
        <v>3688</v>
      </c>
      <c r="I5620" s="194">
        <v>150000</v>
      </c>
      <c r="K5620" s="199">
        <v>368400000</v>
      </c>
      <c r="L5620" s="174" t="s">
        <v>846</v>
      </c>
    </row>
    <row r="5621" spans="1:12">
      <c r="A5621" s="194">
        <v>15</v>
      </c>
      <c r="B5621" s="175" t="s">
        <v>601</v>
      </c>
      <c r="C5621" s="195">
        <v>124</v>
      </c>
      <c r="D5621" s="175" t="s">
        <v>147</v>
      </c>
      <c r="F5621" s="195">
        <v>0</v>
      </c>
      <c r="G5621" s="175" t="s">
        <v>3689</v>
      </c>
      <c r="I5621" s="194">
        <v>150000</v>
      </c>
      <c r="K5621" s="199">
        <v>368550000</v>
      </c>
      <c r="L5621" s="174" t="s">
        <v>846</v>
      </c>
    </row>
    <row r="5622" spans="1:12">
      <c r="A5622" s="194">
        <v>15</v>
      </c>
      <c r="B5622" s="175" t="s">
        <v>601</v>
      </c>
      <c r="C5622" s="195">
        <v>124</v>
      </c>
      <c r="D5622" s="175" t="s">
        <v>147</v>
      </c>
      <c r="F5622" s="195">
        <v>0</v>
      </c>
      <c r="G5622" s="175" t="s">
        <v>3690</v>
      </c>
      <c r="I5622" s="194">
        <v>150000</v>
      </c>
      <c r="K5622" s="199">
        <v>368700000</v>
      </c>
      <c r="L5622" s="174" t="s">
        <v>846</v>
      </c>
    </row>
    <row r="5623" spans="1:12">
      <c r="A5623" s="194">
        <v>15</v>
      </c>
      <c r="B5623" s="175" t="s">
        <v>601</v>
      </c>
      <c r="C5623" s="195">
        <v>124</v>
      </c>
      <c r="D5623" s="175" t="s">
        <v>147</v>
      </c>
      <c r="F5623" s="195">
        <v>0</v>
      </c>
      <c r="G5623" s="175" t="s">
        <v>3691</v>
      </c>
      <c r="I5623" s="194">
        <v>150000</v>
      </c>
      <c r="K5623" s="199">
        <v>368850000</v>
      </c>
      <c r="L5623" s="174" t="s">
        <v>846</v>
      </c>
    </row>
    <row r="5624" spans="1:12">
      <c r="A5624" s="194">
        <v>15</v>
      </c>
      <c r="B5624" s="175" t="s">
        <v>601</v>
      </c>
      <c r="C5624" s="195">
        <v>124</v>
      </c>
      <c r="D5624" s="175" t="s">
        <v>147</v>
      </c>
      <c r="F5624" s="195">
        <v>0</v>
      </c>
      <c r="G5624" s="175" t="s">
        <v>3692</v>
      </c>
      <c r="I5624" s="194">
        <v>150000</v>
      </c>
      <c r="K5624" s="199">
        <v>369000000</v>
      </c>
      <c r="L5624" s="174" t="s">
        <v>846</v>
      </c>
    </row>
    <row r="5625" spans="1:12">
      <c r="A5625" s="194">
        <v>15</v>
      </c>
      <c r="B5625" s="175" t="s">
        <v>601</v>
      </c>
      <c r="C5625" s="195">
        <v>124</v>
      </c>
      <c r="D5625" s="175" t="s">
        <v>147</v>
      </c>
      <c r="F5625" s="195">
        <v>0</v>
      </c>
      <c r="G5625" s="175" t="s">
        <v>3693</v>
      </c>
      <c r="I5625" s="194">
        <v>150000</v>
      </c>
      <c r="K5625" s="199">
        <v>369150000</v>
      </c>
      <c r="L5625" s="174" t="s">
        <v>846</v>
      </c>
    </row>
    <row r="5626" spans="1:12">
      <c r="A5626" s="194">
        <v>15</v>
      </c>
      <c r="B5626" s="175" t="s">
        <v>601</v>
      </c>
      <c r="C5626" s="195">
        <v>124</v>
      </c>
      <c r="D5626" s="175" t="s">
        <v>147</v>
      </c>
      <c r="F5626" s="195">
        <v>0</v>
      </c>
      <c r="G5626" s="175" t="s">
        <v>3694</v>
      </c>
      <c r="I5626" s="194">
        <v>150000</v>
      </c>
      <c r="K5626" s="199">
        <v>369300000</v>
      </c>
      <c r="L5626" s="174" t="s">
        <v>846</v>
      </c>
    </row>
    <row r="5627" spans="1:12">
      <c r="A5627" s="194">
        <v>15</v>
      </c>
      <c r="B5627" s="175" t="s">
        <v>601</v>
      </c>
      <c r="C5627" s="195">
        <v>124</v>
      </c>
      <c r="D5627" s="175" t="s">
        <v>147</v>
      </c>
      <c r="F5627" s="195">
        <v>0</v>
      </c>
      <c r="G5627" s="175" t="s">
        <v>3695</v>
      </c>
      <c r="I5627" s="194">
        <v>150000</v>
      </c>
      <c r="K5627" s="199">
        <v>369450000</v>
      </c>
      <c r="L5627" s="174" t="s">
        <v>846</v>
      </c>
    </row>
    <row r="5628" spans="1:12">
      <c r="A5628" s="194">
        <v>15</v>
      </c>
      <c r="B5628" s="175" t="s">
        <v>601</v>
      </c>
      <c r="C5628" s="195">
        <v>124</v>
      </c>
      <c r="D5628" s="175" t="s">
        <v>147</v>
      </c>
      <c r="F5628" s="195">
        <v>0</v>
      </c>
      <c r="G5628" s="175" t="s">
        <v>3696</v>
      </c>
      <c r="I5628" s="194">
        <v>150000</v>
      </c>
      <c r="K5628" s="199">
        <v>369600000</v>
      </c>
      <c r="L5628" s="174" t="s">
        <v>846</v>
      </c>
    </row>
    <row r="5629" spans="1:12">
      <c r="A5629" s="194">
        <v>15</v>
      </c>
      <c r="B5629" s="175" t="s">
        <v>601</v>
      </c>
      <c r="C5629" s="195">
        <v>124</v>
      </c>
      <c r="D5629" s="175" t="s">
        <v>147</v>
      </c>
      <c r="F5629" s="195">
        <v>0</v>
      </c>
      <c r="G5629" s="175" t="s">
        <v>3697</v>
      </c>
      <c r="I5629" s="194">
        <v>150000</v>
      </c>
      <c r="K5629" s="199">
        <v>369750000</v>
      </c>
      <c r="L5629" s="174" t="s">
        <v>846</v>
      </c>
    </row>
    <row r="5630" spans="1:12">
      <c r="A5630" s="194">
        <v>15</v>
      </c>
      <c r="B5630" s="175" t="s">
        <v>601</v>
      </c>
      <c r="C5630" s="195">
        <v>124</v>
      </c>
      <c r="D5630" s="175" t="s">
        <v>147</v>
      </c>
      <c r="F5630" s="195">
        <v>0</v>
      </c>
      <c r="G5630" s="175" t="s">
        <v>3698</v>
      </c>
      <c r="I5630" s="194">
        <v>150000</v>
      </c>
      <c r="K5630" s="199">
        <v>369900000</v>
      </c>
      <c r="L5630" s="174" t="s">
        <v>846</v>
      </c>
    </row>
    <row r="5631" spans="1:12">
      <c r="A5631" s="194">
        <v>15</v>
      </c>
      <c r="B5631" s="175" t="s">
        <v>601</v>
      </c>
      <c r="C5631" s="195">
        <v>124</v>
      </c>
      <c r="D5631" s="175" t="s">
        <v>147</v>
      </c>
      <c r="F5631" s="195">
        <v>0</v>
      </c>
      <c r="G5631" s="175" t="s">
        <v>3699</v>
      </c>
      <c r="I5631" s="194">
        <v>150000</v>
      </c>
      <c r="K5631" s="199">
        <v>370050000</v>
      </c>
      <c r="L5631" s="174" t="s">
        <v>846</v>
      </c>
    </row>
    <row r="5632" spans="1:12">
      <c r="A5632" s="194">
        <v>15</v>
      </c>
      <c r="B5632" s="175" t="s">
        <v>601</v>
      </c>
      <c r="C5632" s="195">
        <v>124</v>
      </c>
      <c r="D5632" s="175" t="s">
        <v>147</v>
      </c>
      <c r="F5632" s="195">
        <v>0</v>
      </c>
      <c r="G5632" s="175" t="s">
        <v>3700</v>
      </c>
      <c r="I5632" s="194">
        <v>150000</v>
      </c>
      <c r="K5632" s="199">
        <v>370200000</v>
      </c>
      <c r="L5632" s="174" t="s">
        <v>846</v>
      </c>
    </row>
    <row r="5633" spans="1:12">
      <c r="A5633" s="194">
        <v>15</v>
      </c>
      <c r="B5633" s="175" t="s">
        <v>601</v>
      </c>
      <c r="C5633" s="195">
        <v>124</v>
      </c>
      <c r="D5633" s="175" t="s">
        <v>147</v>
      </c>
      <c r="F5633" s="195">
        <v>0</v>
      </c>
      <c r="G5633" s="175" t="s">
        <v>3701</v>
      </c>
      <c r="I5633" s="194">
        <v>150000</v>
      </c>
      <c r="K5633" s="199">
        <v>370350000</v>
      </c>
      <c r="L5633" s="174" t="s">
        <v>846</v>
      </c>
    </row>
    <row r="5634" spans="1:12">
      <c r="A5634" s="194">
        <v>15</v>
      </c>
      <c r="B5634" s="175" t="s">
        <v>601</v>
      </c>
      <c r="C5634" s="195">
        <v>124</v>
      </c>
      <c r="D5634" s="175" t="s">
        <v>147</v>
      </c>
      <c r="F5634" s="195">
        <v>0</v>
      </c>
      <c r="G5634" s="175" t="s">
        <v>3702</v>
      </c>
      <c r="I5634" s="194">
        <v>150000</v>
      </c>
      <c r="K5634" s="199">
        <v>370500000</v>
      </c>
      <c r="L5634" s="174" t="s">
        <v>846</v>
      </c>
    </row>
    <row r="5635" spans="1:12">
      <c r="A5635" s="194">
        <v>15</v>
      </c>
      <c r="B5635" s="175" t="s">
        <v>601</v>
      </c>
      <c r="C5635" s="195">
        <v>124</v>
      </c>
      <c r="D5635" s="175" t="s">
        <v>147</v>
      </c>
      <c r="F5635" s="195">
        <v>0</v>
      </c>
      <c r="G5635" s="175" t="s">
        <v>3703</v>
      </c>
      <c r="I5635" s="194">
        <v>150000</v>
      </c>
      <c r="K5635" s="199">
        <v>370650000</v>
      </c>
      <c r="L5635" s="174" t="s">
        <v>846</v>
      </c>
    </row>
    <row r="5636" spans="1:12">
      <c r="A5636" s="194">
        <v>15</v>
      </c>
      <c r="B5636" s="175" t="s">
        <v>601</v>
      </c>
      <c r="C5636" s="195">
        <v>124</v>
      </c>
      <c r="D5636" s="175" t="s">
        <v>147</v>
      </c>
      <c r="F5636" s="195">
        <v>0</v>
      </c>
      <c r="G5636" s="175" t="s">
        <v>3704</v>
      </c>
      <c r="I5636" s="194">
        <v>150000</v>
      </c>
      <c r="K5636" s="199">
        <v>370800000</v>
      </c>
      <c r="L5636" s="174" t="s">
        <v>846</v>
      </c>
    </row>
    <row r="5637" spans="1:12">
      <c r="A5637" s="194">
        <v>15</v>
      </c>
      <c r="B5637" s="175" t="s">
        <v>601</v>
      </c>
      <c r="C5637" s="195">
        <v>124</v>
      </c>
      <c r="D5637" s="175" t="s">
        <v>147</v>
      </c>
      <c r="F5637" s="195">
        <v>0</v>
      </c>
      <c r="G5637" s="175" t="s">
        <v>3705</v>
      </c>
      <c r="I5637" s="194">
        <v>150000</v>
      </c>
      <c r="K5637" s="199">
        <v>370950000</v>
      </c>
      <c r="L5637" s="174" t="s">
        <v>846</v>
      </c>
    </row>
    <row r="5638" spans="1:12">
      <c r="A5638" s="194">
        <v>15</v>
      </c>
      <c r="B5638" s="175" t="s">
        <v>601</v>
      </c>
      <c r="C5638" s="195">
        <v>125</v>
      </c>
      <c r="D5638" s="175" t="s">
        <v>147</v>
      </c>
      <c r="F5638" s="195">
        <v>0</v>
      </c>
      <c r="G5638" s="175" t="s">
        <v>3706</v>
      </c>
      <c r="I5638" s="194">
        <v>150000</v>
      </c>
      <c r="K5638" s="199">
        <v>371100000</v>
      </c>
      <c r="L5638" s="174" t="s">
        <v>846</v>
      </c>
    </row>
    <row r="5639" spans="1:12">
      <c r="A5639" s="194">
        <v>15</v>
      </c>
      <c r="B5639" s="175" t="s">
        <v>601</v>
      </c>
      <c r="C5639" s="195">
        <v>125</v>
      </c>
      <c r="D5639" s="175" t="s">
        <v>147</v>
      </c>
      <c r="F5639" s="195">
        <v>0</v>
      </c>
      <c r="G5639" s="175" t="s">
        <v>3707</v>
      </c>
      <c r="I5639" s="194">
        <v>150000</v>
      </c>
      <c r="K5639" s="199">
        <v>371250000</v>
      </c>
      <c r="L5639" s="174" t="s">
        <v>846</v>
      </c>
    </row>
    <row r="5640" spans="1:12">
      <c r="A5640" s="194">
        <v>15</v>
      </c>
      <c r="B5640" s="175" t="s">
        <v>601</v>
      </c>
      <c r="C5640" s="195">
        <v>125</v>
      </c>
      <c r="D5640" s="175" t="s">
        <v>147</v>
      </c>
      <c r="F5640" s="195">
        <v>0</v>
      </c>
      <c r="G5640" s="175" t="s">
        <v>3708</v>
      </c>
      <c r="I5640" s="194">
        <v>150000</v>
      </c>
      <c r="K5640" s="199">
        <v>371400000</v>
      </c>
      <c r="L5640" s="174" t="s">
        <v>846</v>
      </c>
    </row>
    <row r="5641" spans="1:12">
      <c r="A5641" s="194">
        <v>15</v>
      </c>
      <c r="B5641" s="175" t="s">
        <v>601</v>
      </c>
      <c r="C5641" s="195">
        <v>125</v>
      </c>
      <c r="D5641" s="175" t="s">
        <v>147</v>
      </c>
      <c r="F5641" s="195">
        <v>0</v>
      </c>
      <c r="G5641" s="175" t="s">
        <v>3709</v>
      </c>
      <c r="I5641" s="194">
        <v>150000</v>
      </c>
      <c r="K5641" s="199">
        <v>371550000</v>
      </c>
      <c r="L5641" s="174" t="s">
        <v>846</v>
      </c>
    </row>
    <row r="5642" spans="1:12">
      <c r="A5642" s="194">
        <v>15</v>
      </c>
      <c r="B5642" s="175" t="s">
        <v>601</v>
      </c>
      <c r="C5642" s="195">
        <v>125</v>
      </c>
      <c r="D5642" s="175" t="s">
        <v>147</v>
      </c>
      <c r="F5642" s="195">
        <v>0</v>
      </c>
      <c r="G5642" s="175" t="s">
        <v>3710</v>
      </c>
      <c r="I5642" s="194">
        <v>150000</v>
      </c>
      <c r="K5642" s="199">
        <v>371700000</v>
      </c>
      <c r="L5642" s="174" t="s">
        <v>846</v>
      </c>
    </row>
    <row r="5643" spans="1:12">
      <c r="A5643" s="194">
        <v>15</v>
      </c>
      <c r="B5643" s="175" t="s">
        <v>601</v>
      </c>
      <c r="C5643" s="195">
        <v>125</v>
      </c>
      <c r="D5643" s="175" t="s">
        <v>147</v>
      </c>
      <c r="F5643" s="195">
        <v>0</v>
      </c>
      <c r="G5643" s="175" t="s">
        <v>3711</v>
      </c>
      <c r="I5643" s="194">
        <v>150000</v>
      </c>
      <c r="K5643" s="199">
        <v>371850000</v>
      </c>
      <c r="L5643" s="174" t="s">
        <v>846</v>
      </c>
    </row>
    <row r="5644" spans="1:12">
      <c r="A5644" s="194">
        <v>15</v>
      </c>
      <c r="B5644" s="175" t="s">
        <v>601</v>
      </c>
      <c r="C5644" s="195">
        <v>125</v>
      </c>
      <c r="D5644" s="175" t="s">
        <v>147</v>
      </c>
      <c r="F5644" s="195">
        <v>0</v>
      </c>
      <c r="G5644" s="175" t="s">
        <v>3712</v>
      </c>
      <c r="I5644" s="194">
        <v>150000</v>
      </c>
      <c r="K5644" s="199">
        <v>372000000</v>
      </c>
      <c r="L5644" s="174" t="s">
        <v>846</v>
      </c>
    </row>
    <row r="5645" spans="1:12">
      <c r="A5645" s="194">
        <v>15</v>
      </c>
      <c r="B5645" s="175" t="s">
        <v>601</v>
      </c>
      <c r="C5645" s="195">
        <v>125</v>
      </c>
      <c r="D5645" s="175" t="s">
        <v>147</v>
      </c>
      <c r="F5645" s="195">
        <v>0</v>
      </c>
      <c r="G5645" s="175" t="s">
        <v>3713</v>
      </c>
      <c r="I5645" s="194">
        <v>150000</v>
      </c>
      <c r="K5645" s="199">
        <v>372150000</v>
      </c>
      <c r="L5645" s="174" t="s">
        <v>846</v>
      </c>
    </row>
    <row r="5646" spans="1:12">
      <c r="A5646" s="194">
        <v>15</v>
      </c>
      <c r="B5646" s="175" t="s">
        <v>601</v>
      </c>
      <c r="C5646" s="195">
        <v>125</v>
      </c>
      <c r="D5646" s="175" t="s">
        <v>147</v>
      </c>
      <c r="F5646" s="195">
        <v>0</v>
      </c>
      <c r="G5646" s="175" t="s">
        <v>3714</v>
      </c>
      <c r="I5646" s="194">
        <v>150000</v>
      </c>
      <c r="K5646" s="199">
        <v>372300000</v>
      </c>
      <c r="L5646" s="174" t="s">
        <v>846</v>
      </c>
    </row>
    <row r="5647" spans="1:12">
      <c r="A5647" s="194">
        <v>15</v>
      </c>
      <c r="B5647" s="175" t="s">
        <v>601</v>
      </c>
      <c r="C5647" s="195">
        <v>125</v>
      </c>
      <c r="D5647" s="175" t="s">
        <v>147</v>
      </c>
      <c r="F5647" s="195">
        <v>0</v>
      </c>
      <c r="G5647" s="175" t="s">
        <v>3715</v>
      </c>
      <c r="I5647" s="194">
        <v>150000</v>
      </c>
      <c r="K5647" s="199">
        <v>372450000</v>
      </c>
      <c r="L5647" s="174" t="s">
        <v>846</v>
      </c>
    </row>
    <row r="5648" spans="1:12">
      <c r="A5648" s="194">
        <v>15</v>
      </c>
      <c r="B5648" s="175" t="s">
        <v>601</v>
      </c>
      <c r="C5648" s="195">
        <v>125</v>
      </c>
      <c r="D5648" s="175" t="s">
        <v>147</v>
      </c>
      <c r="F5648" s="195">
        <v>0</v>
      </c>
      <c r="G5648" s="175" t="s">
        <v>3716</v>
      </c>
      <c r="I5648" s="194">
        <v>150000</v>
      </c>
      <c r="K5648" s="199">
        <v>372600000</v>
      </c>
      <c r="L5648" s="174" t="s">
        <v>846</v>
      </c>
    </row>
    <row r="5649" spans="1:12">
      <c r="A5649" s="194">
        <v>15</v>
      </c>
      <c r="B5649" s="175" t="s">
        <v>601</v>
      </c>
      <c r="C5649" s="195">
        <v>125</v>
      </c>
      <c r="D5649" s="175" t="s">
        <v>147</v>
      </c>
      <c r="F5649" s="195">
        <v>0</v>
      </c>
      <c r="G5649" s="175" t="s">
        <v>3717</v>
      </c>
      <c r="I5649" s="194">
        <v>150000</v>
      </c>
      <c r="K5649" s="199">
        <v>372750000</v>
      </c>
      <c r="L5649" s="174" t="s">
        <v>846</v>
      </c>
    </row>
    <row r="5650" spans="1:12">
      <c r="A5650" s="194">
        <v>15</v>
      </c>
      <c r="B5650" s="175" t="s">
        <v>601</v>
      </c>
      <c r="C5650" s="195">
        <v>125</v>
      </c>
      <c r="D5650" s="175" t="s">
        <v>147</v>
      </c>
      <c r="F5650" s="195">
        <v>0</v>
      </c>
      <c r="G5650" s="175" t="s">
        <v>3718</v>
      </c>
      <c r="I5650" s="194">
        <v>150000</v>
      </c>
      <c r="K5650" s="199">
        <v>372900000</v>
      </c>
      <c r="L5650" s="174" t="s">
        <v>846</v>
      </c>
    </row>
    <row r="5651" spans="1:12">
      <c r="A5651" s="194">
        <v>15</v>
      </c>
      <c r="B5651" s="175" t="s">
        <v>601</v>
      </c>
      <c r="C5651" s="195">
        <v>125</v>
      </c>
      <c r="D5651" s="175" t="s">
        <v>147</v>
      </c>
      <c r="F5651" s="195">
        <v>0</v>
      </c>
      <c r="G5651" s="175" t="s">
        <v>3719</v>
      </c>
      <c r="I5651" s="194">
        <v>150000</v>
      </c>
      <c r="K5651" s="199">
        <v>373050000</v>
      </c>
      <c r="L5651" s="174" t="s">
        <v>846</v>
      </c>
    </row>
    <row r="5652" spans="1:12">
      <c r="A5652" s="194">
        <v>15</v>
      </c>
      <c r="B5652" s="175" t="s">
        <v>601</v>
      </c>
      <c r="C5652" s="195">
        <v>125</v>
      </c>
      <c r="D5652" s="175" t="s">
        <v>147</v>
      </c>
      <c r="F5652" s="195">
        <v>0</v>
      </c>
      <c r="G5652" s="175" t="s">
        <v>3720</v>
      </c>
      <c r="I5652" s="194">
        <v>150000</v>
      </c>
      <c r="K5652" s="199">
        <v>373200000</v>
      </c>
      <c r="L5652" s="174" t="s">
        <v>846</v>
      </c>
    </row>
    <row r="5653" spans="1:12">
      <c r="A5653" s="194">
        <v>15</v>
      </c>
      <c r="B5653" s="175" t="s">
        <v>601</v>
      </c>
      <c r="C5653" s="195">
        <v>125</v>
      </c>
      <c r="D5653" s="175" t="s">
        <v>147</v>
      </c>
      <c r="F5653" s="195">
        <v>0</v>
      </c>
      <c r="G5653" s="175" t="s">
        <v>3721</v>
      </c>
      <c r="I5653" s="194">
        <v>150000</v>
      </c>
      <c r="K5653" s="199">
        <v>373350000</v>
      </c>
      <c r="L5653" s="174" t="s">
        <v>846</v>
      </c>
    </row>
    <row r="5654" spans="1:12">
      <c r="A5654" s="194">
        <v>15</v>
      </c>
      <c r="B5654" s="175" t="s">
        <v>601</v>
      </c>
      <c r="C5654" s="195">
        <v>125</v>
      </c>
      <c r="D5654" s="175" t="s">
        <v>147</v>
      </c>
      <c r="F5654" s="195">
        <v>0</v>
      </c>
      <c r="G5654" s="175" t="s">
        <v>3722</v>
      </c>
      <c r="I5654" s="194">
        <v>150000</v>
      </c>
      <c r="K5654" s="199">
        <v>373500000</v>
      </c>
      <c r="L5654" s="174" t="s">
        <v>846</v>
      </c>
    </row>
    <row r="5655" spans="1:12">
      <c r="A5655" s="194">
        <v>15</v>
      </c>
      <c r="B5655" s="175" t="s">
        <v>601</v>
      </c>
      <c r="C5655" s="195">
        <v>125</v>
      </c>
      <c r="D5655" s="175" t="s">
        <v>147</v>
      </c>
      <c r="F5655" s="195">
        <v>0</v>
      </c>
      <c r="G5655" s="175" t="s">
        <v>3723</v>
      </c>
      <c r="I5655" s="194">
        <v>150000</v>
      </c>
      <c r="K5655" s="199">
        <v>373650000</v>
      </c>
      <c r="L5655" s="174" t="s">
        <v>846</v>
      </c>
    </row>
    <row r="5656" spans="1:12">
      <c r="A5656" s="194">
        <v>15</v>
      </c>
      <c r="B5656" s="175" t="s">
        <v>601</v>
      </c>
      <c r="C5656" s="195">
        <v>125</v>
      </c>
      <c r="D5656" s="175" t="s">
        <v>147</v>
      </c>
      <c r="F5656" s="195">
        <v>0</v>
      </c>
      <c r="G5656" s="175" t="s">
        <v>3724</v>
      </c>
      <c r="I5656" s="194">
        <v>150000</v>
      </c>
      <c r="K5656" s="199">
        <v>373800000</v>
      </c>
      <c r="L5656" s="174" t="s">
        <v>846</v>
      </c>
    </row>
    <row r="5657" spans="1:12">
      <c r="A5657" s="194">
        <v>15</v>
      </c>
      <c r="B5657" s="175" t="s">
        <v>601</v>
      </c>
      <c r="C5657" s="195">
        <v>125</v>
      </c>
      <c r="D5657" s="175" t="s">
        <v>147</v>
      </c>
      <c r="F5657" s="195">
        <v>0</v>
      </c>
      <c r="G5657" s="175" t="s">
        <v>3725</v>
      </c>
      <c r="I5657" s="194">
        <v>150000</v>
      </c>
      <c r="K5657" s="199">
        <v>373950000</v>
      </c>
      <c r="L5657" s="174" t="s">
        <v>846</v>
      </c>
    </row>
    <row r="5658" spans="1:12">
      <c r="A5658" s="194">
        <v>15</v>
      </c>
      <c r="B5658" s="175" t="s">
        <v>601</v>
      </c>
      <c r="C5658" s="195">
        <v>125</v>
      </c>
      <c r="D5658" s="175" t="s">
        <v>147</v>
      </c>
      <c r="F5658" s="195">
        <v>0</v>
      </c>
      <c r="G5658" s="175" t="s">
        <v>3726</v>
      </c>
      <c r="I5658" s="194">
        <v>150000</v>
      </c>
      <c r="K5658" s="199">
        <v>374100000</v>
      </c>
      <c r="L5658" s="174" t="s">
        <v>846</v>
      </c>
    </row>
    <row r="5659" spans="1:12">
      <c r="A5659" s="194">
        <v>15</v>
      </c>
      <c r="B5659" s="175" t="s">
        <v>601</v>
      </c>
      <c r="C5659" s="195">
        <v>125</v>
      </c>
      <c r="D5659" s="175" t="s">
        <v>147</v>
      </c>
      <c r="F5659" s="195">
        <v>0</v>
      </c>
      <c r="G5659" s="175" t="s">
        <v>3727</v>
      </c>
      <c r="I5659" s="194">
        <v>150000</v>
      </c>
      <c r="K5659" s="199">
        <v>374250000</v>
      </c>
      <c r="L5659" s="174" t="s">
        <v>846</v>
      </c>
    </row>
    <row r="5660" spans="1:12">
      <c r="A5660" s="194">
        <v>15</v>
      </c>
      <c r="B5660" s="175" t="s">
        <v>601</v>
      </c>
      <c r="C5660" s="195">
        <v>125</v>
      </c>
      <c r="D5660" s="175" t="s">
        <v>147</v>
      </c>
      <c r="F5660" s="195">
        <v>0</v>
      </c>
      <c r="G5660" s="175" t="s">
        <v>3728</v>
      </c>
      <c r="I5660" s="194">
        <v>150000</v>
      </c>
      <c r="K5660" s="199">
        <v>374400000</v>
      </c>
      <c r="L5660" s="174" t="s">
        <v>846</v>
      </c>
    </row>
    <row r="5661" spans="1:12">
      <c r="A5661" s="194">
        <v>15</v>
      </c>
      <c r="B5661" s="175" t="s">
        <v>601</v>
      </c>
      <c r="C5661" s="195">
        <v>125</v>
      </c>
      <c r="D5661" s="175" t="s">
        <v>147</v>
      </c>
      <c r="F5661" s="195">
        <v>0</v>
      </c>
      <c r="G5661" s="175" t="s">
        <v>3729</v>
      </c>
      <c r="I5661" s="194">
        <v>150000</v>
      </c>
      <c r="K5661" s="199">
        <v>374550000</v>
      </c>
      <c r="L5661" s="174" t="s">
        <v>846</v>
      </c>
    </row>
    <row r="5662" spans="1:12">
      <c r="A5662" s="194">
        <v>15</v>
      </c>
      <c r="B5662" s="175" t="s">
        <v>601</v>
      </c>
      <c r="C5662" s="195">
        <v>125</v>
      </c>
      <c r="D5662" s="175" t="s">
        <v>147</v>
      </c>
      <c r="F5662" s="195">
        <v>0</v>
      </c>
      <c r="G5662" s="175" t="s">
        <v>3730</v>
      </c>
      <c r="I5662" s="194">
        <v>150000</v>
      </c>
      <c r="K5662" s="199">
        <v>374700000</v>
      </c>
      <c r="L5662" s="174" t="s">
        <v>846</v>
      </c>
    </row>
    <row r="5663" spans="1:12">
      <c r="A5663" s="194">
        <v>15</v>
      </c>
      <c r="B5663" s="175" t="s">
        <v>601</v>
      </c>
      <c r="C5663" s="195">
        <v>125</v>
      </c>
      <c r="D5663" s="175" t="s">
        <v>147</v>
      </c>
      <c r="F5663" s="195">
        <v>0</v>
      </c>
      <c r="G5663" s="175" t="s">
        <v>3731</v>
      </c>
      <c r="I5663" s="194">
        <v>150000</v>
      </c>
      <c r="K5663" s="199">
        <v>374850000</v>
      </c>
      <c r="L5663" s="174" t="s">
        <v>846</v>
      </c>
    </row>
    <row r="5664" spans="1:12">
      <c r="A5664" s="194">
        <v>15</v>
      </c>
      <c r="B5664" s="175" t="s">
        <v>601</v>
      </c>
      <c r="C5664" s="195">
        <v>125</v>
      </c>
      <c r="D5664" s="175" t="s">
        <v>147</v>
      </c>
      <c r="F5664" s="195">
        <v>0</v>
      </c>
      <c r="G5664" s="175" t="s">
        <v>3732</v>
      </c>
      <c r="I5664" s="194">
        <v>150000</v>
      </c>
      <c r="K5664" s="199">
        <v>375000000</v>
      </c>
      <c r="L5664" s="174" t="s">
        <v>846</v>
      </c>
    </row>
    <row r="5665" spans="1:12">
      <c r="A5665" s="194">
        <v>15</v>
      </c>
      <c r="B5665" s="175" t="s">
        <v>601</v>
      </c>
      <c r="C5665" s="195">
        <v>125</v>
      </c>
      <c r="D5665" s="175" t="s">
        <v>147</v>
      </c>
      <c r="F5665" s="195">
        <v>0</v>
      </c>
      <c r="G5665" s="175" t="s">
        <v>3733</v>
      </c>
      <c r="I5665" s="194">
        <v>150000</v>
      </c>
      <c r="K5665" s="199">
        <v>375150000</v>
      </c>
      <c r="L5665" s="174" t="s">
        <v>846</v>
      </c>
    </row>
    <row r="5666" spans="1:12">
      <c r="A5666" s="194">
        <v>15</v>
      </c>
      <c r="B5666" s="175" t="s">
        <v>601</v>
      </c>
      <c r="C5666" s="195">
        <v>125</v>
      </c>
      <c r="D5666" s="175" t="s">
        <v>147</v>
      </c>
      <c r="F5666" s="195">
        <v>0</v>
      </c>
      <c r="G5666" s="175" t="s">
        <v>3734</v>
      </c>
      <c r="I5666" s="194">
        <v>150000</v>
      </c>
      <c r="K5666" s="199">
        <v>375300000</v>
      </c>
      <c r="L5666" s="174" t="s">
        <v>846</v>
      </c>
    </row>
    <row r="5667" spans="1:12">
      <c r="A5667" s="194">
        <v>15</v>
      </c>
      <c r="B5667" s="175" t="s">
        <v>601</v>
      </c>
      <c r="C5667" s="195">
        <v>125</v>
      </c>
      <c r="D5667" s="175" t="s">
        <v>147</v>
      </c>
      <c r="F5667" s="195">
        <v>0</v>
      </c>
      <c r="G5667" s="175" t="s">
        <v>3735</v>
      </c>
      <c r="I5667" s="194">
        <v>150000</v>
      </c>
      <c r="K5667" s="199">
        <v>375450000</v>
      </c>
      <c r="L5667" s="174" t="s">
        <v>846</v>
      </c>
    </row>
    <row r="5668" spans="1:12">
      <c r="A5668" s="194">
        <v>15</v>
      </c>
      <c r="B5668" s="175" t="s">
        <v>601</v>
      </c>
      <c r="C5668" s="195">
        <v>125</v>
      </c>
      <c r="D5668" s="175" t="s">
        <v>147</v>
      </c>
      <c r="F5668" s="195">
        <v>0</v>
      </c>
      <c r="G5668" s="175" t="s">
        <v>3736</v>
      </c>
      <c r="I5668" s="194">
        <v>150000</v>
      </c>
      <c r="K5668" s="199">
        <v>375600000</v>
      </c>
      <c r="L5668" s="174" t="s">
        <v>846</v>
      </c>
    </row>
    <row r="5669" spans="1:12">
      <c r="A5669" s="194">
        <v>15</v>
      </c>
      <c r="B5669" s="175" t="s">
        <v>601</v>
      </c>
      <c r="C5669" s="195">
        <v>125</v>
      </c>
      <c r="D5669" s="175" t="s">
        <v>147</v>
      </c>
      <c r="F5669" s="195">
        <v>0</v>
      </c>
      <c r="G5669" s="175" t="s">
        <v>3737</v>
      </c>
      <c r="I5669" s="194">
        <v>150000</v>
      </c>
      <c r="K5669" s="199">
        <v>375750000</v>
      </c>
      <c r="L5669" s="174" t="s">
        <v>846</v>
      </c>
    </row>
    <row r="5670" spans="1:12">
      <c r="A5670" s="194">
        <v>15</v>
      </c>
      <c r="B5670" s="175" t="s">
        <v>601</v>
      </c>
      <c r="C5670" s="195">
        <v>125</v>
      </c>
      <c r="D5670" s="175" t="s">
        <v>147</v>
      </c>
      <c r="F5670" s="195">
        <v>0</v>
      </c>
      <c r="G5670" s="175" t="s">
        <v>3738</v>
      </c>
      <c r="I5670" s="194">
        <v>150000</v>
      </c>
      <c r="K5670" s="199">
        <v>375900000</v>
      </c>
      <c r="L5670" s="174" t="s">
        <v>846</v>
      </c>
    </row>
    <row r="5671" spans="1:12">
      <c r="A5671" s="194">
        <v>15</v>
      </c>
      <c r="B5671" s="175" t="s">
        <v>601</v>
      </c>
      <c r="C5671" s="195">
        <v>125</v>
      </c>
      <c r="D5671" s="175" t="s">
        <v>147</v>
      </c>
      <c r="F5671" s="195">
        <v>0</v>
      </c>
      <c r="G5671" s="175" t="s">
        <v>3739</v>
      </c>
      <c r="I5671" s="194">
        <v>150000</v>
      </c>
      <c r="K5671" s="199">
        <v>376050000</v>
      </c>
      <c r="L5671" s="174" t="s">
        <v>846</v>
      </c>
    </row>
    <row r="5672" spans="1:12">
      <c r="A5672" s="194">
        <v>15</v>
      </c>
      <c r="B5672" s="175" t="s">
        <v>601</v>
      </c>
      <c r="C5672" s="195">
        <v>125</v>
      </c>
      <c r="D5672" s="175" t="s">
        <v>147</v>
      </c>
      <c r="F5672" s="195">
        <v>0</v>
      </c>
      <c r="G5672" s="175" t="s">
        <v>3740</v>
      </c>
      <c r="I5672" s="194">
        <v>150000</v>
      </c>
      <c r="K5672" s="199">
        <v>376200000</v>
      </c>
      <c r="L5672" s="174" t="s">
        <v>846</v>
      </c>
    </row>
    <row r="5673" spans="1:12">
      <c r="A5673" s="194">
        <v>15</v>
      </c>
      <c r="B5673" s="175" t="s">
        <v>601</v>
      </c>
      <c r="C5673" s="195">
        <v>125</v>
      </c>
      <c r="D5673" s="175" t="s">
        <v>147</v>
      </c>
      <c r="F5673" s="195">
        <v>0</v>
      </c>
      <c r="G5673" s="175" t="s">
        <v>3741</v>
      </c>
      <c r="I5673" s="194">
        <v>150000</v>
      </c>
      <c r="K5673" s="199">
        <v>376350000</v>
      </c>
      <c r="L5673" s="174" t="s">
        <v>846</v>
      </c>
    </row>
    <row r="5674" spans="1:12">
      <c r="A5674" s="194">
        <v>15</v>
      </c>
      <c r="B5674" s="175" t="s">
        <v>601</v>
      </c>
      <c r="C5674" s="195">
        <v>125</v>
      </c>
      <c r="D5674" s="175" t="s">
        <v>147</v>
      </c>
      <c r="F5674" s="195">
        <v>0</v>
      </c>
      <c r="G5674" s="175" t="s">
        <v>3742</v>
      </c>
      <c r="I5674" s="194">
        <v>150000</v>
      </c>
      <c r="K5674" s="199">
        <v>376500000</v>
      </c>
      <c r="L5674" s="174" t="s">
        <v>846</v>
      </c>
    </row>
    <row r="5675" spans="1:12">
      <c r="A5675" s="194">
        <v>15</v>
      </c>
      <c r="B5675" s="175" t="s">
        <v>601</v>
      </c>
      <c r="C5675" s="195">
        <v>125</v>
      </c>
      <c r="D5675" s="175" t="s">
        <v>147</v>
      </c>
      <c r="F5675" s="195">
        <v>0</v>
      </c>
      <c r="G5675" s="175" t="s">
        <v>3743</v>
      </c>
      <c r="I5675" s="194">
        <v>150000</v>
      </c>
      <c r="K5675" s="199">
        <v>376650000</v>
      </c>
      <c r="L5675" s="174" t="s">
        <v>846</v>
      </c>
    </row>
    <row r="5676" spans="1:12">
      <c r="A5676" s="194">
        <v>15</v>
      </c>
      <c r="B5676" s="175" t="s">
        <v>601</v>
      </c>
      <c r="C5676" s="195">
        <v>125</v>
      </c>
      <c r="D5676" s="175" t="s">
        <v>147</v>
      </c>
      <c r="F5676" s="195">
        <v>0</v>
      </c>
      <c r="G5676" s="175" t="s">
        <v>3744</v>
      </c>
      <c r="I5676" s="194">
        <v>150000</v>
      </c>
      <c r="K5676" s="199">
        <v>376800000</v>
      </c>
      <c r="L5676" s="174" t="s">
        <v>846</v>
      </c>
    </row>
    <row r="5677" spans="1:12">
      <c r="A5677" s="194">
        <v>15</v>
      </c>
      <c r="B5677" s="175" t="s">
        <v>601</v>
      </c>
      <c r="C5677" s="195">
        <v>125</v>
      </c>
      <c r="D5677" s="175" t="s">
        <v>147</v>
      </c>
      <c r="F5677" s="195">
        <v>0</v>
      </c>
      <c r="G5677" s="175" t="s">
        <v>3745</v>
      </c>
      <c r="I5677" s="194">
        <v>150000</v>
      </c>
      <c r="K5677" s="199">
        <v>376950000</v>
      </c>
      <c r="L5677" s="174" t="s">
        <v>846</v>
      </c>
    </row>
    <row r="5678" spans="1:12">
      <c r="A5678" s="194">
        <v>15</v>
      </c>
      <c r="B5678" s="175" t="s">
        <v>601</v>
      </c>
      <c r="C5678" s="195">
        <v>125</v>
      </c>
      <c r="D5678" s="175" t="s">
        <v>147</v>
      </c>
      <c r="F5678" s="195">
        <v>0</v>
      </c>
      <c r="G5678" s="175" t="s">
        <v>3746</v>
      </c>
      <c r="I5678" s="194">
        <v>150000</v>
      </c>
      <c r="K5678" s="199">
        <v>377100000</v>
      </c>
      <c r="L5678" s="174" t="s">
        <v>846</v>
      </c>
    </row>
    <row r="5679" spans="1:12">
      <c r="A5679" s="194">
        <v>15</v>
      </c>
      <c r="B5679" s="175" t="s">
        <v>601</v>
      </c>
      <c r="C5679" s="195">
        <v>125</v>
      </c>
      <c r="D5679" s="175" t="s">
        <v>147</v>
      </c>
      <c r="F5679" s="195">
        <v>0</v>
      </c>
      <c r="G5679" s="175" t="s">
        <v>3747</v>
      </c>
      <c r="I5679" s="194">
        <v>150000</v>
      </c>
      <c r="K5679" s="199">
        <v>377250000</v>
      </c>
      <c r="L5679" s="174" t="s">
        <v>846</v>
      </c>
    </row>
    <row r="5680" spans="1:12">
      <c r="A5680" s="194">
        <v>15</v>
      </c>
      <c r="B5680" s="175" t="s">
        <v>601</v>
      </c>
      <c r="C5680" s="195">
        <v>125</v>
      </c>
      <c r="D5680" s="175" t="s">
        <v>147</v>
      </c>
      <c r="F5680" s="195">
        <v>0</v>
      </c>
      <c r="G5680" s="175" t="s">
        <v>3748</v>
      </c>
      <c r="I5680" s="194">
        <v>150000</v>
      </c>
      <c r="K5680" s="199">
        <v>377400000</v>
      </c>
      <c r="L5680" s="174" t="s">
        <v>846</v>
      </c>
    </row>
    <row r="5681" spans="1:12">
      <c r="A5681" s="194">
        <v>15</v>
      </c>
      <c r="B5681" s="175" t="s">
        <v>601</v>
      </c>
      <c r="C5681" s="195">
        <v>125</v>
      </c>
      <c r="D5681" s="175" t="s">
        <v>147</v>
      </c>
      <c r="F5681" s="195">
        <v>0</v>
      </c>
      <c r="G5681" s="175" t="s">
        <v>3749</v>
      </c>
      <c r="I5681" s="194">
        <v>150000</v>
      </c>
      <c r="K5681" s="199">
        <v>377550000</v>
      </c>
      <c r="L5681" s="174" t="s">
        <v>846</v>
      </c>
    </row>
    <row r="5682" spans="1:12">
      <c r="A5682" s="194">
        <v>15</v>
      </c>
      <c r="B5682" s="175" t="s">
        <v>601</v>
      </c>
      <c r="C5682" s="195">
        <v>125</v>
      </c>
      <c r="D5682" s="175" t="s">
        <v>147</v>
      </c>
      <c r="F5682" s="195">
        <v>0</v>
      </c>
      <c r="G5682" s="175" t="s">
        <v>3750</v>
      </c>
      <c r="I5682" s="194">
        <v>150000</v>
      </c>
      <c r="K5682" s="199">
        <v>377700000</v>
      </c>
      <c r="L5682" s="174" t="s">
        <v>846</v>
      </c>
    </row>
    <row r="5683" spans="1:12">
      <c r="A5683" s="194">
        <v>15</v>
      </c>
      <c r="B5683" s="175" t="s">
        <v>601</v>
      </c>
      <c r="C5683" s="195">
        <v>125</v>
      </c>
      <c r="D5683" s="175" t="s">
        <v>147</v>
      </c>
      <c r="F5683" s="195">
        <v>0</v>
      </c>
      <c r="G5683" s="175" t="s">
        <v>3751</v>
      </c>
      <c r="I5683" s="194">
        <v>150000</v>
      </c>
      <c r="K5683" s="199">
        <v>377850000</v>
      </c>
      <c r="L5683" s="174" t="s">
        <v>846</v>
      </c>
    </row>
    <row r="5684" spans="1:12">
      <c r="A5684" s="194">
        <v>15</v>
      </c>
      <c r="B5684" s="175" t="s">
        <v>601</v>
      </c>
      <c r="C5684" s="195">
        <v>125</v>
      </c>
      <c r="D5684" s="175" t="s">
        <v>147</v>
      </c>
      <c r="F5684" s="195">
        <v>0</v>
      </c>
      <c r="G5684" s="175" t="s">
        <v>3752</v>
      </c>
      <c r="I5684" s="194">
        <v>150000</v>
      </c>
      <c r="K5684" s="199">
        <v>378000000</v>
      </c>
      <c r="L5684" s="174" t="s">
        <v>846</v>
      </c>
    </row>
    <row r="5685" spans="1:12">
      <c r="A5685" s="194">
        <v>15</v>
      </c>
      <c r="B5685" s="175" t="s">
        <v>601</v>
      </c>
      <c r="C5685" s="195">
        <v>125</v>
      </c>
      <c r="D5685" s="175" t="s">
        <v>147</v>
      </c>
      <c r="F5685" s="195">
        <v>0</v>
      </c>
      <c r="G5685" s="175" t="s">
        <v>3753</v>
      </c>
      <c r="I5685" s="194">
        <v>150000</v>
      </c>
      <c r="K5685" s="199">
        <v>378150000</v>
      </c>
      <c r="L5685" s="174" t="s">
        <v>846</v>
      </c>
    </row>
    <row r="5686" spans="1:12">
      <c r="A5686" s="194">
        <v>15</v>
      </c>
      <c r="B5686" s="175" t="s">
        <v>601</v>
      </c>
      <c r="C5686" s="195">
        <v>125</v>
      </c>
      <c r="D5686" s="175" t="s">
        <v>147</v>
      </c>
      <c r="F5686" s="195">
        <v>0</v>
      </c>
      <c r="G5686" s="175" t="s">
        <v>3754</v>
      </c>
      <c r="I5686" s="194">
        <v>150000</v>
      </c>
      <c r="K5686" s="199">
        <v>378300000</v>
      </c>
      <c r="L5686" s="174" t="s">
        <v>846</v>
      </c>
    </row>
    <row r="5687" spans="1:12">
      <c r="A5687" s="194">
        <v>15</v>
      </c>
      <c r="B5687" s="175" t="s">
        <v>601</v>
      </c>
      <c r="C5687" s="195">
        <v>125</v>
      </c>
      <c r="D5687" s="175" t="s">
        <v>147</v>
      </c>
      <c r="F5687" s="195">
        <v>0</v>
      </c>
      <c r="G5687" s="175" t="s">
        <v>3755</v>
      </c>
      <c r="I5687" s="194">
        <v>150000</v>
      </c>
      <c r="K5687" s="199">
        <v>378450000</v>
      </c>
      <c r="L5687" s="174" t="s">
        <v>846</v>
      </c>
    </row>
    <row r="5688" spans="1:12">
      <c r="A5688" s="194">
        <v>15</v>
      </c>
      <c r="B5688" s="175" t="s">
        <v>601</v>
      </c>
      <c r="C5688" s="195">
        <v>125</v>
      </c>
      <c r="D5688" s="175" t="s">
        <v>147</v>
      </c>
      <c r="F5688" s="195">
        <v>0</v>
      </c>
      <c r="G5688" s="175" t="s">
        <v>3756</v>
      </c>
      <c r="I5688" s="194">
        <v>250000</v>
      </c>
      <c r="K5688" s="199">
        <v>378700000</v>
      </c>
      <c r="L5688" s="174" t="s">
        <v>846</v>
      </c>
    </row>
    <row r="5689" spans="1:12">
      <c r="A5689" s="194">
        <v>15</v>
      </c>
      <c r="B5689" s="175" t="s">
        <v>601</v>
      </c>
      <c r="C5689" s="195">
        <v>125</v>
      </c>
      <c r="D5689" s="175" t="s">
        <v>147</v>
      </c>
      <c r="F5689" s="195">
        <v>0</v>
      </c>
      <c r="G5689" s="175" t="s">
        <v>3757</v>
      </c>
      <c r="I5689" s="194">
        <v>250000</v>
      </c>
      <c r="K5689" s="199">
        <v>378950000</v>
      </c>
      <c r="L5689" s="174" t="s">
        <v>846</v>
      </c>
    </row>
    <row r="5690" spans="1:12">
      <c r="A5690" s="194">
        <v>15</v>
      </c>
      <c r="B5690" s="175" t="s">
        <v>601</v>
      </c>
      <c r="C5690" s="195">
        <v>125</v>
      </c>
      <c r="D5690" s="175" t="s">
        <v>147</v>
      </c>
      <c r="F5690" s="195">
        <v>0</v>
      </c>
      <c r="G5690" s="175" t="s">
        <v>3758</v>
      </c>
      <c r="I5690" s="194">
        <v>250000</v>
      </c>
      <c r="K5690" s="199">
        <v>379200000</v>
      </c>
      <c r="L5690" s="174" t="s">
        <v>846</v>
      </c>
    </row>
    <row r="5691" spans="1:12">
      <c r="A5691" s="194">
        <v>15</v>
      </c>
      <c r="B5691" s="175" t="s">
        <v>601</v>
      </c>
      <c r="C5691" s="195">
        <v>125</v>
      </c>
      <c r="D5691" s="175" t="s">
        <v>147</v>
      </c>
      <c r="F5691" s="195">
        <v>0</v>
      </c>
      <c r="G5691" s="175" t="s">
        <v>3759</v>
      </c>
      <c r="I5691" s="194">
        <v>250000</v>
      </c>
      <c r="K5691" s="199">
        <v>379450000</v>
      </c>
      <c r="L5691" s="174" t="s">
        <v>846</v>
      </c>
    </row>
    <row r="5692" spans="1:12">
      <c r="A5692" s="194">
        <v>15</v>
      </c>
      <c r="B5692" s="175" t="s">
        <v>601</v>
      </c>
      <c r="C5692" s="195">
        <v>125</v>
      </c>
      <c r="D5692" s="175" t="s">
        <v>147</v>
      </c>
      <c r="F5692" s="195">
        <v>0</v>
      </c>
      <c r="G5692" s="175" t="s">
        <v>3760</v>
      </c>
      <c r="I5692" s="194">
        <v>250000</v>
      </c>
      <c r="K5692" s="199">
        <v>379700000</v>
      </c>
      <c r="L5692" s="174" t="s">
        <v>846</v>
      </c>
    </row>
    <row r="5693" spans="1:12">
      <c r="A5693" s="194">
        <v>15</v>
      </c>
      <c r="B5693" s="175" t="s">
        <v>601</v>
      </c>
      <c r="C5693" s="195">
        <v>125</v>
      </c>
      <c r="D5693" s="175" t="s">
        <v>147</v>
      </c>
      <c r="F5693" s="195">
        <v>0</v>
      </c>
      <c r="G5693" s="175" t="s">
        <v>3761</v>
      </c>
      <c r="I5693" s="194">
        <v>250000</v>
      </c>
      <c r="K5693" s="199">
        <v>379950000</v>
      </c>
      <c r="L5693" s="174" t="s">
        <v>846</v>
      </c>
    </row>
    <row r="5694" spans="1:12">
      <c r="A5694" s="194">
        <v>15</v>
      </c>
      <c r="B5694" s="175" t="s">
        <v>601</v>
      </c>
      <c r="C5694" s="195">
        <v>125</v>
      </c>
      <c r="D5694" s="175" t="s">
        <v>147</v>
      </c>
      <c r="F5694" s="195">
        <v>0</v>
      </c>
      <c r="G5694" s="175" t="s">
        <v>3762</v>
      </c>
      <c r="I5694" s="194">
        <v>250000</v>
      </c>
      <c r="K5694" s="199">
        <v>380200000</v>
      </c>
      <c r="L5694" s="174" t="s">
        <v>846</v>
      </c>
    </row>
    <row r="5695" spans="1:12">
      <c r="A5695" s="194">
        <v>15</v>
      </c>
      <c r="B5695" s="175" t="s">
        <v>601</v>
      </c>
      <c r="C5695" s="195">
        <v>125</v>
      </c>
      <c r="D5695" s="175" t="s">
        <v>147</v>
      </c>
      <c r="F5695" s="195">
        <v>0</v>
      </c>
      <c r="G5695" s="175" t="s">
        <v>3763</v>
      </c>
      <c r="I5695" s="194">
        <v>250000</v>
      </c>
      <c r="K5695" s="199">
        <v>380450000</v>
      </c>
      <c r="L5695" s="174" t="s">
        <v>846</v>
      </c>
    </row>
    <row r="5696" spans="1:12">
      <c r="A5696" s="194">
        <v>15</v>
      </c>
      <c r="B5696" s="175" t="s">
        <v>601</v>
      </c>
      <c r="C5696" s="195">
        <v>125</v>
      </c>
      <c r="D5696" s="175" t="s">
        <v>147</v>
      </c>
      <c r="F5696" s="195">
        <v>0</v>
      </c>
      <c r="G5696" s="175" t="s">
        <v>3764</v>
      </c>
      <c r="I5696" s="194">
        <v>250000</v>
      </c>
      <c r="K5696" s="199">
        <v>380700000</v>
      </c>
      <c r="L5696" s="174" t="s">
        <v>846</v>
      </c>
    </row>
    <row r="5697" spans="1:12">
      <c r="A5697" s="194">
        <v>15</v>
      </c>
      <c r="B5697" s="175" t="s">
        <v>601</v>
      </c>
      <c r="C5697" s="195">
        <v>125</v>
      </c>
      <c r="D5697" s="175" t="s">
        <v>147</v>
      </c>
      <c r="F5697" s="195">
        <v>0</v>
      </c>
      <c r="G5697" s="175" t="s">
        <v>3765</v>
      </c>
      <c r="I5697" s="194">
        <v>250000</v>
      </c>
      <c r="K5697" s="199">
        <v>380950000</v>
      </c>
      <c r="L5697" s="174" t="s">
        <v>846</v>
      </c>
    </row>
    <row r="5698" spans="1:12">
      <c r="A5698" s="194">
        <v>15</v>
      </c>
      <c r="B5698" s="175" t="s">
        <v>601</v>
      </c>
      <c r="C5698" s="195">
        <v>125</v>
      </c>
      <c r="D5698" s="175" t="s">
        <v>147</v>
      </c>
      <c r="F5698" s="195">
        <v>0</v>
      </c>
      <c r="G5698" s="175" t="s">
        <v>3766</v>
      </c>
      <c r="I5698" s="194">
        <v>250000</v>
      </c>
      <c r="K5698" s="199">
        <v>381200000</v>
      </c>
      <c r="L5698" s="174" t="s">
        <v>846</v>
      </c>
    </row>
    <row r="5699" spans="1:12">
      <c r="A5699" s="194">
        <v>15</v>
      </c>
      <c r="B5699" s="175" t="s">
        <v>601</v>
      </c>
      <c r="C5699" s="195">
        <v>125</v>
      </c>
      <c r="D5699" s="175" t="s">
        <v>147</v>
      </c>
      <c r="F5699" s="195">
        <v>0</v>
      </c>
      <c r="G5699" s="175" t="s">
        <v>3767</v>
      </c>
      <c r="I5699" s="194">
        <v>250000</v>
      </c>
      <c r="K5699" s="199">
        <v>381450000</v>
      </c>
      <c r="L5699" s="174" t="s">
        <v>846</v>
      </c>
    </row>
    <row r="5700" spans="1:12">
      <c r="A5700" s="194">
        <v>15</v>
      </c>
      <c r="B5700" s="175" t="s">
        <v>601</v>
      </c>
      <c r="C5700" s="195">
        <v>125</v>
      </c>
      <c r="D5700" s="175" t="s">
        <v>147</v>
      </c>
      <c r="F5700" s="195">
        <v>0</v>
      </c>
      <c r="G5700" s="175" t="s">
        <v>3768</v>
      </c>
      <c r="I5700" s="194">
        <v>250000</v>
      </c>
      <c r="K5700" s="199">
        <v>381700000</v>
      </c>
      <c r="L5700" s="174" t="s">
        <v>846</v>
      </c>
    </row>
    <row r="5701" spans="1:12">
      <c r="A5701" s="194">
        <v>15</v>
      </c>
      <c r="B5701" s="175" t="s">
        <v>601</v>
      </c>
      <c r="C5701" s="195">
        <v>125</v>
      </c>
      <c r="D5701" s="175" t="s">
        <v>147</v>
      </c>
      <c r="F5701" s="195">
        <v>0</v>
      </c>
      <c r="G5701" s="175" t="s">
        <v>3769</v>
      </c>
      <c r="I5701" s="194">
        <v>250000</v>
      </c>
      <c r="K5701" s="199">
        <v>381950000</v>
      </c>
      <c r="L5701" s="174" t="s">
        <v>846</v>
      </c>
    </row>
    <row r="5702" spans="1:12">
      <c r="A5702" s="194">
        <v>15</v>
      </c>
      <c r="B5702" s="175" t="s">
        <v>601</v>
      </c>
      <c r="C5702" s="195">
        <v>125</v>
      </c>
      <c r="D5702" s="175" t="s">
        <v>147</v>
      </c>
      <c r="F5702" s="195">
        <v>0</v>
      </c>
      <c r="G5702" s="175" t="s">
        <v>3770</v>
      </c>
      <c r="I5702" s="194">
        <v>250000</v>
      </c>
      <c r="K5702" s="199">
        <v>382200000</v>
      </c>
      <c r="L5702" s="174" t="s">
        <v>846</v>
      </c>
    </row>
    <row r="5703" spans="1:12">
      <c r="A5703" s="194">
        <v>15</v>
      </c>
      <c r="B5703" s="175" t="s">
        <v>601</v>
      </c>
      <c r="C5703" s="195">
        <v>125</v>
      </c>
      <c r="D5703" s="175" t="s">
        <v>147</v>
      </c>
      <c r="F5703" s="195">
        <v>0</v>
      </c>
      <c r="G5703" s="175" t="s">
        <v>3771</v>
      </c>
      <c r="I5703" s="194">
        <v>250000</v>
      </c>
      <c r="K5703" s="199">
        <v>382450000</v>
      </c>
      <c r="L5703" s="174" t="s">
        <v>846</v>
      </c>
    </row>
    <row r="5704" spans="1:12">
      <c r="A5704" s="194">
        <v>15</v>
      </c>
      <c r="B5704" s="175" t="s">
        <v>601</v>
      </c>
      <c r="C5704" s="195">
        <v>125</v>
      </c>
      <c r="D5704" s="175" t="s">
        <v>147</v>
      </c>
      <c r="F5704" s="195">
        <v>0</v>
      </c>
      <c r="G5704" s="175" t="s">
        <v>3772</v>
      </c>
      <c r="I5704" s="194">
        <v>250000</v>
      </c>
      <c r="K5704" s="199">
        <v>382700000</v>
      </c>
      <c r="L5704" s="174" t="s">
        <v>846</v>
      </c>
    </row>
    <row r="5705" spans="1:12">
      <c r="A5705" s="194">
        <v>15</v>
      </c>
      <c r="B5705" s="175" t="s">
        <v>601</v>
      </c>
      <c r="C5705" s="195">
        <v>125</v>
      </c>
      <c r="D5705" s="175" t="s">
        <v>147</v>
      </c>
      <c r="F5705" s="195">
        <v>0</v>
      </c>
      <c r="G5705" s="175" t="s">
        <v>3773</v>
      </c>
      <c r="I5705" s="194">
        <v>250000</v>
      </c>
      <c r="K5705" s="199">
        <v>382950000</v>
      </c>
      <c r="L5705" s="174" t="s">
        <v>846</v>
      </c>
    </row>
    <row r="5706" spans="1:12">
      <c r="A5706" s="194">
        <v>15</v>
      </c>
      <c r="B5706" s="175" t="s">
        <v>601</v>
      </c>
      <c r="C5706" s="195">
        <v>125</v>
      </c>
      <c r="D5706" s="175" t="s">
        <v>147</v>
      </c>
      <c r="F5706" s="195">
        <v>0</v>
      </c>
      <c r="G5706" s="175" t="s">
        <v>3774</v>
      </c>
      <c r="I5706" s="194">
        <v>250000</v>
      </c>
      <c r="K5706" s="199">
        <v>383200000</v>
      </c>
      <c r="L5706" s="174" t="s">
        <v>846</v>
      </c>
    </row>
    <row r="5707" spans="1:12">
      <c r="A5707" s="194">
        <v>15</v>
      </c>
      <c r="B5707" s="175" t="s">
        <v>601</v>
      </c>
      <c r="C5707" s="195">
        <v>125</v>
      </c>
      <c r="D5707" s="175" t="s">
        <v>147</v>
      </c>
      <c r="F5707" s="195">
        <v>0</v>
      </c>
      <c r="G5707" s="175" t="s">
        <v>3775</v>
      </c>
      <c r="I5707" s="194">
        <v>250000</v>
      </c>
      <c r="K5707" s="199">
        <v>383450000</v>
      </c>
      <c r="L5707" s="174" t="s">
        <v>846</v>
      </c>
    </row>
    <row r="5708" spans="1:12">
      <c r="A5708" s="194">
        <v>15</v>
      </c>
      <c r="B5708" s="175" t="s">
        <v>601</v>
      </c>
      <c r="C5708" s="195">
        <v>125</v>
      </c>
      <c r="D5708" s="175" t="s">
        <v>147</v>
      </c>
      <c r="F5708" s="195">
        <v>0</v>
      </c>
      <c r="G5708" s="175" t="s">
        <v>3776</v>
      </c>
      <c r="I5708" s="194">
        <v>350000</v>
      </c>
      <c r="K5708" s="199">
        <v>383800000</v>
      </c>
      <c r="L5708" s="174" t="s">
        <v>846</v>
      </c>
    </row>
    <row r="5709" spans="1:12">
      <c r="A5709" s="194">
        <v>15</v>
      </c>
      <c r="B5709" s="175" t="s">
        <v>601</v>
      </c>
      <c r="C5709" s="195">
        <v>125</v>
      </c>
      <c r="D5709" s="175" t="s">
        <v>147</v>
      </c>
      <c r="F5709" s="195">
        <v>0</v>
      </c>
      <c r="G5709" s="175" t="s">
        <v>3777</v>
      </c>
      <c r="I5709" s="194">
        <v>350000</v>
      </c>
      <c r="K5709" s="199">
        <v>384150000</v>
      </c>
      <c r="L5709" s="174" t="s">
        <v>846</v>
      </c>
    </row>
    <row r="5710" spans="1:12">
      <c r="A5710" s="194">
        <v>15</v>
      </c>
      <c r="B5710" s="175" t="s">
        <v>601</v>
      </c>
      <c r="C5710" s="195">
        <v>125</v>
      </c>
      <c r="D5710" s="175" t="s">
        <v>147</v>
      </c>
      <c r="F5710" s="195">
        <v>0</v>
      </c>
      <c r="G5710" s="175" t="s">
        <v>3778</v>
      </c>
      <c r="I5710" s="194">
        <v>350000</v>
      </c>
      <c r="K5710" s="199">
        <v>384500000</v>
      </c>
      <c r="L5710" s="174" t="s">
        <v>846</v>
      </c>
    </row>
    <row r="5711" spans="1:12">
      <c r="A5711" s="194">
        <v>15</v>
      </c>
      <c r="B5711" s="175" t="s">
        <v>601</v>
      </c>
      <c r="C5711" s="195">
        <v>125</v>
      </c>
      <c r="D5711" s="175" t="s">
        <v>147</v>
      </c>
      <c r="F5711" s="195">
        <v>0</v>
      </c>
      <c r="G5711" s="175" t="s">
        <v>3779</v>
      </c>
      <c r="I5711" s="194">
        <v>350000</v>
      </c>
      <c r="K5711" s="199">
        <v>384850000</v>
      </c>
      <c r="L5711" s="174" t="s">
        <v>846</v>
      </c>
    </row>
    <row r="5712" spans="1:12">
      <c r="A5712" s="194">
        <v>15</v>
      </c>
      <c r="B5712" s="175" t="s">
        <v>601</v>
      </c>
      <c r="C5712" s="195">
        <v>125</v>
      </c>
      <c r="D5712" s="175" t="s">
        <v>147</v>
      </c>
      <c r="F5712" s="195">
        <v>0</v>
      </c>
      <c r="G5712" s="175" t="s">
        <v>3780</v>
      </c>
      <c r="I5712" s="194">
        <v>350000</v>
      </c>
      <c r="K5712" s="199">
        <v>385200000</v>
      </c>
      <c r="L5712" s="174" t="s">
        <v>846</v>
      </c>
    </row>
    <row r="5713" spans="1:12">
      <c r="A5713" s="194">
        <v>15</v>
      </c>
      <c r="B5713" s="175" t="s">
        <v>601</v>
      </c>
      <c r="C5713" s="195">
        <v>125</v>
      </c>
      <c r="D5713" s="175" t="s">
        <v>147</v>
      </c>
      <c r="F5713" s="195">
        <v>0</v>
      </c>
      <c r="G5713" s="175" t="s">
        <v>3781</v>
      </c>
      <c r="I5713" s="194">
        <v>350000</v>
      </c>
      <c r="K5713" s="199">
        <v>385550000</v>
      </c>
      <c r="L5713" s="174" t="s">
        <v>846</v>
      </c>
    </row>
    <row r="5714" spans="1:12">
      <c r="A5714" s="194">
        <v>15</v>
      </c>
      <c r="B5714" s="175" t="s">
        <v>601</v>
      </c>
      <c r="C5714" s="195">
        <v>125</v>
      </c>
      <c r="D5714" s="175" t="s">
        <v>147</v>
      </c>
      <c r="F5714" s="195">
        <v>0</v>
      </c>
      <c r="G5714" s="175" t="s">
        <v>3782</v>
      </c>
      <c r="I5714" s="194">
        <v>350000</v>
      </c>
      <c r="K5714" s="199">
        <v>385900000</v>
      </c>
      <c r="L5714" s="174" t="s">
        <v>846</v>
      </c>
    </row>
    <row r="5715" spans="1:12">
      <c r="A5715" s="194">
        <v>15</v>
      </c>
      <c r="B5715" s="175" t="s">
        <v>601</v>
      </c>
      <c r="C5715" s="195">
        <v>125</v>
      </c>
      <c r="D5715" s="175" t="s">
        <v>147</v>
      </c>
      <c r="F5715" s="195">
        <v>0</v>
      </c>
      <c r="G5715" s="175" t="s">
        <v>3783</v>
      </c>
      <c r="I5715" s="194">
        <v>350000</v>
      </c>
      <c r="K5715" s="199">
        <v>386250000</v>
      </c>
      <c r="L5715" s="174" t="s">
        <v>846</v>
      </c>
    </row>
    <row r="5716" spans="1:12">
      <c r="A5716" s="194">
        <v>15</v>
      </c>
      <c r="B5716" s="175" t="s">
        <v>601</v>
      </c>
      <c r="C5716" s="195">
        <v>125</v>
      </c>
      <c r="D5716" s="175" t="s">
        <v>147</v>
      </c>
      <c r="F5716" s="195">
        <v>0</v>
      </c>
      <c r="G5716" s="175" t="s">
        <v>3784</v>
      </c>
      <c r="I5716" s="194">
        <v>350000</v>
      </c>
      <c r="K5716" s="199">
        <v>386600000</v>
      </c>
      <c r="L5716" s="174" t="s">
        <v>846</v>
      </c>
    </row>
    <row r="5717" spans="1:12">
      <c r="A5717" s="194">
        <v>15</v>
      </c>
      <c r="B5717" s="175" t="s">
        <v>601</v>
      </c>
      <c r="C5717" s="195">
        <v>125</v>
      </c>
      <c r="D5717" s="175" t="s">
        <v>147</v>
      </c>
      <c r="F5717" s="195">
        <v>0</v>
      </c>
      <c r="G5717" s="175" t="s">
        <v>3785</v>
      </c>
      <c r="I5717" s="194">
        <v>350000</v>
      </c>
      <c r="K5717" s="199">
        <v>386950000</v>
      </c>
      <c r="L5717" s="174" t="s">
        <v>846</v>
      </c>
    </row>
    <row r="5718" spans="1:12">
      <c r="A5718" s="194">
        <v>15</v>
      </c>
      <c r="B5718" s="175" t="s">
        <v>601</v>
      </c>
      <c r="C5718" s="195">
        <v>125</v>
      </c>
      <c r="D5718" s="175" t="s">
        <v>147</v>
      </c>
      <c r="F5718" s="195">
        <v>0</v>
      </c>
      <c r="G5718" s="175" t="s">
        <v>3786</v>
      </c>
      <c r="I5718" s="194">
        <v>350000</v>
      </c>
      <c r="K5718" s="199">
        <v>387300000</v>
      </c>
      <c r="L5718" s="174" t="s">
        <v>846</v>
      </c>
    </row>
    <row r="5719" spans="1:12">
      <c r="A5719" s="194">
        <v>15</v>
      </c>
      <c r="B5719" s="175" t="s">
        <v>601</v>
      </c>
      <c r="C5719" s="195">
        <v>125</v>
      </c>
      <c r="D5719" s="175" t="s">
        <v>147</v>
      </c>
      <c r="F5719" s="195">
        <v>0</v>
      </c>
      <c r="G5719" s="175" t="s">
        <v>3787</v>
      </c>
      <c r="I5719" s="194">
        <v>350000</v>
      </c>
      <c r="K5719" s="199">
        <v>387650000</v>
      </c>
      <c r="L5719" s="174" t="s">
        <v>846</v>
      </c>
    </row>
    <row r="5720" spans="1:12">
      <c r="A5720" s="194">
        <v>15</v>
      </c>
      <c r="B5720" s="175" t="s">
        <v>601</v>
      </c>
      <c r="C5720" s="195">
        <v>125</v>
      </c>
      <c r="D5720" s="175" t="s">
        <v>147</v>
      </c>
      <c r="F5720" s="195">
        <v>0</v>
      </c>
      <c r="G5720" s="175" t="s">
        <v>3788</v>
      </c>
      <c r="I5720" s="194">
        <v>350000</v>
      </c>
      <c r="K5720" s="199">
        <v>388000000</v>
      </c>
      <c r="L5720" s="174" t="s">
        <v>846</v>
      </c>
    </row>
    <row r="5721" spans="1:12">
      <c r="A5721" s="194">
        <v>15</v>
      </c>
      <c r="B5721" s="175" t="s">
        <v>601</v>
      </c>
      <c r="C5721" s="195">
        <v>125</v>
      </c>
      <c r="D5721" s="175" t="s">
        <v>147</v>
      </c>
      <c r="F5721" s="195">
        <v>0</v>
      </c>
      <c r="G5721" s="175" t="s">
        <v>3789</v>
      </c>
      <c r="I5721" s="194">
        <v>350000</v>
      </c>
      <c r="K5721" s="199">
        <v>388350000</v>
      </c>
      <c r="L5721" s="174" t="s">
        <v>846</v>
      </c>
    </row>
    <row r="5722" spans="1:12">
      <c r="A5722" s="194">
        <v>15</v>
      </c>
      <c r="B5722" s="175" t="s">
        <v>601</v>
      </c>
      <c r="C5722" s="195">
        <v>125</v>
      </c>
      <c r="D5722" s="175" t="s">
        <v>147</v>
      </c>
      <c r="F5722" s="195">
        <v>0</v>
      </c>
      <c r="G5722" s="175" t="s">
        <v>3790</v>
      </c>
      <c r="I5722" s="194">
        <v>350000</v>
      </c>
      <c r="K5722" s="199">
        <v>388700000</v>
      </c>
      <c r="L5722" s="174" t="s">
        <v>846</v>
      </c>
    </row>
    <row r="5723" spans="1:12">
      <c r="A5723" s="194">
        <v>15</v>
      </c>
      <c r="B5723" s="175" t="s">
        <v>601</v>
      </c>
      <c r="C5723" s="195">
        <v>125</v>
      </c>
      <c r="D5723" s="175" t="s">
        <v>147</v>
      </c>
      <c r="F5723" s="195">
        <v>0</v>
      </c>
      <c r="G5723" s="175" t="s">
        <v>3791</v>
      </c>
      <c r="I5723" s="194">
        <v>350000</v>
      </c>
      <c r="K5723" s="199">
        <v>389050000</v>
      </c>
      <c r="L5723" s="174" t="s">
        <v>846</v>
      </c>
    </row>
    <row r="5724" spans="1:12">
      <c r="A5724" s="194">
        <v>15</v>
      </c>
      <c r="B5724" s="175" t="s">
        <v>601</v>
      </c>
      <c r="C5724" s="195">
        <v>125</v>
      </c>
      <c r="D5724" s="175" t="s">
        <v>147</v>
      </c>
      <c r="F5724" s="195">
        <v>0</v>
      </c>
      <c r="G5724" s="175" t="s">
        <v>3792</v>
      </c>
      <c r="I5724" s="194">
        <v>350000</v>
      </c>
      <c r="K5724" s="199">
        <v>389400000</v>
      </c>
      <c r="L5724" s="174" t="s">
        <v>846</v>
      </c>
    </row>
    <row r="5725" spans="1:12">
      <c r="A5725" s="194">
        <v>15</v>
      </c>
      <c r="B5725" s="175" t="s">
        <v>601</v>
      </c>
      <c r="C5725" s="195">
        <v>125</v>
      </c>
      <c r="D5725" s="175" t="s">
        <v>147</v>
      </c>
      <c r="F5725" s="195">
        <v>0</v>
      </c>
      <c r="G5725" s="175" t="s">
        <v>3793</v>
      </c>
      <c r="I5725" s="194">
        <v>400000</v>
      </c>
      <c r="K5725" s="199">
        <v>389800000</v>
      </c>
      <c r="L5725" s="174" t="s">
        <v>846</v>
      </c>
    </row>
    <row r="5726" spans="1:12">
      <c r="A5726" s="194">
        <v>15</v>
      </c>
      <c r="B5726" s="175" t="s">
        <v>601</v>
      </c>
      <c r="C5726" s="195">
        <v>125</v>
      </c>
      <c r="D5726" s="175" t="s">
        <v>147</v>
      </c>
      <c r="F5726" s="195">
        <v>0</v>
      </c>
      <c r="G5726" s="175" t="s">
        <v>3794</v>
      </c>
      <c r="I5726" s="194">
        <v>400000</v>
      </c>
      <c r="K5726" s="199">
        <v>390200000</v>
      </c>
      <c r="L5726" s="174" t="s">
        <v>846</v>
      </c>
    </row>
    <row r="5727" spans="1:12">
      <c r="A5727" s="194">
        <v>15</v>
      </c>
      <c r="B5727" s="175" t="s">
        <v>601</v>
      </c>
      <c r="C5727" s="195">
        <v>125</v>
      </c>
      <c r="D5727" s="175" t="s">
        <v>147</v>
      </c>
      <c r="F5727" s="195">
        <v>0</v>
      </c>
      <c r="G5727" s="175" t="s">
        <v>3795</v>
      </c>
      <c r="I5727" s="194">
        <v>400000</v>
      </c>
      <c r="K5727" s="199">
        <v>390600000</v>
      </c>
      <c r="L5727" s="174" t="s">
        <v>846</v>
      </c>
    </row>
    <row r="5728" spans="1:12">
      <c r="A5728" s="194">
        <v>15</v>
      </c>
      <c r="B5728" s="175" t="s">
        <v>601</v>
      </c>
      <c r="C5728" s="195">
        <v>125</v>
      </c>
      <c r="D5728" s="175" t="s">
        <v>147</v>
      </c>
      <c r="F5728" s="195">
        <v>0</v>
      </c>
      <c r="G5728" s="175" t="s">
        <v>3796</v>
      </c>
      <c r="I5728" s="194">
        <v>400000</v>
      </c>
      <c r="K5728" s="199">
        <v>391000000</v>
      </c>
      <c r="L5728" s="174" t="s">
        <v>846</v>
      </c>
    </row>
    <row r="5729" spans="1:12">
      <c r="A5729" s="194">
        <v>15</v>
      </c>
      <c r="B5729" s="175" t="s">
        <v>601</v>
      </c>
      <c r="C5729" s="195">
        <v>125</v>
      </c>
      <c r="D5729" s="175" t="s">
        <v>147</v>
      </c>
      <c r="F5729" s="195">
        <v>0</v>
      </c>
      <c r="G5729" s="175" t="s">
        <v>3797</v>
      </c>
      <c r="I5729" s="194">
        <v>400000</v>
      </c>
      <c r="K5729" s="199">
        <v>391400000</v>
      </c>
      <c r="L5729" s="174" t="s">
        <v>846</v>
      </c>
    </row>
    <row r="5730" spans="1:12">
      <c r="A5730" s="194">
        <v>15</v>
      </c>
      <c r="B5730" s="175" t="s">
        <v>601</v>
      </c>
      <c r="C5730" s="195">
        <v>125</v>
      </c>
      <c r="D5730" s="175" t="s">
        <v>147</v>
      </c>
      <c r="F5730" s="195">
        <v>0</v>
      </c>
      <c r="G5730" s="175" t="s">
        <v>3798</v>
      </c>
      <c r="I5730" s="194">
        <v>500000</v>
      </c>
      <c r="K5730" s="199">
        <v>391900000</v>
      </c>
      <c r="L5730" s="174" t="s">
        <v>846</v>
      </c>
    </row>
    <row r="5731" spans="1:12">
      <c r="A5731" s="194">
        <v>15</v>
      </c>
      <c r="B5731" s="175" t="s">
        <v>601</v>
      </c>
      <c r="C5731" s="195">
        <v>125</v>
      </c>
      <c r="D5731" s="175" t="s">
        <v>147</v>
      </c>
      <c r="F5731" s="195">
        <v>0</v>
      </c>
      <c r="G5731" s="175" t="s">
        <v>3799</v>
      </c>
      <c r="I5731" s="194">
        <v>500000</v>
      </c>
      <c r="K5731" s="199">
        <v>392400000</v>
      </c>
      <c r="L5731" s="174" t="s">
        <v>846</v>
      </c>
    </row>
    <row r="5732" spans="1:12">
      <c r="A5732" s="194">
        <v>15</v>
      </c>
      <c r="B5732" s="175" t="s">
        <v>601</v>
      </c>
      <c r="C5732" s="195">
        <v>125</v>
      </c>
      <c r="D5732" s="175" t="s">
        <v>147</v>
      </c>
      <c r="F5732" s="195">
        <v>0</v>
      </c>
      <c r="G5732" s="175" t="s">
        <v>3800</v>
      </c>
      <c r="I5732" s="194">
        <v>550000</v>
      </c>
      <c r="K5732" s="199">
        <v>392950000</v>
      </c>
      <c r="L5732" s="174" t="s">
        <v>846</v>
      </c>
    </row>
    <row r="5733" spans="1:12">
      <c r="A5733" s="194">
        <v>15</v>
      </c>
      <c r="B5733" s="175" t="s">
        <v>601</v>
      </c>
      <c r="C5733" s="195">
        <v>125</v>
      </c>
      <c r="D5733" s="175" t="s">
        <v>147</v>
      </c>
      <c r="F5733" s="195">
        <v>0</v>
      </c>
      <c r="G5733" s="175" t="s">
        <v>3801</v>
      </c>
      <c r="I5733" s="194">
        <v>650000</v>
      </c>
      <c r="K5733" s="199">
        <v>393600000</v>
      </c>
      <c r="L5733" s="174" t="s">
        <v>846</v>
      </c>
    </row>
    <row r="5734" spans="1:12">
      <c r="A5734" s="194">
        <v>15</v>
      </c>
      <c r="B5734" s="175" t="s">
        <v>601</v>
      </c>
      <c r="C5734" s="195">
        <v>125</v>
      </c>
      <c r="D5734" s="175" t="s">
        <v>147</v>
      </c>
      <c r="F5734" s="195">
        <v>0</v>
      </c>
      <c r="G5734" s="175" t="s">
        <v>3802</v>
      </c>
      <c r="I5734" s="194">
        <v>650000</v>
      </c>
      <c r="K5734" s="199">
        <v>394250000</v>
      </c>
      <c r="L5734" s="174" t="s">
        <v>846</v>
      </c>
    </row>
    <row r="5735" spans="1:12">
      <c r="A5735" s="194">
        <v>15</v>
      </c>
      <c r="B5735" s="175" t="s">
        <v>601</v>
      </c>
      <c r="C5735" s="195">
        <v>125</v>
      </c>
      <c r="D5735" s="175" t="s">
        <v>147</v>
      </c>
      <c r="F5735" s="195">
        <v>0</v>
      </c>
      <c r="G5735" s="175" t="s">
        <v>3803</v>
      </c>
      <c r="I5735" s="194">
        <v>800000</v>
      </c>
      <c r="K5735" s="199">
        <v>395050000</v>
      </c>
      <c r="L5735" s="174" t="s">
        <v>846</v>
      </c>
    </row>
    <row r="5736" spans="1:12">
      <c r="A5736" s="194">
        <v>15</v>
      </c>
      <c r="B5736" s="175" t="s">
        <v>601</v>
      </c>
      <c r="C5736" s="195">
        <v>125</v>
      </c>
      <c r="D5736" s="175" t="s">
        <v>147</v>
      </c>
      <c r="F5736" s="195">
        <v>0</v>
      </c>
      <c r="G5736" s="175" t="s">
        <v>3804</v>
      </c>
      <c r="I5736" s="194">
        <v>800000</v>
      </c>
      <c r="K5736" s="199">
        <v>395850000</v>
      </c>
      <c r="L5736" s="174" t="s">
        <v>846</v>
      </c>
    </row>
    <row r="5737" spans="1:12">
      <c r="A5737" s="194">
        <v>15</v>
      </c>
      <c r="B5737" s="175" t="s">
        <v>601</v>
      </c>
      <c r="C5737" s="195">
        <v>125</v>
      </c>
      <c r="D5737" s="175" t="s">
        <v>147</v>
      </c>
      <c r="F5737" s="195">
        <v>0</v>
      </c>
      <c r="G5737" s="175" t="s">
        <v>3805</v>
      </c>
      <c r="I5737" s="194">
        <v>800000</v>
      </c>
      <c r="K5737" s="199">
        <v>396650000</v>
      </c>
      <c r="L5737" s="174" t="s">
        <v>846</v>
      </c>
    </row>
    <row r="5738" spans="1:12">
      <c r="A5738" s="194">
        <v>15</v>
      </c>
      <c r="B5738" s="175" t="s">
        <v>601</v>
      </c>
      <c r="C5738" s="195">
        <v>125</v>
      </c>
      <c r="D5738" s="175" t="s">
        <v>147</v>
      </c>
      <c r="F5738" s="195">
        <v>0</v>
      </c>
      <c r="G5738" s="175" t="s">
        <v>3806</v>
      </c>
      <c r="I5738" s="194">
        <v>1000000</v>
      </c>
      <c r="K5738" s="199">
        <v>397650000</v>
      </c>
      <c r="L5738" s="174" t="s">
        <v>846</v>
      </c>
    </row>
    <row r="5739" spans="1:12">
      <c r="A5739" s="194">
        <v>15</v>
      </c>
      <c r="B5739" s="175" t="s">
        <v>601</v>
      </c>
      <c r="C5739" s="195">
        <v>126</v>
      </c>
      <c r="D5739" s="175" t="s">
        <v>147</v>
      </c>
      <c r="F5739" s="195">
        <v>0</v>
      </c>
      <c r="G5739" s="175" t="s">
        <v>3807</v>
      </c>
      <c r="I5739" s="194">
        <v>2000000</v>
      </c>
      <c r="K5739" s="199">
        <v>399650000</v>
      </c>
      <c r="L5739" s="174" t="s">
        <v>846</v>
      </c>
    </row>
    <row r="5740" spans="1:12">
      <c r="A5740" s="194">
        <v>30</v>
      </c>
      <c r="B5740" s="175" t="s">
        <v>601</v>
      </c>
      <c r="C5740" s="195">
        <v>177</v>
      </c>
      <c r="D5740" s="175" t="s">
        <v>147</v>
      </c>
      <c r="F5740" s="195">
        <v>0</v>
      </c>
      <c r="G5740" s="175" t="s">
        <v>3808</v>
      </c>
      <c r="I5740" s="194">
        <v>1000000</v>
      </c>
      <c r="K5740" s="199">
        <v>400650000</v>
      </c>
      <c r="L5740" s="174" t="s">
        <v>846</v>
      </c>
    </row>
    <row r="5741" spans="1:12">
      <c r="A5741" s="194">
        <v>30</v>
      </c>
      <c r="B5741" s="175" t="s">
        <v>601</v>
      </c>
      <c r="C5741" s="195">
        <v>177</v>
      </c>
      <c r="D5741" s="175" t="s">
        <v>147</v>
      </c>
      <c r="F5741" s="195">
        <v>0</v>
      </c>
      <c r="G5741" s="175" t="s">
        <v>3809</v>
      </c>
      <c r="I5741" s="194">
        <v>1000000</v>
      </c>
      <c r="K5741" s="199">
        <v>401650000</v>
      </c>
      <c r="L5741" s="174" t="s">
        <v>846</v>
      </c>
    </row>
    <row r="5742" spans="1:12">
      <c r="A5742" s="194">
        <v>30</v>
      </c>
      <c r="B5742" s="175" t="s">
        <v>601</v>
      </c>
      <c r="C5742" s="195">
        <v>177</v>
      </c>
      <c r="D5742" s="175" t="s">
        <v>147</v>
      </c>
      <c r="F5742" s="195">
        <v>0</v>
      </c>
      <c r="G5742" s="175" t="s">
        <v>3810</v>
      </c>
      <c r="I5742" s="194">
        <v>1000000</v>
      </c>
      <c r="K5742" s="199">
        <v>402650000</v>
      </c>
      <c r="L5742" s="174" t="s">
        <v>846</v>
      </c>
    </row>
    <row r="5743" spans="1:12">
      <c r="A5743" s="194">
        <v>30</v>
      </c>
      <c r="B5743" s="175" t="s">
        <v>601</v>
      </c>
      <c r="C5743" s="195">
        <v>177</v>
      </c>
      <c r="D5743" s="175" t="s">
        <v>147</v>
      </c>
      <c r="F5743" s="195">
        <v>0</v>
      </c>
      <c r="G5743" s="175" t="s">
        <v>3811</v>
      </c>
      <c r="I5743" s="194">
        <v>1000000</v>
      </c>
      <c r="K5743" s="199">
        <v>403650000</v>
      </c>
      <c r="L5743" s="174" t="s">
        <v>846</v>
      </c>
    </row>
    <row r="5744" spans="1:12">
      <c r="A5744" s="194">
        <v>30</v>
      </c>
      <c r="B5744" s="175" t="s">
        <v>601</v>
      </c>
      <c r="C5744" s="195">
        <v>177</v>
      </c>
      <c r="D5744" s="175" t="s">
        <v>147</v>
      </c>
      <c r="F5744" s="195">
        <v>0</v>
      </c>
      <c r="G5744" s="175" t="s">
        <v>3812</v>
      </c>
      <c r="I5744" s="194">
        <v>1000000</v>
      </c>
      <c r="K5744" s="199">
        <v>404650000</v>
      </c>
      <c r="L5744" s="174" t="s">
        <v>846</v>
      </c>
    </row>
    <row r="5745" spans="1:12">
      <c r="A5745" s="194">
        <v>30</v>
      </c>
      <c r="B5745" s="175" t="s">
        <v>601</v>
      </c>
      <c r="C5745" s="195">
        <v>177</v>
      </c>
      <c r="D5745" s="175" t="s">
        <v>147</v>
      </c>
      <c r="F5745" s="195">
        <v>0</v>
      </c>
      <c r="G5745" s="175" t="s">
        <v>3813</v>
      </c>
      <c r="I5745" s="194">
        <v>1000000</v>
      </c>
      <c r="K5745" s="199">
        <v>405650000</v>
      </c>
      <c r="L5745" s="174" t="s">
        <v>846</v>
      </c>
    </row>
    <row r="5746" spans="1:12">
      <c r="A5746" s="194">
        <v>30</v>
      </c>
      <c r="B5746" s="175" t="s">
        <v>601</v>
      </c>
      <c r="C5746" s="195">
        <v>177</v>
      </c>
      <c r="D5746" s="175" t="s">
        <v>147</v>
      </c>
      <c r="F5746" s="195">
        <v>0</v>
      </c>
      <c r="G5746" s="175" t="s">
        <v>3814</v>
      </c>
      <c r="I5746" s="194">
        <v>1000000</v>
      </c>
      <c r="K5746" s="199">
        <v>406650000</v>
      </c>
      <c r="L5746" s="174" t="s">
        <v>846</v>
      </c>
    </row>
    <row r="5747" spans="1:12">
      <c r="A5747" s="194">
        <v>30</v>
      </c>
      <c r="B5747" s="175" t="s">
        <v>601</v>
      </c>
      <c r="C5747" s="195">
        <v>177</v>
      </c>
      <c r="D5747" s="175" t="s">
        <v>147</v>
      </c>
      <c r="F5747" s="195">
        <v>0</v>
      </c>
      <c r="G5747" s="175" t="s">
        <v>3815</v>
      </c>
      <c r="I5747" s="194">
        <v>1000000</v>
      </c>
      <c r="K5747" s="199">
        <v>407650000</v>
      </c>
      <c r="L5747" s="174" t="s">
        <v>846</v>
      </c>
    </row>
    <row r="5748" spans="1:12">
      <c r="A5748" s="194">
        <v>30</v>
      </c>
      <c r="B5748" s="175" t="s">
        <v>601</v>
      </c>
      <c r="C5748" s="195">
        <v>177</v>
      </c>
      <c r="D5748" s="175" t="s">
        <v>147</v>
      </c>
      <c r="F5748" s="195">
        <v>0</v>
      </c>
      <c r="G5748" s="175" t="s">
        <v>3816</v>
      </c>
      <c r="I5748" s="194">
        <v>1000000</v>
      </c>
      <c r="K5748" s="199">
        <v>408650000</v>
      </c>
      <c r="L5748" s="174" t="s">
        <v>846</v>
      </c>
    </row>
    <row r="5749" spans="1:12">
      <c r="A5749" s="194">
        <v>30</v>
      </c>
      <c r="B5749" s="175" t="s">
        <v>601</v>
      </c>
      <c r="C5749" s="195">
        <v>177</v>
      </c>
      <c r="D5749" s="175" t="s">
        <v>147</v>
      </c>
      <c r="F5749" s="195">
        <v>0</v>
      </c>
      <c r="G5749" s="175" t="s">
        <v>3817</v>
      </c>
      <c r="I5749" s="194">
        <v>1000000</v>
      </c>
      <c r="K5749" s="199">
        <v>409650000</v>
      </c>
      <c r="L5749" s="174" t="s">
        <v>846</v>
      </c>
    </row>
    <row r="5750" spans="1:12">
      <c r="A5750" s="194">
        <v>30</v>
      </c>
      <c r="B5750" s="175" t="s">
        <v>601</v>
      </c>
      <c r="C5750" s="195">
        <v>177</v>
      </c>
      <c r="D5750" s="175" t="s">
        <v>147</v>
      </c>
      <c r="F5750" s="195">
        <v>0</v>
      </c>
      <c r="G5750" s="175" t="s">
        <v>3818</v>
      </c>
      <c r="I5750" s="194">
        <v>400000</v>
      </c>
      <c r="K5750" s="199">
        <v>410050000</v>
      </c>
      <c r="L5750" s="174" t="s">
        <v>846</v>
      </c>
    </row>
    <row r="5751" spans="1:12">
      <c r="A5751" s="194">
        <v>30</v>
      </c>
      <c r="B5751" s="175" t="s">
        <v>601</v>
      </c>
      <c r="C5751" s="195">
        <v>177</v>
      </c>
      <c r="D5751" s="175" t="s">
        <v>147</v>
      </c>
      <c r="F5751" s="195">
        <v>0</v>
      </c>
      <c r="G5751" s="175" t="s">
        <v>3819</v>
      </c>
      <c r="I5751" s="194">
        <v>400000</v>
      </c>
      <c r="K5751" s="199">
        <v>410450000</v>
      </c>
      <c r="L5751" s="174" t="s">
        <v>846</v>
      </c>
    </row>
    <row r="5752" spans="1:12">
      <c r="A5752" s="194">
        <v>30</v>
      </c>
      <c r="B5752" s="175" t="s">
        <v>601</v>
      </c>
      <c r="C5752" s="195">
        <v>177</v>
      </c>
      <c r="D5752" s="175" t="s">
        <v>147</v>
      </c>
      <c r="F5752" s="195">
        <v>0</v>
      </c>
      <c r="G5752" s="175" t="s">
        <v>3820</v>
      </c>
      <c r="I5752" s="194">
        <v>400000</v>
      </c>
      <c r="K5752" s="199">
        <v>410850000</v>
      </c>
      <c r="L5752" s="174" t="s">
        <v>846</v>
      </c>
    </row>
    <row r="5753" spans="1:12">
      <c r="A5753" s="194">
        <v>30</v>
      </c>
      <c r="B5753" s="175" t="s">
        <v>601</v>
      </c>
      <c r="C5753" s="195">
        <v>177</v>
      </c>
      <c r="D5753" s="175" t="s">
        <v>147</v>
      </c>
      <c r="F5753" s="195">
        <v>0</v>
      </c>
      <c r="G5753" s="175" t="s">
        <v>3821</v>
      </c>
      <c r="I5753" s="194">
        <v>400000</v>
      </c>
      <c r="K5753" s="199">
        <v>411250000</v>
      </c>
      <c r="L5753" s="174" t="s">
        <v>846</v>
      </c>
    </row>
    <row r="5754" spans="1:12">
      <c r="A5754" s="194">
        <v>30</v>
      </c>
      <c r="B5754" s="175" t="s">
        <v>601</v>
      </c>
      <c r="C5754" s="195">
        <v>177</v>
      </c>
      <c r="D5754" s="175" t="s">
        <v>147</v>
      </c>
      <c r="F5754" s="195">
        <v>0</v>
      </c>
      <c r="G5754" s="175" t="s">
        <v>3822</v>
      </c>
      <c r="I5754" s="194">
        <v>400000</v>
      </c>
      <c r="K5754" s="199">
        <v>411650000</v>
      </c>
      <c r="L5754" s="174" t="s">
        <v>846</v>
      </c>
    </row>
    <row r="5755" spans="1:12">
      <c r="A5755" s="194">
        <v>30</v>
      </c>
      <c r="B5755" s="175" t="s">
        <v>601</v>
      </c>
      <c r="C5755" s="195">
        <v>177</v>
      </c>
      <c r="D5755" s="175" t="s">
        <v>147</v>
      </c>
      <c r="F5755" s="195">
        <v>0</v>
      </c>
      <c r="G5755" s="175" t="s">
        <v>3823</v>
      </c>
      <c r="I5755" s="194">
        <v>400000</v>
      </c>
      <c r="K5755" s="199">
        <v>412050000</v>
      </c>
      <c r="L5755" s="174" t="s">
        <v>846</v>
      </c>
    </row>
    <row r="5756" spans="1:12">
      <c r="A5756" s="194">
        <v>30</v>
      </c>
      <c r="B5756" s="175" t="s">
        <v>601</v>
      </c>
      <c r="C5756" s="195">
        <v>177</v>
      </c>
      <c r="D5756" s="175" t="s">
        <v>147</v>
      </c>
      <c r="F5756" s="195">
        <v>0</v>
      </c>
      <c r="G5756" s="175" t="s">
        <v>3824</v>
      </c>
      <c r="I5756" s="194">
        <v>700000</v>
      </c>
      <c r="K5756" s="199">
        <v>412750000</v>
      </c>
      <c r="L5756" s="174" t="s">
        <v>846</v>
      </c>
    </row>
    <row r="5757" spans="1:12">
      <c r="A5757" s="194">
        <v>30</v>
      </c>
      <c r="B5757" s="175" t="s">
        <v>601</v>
      </c>
      <c r="C5757" s="195">
        <v>177</v>
      </c>
      <c r="D5757" s="175" t="s">
        <v>147</v>
      </c>
      <c r="F5757" s="195">
        <v>0</v>
      </c>
      <c r="G5757" s="175" t="s">
        <v>3825</v>
      </c>
      <c r="I5757" s="194">
        <v>400000</v>
      </c>
      <c r="K5757" s="199">
        <v>413150000</v>
      </c>
      <c r="L5757" s="174" t="s">
        <v>846</v>
      </c>
    </row>
    <row r="5758" spans="1:12">
      <c r="A5758" s="194">
        <v>30</v>
      </c>
      <c r="B5758" s="175" t="s">
        <v>601</v>
      </c>
      <c r="C5758" s="195">
        <v>177</v>
      </c>
      <c r="D5758" s="175" t="s">
        <v>147</v>
      </c>
      <c r="F5758" s="195">
        <v>0</v>
      </c>
      <c r="G5758" s="175" t="s">
        <v>3826</v>
      </c>
      <c r="I5758" s="194">
        <v>700000</v>
      </c>
      <c r="K5758" s="199">
        <v>413850000</v>
      </c>
      <c r="L5758" s="174" t="s">
        <v>846</v>
      </c>
    </row>
    <row r="5759" spans="1:12">
      <c r="A5759" s="194">
        <v>30</v>
      </c>
      <c r="B5759" s="175" t="s">
        <v>601</v>
      </c>
      <c r="C5759" s="195">
        <v>177</v>
      </c>
      <c r="D5759" s="175" t="s">
        <v>147</v>
      </c>
      <c r="F5759" s="195">
        <v>0</v>
      </c>
      <c r="G5759" s="175" t="s">
        <v>3827</v>
      </c>
      <c r="I5759" s="194">
        <v>400000</v>
      </c>
      <c r="K5759" s="199">
        <v>414250000</v>
      </c>
      <c r="L5759" s="174" t="s">
        <v>846</v>
      </c>
    </row>
    <row r="5760" spans="1:12">
      <c r="A5760" s="194">
        <v>30</v>
      </c>
      <c r="B5760" s="175" t="s">
        <v>601</v>
      </c>
      <c r="C5760" s="195">
        <v>177</v>
      </c>
      <c r="D5760" s="175" t="s">
        <v>147</v>
      </c>
      <c r="F5760" s="195">
        <v>0</v>
      </c>
      <c r="G5760" s="175" t="s">
        <v>3828</v>
      </c>
      <c r="I5760" s="194">
        <v>400000</v>
      </c>
      <c r="K5760" s="199">
        <v>414650000</v>
      </c>
      <c r="L5760" s="174" t="s">
        <v>846</v>
      </c>
    </row>
    <row r="5761" spans="1:12">
      <c r="A5761" s="194">
        <v>30</v>
      </c>
      <c r="B5761" s="175" t="s">
        <v>601</v>
      </c>
      <c r="C5761" s="195">
        <v>177</v>
      </c>
      <c r="D5761" s="175" t="s">
        <v>147</v>
      </c>
      <c r="F5761" s="195">
        <v>0</v>
      </c>
      <c r="G5761" s="175" t="s">
        <v>3829</v>
      </c>
      <c r="I5761" s="194">
        <v>400000</v>
      </c>
      <c r="K5761" s="199">
        <v>415050000</v>
      </c>
      <c r="L5761" s="174" t="s">
        <v>846</v>
      </c>
    </row>
    <row r="5762" spans="1:12">
      <c r="A5762" s="194">
        <v>30</v>
      </c>
      <c r="B5762" s="175" t="s">
        <v>601</v>
      </c>
      <c r="C5762" s="195">
        <v>177</v>
      </c>
      <c r="D5762" s="175" t="s">
        <v>147</v>
      </c>
      <c r="F5762" s="195">
        <v>0</v>
      </c>
      <c r="G5762" s="175" t="s">
        <v>3830</v>
      </c>
      <c r="I5762" s="194">
        <v>400000</v>
      </c>
      <c r="K5762" s="199">
        <v>415450000</v>
      </c>
      <c r="L5762" s="174" t="s">
        <v>846</v>
      </c>
    </row>
    <row r="5763" spans="1:12">
      <c r="A5763" s="194">
        <v>30</v>
      </c>
      <c r="B5763" s="175" t="s">
        <v>601</v>
      </c>
      <c r="C5763" s="195">
        <v>177</v>
      </c>
      <c r="D5763" s="175" t="s">
        <v>147</v>
      </c>
      <c r="F5763" s="195">
        <v>0</v>
      </c>
      <c r="G5763" s="175" t="s">
        <v>3831</v>
      </c>
      <c r="I5763" s="194">
        <v>400000</v>
      </c>
      <c r="K5763" s="199">
        <v>415850000</v>
      </c>
      <c r="L5763" s="174" t="s">
        <v>846</v>
      </c>
    </row>
    <row r="5764" spans="1:12">
      <c r="A5764" s="194">
        <v>30</v>
      </c>
      <c r="B5764" s="175" t="s">
        <v>601</v>
      </c>
      <c r="C5764" s="195">
        <v>177</v>
      </c>
      <c r="D5764" s="175" t="s">
        <v>147</v>
      </c>
      <c r="F5764" s="195">
        <v>0</v>
      </c>
      <c r="G5764" s="175" t="s">
        <v>3832</v>
      </c>
      <c r="I5764" s="194">
        <v>400000</v>
      </c>
      <c r="K5764" s="199">
        <v>416250000</v>
      </c>
      <c r="L5764" s="174" t="s">
        <v>846</v>
      </c>
    </row>
    <row r="5765" spans="1:12">
      <c r="A5765" s="194">
        <v>30</v>
      </c>
      <c r="B5765" s="175" t="s">
        <v>601</v>
      </c>
      <c r="C5765" s="195">
        <v>177</v>
      </c>
      <c r="D5765" s="175" t="s">
        <v>147</v>
      </c>
      <c r="F5765" s="195">
        <v>0</v>
      </c>
      <c r="G5765" s="175" t="s">
        <v>3833</v>
      </c>
      <c r="I5765" s="194">
        <v>400000</v>
      </c>
      <c r="K5765" s="199">
        <v>416650000</v>
      </c>
      <c r="L5765" s="174" t="s">
        <v>846</v>
      </c>
    </row>
    <row r="5766" spans="1:12">
      <c r="A5766" s="194">
        <v>30</v>
      </c>
      <c r="B5766" s="175" t="s">
        <v>601</v>
      </c>
      <c r="C5766" s="195">
        <v>177</v>
      </c>
      <c r="D5766" s="175" t="s">
        <v>147</v>
      </c>
      <c r="F5766" s="195">
        <v>0</v>
      </c>
      <c r="G5766" s="175" t="s">
        <v>3834</v>
      </c>
      <c r="I5766" s="194">
        <v>400000</v>
      </c>
      <c r="K5766" s="199">
        <v>417050000</v>
      </c>
      <c r="L5766" s="174" t="s">
        <v>846</v>
      </c>
    </row>
    <row r="5767" spans="1:12">
      <c r="A5767" s="194">
        <v>30</v>
      </c>
      <c r="B5767" s="175" t="s">
        <v>601</v>
      </c>
      <c r="C5767" s="195">
        <v>177</v>
      </c>
      <c r="D5767" s="175" t="s">
        <v>147</v>
      </c>
      <c r="F5767" s="195">
        <v>0</v>
      </c>
      <c r="G5767" s="175" t="s">
        <v>3835</v>
      </c>
      <c r="I5767" s="194">
        <v>400000</v>
      </c>
      <c r="K5767" s="199">
        <v>417450000</v>
      </c>
      <c r="L5767" s="174" t="s">
        <v>846</v>
      </c>
    </row>
    <row r="5768" spans="1:12">
      <c r="A5768" s="194">
        <v>30</v>
      </c>
      <c r="B5768" s="175" t="s">
        <v>601</v>
      </c>
      <c r="C5768" s="195">
        <v>177</v>
      </c>
      <c r="D5768" s="175" t="s">
        <v>147</v>
      </c>
      <c r="F5768" s="195">
        <v>0</v>
      </c>
      <c r="G5768" s="175" t="s">
        <v>3836</v>
      </c>
      <c r="I5768" s="194">
        <v>400000</v>
      </c>
      <c r="K5768" s="199">
        <v>417850000</v>
      </c>
      <c r="L5768" s="174" t="s">
        <v>846</v>
      </c>
    </row>
    <row r="5769" spans="1:12">
      <c r="A5769" s="194">
        <v>30</v>
      </c>
      <c r="B5769" s="175" t="s">
        <v>601</v>
      </c>
      <c r="C5769" s="195">
        <v>177</v>
      </c>
      <c r="D5769" s="175" t="s">
        <v>147</v>
      </c>
      <c r="F5769" s="195">
        <v>0</v>
      </c>
      <c r="G5769" s="175" t="s">
        <v>3837</v>
      </c>
      <c r="I5769" s="194">
        <v>400000</v>
      </c>
      <c r="K5769" s="199">
        <v>418250000</v>
      </c>
      <c r="L5769" s="174" t="s">
        <v>846</v>
      </c>
    </row>
    <row r="5770" spans="1:12">
      <c r="A5770" s="194">
        <v>30</v>
      </c>
      <c r="B5770" s="175" t="s">
        <v>601</v>
      </c>
      <c r="C5770" s="195">
        <v>177</v>
      </c>
      <c r="D5770" s="175" t="s">
        <v>147</v>
      </c>
      <c r="F5770" s="195">
        <v>0</v>
      </c>
      <c r="G5770" s="175" t="s">
        <v>3838</v>
      </c>
      <c r="I5770" s="194">
        <v>500000</v>
      </c>
      <c r="K5770" s="199">
        <v>418750000</v>
      </c>
      <c r="L5770" s="174" t="s">
        <v>846</v>
      </c>
    </row>
    <row r="5771" spans="1:12">
      <c r="A5771" s="194">
        <v>30</v>
      </c>
      <c r="B5771" s="175" t="s">
        <v>601</v>
      </c>
      <c r="C5771" s="195">
        <v>177</v>
      </c>
      <c r="D5771" s="175" t="s">
        <v>147</v>
      </c>
      <c r="F5771" s="195">
        <v>0</v>
      </c>
      <c r="G5771" s="175" t="s">
        <v>3839</v>
      </c>
      <c r="I5771" s="194">
        <v>500000</v>
      </c>
      <c r="K5771" s="199">
        <v>419250000</v>
      </c>
      <c r="L5771" s="174" t="s">
        <v>846</v>
      </c>
    </row>
    <row r="5772" spans="1:12">
      <c r="A5772" s="194">
        <v>30</v>
      </c>
      <c r="B5772" s="175" t="s">
        <v>601</v>
      </c>
      <c r="C5772" s="195">
        <v>177</v>
      </c>
      <c r="D5772" s="175" t="s">
        <v>147</v>
      </c>
      <c r="F5772" s="195">
        <v>0</v>
      </c>
      <c r="G5772" s="175" t="s">
        <v>3840</v>
      </c>
      <c r="I5772" s="194">
        <v>500000</v>
      </c>
      <c r="K5772" s="199">
        <v>419750000</v>
      </c>
      <c r="L5772" s="174" t="s">
        <v>846</v>
      </c>
    </row>
    <row r="5773" spans="1:12">
      <c r="A5773" s="194">
        <v>30</v>
      </c>
      <c r="B5773" s="175" t="s">
        <v>601</v>
      </c>
      <c r="C5773" s="195">
        <v>177</v>
      </c>
      <c r="D5773" s="175" t="s">
        <v>147</v>
      </c>
      <c r="F5773" s="195">
        <v>0</v>
      </c>
      <c r="G5773" s="175" t="s">
        <v>3841</v>
      </c>
      <c r="I5773" s="194">
        <v>500000</v>
      </c>
      <c r="K5773" s="199">
        <v>420250000</v>
      </c>
      <c r="L5773" s="174" t="s">
        <v>846</v>
      </c>
    </row>
    <row r="5774" spans="1:12">
      <c r="A5774" s="194">
        <v>30</v>
      </c>
      <c r="B5774" s="175" t="s">
        <v>601</v>
      </c>
      <c r="C5774" s="195">
        <v>177</v>
      </c>
      <c r="D5774" s="175" t="s">
        <v>147</v>
      </c>
      <c r="F5774" s="195">
        <v>0</v>
      </c>
      <c r="G5774" s="175" t="s">
        <v>3842</v>
      </c>
      <c r="I5774" s="194">
        <v>400000</v>
      </c>
      <c r="K5774" s="199">
        <v>420650000</v>
      </c>
      <c r="L5774" s="174" t="s">
        <v>846</v>
      </c>
    </row>
    <row r="5775" spans="1:12">
      <c r="A5775" s="194">
        <v>30</v>
      </c>
      <c r="B5775" s="175" t="s">
        <v>601</v>
      </c>
      <c r="C5775" s="195">
        <v>177</v>
      </c>
      <c r="D5775" s="175" t="s">
        <v>147</v>
      </c>
      <c r="F5775" s="195">
        <v>0</v>
      </c>
      <c r="G5775" s="175" t="s">
        <v>3843</v>
      </c>
      <c r="I5775" s="194">
        <v>400000</v>
      </c>
      <c r="K5775" s="199">
        <v>421050000</v>
      </c>
      <c r="L5775" s="174" t="s">
        <v>846</v>
      </c>
    </row>
    <row r="5776" spans="1:12">
      <c r="A5776" s="194">
        <v>30</v>
      </c>
      <c r="B5776" s="175" t="s">
        <v>601</v>
      </c>
      <c r="C5776" s="195">
        <v>177</v>
      </c>
      <c r="D5776" s="175" t="s">
        <v>147</v>
      </c>
      <c r="F5776" s="195">
        <v>0</v>
      </c>
      <c r="G5776" s="175" t="s">
        <v>3844</v>
      </c>
      <c r="I5776" s="194">
        <v>400000</v>
      </c>
      <c r="K5776" s="199">
        <v>421450000</v>
      </c>
      <c r="L5776" s="174" t="s">
        <v>846</v>
      </c>
    </row>
    <row r="5777" spans="1:12">
      <c r="A5777" s="194">
        <v>30</v>
      </c>
      <c r="B5777" s="175" t="s">
        <v>601</v>
      </c>
      <c r="C5777" s="195">
        <v>177</v>
      </c>
      <c r="D5777" s="175" t="s">
        <v>147</v>
      </c>
      <c r="F5777" s="195">
        <v>0</v>
      </c>
      <c r="G5777" s="175" t="s">
        <v>3845</v>
      </c>
      <c r="I5777" s="194">
        <v>400000</v>
      </c>
      <c r="K5777" s="199">
        <v>421850000</v>
      </c>
      <c r="L5777" s="174" t="s">
        <v>846</v>
      </c>
    </row>
    <row r="5778" spans="1:12">
      <c r="A5778" s="194">
        <v>30</v>
      </c>
      <c r="B5778" s="175" t="s">
        <v>601</v>
      </c>
      <c r="C5778" s="195">
        <v>177</v>
      </c>
      <c r="D5778" s="175" t="s">
        <v>147</v>
      </c>
      <c r="F5778" s="195">
        <v>0</v>
      </c>
      <c r="G5778" s="175" t="s">
        <v>3846</v>
      </c>
      <c r="I5778" s="194">
        <v>400000</v>
      </c>
      <c r="K5778" s="199">
        <v>422250000</v>
      </c>
      <c r="L5778" s="174" t="s">
        <v>846</v>
      </c>
    </row>
    <row r="5779" spans="1:12">
      <c r="A5779" s="194">
        <v>30</v>
      </c>
      <c r="B5779" s="175" t="s">
        <v>601</v>
      </c>
      <c r="C5779" s="195">
        <v>177</v>
      </c>
      <c r="D5779" s="175" t="s">
        <v>147</v>
      </c>
      <c r="F5779" s="195">
        <v>0</v>
      </c>
      <c r="G5779" s="175" t="s">
        <v>3847</v>
      </c>
      <c r="I5779" s="194">
        <v>300000</v>
      </c>
      <c r="K5779" s="199">
        <v>422550000</v>
      </c>
      <c r="L5779" s="174" t="s">
        <v>846</v>
      </c>
    </row>
    <row r="5780" spans="1:12">
      <c r="A5780" s="194">
        <v>30</v>
      </c>
      <c r="B5780" s="175" t="s">
        <v>601</v>
      </c>
      <c r="C5780" s="195">
        <v>177</v>
      </c>
      <c r="D5780" s="175" t="s">
        <v>147</v>
      </c>
      <c r="F5780" s="195">
        <v>0</v>
      </c>
      <c r="G5780" s="175" t="s">
        <v>3848</v>
      </c>
      <c r="I5780" s="194">
        <v>300000</v>
      </c>
      <c r="K5780" s="199">
        <v>422850000</v>
      </c>
      <c r="L5780" s="174" t="s">
        <v>846</v>
      </c>
    </row>
    <row r="5781" spans="1:12">
      <c r="A5781" s="194">
        <v>30</v>
      </c>
      <c r="B5781" s="175" t="s">
        <v>601</v>
      </c>
      <c r="C5781" s="195">
        <v>177</v>
      </c>
      <c r="D5781" s="175" t="s">
        <v>147</v>
      </c>
      <c r="F5781" s="195">
        <v>0</v>
      </c>
      <c r="G5781" s="175" t="s">
        <v>3849</v>
      </c>
      <c r="I5781" s="194">
        <v>300000</v>
      </c>
      <c r="K5781" s="199">
        <v>423150000</v>
      </c>
      <c r="L5781" s="174" t="s">
        <v>846</v>
      </c>
    </row>
    <row r="5782" spans="1:12">
      <c r="A5782" s="194">
        <v>30</v>
      </c>
      <c r="B5782" s="175" t="s">
        <v>601</v>
      </c>
      <c r="C5782" s="195">
        <v>177</v>
      </c>
      <c r="D5782" s="175" t="s">
        <v>147</v>
      </c>
      <c r="F5782" s="195">
        <v>0</v>
      </c>
      <c r="G5782" s="175" t="s">
        <v>3850</v>
      </c>
      <c r="I5782" s="194">
        <v>300000</v>
      </c>
      <c r="K5782" s="199">
        <v>423450000</v>
      </c>
      <c r="L5782" s="174" t="s">
        <v>846</v>
      </c>
    </row>
    <row r="5783" spans="1:12">
      <c r="A5783" s="194">
        <v>30</v>
      </c>
      <c r="B5783" s="175" t="s">
        <v>601</v>
      </c>
      <c r="C5783" s="195">
        <v>177</v>
      </c>
      <c r="D5783" s="175" t="s">
        <v>147</v>
      </c>
      <c r="F5783" s="195">
        <v>0</v>
      </c>
      <c r="G5783" s="175" t="s">
        <v>3851</v>
      </c>
      <c r="I5783" s="194">
        <v>300000</v>
      </c>
      <c r="K5783" s="199">
        <v>423750000</v>
      </c>
      <c r="L5783" s="174" t="s">
        <v>846</v>
      </c>
    </row>
    <row r="5784" spans="1:12">
      <c r="A5784" s="194">
        <v>30</v>
      </c>
      <c r="B5784" s="175" t="s">
        <v>601</v>
      </c>
      <c r="C5784" s="195">
        <v>177</v>
      </c>
      <c r="D5784" s="175" t="s">
        <v>147</v>
      </c>
      <c r="F5784" s="195">
        <v>0</v>
      </c>
      <c r="G5784" s="175" t="s">
        <v>3852</v>
      </c>
      <c r="I5784" s="194">
        <v>300000</v>
      </c>
      <c r="K5784" s="199">
        <v>424050000</v>
      </c>
      <c r="L5784" s="174" t="s">
        <v>846</v>
      </c>
    </row>
    <row r="5785" spans="1:12">
      <c r="A5785" s="194">
        <v>30</v>
      </c>
      <c r="B5785" s="175" t="s">
        <v>601</v>
      </c>
      <c r="C5785" s="195">
        <v>177</v>
      </c>
      <c r="D5785" s="175" t="s">
        <v>147</v>
      </c>
      <c r="F5785" s="195">
        <v>0</v>
      </c>
      <c r="G5785" s="175" t="s">
        <v>3853</v>
      </c>
      <c r="I5785" s="194">
        <v>300000</v>
      </c>
      <c r="K5785" s="199">
        <v>424350000</v>
      </c>
      <c r="L5785" s="174" t="s">
        <v>846</v>
      </c>
    </row>
    <row r="5786" spans="1:12">
      <c r="A5786" s="194">
        <v>30</v>
      </c>
      <c r="B5786" s="175" t="s">
        <v>601</v>
      </c>
      <c r="C5786" s="195">
        <v>177</v>
      </c>
      <c r="D5786" s="175" t="s">
        <v>147</v>
      </c>
      <c r="F5786" s="195">
        <v>0</v>
      </c>
      <c r="G5786" s="175" t="s">
        <v>3854</v>
      </c>
      <c r="I5786" s="194">
        <v>300000</v>
      </c>
      <c r="K5786" s="199">
        <v>424650000</v>
      </c>
      <c r="L5786" s="174" t="s">
        <v>846</v>
      </c>
    </row>
    <row r="5787" spans="1:12">
      <c r="A5787" s="194">
        <v>30</v>
      </c>
      <c r="B5787" s="175" t="s">
        <v>601</v>
      </c>
      <c r="C5787" s="195">
        <v>177</v>
      </c>
      <c r="D5787" s="175" t="s">
        <v>147</v>
      </c>
      <c r="F5787" s="195">
        <v>0</v>
      </c>
      <c r="G5787" s="175" t="s">
        <v>3855</v>
      </c>
      <c r="I5787" s="194">
        <v>300000</v>
      </c>
      <c r="K5787" s="199">
        <v>424950000</v>
      </c>
      <c r="L5787" s="174" t="s">
        <v>846</v>
      </c>
    </row>
    <row r="5788" spans="1:12">
      <c r="A5788" s="194">
        <v>30</v>
      </c>
      <c r="B5788" s="175" t="s">
        <v>601</v>
      </c>
      <c r="C5788" s="195">
        <v>177</v>
      </c>
      <c r="D5788" s="175" t="s">
        <v>147</v>
      </c>
      <c r="F5788" s="195">
        <v>0</v>
      </c>
      <c r="G5788" s="175" t="s">
        <v>3856</v>
      </c>
      <c r="I5788" s="194">
        <v>300000</v>
      </c>
      <c r="K5788" s="199">
        <v>425250000</v>
      </c>
      <c r="L5788" s="174" t="s">
        <v>846</v>
      </c>
    </row>
    <row r="5789" spans="1:12">
      <c r="A5789" s="194">
        <v>30</v>
      </c>
      <c r="B5789" s="175" t="s">
        <v>601</v>
      </c>
      <c r="C5789" s="195">
        <v>177</v>
      </c>
      <c r="D5789" s="175" t="s">
        <v>147</v>
      </c>
      <c r="F5789" s="195">
        <v>0</v>
      </c>
      <c r="G5789" s="175" t="s">
        <v>3857</v>
      </c>
      <c r="I5789" s="194">
        <v>300000</v>
      </c>
      <c r="K5789" s="199">
        <v>425550000</v>
      </c>
      <c r="L5789" s="174" t="s">
        <v>846</v>
      </c>
    </row>
    <row r="5790" spans="1:12">
      <c r="A5790" s="194">
        <v>30</v>
      </c>
      <c r="B5790" s="175" t="s">
        <v>601</v>
      </c>
      <c r="C5790" s="195">
        <v>177</v>
      </c>
      <c r="D5790" s="175" t="s">
        <v>147</v>
      </c>
      <c r="F5790" s="195">
        <v>0</v>
      </c>
      <c r="G5790" s="175" t="s">
        <v>3858</v>
      </c>
      <c r="I5790" s="194">
        <v>300000</v>
      </c>
      <c r="K5790" s="199">
        <v>425850000</v>
      </c>
      <c r="L5790" s="174" t="s">
        <v>846</v>
      </c>
    </row>
    <row r="5791" spans="1:12">
      <c r="A5791" s="194">
        <v>30</v>
      </c>
      <c r="B5791" s="175" t="s">
        <v>601</v>
      </c>
      <c r="C5791" s="195">
        <v>177</v>
      </c>
      <c r="D5791" s="175" t="s">
        <v>147</v>
      </c>
      <c r="F5791" s="195">
        <v>0</v>
      </c>
      <c r="G5791" s="175" t="s">
        <v>3859</v>
      </c>
      <c r="I5791" s="194">
        <v>300000</v>
      </c>
      <c r="K5791" s="199">
        <v>426150000</v>
      </c>
      <c r="L5791" s="174" t="s">
        <v>846</v>
      </c>
    </row>
    <row r="5792" spans="1:12">
      <c r="A5792" s="194">
        <v>30</v>
      </c>
      <c r="B5792" s="175" t="s">
        <v>601</v>
      </c>
      <c r="C5792" s="195">
        <v>177</v>
      </c>
      <c r="D5792" s="175" t="s">
        <v>147</v>
      </c>
      <c r="F5792" s="195">
        <v>0</v>
      </c>
      <c r="G5792" s="175" t="s">
        <v>3860</v>
      </c>
      <c r="I5792" s="194">
        <v>300000</v>
      </c>
      <c r="K5792" s="199">
        <v>426450000</v>
      </c>
      <c r="L5792" s="174" t="s">
        <v>846</v>
      </c>
    </row>
    <row r="5793" spans="1:12">
      <c r="A5793" s="194">
        <v>30</v>
      </c>
      <c r="B5793" s="175" t="s">
        <v>601</v>
      </c>
      <c r="C5793" s="195">
        <v>177</v>
      </c>
      <c r="D5793" s="175" t="s">
        <v>147</v>
      </c>
      <c r="F5793" s="195">
        <v>0</v>
      </c>
      <c r="G5793" s="175" t="s">
        <v>3861</v>
      </c>
      <c r="I5793" s="194">
        <v>300000</v>
      </c>
      <c r="K5793" s="199">
        <v>426750000</v>
      </c>
      <c r="L5793" s="174" t="s">
        <v>846</v>
      </c>
    </row>
    <row r="5794" spans="1:12">
      <c r="A5794" s="194">
        <v>30</v>
      </c>
      <c r="B5794" s="175" t="s">
        <v>601</v>
      </c>
      <c r="C5794" s="195">
        <v>177</v>
      </c>
      <c r="D5794" s="175" t="s">
        <v>147</v>
      </c>
      <c r="F5794" s="195">
        <v>0</v>
      </c>
      <c r="G5794" s="175" t="s">
        <v>3862</v>
      </c>
      <c r="I5794" s="194">
        <v>300000</v>
      </c>
      <c r="K5794" s="199">
        <v>427050000</v>
      </c>
      <c r="L5794" s="174" t="s">
        <v>846</v>
      </c>
    </row>
    <row r="5795" spans="1:12">
      <c r="A5795" s="194">
        <v>30</v>
      </c>
      <c r="B5795" s="175" t="s">
        <v>601</v>
      </c>
      <c r="C5795" s="195">
        <v>177</v>
      </c>
      <c r="D5795" s="175" t="s">
        <v>147</v>
      </c>
      <c r="F5795" s="195">
        <v>0</v>
      </c>
      <c r="G5795" s="175" t="s">
        <v>3863</v>
      </c>
      <c r="I5795" s="194">
        <v>300000</v>
      </c>
      <c r="K5795" s="199">
        <v>427350000</v>
      </c>
      <c r="L5795" s="174" t="s">
        <v>846</v>
      </c>
    </row>
    <row r="5796" spans="1:12">
      <c r="A5796" s="194">
        <v>30</v>
      </c>
      <c r="B5796" s="175" t="s">
        <v>601</v>
      </c>
      <c r="C5796" s="195">
        <v>177</v>
      </c>
      <c r="D5796" s="175" t="s">
        <v>147</v>
      </c>
      <c r="F5796" s="195">
        <v>0</v>
      </c>
      <c r="G5796" s="175" t="s">
        <v>3864</v>
      </c>
      <c r="I5796" s="194">
        <v>300000</v>
      </c>
      <c r="K5796" s="199">
        <v>427650000</v>
      </c>
      <c r="L5796" s="174" t="s">
        <v>846</v>
      </c>
    </row>
    <row r="5797" spans="1:12">
      <c r="A5797" s="194">
        <v>30</v>
      </c>
      <c r="B5797" s="175" t="s">
        <v>601</v>
      </c>
      <c r="C5797" s="195">
        <v>177</v>
      </c>
      <c r="D5797" s="175" t="s">
        <v>147</v>
      </c>
      <c r="F5797" s="195">
        <v>0</v>
      </c>
      <c r="G5797" s="175" t="s">
        <v>3865</v>
      </c>
      <c r="I5797" s="194">
        <v>300000</v>
      </c>
      <c r="K5797" s="199">
        <v>427950000</v>
      </c>
      <c r="L5797" s="174" t="s">
        <v>846</v>
      </c>
    </row>
    <row r="5798" spans="1:12">
      <c r="A5798" s="194">
        <v>30</v>
      </c>
      <c r="B5798" s="175" t="s">
        <v>601</v>
      </c>
      <c r="C5798" s="195">
        <v>177</v>
      </c>
      <c r="D5798" s="175" t="s">
        <v>147</v>
      </c>
      <c r="F5798" s="195">
        <v>0</v>
      </c>
      <c r="G5798" s="175" t="s">
        <v>3866</v>
      </c>
      <c r="I5798" s="194">
        <v>300000</v>
      </c>
      <c r="K5798" s="199">
        <v>428250000</v>
      </c>
      <c r="L5798" s="174" t="s">
        <v>846</v>
      </c>
    </row>
    <row r="5799" spans="1:12">
      <c r="A5799" s="194">
        <v>30</v>
      </c>
      <c r="B5799" s="175" t="s">
        <v>601</v>
      </c>
      <c r="C5799" s="195">
        <v>177</v>
      </c>
      <c r="D5799" s="175" t="s">
        <v>147</v>
      </c>
      <c r="F5799" s="195">
        <v>0</v>
      </c>
      <c r="G5799" s="175" t="s">
        <v>3867</v>
      </c>
      <c r="I5799" s="194">
        <v>300000</v>
      </c>
      <c r="K5799" s="199">
        <v>428550000</v>
      </c>
      <c r="L5799" s="174" t="s">
        <v>846</v>
      </c>
    </row>
    <row r="5800" spans="1:12">
      <c r="A5800" s="194">
        <v>30</v>
      </c>
      <c r="B5800" s="175" t="s">
        <v>601</v>
      </c>
      <c r="C5800" s="195">
        <v>177</v>
      </c>
      <c r="D5800" s="175" t="s">
        <v>147</v>
      </c>
      <c r="F5800" s="195">
        <v>0</v>
      </c>
      <c r="G5800" s="175" t="s">
        <v>3868</v>
      </c>
      <c r="I5800" s="194">
        <v>300000</v>
      </c>
      <c r="K5800" s="199">
        <v>428850000</v>
      </c>
      <c r="L5800" s="174" t="s">
        <v>846</v>
      </c>
    </row>
    <row r="5801" spans="1:12">
      <c r="A5801" s="194">
        <v>30</v>
      </c>
      <c r="B5801" s="175" t="s">
        <v>601</v>
      </c>
      <c r="C5801" s="195">
        <v>177</v>
      </c>
      <c r="D5801" s="175" t="s">
        <v>147</v>
      </c>
      <c r="F5801" s="195">
        <v>0</v>
      </c>
      <c r="G5801" s="175" t="s">
        <v>3869</v>
      </c>
      <c r="I5801" s="194">
        <v>300000</v>
      </c>
      <c r="K5801" s="199">
        <v>429150000</v>
      </c>
      <c r="L5801" s="174" t="s">
        <v>846</v>
      </c>
    </row>
    <row r="5802" spans="1:12">
      <c r="A5802" s="194">
        <v>30</v>
      </c>
      <c r="B5802" s="175" t="s">
        <v>601</v>
      </c>
      <c r="C5802" s="195">
        <v>177</v>
      </c>
      <c r="D5802" s="175" t="s">
        <v>147</v>
      </c>
      <c r="F5802" s="195">
        <v>0</v>
      </c>
      <c r="G5802" s="175" t="s">
        <v>3870</v>
      </c>
      <c r="I5802" s="194">
        <v>300000</v>
      </c>
      <c r="K5802" s="199">
        <v>429450000</v>
      </c>
      <c r="L5802" s="174" t="s">
        <v>846</v>
      </c>
    </row>
    <row r="5803" spans="1:12">
      <c r="A5803" s="194">
        <v>30</v>
      </c>
      <c r="B5803" s="175" t="s">
        <v>601</v>
      </c>
      <c r="C5803" s="195">
        <v>177</v>
      </c>
      <c r="D5803" s="175" t="s">
        <v>147</v>
      </c>
      <c r="F5803" s="195">
        <v>0</v>
      </c>
      <c r="G5803" s="175" t="s">
        <v>3871</v>
      </c>
      <c r="I5803" s="194">
        <v>300000</v>
      </c>
      <c r="K5803" s="199">
        <v>429750000</v>
      </c>
      <c r="L5803" s="174" t="s">
        <v>846</v>
      </c>
    </row>
    <row r="5804" spans="1:12">
      <c r="A5804" s="194">
        <v>30</v>
      </c>
      <c r="B5804" s="175" t="s">
        <v>601</v>
      </c>
      <c r="C5804" s="195">
        <v>177</v>
      </c>
      <c r="D5804" s="175" t="s">
        <v>147</v>
      </c>
      <c r="F5804" s="195">
        <v>0</v>
      </c>
      <c r="G5804" s="175" t="s">
        <v>3872</v>
      </c>
      <c r="I5804" s="194">
        <v>300000</v>
      </c>
      <c r="K5804" s="199">
        <v>430050000</v>
      </c>
      <c r="L5804" s="174" t="s">
        <v>846</v>
      </c>
    </row>
    <row r="5805" spans="1:12">
      <c r="A5805" s="194">
        <v>30</v>
      </c>
      <c r="B5805" s="175" t="s">
        <v>601</v>
      </c>
      <c r="C5805" s="195">
        <v>177</v>
      </c>
      <c r="D5805" s="175" t="s">
        <v>147</v>
      </c>
      <c r="F5805" s="195">
        <v>0</v>
      </c>
      <c r="G5805" s="175" t="s">
        <v>3873</v>
      </c>
      <c r="I5805" s="194">
        <v>400000</v>
      </c>
      <c r="K5805" s="199">
        <v>430450000</v>
      </c>
      <c r="L5805" s="174" t="s">
        <v>846</v>
      </c>
    </row>
    <row r="5806" spans="1:12">
      <c r="A5806" s="194">
        <v>30</v>
      </c>
      <c r="B5806" s="175" t="s">
        <v>601</v>
      </c>
      <c r="C5806" s="195">
        <v>177</v>
      </c>
      <c r="D5806" s="175" t="s">
        <v>147</v>
      </c>
      <c r="F5806" s="195">
        <v>0</v>
      </c>
      <c r="G5806" s="175" t="s">
        <v>3874</v>
      </c>
      <c r="I5806" s="194">
        <v>400000</v>
      </c>
      <c r="K5806" s="199">
        <v>430850000</v>
      </c>
      <c r="L5806" s="174" t="s">
        <v>846</v>
      </c>
    </row>
    <row r="5807" spans="1:12">
      <c r="A5807" s="194">
        <v>30</v>
      </c>
      <c r="B5807" s="175" t="s">
        <v>601</v>
      </c>
      <c r="C5807" s="195">
        <v>177</v>
      </c>
      <c r="D5807" s="175" t="s">
        <v>147</v>
      </c>
      <c r="F5807" s="195">
        <v>0</v>
      </c>
      <c r="G5807" s="175" t="s">
        <v>3875</v>
      </c>
      <c r="I5807" s="194">
        <v>400000</v>
      </c>
      <c r="K5807" s="199">
        <v>431250000</v>
      </c>
      <c r="L5807" s="174" t="s">
        <v>846</v>
      </c>
    </row>
    <row r="5808" spans="1:12">
      <c r="A5808" s="194">
        <v>30</v>
      </c>
      <c r="B5808" s="175" t="s">
        <v>601</v>
      </c>
      <c r="C5808" s="195">
        <v>177</v>
      </c>
      <c r="D5808" s="175" t="s">
        <v>147</v>
      </c>
      <c r="F5808" s="195">
        <v>0</v>
      </c>
      <c r="G5808" s="175" t="s">
        <v>3876</v>
      </c>
      <c r="I5808" s="194">
        <v>400000</v>
      </c>
      <c r="K5808" s="199">
        <v>431650000</v>
      </c>
      <c r="L5808" s="174" t="s">
        <v>846</v>
      </c>
    </row>
    <row r="5809" spans="1:12">
      <c r="A5809" s="194">
        <v>30</v>
      </c>
      <c r="B5809" s="175" t="s">
        <v>601</v>
      </c>
      <c r="C5809" s="195">
        <v>177</v>
      </c>
      <c r="D5809" s="175" t="s">
        <v>147</v>
      </c>
      <c r="F5809" s="195">
        <v>0</v>
      </c>
      <c r="G5809" s="175" t="s">
        <v>3877</v>
      </c>
      <c r="I5809" s="194">
        <v>400000</v>
      </c>
      <c r="K5809" s="199">
        <v>432050000</v>
      </c>
      <c r="L5809" s="174" t="s">
        <v>846</v>
      </c>
    </row>
    <row r="5810" spans="1:12">
      <c r="A5810" s="194">
        <v>30</v>
      </c>
      <c r="B5810" s="175" t="s">
        <v>601</v>
      </c>
      <c r="C5810" s="195">
        <v>177</v>
      </c>
      <c r="D5810" s="175" t="s">
        <v>147</v>
      </c>
      <c r="F5810" s="195">
        <v>0</v>
      </c>
      <c r="G5810" s="175" t="s">
        <v>3878</v>
      </c>
      <c r="I5810" s="194">
        <v>400000</v>
      </c>
      <c r="K5810" s="199">
        <v>432450000</v>
      </c>
      <c r="L5810" s="174" t="s">
        <v>846</v>
      </c>
    </row>
    <row r="5811" spans="1:12">
      <c r="A5811" s="194">
        <v>30</v>
      </c>
      <c r="B5811" s="175" t="s">
        <v>601</v>
      </c>
      <c r="C5811" s="195">
        <v>177</v>
      </c>
      <c r="D5811" s="175" t="s">
        <v>147</v>
      </c>
      <c r="F5811" s="195">
        <v>0</v>
      </c>
      <c r="G5811" s="175" t="s">
        <v>3879</v>
      </c>
      <c r="I5811" s="194">
        <v>500000</v>
      </c>
      <c r="K5811" s="199">
        <v>432950000</v>
      </c>
      <c r="L5811" s="174" t="s">
        <v>846</v>
      </c>
    </row>
    <row r="5812" spans="1:12">
      <c r="A5812" s="194">
        <v>30</v>
      </c>
      <c r="B5812" s="175" t="s">
        <v>601</v>
      </c>
      <c r="C5812" s="195">
        <v>177</v>
      </c>
      <c r="D5812" s="175" t="s">
        <v>147</v>
      </c>
      <c r="F5812" s="195">
        <v>0</v>
      </c>
      <c r="G5812" s="175" t="s">
        <v>3880</v>
      </c>
      <c r="I5812" s="194">
        <v>300000</v>
      </c>
      <c r="K5812" s="199">
        <v>433250000</v>
      </c>
      <c r="L5812" s="174" t="s">
        <v>846</v>
      </c>
    </row>
    <row r="5813" spans="1:12">
      <c r="A5813" s="194">
        <v>30</v>
      </c>
      <c r="B5813" s="175" t="s">
        <v>601</v>
      </c>
      <c r="C5813" s="195">
        <v>177</v>
      </c>
      <c r="D5813" s="175" t="s">
        <v>147</v>
      </c>
      <c r="F5813" s="195">
        <v>0</v>
      </c>
      <c r="G5813" s="175" t="s">
        <v>3881</v>
      </c>
      <c r="I5813" s="194">
        <v>300000</v>
      </c>
      <c r="K5813" s="199">
        <v>433550000</v>
      </c>
      <c r="L5813" s="174" t="s">
        <v>846</v>
      </c>
    </row>
    <row r="5814" spans="1:12">
      <c r="A5814" s="194">
        <v>30</v>
      </c>
      <c r="B5814" s="175" t="s">
        <v>601</v>
      </c>
      <c r="C5814" s="195">
        <v>177</v>
      </c>
      <c r="D5814" s="175" t="s">
        <v>147</v>
      </c>
      <c r="F5814" s="195">
        <v>0</v>
      </c>
      <c r="G5814" s="175" t="s">
        <v>3882</v>
      </c>
      <c r="I5814" s="194">
        <v>300000</v>
      </c>
      <c r="K5814" s="199">
        <v>433850000</v>
      </c>
      <c r="L5814" s="174" t="s">
        <v>846</v>
      </c>
    </row>
    <row r="5815" spans="1:12">
      <c r="A5815" s="194">
        <v>30</v>
      </c>
      <c r="B5815" s="175" t="s">
        <v>601</v>
      </c>
      <c r="C5815" s="195">
        <v>177</v>
      </c>
      <c r="D5815" s="175" t="s">
        <v>147</v>
      </c>
      <c r="F5815" s="195">
        <v>0</v>
      </c>
      <c r="G5815" s="175" t="s">
        <v>3883</v>
      </c>
      <c r="I5815" s="194">
        <v>500000</v>
      </c>
      <c r="K5815" s="199">
        <v>434350000</v>
      </c>
      <c r="L5815" s="174" t="s">
        <v>846</v>
      </c>
    </row>
    <row r="5816" spans="1:12">
      <c r="A5816" s="194">
        <v>30</v>
      </c>
      <c r="B5816" s="175" t="s">
        <v>601</v>
      </c>
      <c r="C5816" s="195">
        <v>177</v>
      </c>
      <c r="D5816" s="175" t="s">
        <v>147</v>
      </c>
      <c r="F5816" s="195">
        <v>0</v>
      </c>
      <c r="G5816" s="175" t="s">
        <v>3884</v>
      </c>
      <c r="I5816" s="194">
        <v>500000</v>
      </c>
      <c r="K5816" s="199">
        <v>434850000</v>
      </c>
      <c r="L5816" s="174" t="s">
        <v>846</v>
      </c>
    </row>
    <row r="5817" spans="1:12">
      <c r="A5817" s="194">
        <v>30</v>
      </c>
      <c r="B5817" s="175" t="s">
        <v>601</v>
      </c>
      <c r="C5817" s="195">
        <v>177</v>
      </c>
      <c r="D5817" s="175" t="s">
        <v>147</v>
      </c>
      <c r="F5817" s="195">
        <v>0</v>
      </c>
      <c r="G5817" s="175" t="s">
        <v>3885</v>
      </c>
      <c r="I5817" s="194">
        <v>500000</v>
      </c>
      <c r="K5817" s="199">
        <v>435350000</v>
      </c>
      <c r="L5817" s="174" t="s">
        <v>846</v>
      </c>
    </row>
    <row r="5818" spans="1:12">
      <c r="A5818" s="194">
        <v>30</v>
      </c>
      <c r="B5818" s="175" t="s">
        <v>601</v>
      </c>
      <c r="C5818" s="195">
        <v>177</v>
      </c>
      <c r="D5818" s="175" t="s">
        <v>147</v>
      </c>
      <c r="F5818" s="195">
        <v>0</v>
      </c>
      <c r="G5818" s="175" t="s">
        <v>3886</v>
      </c>
      <c r="I5818" s="194">
        <v>300000</v>
      </c>
      <c r="K5818" s="199">
        <v>435650000</v>
      </c>
      <c r="L5818" s="174" t="s">
        <v>846</v>
      </c>
    </row>
    <row r="5819" spans="1:12">
      <c r="A5819" s="194">
        <v>30</v>
      </c>
      <c r="B5819" s="175" t="s">
        <v>601</v>
      </c>
      <c r="C5819" s="195">
        <v>177</v>
      </c>
      <c r="D5819" s="175" t="s">
        <v>147</v>
      </c>
      <c r="F5819" s="195">
        <v>0</v>
      </c>
      <c r="G5819" s="175" t="s">
        <v>3887</v>
      </c>
      <c r="I5819" s="194">
        <v>300000</v>
      </c>
      <c r="K5819" s="199">
        <v>435950000</v>
      </c>
      <c r="L5819" s="174" t="s">
        <v>846</v>
      </c>
    </row>
    <row r="5820" spans="1:12">
      <c r="A5820" s="194">
        <v>30</v>
      </c>
      <c r="B5820" s="175" t="s">
        <v>601</v>
      </c>
      <c r="C5820" s="195">
        <v>177</v>
      </c>
      <c r="D5820" s="175" t="s">
        <v>147</v>
      </c>
      <c r="F5820" s="195">
        <v>0</v>
      </c>
      <c r="G5820" s="175" t="s">
        <v>3888</v>
      </c>
      <c r="I5820" s="194">
        <v>300000</v>
      </c>
      <c r="K5820" s="199">
        <v>436250000</v>
      </c>
      <c r="L5820" s="174" t="s">
        <v>846</v>
      </c>
    </row>
    <row r="5821" spans="1:12">
      <c r="A5821" s="194">
        <v>30</v>
      </c>
      <c r="B5821" s="175" t="s">
        <v>601</v>
      </c>
      <c r="C5821" s="195">
        <v>177</v>
      </c>
      <c r="D5821" s="175" t="s">
        <v>147</v>
      </c>
      <c r="F5821" s="195">
        <v>0</v>
      </c>
      <c r="G5821" s="175" t="s">
        <v>3889</v>
      </c>
      <c r="I5821" s="194">
        <v>300000</v>
      </c>
      <c r="K5821" s="199">
        <v>436550000</v>
      </c>
      <c r="L5821" s="174" t="s">
        <v>846</v>
      </c>
    </row>
    <row r="5822" spans="1:12">
      <c r="A5822" s="194">
        <v>30</v>
      </c>
      <c r="B5822" s="175" t="s">
        <v>601</v>
      </c>
      <c r="C5822" s="195">
        <v>177</v>
      </c>
      <c r="D5822" s="175" t="s">
        <v>147</v>
      </c>
      <c r="F5822" s="195">
        <v>0</v>
      </c>
      <c r="G5822" s="175" t="s">
        <v>3890</v>
      </c>
      <c r="I5822" s="194">
        <v>250000</v>
      </c>
      <c r="K5822" s="199">
        <v>436800000</v>
      </c>
      <c r="L5822" s="174" t="s">
        <v>846</v>
      </c>
    </row>
    <row r="5823" spans="1:12">
      <c r="A5823" s="194">
        <v>30</v>
      </c>
      <c r="B5823" s="175" t="s">
        <v>601</v>
      </c>
      <c r="C5823" s="195">
        <v>177</v>
      </c>
      <c r="D5823" s="175" t="s">
        <v>147</v>
      </c>
      <c r="F5823" s="195">
        <v>0</v>
      </c>
      <c r="G5823" s="175" t="s">
        <v>3891</v>
      </c>
      <c r="I5823" s="194">
        <v>250000</v>
      </c>
      <c r="K5823" s="199">
        <v>437050000</v>
      </c>
      <c r="L5823" s="174" t="s">
        <v>846</v>
      </c>
    </row>
    <row r="5824" spans="1:12">
      <c r="A5824" s="194">
        <v>30</v>
      </c>
      <c r="B5824" s="175" t="s">
        <v>601</v>
      </c>
      <c r="C5824" s="195">
        <v>177</v>
      </c>
      <c r="D5824" s="175" t="s">
        <v>147</v>
      </c>
      <c r="F5824" s="195">
        <v>0</v>
      </c>
      <c r="G5824" s="175" t="s">
        <v>3892</v>
      </c>
      <c r="I5824" s="194">
        <v>250000</v>
      </c>
      <c r="K5824" s="199">
        <v>437300000</v>
      </c>
      <c r="L5824" s="174" t="s">
        <v>846</v>
      </c>
    </row>
    <row r="5825" spans="1:12">
      <c r="A5825" s="194">
        <v>30</v>
      </c>
      <c r="B5825" s="175" t="s">
        <v>601</v>
      </c>
      <c r="C5825" s="195">
        <v>177</v>
      </c>
      <c r="D5825" s="175" t="s">
        <v>147</v>
      </c>
      <c r="F5825" s="195">
        <v>0</v>
      </c>
      <c r="G5825" s="175" t="s">
        <v>3893</v>
      </c>
      <c r="I5825" s="194">
        <v>250000</v>
      </c>
      <c r="K5825" s="199">
        <v>437550000</v>
      </c>
      <c r="L5825" s="174" t="s">
        <v>846</v>
      </c>
    </row>
    <row r="5826" spans="1:12">
      <c r="A5826" s="194">
        <v>30</v>
      </c>
      <c r="B5826" s="175" t="s">
        <v>601</v>
      </c>
      <c r="C5826" s="195">
        <v>177</v>
      </c>
      <c r="D5826" s="175" t="s">
        <v>147</v>
      </c>
      <c r="F5826" s="195">
        <v>0</v>
      </c>
      <c r="G5826" s="175" t="s">
        <v>3894</v>
      </c>
      <c r="I5826" s="194">
        <v>300000</v>
      </c>
      <c r="K5826" s="199">
        <v>437850000</v>
      </c>
      <c r="L5826" s="174" t="s">
        <v>846</v>
      </c>
    </row>
    <row r="5827" spans="1:12">
      <c r="A5827" s="194">
        <v>30</v>
      </c>
      <c r="B5827" s="175" t="s">
        <v>601</v>
      </c>
      <c r="C5827" s="195">
        <v>177</v>
      </c>
      <c r="D5827" s="175" t="s">
        <v>147</v>
      </c>
      <c r="F5827" s="195">
        <v>0</v>
      </c>
      <c r="G5827" s="175" t="s">
        <v>3895</v>
      </c>
      <c r="I5827" s="194">
        <v>300000</v>
      </c>
      <c r="K5827" s="199">
        <v>438150000</v>
      </c>
      <c r="L5827" s="174" t="s">
        <v>846</v>
      </c>
    </row>
    <row r="5828" spans="1:12">
      <c r="A5828" s="194">
        <v>30</v>
      </c>
      <c r="B5828" s="175" t="s">
        <v>601</v>
      </c>
      <c r="C5828" s="195">
        <v>177</v>
      </c>
      <c r="D5828" s="175" t="s">
        <v>147</v>
      </c>
      <c r="F5828" s="195">
        <v>0</v>
      </c>
      <c r="G5828" s="175" t="s">
        <v>3896</v>
      </c>
      <c r="I5828" s="194">
        <v>300000</v>
      </c>
      <c r="K5828" s="199">
        <v>438450000</v>
      </c>
      <c r="L5828" s="174" t="s">
        <v>846</v>
      </c>
    </row>
    <row r="5829" spans="1:12">
      <c r="A5829" s="194">
        <v>30</v>
      </c>
      <c r="B5829" s="175" t="s">
        <v>601</v>
      </c>
      <c r="C5829" s="195">
        <v>177</v>
      </c>
      <c r="D5829" s="175" t="s">
        <v>147</v>
      </c>
      <c r="F5829" s="195">
        <v>0</v>
      </c>
      <c r="G5829" s="175" t="s">
        <v>3897</v>
      </c>
      <c r="I5829" s="194">
        <v>250000</v>
      </c>
      <c r="K5829" s="199">
        <v>438700000</v>
      </c>
      <c r="L5829" s="174" t="s">
        <v>846</v>
      </c>
    </row>
    <row r="5830" spans="1:12">
      <c r="A5830" s="194">
        <v>30</v>
      </c>
      <c r="B5830" s="175" t="s">
        <v>601</v>
      </c>
      <c r="C5830" s="195">
        <v>177</v>
      </c>
      <c r="D5830" s="175" t="s">
        <v>147</v>
      </c>
      <c r="F5830" s="195">
        <v>0</v>
      </c>
      <c r="G5830" s="175" t="s">
        <v>3898</v>
      </c>
      <c r="I5830" s="194">
        <v>250000</v>
      </c>
      <c r="K5830" s="199">
        <v>438950000</v>
      </c>
      <c r="L5830" s="174" t="s">
        <v>846</v>
      </c>
    </row>
    <row r="5831" spans="1:12">
      <c r="A5831" s="194">
        <v>30</v>
      </c>
      <c r="B5831" s="175" t="s">
        <v>601</v>
      </c>
      <c r="C5831" s="195">
        <v>177</v>
      </c>
      <c r="D5831" s="175" t="s">
        <v>147</v>
      </c>
      <c r="F5831" s="195">
        <v>0</v>
      </c>
      <c r="G5831" s="175" t="s">
        <v>3899</v>
      </c>
      <c r="I5831" s="194">
        <v>250000</v>
      </c>
      <c r="K5831" s="199">
        <v>439200000</v>
      </c>
      <c r="L5831" s="174" t="s">
        <v>846</v>
      </c>
    </row>
    <row r="5832" spans="1:12">
      <c r="A5832" s="194">
        <v>30</v>
      </c>
      <c r="B5832" s="175" t="s">
        <v>601</v>
      </c>
      <c r="C5832" s="195">
        <v>177</v>
      </c>
      <c r="D5832" s="175" t="s">
        <v>147</v>
      </c>
      <c r="F5832" s="195">
        <v>0</v>
      </c>
      <c r="G5832" s="175" t="s">
        <v>3900</v>
      </c>
      <c r="I5832" s="194">
        <v>250000</v>
      </c>
      <c r="K5832" s="199">
        <v>439450000</v>
      </c>
      <c r="L5832" s="174" t="s">
        <v>846</v>
      </c>
    </row>
    <row r="5833" spans="1:12">
      <c r="A5833" s="194">
        <v>30</v>
      </c>
      <c r="B5833" s="175" t="s">
        <v>601</v>
      </c>
      <c r="C5833" s="195">
        <v>177</v>
      </c>
      <c r="D5833" s="175" t="s">
        <v>147</v>
      </c>
      <c r="F5833" s="195">
        <v>0</v>
      </c>
      <c r="G5833" s="175" t="s">
        <v>3901</v>
      </c>
      <c r="I5833" s="194">
        <v>250000</v>
      </c>
      <c r="K5833" s="199">
        <v>439700000</v>
      </c>
      <c r="L5833" s="174" t="s">
        <v>846</v>
      </c>
    </row>
    <row r="5834" spans="1:12">
      <c r="A5834" s="194">
        <v>30</v>
      </c>
      <c r="B5834" s="175" t="s">
        <v>601</v>
      </c>
      <c r="C5834" s="195">
        <v>177</v>
      </c>
      <c r="D5834" s="175" t="s">
        <v>147</v>
      </c>
      <c r="F5834" s="195">
        <v>0</v>
      </c>
      <c r="G5834" s="175" t="s">
        <v>3902</v>
      </c>
      <c r="I5834" s="194">
        <v>250000</v>
      </c>
      <c r="K5834" s="199">
        <v>439950000</v>
      </c>
      <c r="L5834" s="174" t="s">
        <v>846</v>
      </c>
    </row>
    <row r="5835" spans="1:12">
      <c r="A5835" s="194">
        <v>30</v>
      </c>
      <c r="B5835" s="175" t="s">
        <v>601</v>
      </c>
      <c r="C5835" s="195">
        <v>177</v>
      </c>
      <c r="D5835" s="175" t="s">
        <v>147</v>
      </c>
      <c r="F5835" s="195">
        <v>0</v>
      </c>
      <c r="G5835" s="175" t="s">
        <v>3903</v>
      </c>
      <c r="I5835" s="194">
        <v>250000</v>
      </c>
      <c r="K5835" s="199">
        <v>440200000</v>
      </c>
      <c r="L5835" s="174" t="s">
        <v>846</v>
      </c>
    </row>
    <row r="5836" spans="1:12">
      <c r="A5836" s="194">
        <v>30</v>
      </c>
      <c r="B5836" s="175" t="s">
        <v>601</v>
      </c>
      <c r="C5836" s="195">
        <v>177</v>
      </c>
      <c r="D5836" s="175" t="s">
        <v>147</v>
      </c>
      <c r="F5836" s="195">
        <v>0</v>
      </c>
      <c r="G5836" s="175" t="s">
        <v>3904</v>
      </c>
      <c r="I5836" s="194">
        <v>250000</v>
      </c>
      <c r="K5836" s="199">
        <v>440450000</v>
      </c>
      <c r="L5836" s="174" t="s">
        <v>846</v>
      </c>
    </row>
    <row r="5837" spans="1:12">
      <c r="A5837" s="194">
        <v>30</v>
      </c>
      <c r="B5837" s="175" t="s">
        <v>601</v>
      </c>
      <c r="C5837" s="195">
        <v>177</v>
      </c>
      <c r="D5837" s="175" t="s">
        <v>147</v>
      </c>
      <c r="F5837" s="195">
        <v>0</v>
      </c>
      <c r="G5837" s="175" t="s">
        <v>3905</v>
      </c>
      <c r="I5837" s="194">
        <v>250000</v>
      </c>
      <c r="K5837" s="199">
        <v>440700000</v>
      </c>
      <c r="L5837" s="174" t="s">
        <v>846</v>
      </c>
    </row>
    <row r="5838" spans="1:12">
      <c r="A5838" s="194">
        <v>30</v>
      </c>
      <c r="B5838" s="175" t="s">
        <v>601</v>
      </c>
      <c r="C5838" s="195">
        <v>177</v>
      </c>
      <c r="D5838" s="175" t="s">
        <v>147</v>
      </c>
      <c r="F5838" s="195">
        <v>0</v>
      </c>
      <c r="G5838" s="175" t="s">
        <v>3906</v>
      </c>
      <c r="I5838" s="194">
        <v>250000</v>
      </c>
      <c r="K5838" s="199">
        <v>440950000</v>
      </c>
      <c r="L5838" s="174" t="s">
        <v>846</v>
      </c>
    </row>
    <row r="5839" spans="1:12">
      <c r="A5839" s="194">
        <v>30</v>
      </c>
      <c r="B5839" s="175" t="s">
        <v>601</v>
      </c>
      <c r="C5839" s="195">
        <v>177</v>
      </c>
      <c r="D5839" s="175" t="s">
        <v>147</v>
      </c>
      <c r="F5839" s="195">
        <v>0</v>
      </c>
      <c r="G5839" s="175" t="s">
        <v>3907</v>
      </c>
      <c r="I5839" s="194">
        <v>250000</v>
      </c>
      <c r="K5839" s="199">
        <v>441200000</v>
      </c>
      <c r="L5839" s="174" t="s">
        <v>846</v>
      </c>
    </row>
    <row r="5840" spans="1:12">
      <c r="A5840" s="194">
        <v>30</v>
      </c>
      <c r="B5840" s="175" t="s">
        <v>601</v>
      </c>
      <c r="C5840" s="195">
        <v>177</v>
      </c>
      <c r="D5840" s="175" t="s">
        <v>147</v>
      </c>
      <c r="F5840" s="195">
        <v>0</v>
      </c>
      <c r="G5840" s="175" t="s">
        <v>3908</v>
      </c>
      <c r="I5840" s="194">
        <v>250000</v>
      </c>
      <c r="K5840" s="199">
        <v>441450000</v>
      </c>
      <c r="L5840" s="174" t="s">
        <v>846</v>
      </c>
    </row>
    <row r="5841" spans="1:12">
      <c r="A5841" s="194">
        <v>30</v>
      </c>
      <c r="B5841" s="175" t="s">
        <v>601</v>
      </c>
      <c r="C5841" s="195">
        <v>177</v>
      </c>
      <c r="D5841" s="175" t="s">
        <v>147</v>
      </c>
      <c r="F5841" s="195">
        <v>0</v>
      </c>
      <c r="G5841" s="175" t="s">
        <v>3909</v>
      </c>
      <c r="I5841" s="194">
        <v>250000</v>
      </c>
      <c r="K5841" s="199">
        <v>441700000</v>
      </c>
      <c r="L5841" s="174" t="s">
        <v>846</v>
      </c>
    </row>
    <row r="5842" spans="1:12">
      <c r="A5842" s="194">
        <v>30</v>
      </c>
      <c r="B5842" s="175" t="s">
        <v>601</v>
      </c>
      <c r="C5842" s="195">
        <v>177</v>
      </c>
      <c r="D5842" s="175" t="s">
        <v>147</v>
      </c>
      <c r="F5842" s="195">
        <v>0</v>
      </c>
      <c r="G5842" s="175" t="s">
        <v>3910</v>
      </c>
      <c r="I5842" s="194">
        <v>250000</v>
      </c>
      <c r="K5842" s="199">
        <v>441950000</v>
      </c>
      <c r="L5842" s="174" t="s">
        <v>846</v>
      </c>
    </row>
    <row r="5843" spans="1:12">
      <c r="A5843" s="194">
        <v>30</v>
      </c>
      <c r="B5843" s="175" t="s">
        <v>601</v>
      </c>
      <c r="C5843" s="195">
        <v>177</v>
      </c>
      <c r="D5843" s="175" t="s">
        <v>147</v>
      </c>
      <c r="F5843" s="195">
        <v>0</v>
      </c>
      <c r="G5843" s="175" t="s">
        <v>3911</v>
      </c>
      <c r="I5843" s="194">
        <v>250000</v>
      </c>
      <c r="K5843" s="199">
        <v>442200000</v>
      </c>
      <c r="L5843" s="174" t="s">
        <v>846</v>
      </c>
    </row>
    <row r="5844" spans="1:12">
      <c r="A5844" s="194">
        <v>30</v>
      </c>
      <c r="B5844" s="175" t="s">
        <v>601</v>
      </c>
      <c r="C5844" s="195">
        <v>177</v>
      </c>
      <c r="D5844" s="175" t="s">
        <v>147</v>
      </c>
      <c r="F5844" s="195">
        <v>0</v>
      </c>
      <c r="G5844" s="175" t="s">
        <v>3912</v>
      </c>
      <c r="I5844" s="194">
        <v>250000</v>
      </c>
      <c r="K5844" s="199">
        <v>442450000</v>
      </c>
      <c r="L5844" s="174" t="s">
        <v>846</v>
      </c>
    </row>
    <row r="5845" spans="1:12">
      <c r="A5845" s="194">
        <v>30</v>
      </c>
      <c r="B5845" s="175" t="s">
        <v>601</v>
      </c>
      <c r="C5845" s="195">
        <v>177</v>
      </c>
      <c r="D5845" s="175" t="s">
        <v>147</v>
      </c>
      <c r="F5845" s="195">
        <v>0</v>
      </c>
      <c r="G5845" s="175" t="s">
        <v>3913</v>
      </c>
      <c r="I5845" s="194">
        <v>1400000</v>
      </c>
      <c r="K5845" s="199">
        <v>443850000</v>
      </c>
      <c r="L5845" s="174" t="s">
        <v>846</v>
      </c>
    </row>
    <row r="5846" spans="1:12">
      <c r="A5846" s="194">
        <v>30</v>
      </c>
      <c r="B5846" s="175" t="s">
        <v>601</v>
      </c>
      <c r="C5846" s="195">
        <v>177</v>
      </c>
      <c r="D5846" s="175" t="s">
        <v>147</v>
      </c>
      <c r="F5846" s="195">
        <v>0</v>
      </c>
      <c r="G5846" s="175" t="s">
        <v>3914</v>
      </c>
      <c r="I5846" s="194">
        <v>400000</v>
      </c>
      <c r="K5846" s="199">
        <v>444250000</v>
      </c>
      <c r="L5846" s="174" t="s">
        <v>846</v>
      </c>
    </row>
    <row r="5847" spans="1:12">
      <c r="A5847" s="194">
        <v>30</v>
      </c>
      <c r="B5847" s="175" t="s">
        <v>601</v>
      </c>
      <c r="C5847" s="195">
        <v>177</v>
      </c>
      <c r="D5847" s="175" t="s">
        <v>147</v>
      </c>
      <c r="F5847" s="195">
        <v>0</v>
      </c>
      <c r="G5847" s="175" t="s">
        <v>3915</v>
      </c>
      <c r="I5847" s="194">
        <v>400000</v>
      </c>
      <c r="K5847" s="199">
        <v>444650000</v>
      </c>
      <c r="L5847" s="174" t="s">
        <v>846</v>
      </c>
    </row>
    <row r="5848" spans="1:12">
      <c r="A5848" s="194">
        <v>30</v>
      </c>
      <c r="B5848" s="175" t="s">
        <v>601</v>
      </c>
      <c r="C5848" s="195">
        <v>177</v>
      </c>
      <c r="D5848" s="175" t="s">
        <v>147</v>
      </c>
      <c r="F5848" s="195">
        <v>0</v>
      </c>
      <c r="G5848" s="175" t="s">
        <v>3916</v>
      </c>
      <c r="I5848" s="194">
        <v>400000</v>
      </c>
      <c r="K5848" s="199">
        <v>445050000</v>
      </c>
      <c r="L5848" s="174" t="s">
        <v>846</v>
      </c>
    </row>
    <row r="5849" spans="1:12">
      <c r="A5849" s="194">
        <v>30</v>
      </c>
      <c r="B5849" s="175" t="s">
        <v>601</v>
      </c>
      <c r="C5849" s="195">
        <v>177</v>
      </c>
      <c r="D5849" s="175" t="s">
        <v>147</v>
      </c>
      <c r="F5849" s="195">
        <v>0</v>
      </c>
      <c r="G5849" s="175" t="s">
        <v>3917</v>
      </c>
      <c r="I5849" s="194">
        <v>250000</v>
      </c>
      <c r="K5849" s="199">
        <v>445300000</v>
      </c>
      <c r="L5849" s="174" t="s">
        <v>846</v>
      </c>
    </row>
    <row r="5850" spans="1:12">
      <c r="A5850" s="194">
        <v>30</v>
      </c>
      <c r="B5850" s="175" t="s">
        <v>601</v>
      </c>
      <c r="C5850" s="195">
        <v>177</v>
      </c>
      <c r="D5850" s="175" t="s">
        <v>147</v>
      </c>
      <c r="F5850" s="195">
        <v>0</v>
      </c>
      <c r="G5850" s="175" t="s">
        <v>3918</v>
      </c>
      <c r="I5850" s="194">
        <v>150000</v>
      </c>
      <c r="K5850" s="199">
        <v>445450000</v>
      </c>
      <c r="L5850" s="174" t="s">
        <v>846</v>
      </c>
    </row>
    <row r="5851" spans="1:12">
      <c r="A5851" s="194">
        <v>30</v>
      </c>
      <c r="B5851" s="175" t="s">
        <v>601</v>
      </c>
      <c r="C5851" s="195">
        <v>177</v>
      </c>
      <c r="D5851" s="175" t="s">
        <v>147</v>
      </c>
      <c r="F5851" s="195">
        <v>0</v>
      </c>
      <c r="G5851" s="175" t="s">
        <v>3919</v>
      </c>
      <c r="I5851" s="194">
        <v>500000</v>
      </c>
      <c r="K5851" s="199">
        <v>445950000</v>
      </c>
      <c r="L5851" s="174" t="s">
        <v>846</v>
      </c>
    </row>
    <row r="5852" spans="1:12">
      <c r="A5852" s="194">
        <v>30</v>
      </c>
      <c r="B5852" s="175" t="s">
        <v>601</v>
      </c>
      <c r="C5852" s="195">
        <v>177</v>
      </c>
      <c r="D5852" s="175" t="s">
        <v>147</v>
      </c>
      <c r="F5852" s="195">
        <v>0</v>
      </c>
      <c r="G5852" s="175" t="s">
        <v>3920</v>
      </c>
      <c r="I5852" s="194">
        <v>150000</v>
      </c>
      <c r="K5852" s="199">
        <v>446100000</v>
      </c>
      <c r="L5852" s="174" t="s">
        <v>846</v>
      </c>
    </row>
    <row r="5853" spans="1:12">
      <c r="A5853" s="194">
        <v>30</v>
      </c>
      <c r="B5853" s="175" t="s">
        <v>601</v>
      </c>
      <c r="C5853" s="195">
        <v>177</v>
      </c>
      <c r="D5853" s="175" t="s">
        <v>147</v>
      </c>
      <c r="F5853" s="195">
        <v>0</v>
      </c>
      <c r="G5853" s="175" t="s">
        <v>3921</v>
      </c>
      <c r="I5853" s="194">
        <v>400000</v>
      </c>
      <c r="K5853" s="199">
        <v>446500000</v>
      </c>
      <c r="L5853" s="174" t="s">
        <v>846</v>
      </c>
    </row>
    <row r="5854" spans="1:12">
      <c r="A5854" s="194">
        <v>30</v>
      </c>
      <c r="B5854" s="175" t="s">
        <v>601</v>
      </c>
      <c r="C5854" s="195">
        <v>177</v>
      </c>
      <c r="D5854" s="175" t="s">
        <v>147</v>
      </c>
      <c r="F5854" s="195">
        <v>0</v>
      </c>
      <c r="G5854" s="175" t="s">
        <v>3922</v>
      </c>
      <c r="I5854" s="194">
        <v>150000</v>
      </c>
      <c r="K5854" s="199">
        <v>446650000</v>
      </c>
      <c r="L5854" s="174" t="s">
        <v>846</v>
      </c>
    </row>
    <row r="5855" spans="1:12">
      <c r="A5855" s="194">
        <v>30</v>
      </c>
      <c r="B5855" s="175" t="s">
        <v>601</v>
      </c>
      <c r="C5855" s="195">
        <v>177</v>
      </c>
      <c r="D5855" s="175" t="s">
        <v>147</v>
      </c>
      <c r="F5855" s="195">
        <v>0</v>
      </c>
      <c r="G5855" s="175" t="s">
        <v>3923</v>
      </c>
      <c r="I5855" s="194">
        <v>150000</v>
      </c>
      <c r="K5855" s="199">
        <v>446800000</v>
      </c>
      <c r="L5855" s="174" t="s">
        <v>846</v>
      </c>
    </row>
    <row r="5856" spans="1:12">
      <c r="A5856" s="194">
        <v>30</v>
      </c>
      <c r="B5856" s="175" t="s">
        <v>601</v>
      </c>
      <c r="C5856" s="195">
        <v>177</v>
      </c>
      <c r="D5856" s="175" t="s">
        <v>147</v>
      </c>
      <c r="F5856" s="195">
        <v>0</v>
      </c>
      <c r="G5856" s="175" t="s">
        <v>3924</v>
      </c>
      <c r="I5856" s="194">
        <v>250000</v>
      </c>
      <c r="K5856" s="199">
        <v>447050000</v>
      </c>
      <c r="L5856" s="174" t="s">
        <v>846</v>
      </c>
    </row>
    <row r="5857" spans="1:12">
      <c r="A5857" s="194">
        <v>30</v>
      </c>
      <c r="B5857" s="175" t="s">
        <v>601</v>
      </c>
      <c r="C5857" s="195">
        <v>177</v>
      </c>
      <c r="D5857" s="175" t="s">
        <v>147</v>
      </c>
      <c r="F5857" s="195">
        <v>0</v>
      </c>
      <c r="G5857" s="175" t="s">
        <v>3925</v>
      </c>
      <c r="I5857" s="194">
        <v>350000</v>
      </c>
      <c r="K5857" s="199">
        <v>447400000</v>
      </c>
      <c r="L5857" s="174" t="s">
        <v>846</v>
      </c>
    </row>
    <row r="5858" spans="1:12">
      <c r="A5858" s="194">
        <v>30</v>
      </c>
      <c r="B5858" s="175" t="s">
        <v>601</v>
      </c>
      <c r="C5858" s="195">
        <v>177</v>
      </c>
      <c r="D5858" s="175" t="s">
        <v>147</v>
      </c>
      <c r="F5858" s="195">
        <v>0</v>
      </c>
      <c r="G5858" s="175" t="s">
        <v>3926</v>
      </c>
      <c r="I5858" s="194">
        <v>150000</v>
      </c>
      <c r="K5858" s="199">
        <v>447550000</v>
      </c>
      <c r="L5858" s="174" t="s">
        <v>846</v>
      </c>
    </row>
    <row r="5859" spans="1:12">
      <c r="A5859" s="194">
        <v>30</v>
      </c>
      <c r="B5859" s="175" t="s">
        <v>601</v>
      </c>
      <c r="C5859" s="195">
        <v>177</v>
      </c>
      <c r="D5859" s="175" t="s">
        <v>147</v>
      </c>
      <c r="F5859" s="195">
        <v>0</v>
      </c>
      <c r="G5859" s="175" t="s">
        <v>3927</v>
      </c>
      <c r="I5859" s="194">
        <v>150000</v>
      </c>
      <c r="K5859" s="199">
        <v>447700000</v>
      </c>
      <c r="L5859" s="174" t="s">
        <v>846</v>
      </c>
    </row>
    <row r="5860" spans="1:12">
      <c r="A5860" s="194">
        <v>30</v>
      </c>
      <c r="B5860" s="175" t="s">
        <v>601</v>
      </c>
      <c r="C5860" s="195">
        <v>177</v>
      </c>
      <c r="D5860" s="175" t="s">
        <v>147</v>
      </c>
      <c r="F5860" s="195">
        <v>0</v>
      </c>
      <c r="G5860" s="175" t="s">
        <v>3928</v>
      </c>
      <c r="I5860" s="194">
        <v>500000</v>
      </c>
      <c r="K5860" s="199">
        <v>448200000</v>
      </c>
      <c r="L5860" s="174" t="s">
        <v>846</v>
      </c>
    </row>
    <row r="5861" spans="1:12">
      <c r="A5861" s="194">
        <v>30</v>
      </c>
      <c r="B5861" s="175" t="s">
        <v>601</v>
      </c>
      <c r="C5861" s="195">
        <v>177</v>
      </c>
      <c r="D5861" s="175" t="s">
        <v>147</v>
      </c>
      <c r="F5861" s="195">
        <v>0</v>
      </c>
      <c r="G5861" s="175" t="s">
        <v>3929</v>
      </c>
      <c r="I5861" s="194">
        <v>250000</v>
      </c>
      <c r="K5861" s="199">
        <v>448450000</v>
      </c>
      <c r="L5861" s="174" t="s">
        <v>846</v>
      </c>
    </row>
    <row r="5862" spans="1:12">
      <c r="A5862" s="194">
        <v>30</v>
      </c>
      <c r="B5862" s="175" t="s">
        <v>601</v>
      </c>
      <c r="C5862" s="195">
        <v>177</v>
      </c>
      <c r="D5862" s="175" t="s">
        <v>147</v>
      </c>
      <c r="F5862" s="195">
        <v>0</v>
      </c>
      <c r="G5862" s="175" t="s">
        <v>3930</v>
      </c>
      <c r="I5862" s="194">
        <v>500000</v>
      </c>
      <c r="K5862" s="199">
        <v>448950000</v>
      </c>
      <c r="L5862" s="174" t="s">
        <v>846</v>
      </c>
    </row>
    <row r="5863" spans="1:12">
      <c r="G5863" s="200" t="s">
        <v>1168</v>
      </c>
      <c r="I5863" s="201">
        <v>450950000</v>
      </c>
      <c r="J5863" s="201">
        <v>2000000</v>
      </c>
      <c r="K5863" s="201">
        <v>448950000</v>
      </c>
      <c r="L5863" s="202" t="s">
        <v>846</v>
      </c>
    </row>
    <row r="5864" spans="1:12">
      <c r="G5864" s="200" t="s">
        <v>848</v>
      </c>
      <c r="I5864" s="203">
        <v>450950000</v>
      </c>
      <c r="J5864" s="203">
        <v>2000000</v>
      </c>
      <c r="K5864" s="203">
        <v>448950000</v>
      </c>
      <c r="L5864" s="200" t="s">
        <v>849</v>
      </c>
    </row>
    <row r="5865" spans="1:12">
      <c r="A5865" s="196" t="s">
        <v>146</v>
      </c>
      <c r="G5865" s="197" t="s">
        <v>843</v>
      </c>
      <c r="I5865" s="198">
        <v>450950000</v>
      </c>
      <c r="J5865" s="198">
        <v>2000000</v>
      </c>
      <c r="K5865" s="198">
        <v>448950000</v>
      </c>
      <c r="L5865" s="175" t="s">
        <v>846</v>
      </c>
    </row>
    <row r="5866" spans="1:12">
      <c r="A5866" s="174" t="s">
        <v>138</v>
      </c>
      <c r="B5866" s="174" t="s">
        <v>139</v>
      </c>
      <c r="C5866" s="176" t="s">
        <v>140</v>
      </c>
      <c r="D5866" s="174" t="s">
        <v>141</v>
      </c>
      <c r="E5866" s="174" t="s">
        <v>142</v>
      </c>
      <c r="F5866" s="176" t="s">
        <v>143</v>
      </c>
      <c r="G5866" s="174" t="s">
        <v>144</v>
      </c>
      <c r="I5866" s="176" t="s">
        <v>844</v>
      </c>
      <c r="J5866" s="176" t="s">
        <v>845</v>
      </c>
      <c r="K5866" s="176" t="s">
        <v>145</v>
      </c>
    </row>
    <row r="5867" spans="1:12">
      <c r="A5867" s="194">
        <v>31</v>
      </c>
      <c r="B5867" s="175" t="s">
        <v>146</v>
      </c>
      <c r="C5867" s="195">
        <v>124</v>
      </c>
      <c r="D5867" s="175" t="s">
        <v>147</v>
      </c>
      <c r="F5867" s="195">
        <v>0</v>
      </c>
      <c r="G5867" s="175" t="s">
        <v>3931</v>
      </c>
      <c r="I5867" s="194">
        <v>200000</v>
      </c>
      <c r="K5867" s="199">
        <v>449150000</v>
      </c>
      <c r="L5867" s="174" t="s">
        <v>846</v>
      </c>
    </row>
    <row r="5868" spans="1:12">
      <c r="A5868" s="194">
        <v>31</v>
      </c>
      <c r="B5868" s="175" t="s">
        <v>146</v>
      </c>
      <c r="C5868" s="195">
        <v>124</v>
      </c>
      <c r="D5868" s="175" t="s">
        <v>147</v>
      </c>
      <c r="F5868" s="195">
        <v>0</v>
      </c>
      <c r="G5868" s="175" t="s">
        <v>3932</v>
      </c>
      <c r="I5868" s="194">
        <v>200000</v>
      </c>
      <c r="K5868" s="199">
        <v>449350000</v>
      </c>
      <c r="L5868" s="174" t="s">
        <v>846</v>
      </c>
    </row>
    <row r="5869" spans="1:12">
      <c r="A5869" s="194">
        <v>31</v>
      </c>
      <c r="B5869" s="175" t="s">
        <v>146</v>
      </c>
      <c r="C5869" s="195">
        <v>124</v>
      </c>
      <c r="D5869" s="175" t="s">
        <v>147</v>
      </c>
      <c r="F5869" s="195">
        <v>0</v>
      </c>
      <c r="G5869" s="175" t="s">
        <v>3933</v>
      </c>
      <c r="I5869" s="194">
        <v>200000</v>
      </c>
      <c r="K5869" s="199">
        <v>449550000</v>
      </c>
      <c r="L5869" s="174" t="s">
        <v>846</v>
      </c>
    </row>
    <row r="5870" spans="1:12">
      <c r="A5870" s="194">
        <v>31</v>
      </c>
      <c r="B5870" s="175" t="s">
        <v>146</v>
      </c>
      <c r="C5870" s="195">
        <v>124</v>
      </c>
      <c r="D5870" s="175" t="s">
        <v>147</v>
      </c>
      <c r="F5870" s="195">
        <v>0</v>
      </c>
      <c r="G5870" s="175" t="s">
        <v>3934</v>
      </c>
      <c r="I5870" s="194">
        <v>200000</v>
      </c>
      <c r="K5870" s="199">
        <v>449750000</v>
      </c>
      <c r="L5870" s="174" t="s">
        <v>846</v>
      </c>
    </row>
    <row r="5871" spans="1:12">
      <c r="A5871" s="194">
        <v>31</v>
      </c>
      <c r="B5871" s="175" t="s">
        <v>146</v>
      </c>
      <c r="C5871" s="195">
        <v>124</v>
      </c>
      <c r="D5871" s="175" t="s">
        <v>147</v>
      </c>
      <c r="F5871" s="195">
        <v>0</v>
      </c>
      <c r="G5871" s="175" t="s">
        <v>3935</v>
      </c>
      <c r="I5871" s="194">
        <v>200000</v>
      </c>
      <c r="K5871" s="199">
        <v>449950000</v>
      </c>
      <c r="L5871" s="174" t="s">
        <v>846</v>
      </c>
    </row>
    <row r="5872" spans="1:12">
      <c r="A5872" s="194">
        <v>31</v>
      </c>
      <c r="B5872" s="175" t="s">
        <v>146</v>
      </c>
      <c r="C5872" s="195">
        <v>124</v>
      </c>
      <c r="D5872" s="175" t="s">
        <v>147</v>
      </c>
      <c r="F5872" s="195">
        <v>0</v>
      </c>
      <c r="G5872" s="175" t="s">
        <v>3936</v>
      </c>
      <c r="I5872" s="194">
        <v>500000</v>
      </c>
      <c r="K5872" s="199">
        <v>450450000</v>
      </c>
      <c r="L5872" s="174" t="s">
        <v>846</v>
      </c>
    </row>
    <row r="5873" spans="1:12">
      <c r="A5873" s="194">
        <v>31</v>
      </c>
      <c r="B5873" s="175" t="s">
        <v>146</v>
      </c>
      <c r="C5873" s="195">
        <v>124</v>
      </c>
      <c r="D5873" s="175" t="s">
        <v>147</v>
      </c>
      <c r="F5873" s="195">
        <v>0</v>
      </c>
      <c r="G5873" s="175" t="s">
        <v>3937</v>
      </c>
      <c r="I5873" s="194">
        <v>500000</v>
      </c>
      <c r="K5873" s="199">
        <v>450950000</v>
      </c>
      <c r="L5873" s="174" t="s">
        <v>846</v>
      </c>
    </row>
    <row r="5874" spans="1:12">
      <c r="A5874" s="194">
        <v>31</v>
      </c>
      <c r="B5874" s="175" t="s">
        <v>146</v>
      </c>
      <c r="C5874" s="195">
        <v>124</v>
      </c>
      <c r="D5874" s="175" t="s">
        <v>147</v>
      </c>
      <c r="F5874" s="195">
        <v>0</v>
      </c>
      <c r="G5874" s="175" t="s">
        <v>3938</v>
      </c>
      <c r="I5874" s="194">
        <v>500000</v>
      </c>
      <c r="K5874" s="199">
        <v>451450000</v>
      </c>
      <c r="L5874" s="174" t="s">
        <v>846</v>
      </c>
    </row>
    <row r="5875" spans="1:12">
      <c r="A5875" s="194">
        <v>31</v>
      </c>
      <c r="B5875" s="175" t="s">
        <v>146</v>
      </c>
      <c r="C5875" s="195">
        <v>124</v>
      </c>
      <c r="D5875" s="175" t="s">
        <v>147</v>
      </c>
      <c r="F5875" s="195">
        <v>0</v>
      </c>
      <c r="G5875" s="175" t="s">
        <v>3939</v>
      </c>
      <c r="I5875" s="194">
        <v>500000</v>
      </c>
      <c r="K5875" s="199">
        <v>451950000</v>
      </c>
      <c r="L5875" s="174" t="s">
        <v>846</v>
      </c>
    </row>
    <row r="5876" spans="1:12">
      <c r="A5876" s="194">
        <v>31</v>
      </c>
      <c r="B5876" s="175" t="s">
        <v>146</v>
      </c>
      <c r="C5876" s="195">
        <v>124</v>
      </c>
      <c r="D5876" s="175" t="s">
        <v>147</v>
      </c>
      <c r="F5876" s="195">
        <v>0</v>
      </c>
      <c r="G5876" s="175" t="s">
        <v>3940</v>
      </c>
      <c r="I5876" s="194">
        <v>300000</v>
      </c>
      <c r="K5876" s="199">
        <v>452250000</v>
      </c>
      <c r="L5876" s="174" t="s">
        <v>846</v>
      </c>
    </row>
    <row r="5877" spans="1:12">
      <c r="A5877" s="194">
        <v>31</v>
      </c>
      <c r="B5877" s="175" t="s">
        <v>146</v>
      </c>
      <c r="C5877" s="195">
        <v>124</v>
      </c>
      <c r="D5877" s="175" t="s">
        <v>147</v>
      </c>
      <c r="F5877" s="195">
        <v>0</v>
      </c>
      <c r="G5877" s="175" t="s">
        <v>3941</v>
      </c>
      <c r="I5877" s="194">
        <v>200000</v>
      </c>
      <c r="K5877" s="199">
        <v>452450000</v>
      </c>
      <c r="L5877" s="174" t="s">
        <v>846</v>
      </c>
    </row>
    <row r="5878" spans="1:12">
      <c r="A5878" s="194">
        <v>31</v>
      </c>
      <c r="B5878" s="175" t="s">
        <v>146</v>
      </c>
      <c r="C5878" s="195">
        <v>124</v>
      </c>
      <c r="D5878" s="175" t="s">
        <v>147</v>
      </c>
      <c r="F5878" s="195">
        <v>0</v>
      </c>
      <c r="G5878" s="175" t="s">
        <v>3942</v>
      </c>
      <c r="I5878" s="194">
        <v>200000</v>
      </c>
      <c r="K5878" s="199">
        <v>452650000</v>
      </c>
      <c r="L5878" s="174" t="s">
        <v>846</v>
      </c>
    </row>
    <row r="5879" spans="1:12">
      <c r="A5879" s="194">
        <v>31</v>
      </c>
      <c r="B5879" s="175" t="s">
        <v>146</v>
      </c>
      <c r="C5879" s="195">
        <v>124</v>
      </c>
      <c r="D5879" s="175" t="s">
        <v>147</v>
      </c>
      <c r="F5879" s="195">
        <v>0</v>
      </c>
      <c r="G5879" s="175" t="s">
        <v>3943</v>
      </c>
      <c r="I5879" s="194">
        <v>200000</v>
      </c>
      <c r="K5879" s="199">
        <v>452850000</v>
      </c>
      <c r="L5879" s="174" t="s">
        <v>846</v>
      </c>
    </row>
    <row r="5880" spans="1:12">
      <c r="A5880" s="194">
        <v>31</v>
      </c>
      <c r="B5880" s="175" t="s">
        <v>146</v>
      </c>
      <c r="C5880" s="195">
        <v>124</v>
      </c>
      <c r="D5880" s="175" t="s">
        <v>147</v>
      </c>
      <c r="F5880" s="195">
        <v>0</v>
      </c>
      <c r="G5880" s="175" t="s">
        <v>3944</v>
      </c>
      <c r="I5880" s="194">
        <v>200000</v>
      </c>
      <c r="K5880" s="199">
        <v>453050000</v>
      </c>
      <c r="L5880" s="174" t="s">
        <v>846</v>
      </c>
    </row>
    <row r="5881" spans="1:12">
      <c r="A5881" s="194">
        <v>31</v>
      </c>
      <c r="B5881" s="175" t="s">
        <v>146</v>
      </c>
      <c r="C5881" s="195">
        <v>124</v>
      </c>
      <c r="D5881" s="175" t="s">
        <v>147</v>
      </c>
      <c r="F5881" s="195">
        <v>0</v>
      </c>
      <c r="G5881" s="175" t="s">
        <v>3945</v>
      </c>
      <c r="I5881" s="194">
        <v>150000</v>
      </c>
      <c r="K5881" s="199">
        <v>453200000</v>
      </c>
      <c r="L5881" s="174" t="s">
        <v>846</v>
      </c>
    </row>
    <row r="5882" spans="1:12">
      <c r="A5882" s="194">
        <v>31</v>
      </c>
      <c r="B5882" s="175" t="s">
        <v>146</v>
      </c>
      <c r="C5882" s="195">
        <v>124</v>
      </c>
      <c r="D5882" s="175" t="s">
        <v>147</v>
      </c>
      <c r="F5882" s="195">
        <v>0</v>
      </c>
      <c r="G5882" s="175" t="s">
        <v>3946</v>
      </c>
      <c r="I5882" s="194">
        <v>100000</v>
      </c>
      <c r="K5882" s="199">
        <v>453300000</v>
      </c>
      <c r="L5882" s="174" t="s">
        <v>846</v>
      </c>
    </row>
    <row r="5883" spans="1:12">
      <c r="A5883" s="194">
        <v>31</v>
      </c>
      <c r="B5883" s="175" t="s">
        <v>146</v>
      </c>
      <c r="C5883" s="195">
        <v>124</v>
      </c>
      <c r="D5883" s="175" t="s">
        <v>147</v>
      </c>
      <c r="F5883" s="195">
        <v>0</v>
      </c>
      <c r="G5883" s="175" t="s">
        <v>3947</v>
      </c>
      <c r="I5883" s="194">
        <v>100000</v>
      </c>
      <c r="K5883" s="199">
        <v>453400000</v>
      </c>
      <c r="L5883" s="174" t="s">
        <v>846</v>
      </c>
    </row>
    <row r="5884" spans="1:12">
      <c r="A5884" s="194">
        <v>31</v>
      </c>
      <c r="B5884" s="175" t="s">
        <v>146</v>
      </c>
      <c r="C5884" s="195">
        <v>124</v>
      </c>
      <c r="D5884" s="175" t="s">
        <v>147</v>
      </c>
      <c r="F5884" s="195">
        <v>0</v>
      </c>
      <c r="G5884" s="175" t="s">
        <v>3948</v>
      </c>
      <c r="I5884" s="194">
        <v>100000</v>
      </c>
      <c r="K5884" s="199">
        <v>453500000</v>
      </c>
      <c r="L5884" s="174" t="s">
        <v>846</v>
      </c>
    </row>
    <row r="5885" spans="1:12">
      <c r="A5885" s="194">
        <v>31</v>
      </c>
      <c r="B5885" s="175" t="s">
        <v>146</v>
      </c>
      <c r="C5885" s="195">
        <v>124</v>
      </c>
      <c r="D5885" s="175" t="s">
        <v>147</v>
      </c>
      <c r="F5885" s="195">
        <v>0</v>
      </c>
      <c r="G5885" s="175" t="s">
        <v>3949</v>
      </c>
      <c r="I5885" s="194">
        <v>100000</v>
      </c>
      <c r="K5885" s="199">
        <v>453600000</v>
      </c>
      <c r="L5885" s="174" t="s">
        <v>846</v>
      </c>
    </row>
    <row r="5886" spans="1:12">
      <c r="A5886" s="194">
        <v>31</v>
      </c>
      <c r="B5886" s="175" t="s">
        <v>146</v>
      </c>
      <c r="C5886" s="195">
        <v>124</v>
      </c>
      <c r="D5886" s="175" t="s">
        <v>147</v>
      </c>
      <c r="F5886" s="195">
        <v>0</v>
      </c>
      <c r="G5886" s="175" t="s">
        <v>3950</v>
      </c>
      <c r="I5886" s="194">
        <v>100000</v>
      </c>
      <c r="K5886" s="199">
        <v>453700000</v>
      </c>
      <c r="L5886" s="174" t="s">
        <v>846</v>
      </c>
    </row>
    <row r="5887" spans="1:12">
      <c r="A5887" s="194">
        <v>31</v>
      </c>
      <c r="B5887" s="175" t="s">
        <v>146</v>
      </c>
      <c r="C5887" s="195">
        <v>126</v>
      </c>
      <c r="D5887" s="175" t="s">
        <v>147</v>
      </c>
      <c r="F5887" s="195">
        <v>0</v>
      </c>
      <c r="G5887" s="175" t="s">
        <v>3951</v>
      </c>
      <c r="I5887" s="194">
        <v>300000</v>
      </c>
      <c r="K5887" s="199">
        <v>454000000</v>
      </c>
      <c r="L5887" s="174" t="s">
        <v>846</v>
      </c>
    </row>
    <row r="5888" spans="1:12">
      <c r="A5888" s="194">
        <v>31</v>
      </c>
      <c r="B5888" s="175" t="s">
        <v>146</v>
      </c>
      <c r="C5888" s="195">
        <v>126</v>
      </c>
      <c r="D5888" s="175" t="s">
        <v>147</v>
      </c>
      <c r="F5888" s="195">
        <v>0</v>
      </c>
      <c r="G5888" s="175" t="s">
        <v>3952</v>
      </c>
      <c r="I5888" s="194">
        <v>350000</v>
      </c>
      <c r="K5888" s="199">
        <v>454350000</v>
      </c>
      <c r="L5888" s="174" t="s">
        <v>846</v>
      </c>
    </row>
    <row r="5889" spans="1:12">
      <c r="A5889" s="194">
        <v>31</v>
      </c>
      <c r="B5889" s="175" t="s">
        <v>146</v>
      </c>
      <c r="C5889" s="195">
        <v>126</v>
      </c>
      <c r="D5889" s="175" t="s">
        <v>147</v>
      </c>
      <c r="F5889" s="195">
        <v>0</v>
      </c>
      <c r="G5889" s="175" t="s">
        <v>3953</v>
      </c>
      <c r="I5889" s="194">
        <v>200000</v>
      </c>
      <c r="K5889" s="199">
        <v>454550000</v>
      </c>
      <c r="L5889" s="174" t="s">
        <v>846</v>
      </c>
    </row>
    <row r="5890" spans="1:12">
      <c r="A5890" s="194">
        <v>31</v>
      </c>
      <c r="B5890" s="175" t="s">
        <v>146</v>
      </c>
      <c r="C5890" s="195">
        <v>126</v>
      </c>
      <c r="D5890" s="175" t="s">
        <v>147</v>
      </c>
      <c r="F5890" s="195">
        <v>0</v>
      </c>
      <c r="G5890" s="175" t="s">
        <v>3954</v>
      </c>
      <c r="I5890" s="194">
        <v>300000</v>
      </c>
      <c r="K5890" s="199">
        <v>454850000</v>
      </c>
      <c r="L5890" s="174" t="s">
        <v>846</v>
      </c>
    </row>
    <row r="5891" spans="1:12">
      <c r="A5891" s="194">
        <v>31</v>
      </c>
      <c r="B5891" s="175" t="s">
        <v>146</v>
      </c>
      <c r="C5891" s="195">
        <v>131</v>
      </c>
      <c r="D5891" s="175" t="s">
        <v>147</v>
      </c>
      <c r="F5891" s="195">
        <v>0</v>
      </c>
      <c r="G5891" s="175" t="s">
        <v>2033</v>
      </c>
      <c r="J5891" s="194">
        <v>150000</v>
      </c>
      <c r="K5891" s="199">
        <v>454700000</v>
      </c>
      <c r="L5891" s="174" t="s">
        <v>846</v>
      </c>
    </row>
    <row r="5892" spans="1:12">
      <c r="A5892" s="194">
        <v>31</v>
      </c>
      <c r="B5892" s="175" t="s">
        <v>146</v>
      </c>
      <c r="C5892" s="195">
        <v>131</v>
      </c>
      <c r="D5892" s="175" t="s">
        <v>147</v>
      </c>
      <c r="F5892" s="195">
        <v>0</v>
      </c>
      <c r="G5892" s="175" t="s">
        <v>2034</v>
      </c>
      <c r="J5892" s="194">
        <v>150000</v>
      </c>
      <c r="K5892" s="199">
        <v>454550000</v>
      </c>
      <c r="L5892" s="174" t="s">
        <v>846</v>
      </c>
    </row>
    <row r="5893" spans="1:12">
      <c r="A5893" s="194">
        <v>31</v>
      </c>
      <c r="B5893" s="175" t="s">
        <v>146</v>
      </c>
      <c r="C5893" s="195">
        <v>131</v>
      </c>
      <c r="D5893" s="175" t="s">
        <v>147</v>
      </c>
      <c r="F5893" s="195">
        <v>0</v>
      </c>
      <c r="G5893" s="175" t="s">
        <v>2035</v>
      </c>
      <c r="J5893" s="194">
        <v>150000</v>
      </c>
      <c r="K5893" s="199">
        <v>454400000</v>
      </c>
      <c r="L5893" s="174" t="s">
        <v>846</v>
      </c>
    </row>
    <row r="5894" spans="1:12">
      <c r="A5894" s="194">
        <v>31</v>
      </c>
      <c r="B5894" s="175" t="s">
        <v>146</v>
      </c>
      <c r="C5894" s="195">
        <v>132</v>
      </c>
      <c r="D5894" s="175" t="s">
        <v>147</v>
      </c>
      <c r="F5894" s="195">
        <v>0</v>
      </c>
      <c r="G5894" s="175" t="s">
        <v>3955</v>
      </c>
      <c r="I5894" s="194">
        <v>100000</v>
      </c>
      <c r="K5894" s="199">
        <v>454500000</v>
      </c>
      <c r="L5894" s="174" t="s">
        <v>846</v>
      </c>
    </row>
    <row r="5895" spans="1:12">
      <c r="A5895" s="194">
        <v>31</v>
      </c>
      <c r="B5895" s="175" t="s">
        <v>146</v>
      </c>
      <c r="C5895" s="195">
        <v>132</v>
      </c>
      <c r="D5895" s="175" t="s">
        <v>147</v>
      </c>
      <c r="F5895" s="195">
        <v>0</v>
      </c>
      <c r="G5895" s="175" t="s">
        <v>3956</v>
      </c>
      <c r="I5895" s="194">
        <v>100000</v>
      </c>
      <c r="K5895" s="199">
        <v>454600000</v>
      </c>
      <c r="L5895" s="174" t="s">
        <v>846</v>
      </c>
    </row>
    <row r="5896" spans="1:12">
      <c r="A5896" s="194">
        <v>31</v>
      </c>
      <c r="B5896" s="175" t="s">
        <v>146</v>
      </c>
      <c r="C5896" s="195">
        <v>132</v>
      </c>
      <c r="D5896" s="175" t="s">
        <v>147</v>
      </c>
      <c r="F5896" s="195">
        <v>0</v>
      </c>
      <c r="G5896" s="175" t="s">
        <v>3957</v>
      </c>
      <c r="I5896" s="194">
        <v>100000</v>
      </c>
      <c r="K5896" s="199">
        <v>454700000</v>
      </c>
      <c r="L5896" s="174" t="s">
        <v>846</v>
      </c>
    </row>
    <row r="5897" spans="1:12">
      <c r="A5897" s="194">
        <v>31</v>
      </c>
      <c r="B5897" s="175" t="s">
        <v>146</v>
      </c>
      <c r="C5897" s="195">
        <v>132</v>
      </c>
      <c r="D5897" s="175" t="s">
        <v>147</v>
      </c>
      <c r="F5897" s="195">
        <v>0</v>
      </c>
      <c r="G5897" s="175" t="s">
        <v>3958</v>
      </c>
      <c r="I5897" s="194">
        <v>100000</v>
      </c>
      <c r="K5897" s="199">
        <v>454800000</v>
      </c>
      <c r="L5897" s="174" t="s">
        <v>846</v>
      </c>
    </row>
    <row r="5898" spans="1:12">
      <c r="A5898" s="194">
        <v>31</v>
      </c>
      <c r="B5898" s="175" t="s">
        <v>146</v>
      </c>
      <c r="C5898" s="195">
        <v>132</v>
      </c>
      <c r="D5898" s="175" t="s">
        <v>147</v>
      </c>
      <c r="F5898" s="195">
        <v>0</v>
      </c>
      <c r="G5898" s="175" t="s">
        <v>3959</v>
      </c>
      <c r="I5898" s="194">
        <v>100000</v>
      </c>
      <c r="K5898" s="199">
        <v>454900000</v>
      </c>
      <c r="L5898" s="174" t="s">
        <v>846</v>
      </c>
    </row>
    <row r="5899" spans="1:12">
      <c r="A5899" s="194">
        <v>31</v>
      </c>
      <c r="B5899" s="175" t="s">
        <v>146</v>
      </c>
      <c r="C5899" s="195">
        <v>132</v>
      </c>
      <c r="D5899" s="175" t="s">
        <v>147</v>
      </c>
      <c r="F5899" s="195">
        <v>0</v>
      </c>
      <c r="G5899" s="175" t="s">
        <v>3960</v>
      </c>
      <c r="I5899" s="194">
        <v>100000</v>
      </c>
      <c r="K5899" s="199">
        <v>455000000</v>
      </c>
      <c r="L5899" s="174" t="s">
        <v>846</v>
      </c>
    </row>
    <row r="5900" spans="1:12">
      <c r="A5900" s="194">
        <v>31</v>
      </c>
      <c r="B5900" s="175" t="s">
        <v>146</v>
      </c>
      <c r="C5900" s="195">
        <v>132</v>
      </c>
      <c r="D5900" s="175" t="s">
        <v>147</v>
      </c>
      <c r="F5900" s="195">
        <v>0</v>
      </c>
      <c r="G5900" s="175" t="s">
        <v>3961</v>
      </c>
      <c r="I5900" s="194">
        <v>100000</v>
      </c>
      <c r="K5900" s="199">
        <v>455100000</v>
      </c>
      <c r="L5900" s="174" t="s">
        <v>846</v>
      </c>
    </row>
    <row r="5901" spans="1:12">
      <c r="A5901" s="194">
        <v>31</v>
      </c>
      <c r="B5901" s="175" t="s">
        <v>146</v>
      </c>
      <c r="C5901" s="195">
        <v>132</v>
      </c>
      <c r="D5901" s="175" t="s">
        <v>147</v>
      </c>
      <c r="F5901" s="195">
        <v>0</v>
      </c>
      <c r="G5901" s="175" t="s">
        <v>3962</v>
      </c>
      <c r="I5901" s="194">
        <v>100000</v>
      </c>
      <c r="K5901" s="199">
        <v>455200000</v>
      </c>
      <c r="L5901" s="174" t="s">
        <v>846</v>
      </c>
    </row>
    <row r="5902" spans="1:12">
      <c r="A5902" s="194">
        <v>31</v>
      </c>
      <c r="B5902" s="175" t="s">
        <v>146</v>
      </c>
      <c r="C5902" s="195">
        <v>132</v>
      </c>
      <c r="D5902" s="175" t="s">
        <v>147</v>
      </c>
      <c r="F5902" s="195">
        <v>0</v>
      </c>
      <c r="G5902" s="175" t="s">
        <v>3963</v>
      </c>
      <c r="I5902" s="194">
        <v>100000</v>
      </c>
      <c r="K5902" s="199">
        <v>455300000</v>
      </c>
      <c r="L5902" s="174" t="s">
        <v>846</v>
      </c>
    </row>
    <row r="5903" spans="1:12">
      <c r="A5903" s="194">
        <v>31</v>
      </c>
      <c r="B5903" s="175" t="s">
        <v>146</v>
      </c>
      <c r="C5903" s="195">
        <v>132</v>
      </c>
      <c r="D5903" s="175" t="s">
        <v>147</v>
      </c>
      <c r="F5903" s="195">
        <v>0</v>
      </c>
      <c r="G5903" s="175" t="s">
        <v>3964</v>
      </c>
      <c r="I5903" s="194">
        <v>100000</v>
      </c>
      <c r="K5903" s="199">
        <v>455400000</v>
      </c>
      <c r="L5903" s="174" t="s">
        <v>846</v>
      </c>
    </row>
    <row r="5904" spans="1:12">
      <c r="A5904" s="194">
        <v>31</v>
      </c>
      <c r="B5904" s="175" t="s">
        <v>146</v>
      </c>
      <c r="C5904" s="195">
        <v>132</v>
      </c>
      <c r="D5904" s="175" t="s">
        <v>147</v>
      </c>
      <c r="F5904" s="195">
        <v>0</v>
      </c>
      <c r="G5904" s="175" t="s">
        <v>3965</v>
      </c>
      <c r="I5904" s="194">
        <v>100000</v>
      </c>
      <c r="K5904" s="199">
        <v>455500000</v>
      </c>
      <c r="L5904" s="174" t="s">
        <v>846</v>
      </c>
    </row>
    <row r="5905" spans="1:12">
      <c r="A5905" s="194">
        <v>31</v>
      </c>
      <c r="B5905" s="175" t="s">
        <v>146</v>
      </c>
      <c r="C5905" s="195">
        <v>132</v>
      </c>
      <c r="D5905" s="175" t="s">
        <v>147</v>
      </c>
      <c r="F5905" s="195">
        <v>0</v>
      </c>
      <c r="G5905" s="175" t="s">
        <v>3966</v>
      </c>
      <c r="I5905" s="194">
        <v>100000</v>
      </c>
      <c r="K5905" s="199">
        <v>455600000</v>
      </c>
      <c r="L5905" s="174" t="s">
        <v>846</v>
      </c>
    </row>
    <row r="5906" spans="1:12">
      <c r="A5906" s="194">
        <v>31</v>
      </c>
      <c r="B5906" s="175" t="s">
        <v>146</v>
      </c>
      <c r="C5906" s="195">
        <v>132</v>
      </c>
      <c r="D5906" s="175" t="s">
        <v>147</v>
      </c>
      <c r="F5906" s="195">
        <v>0</v>
      </c>
      <c r="G5906" s="175" t="s">
        <v>3967</v>
      </c>
      <c r="I5906" s="194">
        <v>100000</v>
      </c>
      <c r="K5906" s="199">
        <v>455700000</v>
      </c>
      <c r="L5906" s="174" t="s">
        <v>846</v>
      </c>
    </row>
    <row r="5907" spans="1:12">
      <c r="A5907" s="194">
        <v>31</v>
      </c>
      <c r="B5907" s="175" t="s">
        <v>146</v>
      </c>
      <c r="C5907" s="195">
        <v>132</v>
      </c>
      <c r="D5907" s="175" t="s">
        <v>147</v>
      </c>
      <c r="F5907" s="195">
        <v>0</v>
      </c>
      <c r="G5907" s="175" t="s">
        <v>3968</v>
      </c>
      <c r="I5907" s="194">
        <v>100000</v>
      </c>
      <c r="K5907" s="199">
        <v>455800000</v>
      </c>
      <c r="L5907" s="174" t="s">
        <v>846</v>
      </c>
    </row>
    <row r="5908" spans="1:12">
      <c r="A5908" s="194">
        <v>31</v>
      </c>
      <c r="B5908" s="175" t="s">
        <v>146</v>
      </c>
      <c r="C5908" s="195">
        <v>132</v>
      </c>
      <c r="D5908" s="175" t="s">
        <v>147</v>
      </c>
      <c r="F5908" s="195">
        <v>0</v>
      </c>
      <c r="G5908" s="175" t="s">
        <v>3969</v>
      </c>
      <c r="I5908" s="194">
        <v>200000</v>
      </c>
      <c r="K5908" s="199">
        <v>456000000</v>
      </c>
      <c r="L5908" s="174" t="s">
        <v>846</v>
      </c>
    </row>
    <row r="5909" spans="1:12">
      <c r="A5909" s="194">
        <v>31</v>
      </c>
      <c r="B5909" s="175" t="s">
        <v>146</v>
      </c>
      <c r="C5909" s="195">
        <v>132</v>
      </c>
      <c r="D5909" s="175" t="s">
        <v>147</v>
      </c>
      <c r="F5909" s="195">
        <v>0</v>
      </c>
      <c r="G5909" s="175" t="s">
        <v>3970</v>
      </c>
      <c r="I5909" s="194">
        <v>100000</v>
      </c>
      <c r="K5909" s="199">
        <v>456100000</v>
      </c>
      <c r="L5909" s="174" t="s">
        <v>846</v>
      </c>
    </row>
    <row r="5910" spans="1:12">
      <c r="A5910" s="194">
        <v>31</v>
      </c>
      <c r="B5910" s="175" t="s">
        <v>146</v>
      </c>
      <c r="C5910" s="195">
        <v>132</v>
      </c>
      <c r="D5910" s="175" t="s">
        <v>147</v>
      </c>
      <c r="F5910" s="195">
        <v>0</v>
      </c>
      <c r="G5910" s="175" t="s">
        <v>3971</v>
      </c>
      <c r="I5910" s="194">
        <v>100000</v>
      </c>
      <c r="K5910" s="199">
        <v>456200000</v>
      </c>
      <c r="L5910" s="174" t="s">
        <v>846</v>
      </c>
    </row>
    <row r="5911" spans="1:12">
      <c r="A5911" s="194">
        <v>31</v>
      </c>
      <c r="B5911" s="175" t="s">
        <v>146</v>
      </c>
      <c r="C5911" s="195">
        <v>132</v>
      </c>
      <c r="D5911" s="175" t="s">
        <v>147</v>
      </c>
      <c r="F5911" s="195">
        <v>0</v>
      </c>
      <c r="G5911" s="175" t="s">
        <v>3972</v>
      </c>
      <c r="I5911" s="194">
        <v>100000</v>
      </c>
      <c r="K5911" s="199">
        <v>456300000</v>
      </c>
      <c r="L5911" s="174" t="s">
        <v>846</v>
      </c>
    </row>
    <row r="5912" spans="1:12">
      <c r="A5912" s="194">
        <v>31</v>
      </c>
      <c r="B5912" s="175" t="s">
        <v>146</v>
      </c>
      <c r="C5912" s="195">
        <v>132</v>
      </c>
      <c r="D5912" s="175" t="s">
        <v>147</v>
      </c>
      <c r="F5912" s="195">
        <v>0</v>
      </c>
      <c r="G5912" s="175" t="s">
        <v>3973</v>
      </c>
      <c r="I5912" s="194">
        <v>400000</v>
      </c>
      <c r="K5912" s="199">
        <v>456700000</v>
      </c>
      <c r="L5912" s="174" t="s">
        <v>846</v>
      </c>
    </row>
    <row r="5913" spans="1:12">
      <c r="A5913" s="194">
        <v>31</v>
      </c>
      <c r="B5913" s="175" t="s">
        <v>146</v>
      </c>
      <c r="C5913" s="195">
        <v>133</v>
      </c>
      <c r="D5913" s="175" t="s">
        <v>147</v>
      </c>
      <c r="F5913" s="195">
        <v>0</v>
      </c>
      <c r="G5913" s="175" t="s">
        <v>3974</v>
      </c>
      <c r="I5913" s="194">
        <v>200000</v>
      </c>
      <c r="K5913" s="199">
        <v>456900000</v>
      </c>
      <c r="L5913" s="174" t="s">
        <v>846</v>
      </c>
    </row>
    <row r="5914" spans="1:12">
      <c r="A5914" s="194">
        <v>31</v>
      </c>
      <c r="B5914" s="175" t="s">
        <v>146</v>
      </c>
      <c r="C5914" s="195">
        <v>133</v>
      </c>
      <c r="D5914" s="175" t="s">
        <v>147</v>
      </c>
      <c r="F5914" s="195">
        <v>0</v>
      </c>
      <c r="G5914" s="175" t="s">
        <v>3975</v>
      </c>
      <c r="I5914" s="194">
        <v>200000</v>
      </c>
      <c r="K5914" s="199">
        <v>457100000</v>
      </c>
      <c r="L5914" s="174" t="s">
        <v>846</v>
      </c>
    </row>
    <row r="5915" spans="1:12">
      <c r="A5915" s="194">
        <v>31</v>
      </c>
      <c r="B5915" s="175" t="s">
        <v>146</v>
      </c>
      <c r="C5915" s="195">
        <v>136</v>
      </c>
      <c r="D5915" s="175" t="s">
        <v>234</v>
      </c>
      <c r="F5915" s="195">
        <v>0</v>
      </c>
      <c r="G5915" s="175" t="s">
        <v>2028</v>
      </c>
      <c r="J5915" s="194">
        <v>200000</v>
      </c>
      <c r="K5915" s="199">
        <v>456900000</v>
      </c>
      <c r="L5915" s="174" t="s">
        <v>846</v>
      </c>
    </row>
    <row r="5916" spans="1:12">
      <c r="G5916" s="200" t="s">
        <v>847</v>
      </c>
      <c r="I5916" s="201">
        <v>8600000</v>
      </c>
      <c r="J5916" s="201">
        <v>650000</v>
      </c>
      <c r="K5916" s="201">
        <v>7950000</v>
      </c>
      <c r="L5916" s="202" t="s">
        <v>846</v>
      </c>
    </row>
    <row r="5917" spans="1:12">
      <c r="G5917" s="200" t="s">
        <v>848</v>
      </c>
      <c r="I5917" s="203">
        <v>459550000</v>
      </c>
      <c r="J5917" s="203">
        <v>2650000</v>
      </c>
      <c r="K5917" s="203">
        <v>456900000</v>
      </c>
      <c r="L5917" s="200" t="s">
        <v>849</v>
      </c>
    </row>
    <row r="5918" spans="1:12">
      <c r="A5918" s="190" t="s">
        <v>3976</v>
      </c>
      <c r="I5918" s="203">
        <v>459550000</v>
      </c>
      <c r="J5918" s="203">
        <v>2650000</v>
      </c>
      <c r="K5918" s="203">
        <v>456900000</v>
      </c>
      <c r="L5918" s="175" t="s">
        <v>849</v>
      </c>
    </row>
    <row r="5919" spans="1:12">
      <c r="A5919" s="196" t="s">
        <v>3977</v>
      </c>
    </row>
    <row r="5920" spans="1:12">
      <c r="A5920" s="196" t="s">
        <v>601</v>
      </c>
      <c r="G5920" s="197" t="s">
        <v>843</v>
      </c>
      <c r="I5920" s="198">
        <v>0</v>
      </c>
      <c r="J5920" s="198">
        <v>0</v>
      </c>
      <c r="K5920" s="198">
        <v>0</v>
      </c>
    </row>
    <row r="5921" spans="1:12">
      <c r="A5921" s="174" t="s">
        <v>138</v>
      </c>
      <c r="B5921" s="174" t="s">
        <v>139</v>
      </c>
      <c r="C5921" s="176" t="s">
        <v>140</v>
      </c>
      <c r="D5921" s="174" t="s">
        <v>141</v>
      </c>
      <c r="E5921" s="174" t="s">
        <v>142</v>
      </c>
      <c r="F5921" s="176" t="s">
        <v>143</v>
      </c>
      <c r="G5921" s="174" t="s">
        <v>144</v>
      </c>
      <c r="I5921" s="176" t="s">
        <v>844</v>
      </c>
      <c r="J5921" s="176" t="s">
        <v>845</v>
      </c>
      <c r="K5921" s="176" t="s">
        <v>145</v>
      </c>
    </row>
    <row r="5922" spans="1:12">
      <c r="A5922" s="194">
        <v>9</v>
      </c>
      <c r="B5922" s="175" t="s">
        <v>601</v>
      </c>
      <c r="C5922" s="195">
        <v>127</v>
      </c>
      <c r="D5922" s="175" t="s">
        <v>147</v>
      </c>
      <c r="F5922" s="195">
        <v>0</v>
      </c>
      <c r="G5922" s="175" t="s">
        <v>3978</v>
      </c>
      <c r="I5922" s="194">
        <v>1000000</v>
      </c>
      <c r="K5922" s="199">
        <v>1000000</v>
      </c>
      <c r="L5922" s="174" t="s">
        <v>846</v>
      </c>
    </row>
    <row r="5923" spans="1:12">
      <c r="A5923" s="194">
        <v>9</v>
      </c>
      <c r="B5923" s="175" t="s">
        <v>601</v>
      </c>
      <c r="C5923" s="195">
        <v>127</v>
      </c>
      <c r="D5923" s="175" t="s">
        <v>147</v>
      </c>
      <c r="F5923" s="195">
        <v>0</v>
      </c>
      <c r="G5923" s="175" t="s">
        <v>3979</v>
      </c>
      <c r="I5923" s="194">
        <v>1000000</v>
      </c>
      <c r="K5923" s="199">
        <v>2000000</v>
      </c>
      <c r="L5923" s="174" t="s">
        <v>846</v>
      </c>
    </row>
    <row r="5924" spans="1:12">
      <c r="A5924" s="194">
        <v>9</v>
      </c>
      <c r="B5924" s="175" t="s">
        <v>601</v>
      </c>
      <c r="C5924" s="195">
        <v>127</v>
      </c>
      <c r="D5924" s="175" t="s">
        <v>147</v>
      </c>
      <c r="F5924" s="195">
        <v>0</v>
      </c>
      <c r="G5924" s="175" t="s">
        <v>3980</v>
      </c>
      <c r="I5924" s="194">
        <v>1000000</v>
      </c>
      <c r="K5924" s="199">
        <v>3000000</v>
      </c>
      <c r="L5924" s="174" t="s">
        <v>846</v>
      </c>
    </row>
    <row r="5925" spans="1:12">
      <c r="A5925" s="194">
        <v>9</v>
      </c>
      <c r="B5925" s="175" t="s">
        <v>601</v>
      </c>
      <c r="C5925" s="195">
        <v>127</v>
      </c>
      <c r="D5925" s="175" t="s">
        <v>147</v>
      </c>
      <c r="F5925" s="195">
        <v>0</v>
      </c>
      <c r="G5925" s="175" t="s">
        <v>3981</v>
      </c>
      <c r="I5925" s="194">
        <v>1000000</v>
      </c>
      <c r="K5925" s="199">
        <v>4000000</v>
      </c>
      <c r="L5925" s="174" t="s">
        <v>846</v>
      </c>
    </row>
    <row r="5926" spans="1:12">
      <c r="A5926" s="194">
        <v>9</v>
      </c>
      <c r="B5926" s="175" t="s">
        <v>601</v>
      </c>
      <c r="C5926" s="195">
        <v>127</v>
      </c>
      <c r="D5926" s="175" t="s">
        <v>147</v>
      </c>
      <c r="F5926" s="195">
        <v>0</v>
      </c>
      <c r="G5926" s="175" t="s">
        <v>3982</v>
      </c>
      <c r="I5926" s="194">
        <v>1000000</v>
      </c>
      <c r="K5926" s="199">
        <v>5000000</v>
      </c>
      <c r="L5926" s="174" t="s">
        <v>846</v>
      </c>
    </row>
    <row r="5927" spans="1:12">
      <c r="A5927" s="194">
        <v>9</v>
      </c>
      <c r="B5927" s="175" t="s">
        <v>601</v>
      </c>
      <c r="C5927" s="195">
        <v>127</v>
      </c>
      <c r="D5927" s="175" t="s">
        <v>147</v>
      </c>
      <c r="F5927" s="195">
        <v>0</v>
      </c>
      <c r="G5927" s="175" t="s">
        <v>3983</v>
      </c>
      <c r="I5927" s="194">
        <v>1000000</v>
      </c>
      <c r="K5927" s="199">
        <v>6000000</v>
      </c>
      <c r="L5927" s="174" t="s">
        <v>846</v>
      </c>
    </row>
    <row r="5928" spans="1:12">
      <c r="A5928" s="194">
        <v>9</v>
      </c>
      <c r="B5928" s="175" t="s">
        <v>601</v>
      </c>
      <c r="C5928" s="195">
        <v>127</v>
      </c>
      <c r="D5928" s="175" t="s">
        <v>147</v>
      </c>
      <c r="F5928" s="195">
        <v>0</v>
      </c>
      <c r="G5928" s="175" t="s">
        <v>3984</v>
      </c>
      <c r="I5928" s="194">
        <v>1000000</v>
      </c>
      <c r="K5928" s="199">
        <v>7000000</v>
      </c>
      <c r="L5928" s="174" t="s">
        <v>846</v>
      </c>
    </row>
    <row r="5929" spans="1:12">
      <c r="A5929" s="194">
        <v>9</v>
      </c>
      <c r="B5929" s="175" t="s">
        <v>601</v>
      </c>
      <c r="C5929" s="195">
        <v>127</v>
      </c>
      <c r="D5929" s="175" t="s">
        <v>147</v>
      </c>
      <c r="F5929" s="195">
        <v>0</v>
      </c>
      <c r="G5929" s="175" t="s">
        <v>3985</v>
      </c>
      <c r="I5929" s="194">
        <v>1000000</v>
      </c>
      <c r="K5929" s="199">
        <v>8000000</v>
      </c>
      <c r="L5929" s="174" t="s">
        <v>846</v>
      </c>
    </row>
    <row r="5930" spans="1:12">
      <c r="A5930" s="194">
        <v>9</v>
      </c>
      <c r="B5930" s="175" t="s">
        <v>601</v>
      </c>
      <c r="C5930" s="195">
        <v>127</v>
      </c>
      <c r="D5930" s="175" t="s">
        <v>147</v>
      </c>
      <c r="F5930" s="195">
        <v>0</v>
      </c>
      <c r="G5930" s="175" t="s">
        <v>3986</v>
      </c>
      <c r="I5930" s="194">
        <v>1000000</v>
      </c>
      <c r="K5930" s="199">
        <v>9000000</v>
      </c>
      <c r="L5930" s="174" t="s">
        <v>846</v>
      </c>
    </row>
    <row r="5931" spans="1:12">
      <c r="A5931" s="194">
        <v>9</v>
      </c>
      <c r="B5931" s="175" t="s">
        <v>601</v>
      </c>
      <c r="C5931" s="195">
        <v>127</v>
      </c>
      <c r="D5931" s="175" t="s">
        <v>147</v>
      </c>
      <c r="F5931" s="195">
        <v>0</v>
      </c>
      <c r="G5931" s="175" t="s">
        <v>3987</v>
      </c>
      <c r="I5931" s="194">
        <v>1000000</v>
      </c>
      <c r="K5931" s="199">
        <v>10000000</v>
      </c>
      <c r="L5931" s="174" t="s">
        <v>846</v>
      </c>
    </row>
    <row r="5932" spans="1:12">
      <c r="A5932" s="194">
        <v>9</v>
      </c>
      <c r="B5932" s="175" t="s">
        <v>601</v>
      </c>
      <c r="C5932" s="195">
        <v>127</v>
      </c>
      <c r="D5932" s="175" t="s">
        <v>147</v>
      </c>
      <c r="F5932" s="195">
        <v>0</v>
      </c>
      <c r="G5932" s="175" t="s">
        <v>3988</v>
      </c>
      <c r="I5932" s="194">
        <v>1000000</v>
      </c>
      <c r="K5932" s="199">
        <v>11000000</v>
      </c>
      <c r="L5932" s="174" t="s">
        <v>846</v>
      </c>
    </row>
    <row r="5933" spans="1:12">
      <c r="A5933" s="194">
        <v>9</v>
      </c>
      <c r="B5933" s="175" t="s">
        <v>601</v>
      </c>
      <c r="C5933" s="195">
        <v>127</v>
      </c>
      <c r="D5933" s="175" t="s">
        <v>147</v>
      </c>
      <c r="F5933" s="195">
        <v>0</v>
      </c>
      <c r="G5933" s="175" t="s">
        <v>3989</v>
      </c>
      <c r="I5933" s="194">
        <v>1000000</v>
      </c>
      <c r="K5933" s="199">
        <v>12000000</v>
      </c>
      <c r="L5933" s="174" t="s">
        <v>846</v>
      </c>
    </row>
    <row r="5934" spans="1:12">
      <c r="A5934" s="194">
        <v>9</v>
      </c>
      <c r="B5934" s="175" t="s">
        <v>601</v>
      </c>
      <c r="C5934" s="195">
        <v>127</v>
      </c>
      <c r="D5934" s="175" t="s">
        <v>147</v>
      </c>
      <c r="F5934" s="195">
        <v>0</v>
      </c>
      <c r="G5934" s="175" t="s">
        <v>3990</v>
      </c>
      <c r="I5934" s="194">
        <v>1000000</v>
      </c>
      <c r="K5934" s="199">
        <v>13000000</v>
      </c>
      <c r="L5934" s="174" t="s">
        <v>846</v>
      </c>
    </row>
    <row r="5935" spans="1:12">
      <c r="A5935" s="194">
        <v>9</v>
      </c>
      <c r="B5935" s="175" t="s">
        <v>601</v>
      </c>
      <c r="C5935" s="195">
        <v>127</v>
      </c>
      <c r="D5935" s="175" t="s">
        <v>147</v>
      </c>
      <c r="F5935" s="195">
        <v>0</v>
      </c>
      <c r="G5935" s="175" t="s">
        <v>3991</v>
      </c>
      <c r="I5935" s="194">
        <v>1000000</v>
      </c>
      <c r="K5935" s="199">
        <v>14000000</v>
      </c>
      <c r="L5935" s="174" t="s">
        <v>846</v>
      </c>
    </row>
    <row r="5936" spans="1:12">
      <c r="A5936" s="194">
        <v>9</v>
      </c>
      <c r="B5936" s="175" t="s">
        <v>601</v>
      </c>
      <c r="C5936" s="195">
        <v>127</v>
      </c>
      <c r="D5936" s="175" t="s">
        <v>147</v>
      </c>
      <c r="F5936" s="195">
        <v>0</v>
      </c>
      <c r="G5936" s="175" t="s">
        <v>3992</v>
      </c>
      <c r="I5936" s="194">
        <v>1000000</v>
      </c>
      <c r="K5936" s="199">
        <v>15000000</v>
      </c>
      <c r="L5936" s="174" t="s">
        <v>846</v>
      </c>
    </row>
    <row r="5937" spans="1:12">
      <c r="A5937" s="194">
        <v>9</v>
      </c>
      <c r="B5937" s="175" t="s">
        <v>601</v>
      </c>
      <c r="C5937" s="195">
        <v>127</v>
      </c>
      <c r="D5937" s="175" t="s">
        <v>147</v>
      </c>
      <c r="F5937" s="195">
        <v>0</v>
      </c>
      <c r="G5937" s="175" t="s">
        <v>3993</v>
      </c>
      <c r="I5937" s="194">
        <v>1000000</v>
      </c>
      <c r="K5937" s="199">
        <v>16000000</v>
      </c>
      <c r="L5937" s="174" t="s">
        <v>846</v>
      </c>
    </row>
    <row r="5938" spans="1:12">
      <c r="A5938" s="194">
        <v>9</v>
      </c>
      <c r="B5938" s="175" t="s">
        <v>601</v>
      </c>
      <c r="C5938" s="195">
        <v>127</v>
      </c>
      <c r="D5938" s="175" t="s">
        <v>147</v>
      </c>
      <c r="F5938" s="195">
        <v>0</v>
      </c>
      <c r="G5938" s="175" t="s">
        <v>3994</v>
      </c>
      <c r="I5938" s="194">
        <v>1000000</v>
      </c>
      <c r="K5938" s="199">
        <v>17000000</v>
      </c>
      <c r="L5938" s="174" t="s">
        <v>846</v>
      </c>
    </row>
    <row r="5939" spans="1:12">
      <c r="A5939" s="194">
        <v>9</v>
      </c>
      <c r="B5939" s="175" t="s">
        <v>601</v>
      </c>
      <c r="C5939" s="195">
        <v>127</v>
      </c>
      <c r="D5939" s="175" t="s">
        <v>147</v>
      </c>
      <c r="F5939" s="195">
        <v>0</v>
      </c>
      <c r="G5939" s="175" t="s">
        <v>3995</v>
      </c>
      <c r="I5939" s="194">
        <v>1000000</v>
      </c>
      <c r="K5939" s="199">
        <v>18000000</v>
      </c>
      <c r="L5939" s="174" t="s">
        <v>846</v>
      </c>
    </row>
    <row r="5940" spans="1:12">
      <c r="A5940" s="194">
        <v>9</v>
      </c>
      <c r="B5940" s="175" t="s">
        <v>601</v>
      </c>
      <c r="C5940" s="195">
        <v>127</v>
      </c>
      <c r="D5940" s="175" t="s">
        <v>147</v>
      </c>
      <c r="F5940" s="195">
        <v>0</v>
      </c>
      <c r="G5940" s="175" t="s">
        <v>3996</v>
      </c>
      <c r="I5940" s="194">
        <v>1000000</v>
      </c>
      <c r="K5940" s="199">
        <v>19000000</v>
      </c>
      <c r="L5940" s="174" t="s">
        <v>846</v>
      </c>
    </row>
    <row r="5941" spans="1:12">
      <c r="A5941" s="194">
        <v>9</v>
      </c>
      <c r="B5941" s="175" t="s">
        <v>601</v>
      </c>
      <c r="C5941" s="195">
        <v>127</v>
      </c>
      <c r="D5941" s="175" t="s">
        <v>147</v>
      </c>
      <c r="F5941" s="195">
        <v>0</v>
      </c>
      <c r="G5941" s="175" t="s">
        <v>3997</v>
      </c>
      <c r="I5941" s="194">
        <v>1000000</v>
      </c>
      <c r="K5941" s="199">
        <v>20000000</v>
      </c>
      <c r="L5941" s="174" t="s">
        <v>846</v>
      </c>
    </row>
    <row r="5942" spans="1:12">
      <c r="A5942" s="194">
        <v>9</v>
      </c>
      <c r="B5942" s="175" t="s">
        <v>601</v>
      </c>
      <c r="C5942" s="195">
        <v>127</v>
      </c>
      <c r="D5942" s="175" t="s">
        <v>147</v>
      </c>
      <c r="F5942" s="195">
        <v>0</v>
      </c>
      <c r="G5942" s="175" t="s">
        <v>3994</v>
      </c>
      <c r="I5942" s="194">
        <v>1000000</v>
      </c>
      <c r="K5942" s="199">
        <v>21000000</v>
      </c>
      <c r="L5942" s="174" t="s">
        <v>846</v>
      </c>
    </row>
    <row r="5943" spans="1:12">
      <c r="A5943" s="194">
        <v>9</v>
      </c>
      <c r="B5943" s="175" t="s">
        <v>601</v>
      </c>
      <c r="C5943" s="195">
        <v>127</v>
      </c>
      <c r="D5943" s="175" t="s">
        <v>147</v>
      </c>
      <c r="F5943" s="195">
        <v>0</v>
      </c>
      <c r="G5943" s="175" t="s">
        <v>3998</v>
      </c>
      <c r="I5943" s="194">
        <v>1000000</v>
      </c>
      <c r="K5943" s="199">
        <v>22000000</v>
      </c>
      <c r="L5943" s="174" t="s">
        <v>846</v>
      </c>
    </row>
    <row r="5944" spans="1:12">
      <c r="A5944" s="194">
        <v>9</v>
      </c>
      <c r="B5944" s="175" t="s">
        <v>601</v>
      </c>
      <c r="C5944" s="195">
        <v>127</v>
      </c>
      <c r="D5944" s="175" t="s">
        <v>147</v>
      </c>
      <c r="F5944" s="195">
        <v>0</v>
      </c>
      <c r="G5944" s="175" t="s">
        <v>3999</v>
      </c>
      <c r="I5944" s="194">
        <v>1000000</v>
      </c>
      <c r="K5944" s="199">
        <v>23000000</v>
      </c>
      <c r="L5944" s="174" t="s">
        <v>846</v>
      </c>
    </row>
    <row r="5945" spans="1:12">
      <c r="A5945" s="194">
        <v>9</v>
      </c>
      <c r="B5945" s="175" t="s">
        <v>601</v>
      </c>
      <c r="C5945" s="195">
        <v>127</v>
      </c>
      <c r="D5945" s="175" t="s">
        <v>147</v>
      </c>
      <c r="F5945" s="195">
        <v>0</v>
      </c>
      <c r="G5945" s="175" t="s">
        <v>4000</v>
      </c>
      <c r="I5945" s="194">
        <v>1000000</v>
      </c>
      <c r="K5945" s="199">
        <v>24000000</v>
      </c>
      <c r="L5945" s="174" t="s">
        <v>846</v>
      </c>
    </row>
    <row r="5946" spans="1:12">
      <c r="A5946" s="194">
        <v>9</v>
      </c>
      <c r="B5946" s="175" t="s">
        <v>601</v>
      </c>
      <c r="C5946" s="195">
        <v>127</v>
      </c>
      <c r="D5946" s="175" t="s">
        <v>147</v>
      </c>
      <c r="F5946" s="195">
        <v>0</v>
      </c>
      <c r="G5946" s="175" t="s">
        <v>4001</v>
      </c>
      <c r="I5946" s="194">
        <v>1000000</v>
      </c>
      <c r="K5946" s="199">
        <v>25000000</v>
      </c>
      <c r="L5946" s="174" t="s">
        <v>846</v>
      </c>
    </row>
    <row r="5947" spans="1:12">
      <c r="A5947" s="194">
        <v>9</v>
      </c>
      <c r="B5947" s="175" t="s">
        <v>601</v>
      </c>
      <c r="C5947" s="195">
        <v>127</v>
      </c>
      <c r="D5947" s="175" t="s">
        <v>147</v>
      </c>
      <c r="F5947" s="195">
        <v>0</v>
      </c>
      <c r="G5947" s="175" t="s">
        <v>4002</v>
      </c>
      <c r="I5947" s="194">
        <v>1000000</v>
      </c>
      <c r="K5947" s="199">
        <v>26000000</v>
      </c>
      <c r="L5947" s="174" t="s">
        <v>846</v>
      </c>
    </row>
    <row r="5948" spans="1:12">
      <c r="A5948" s="194">
        <v>9</v>
      </c>
      <c r="B5948" s="175" t="s">
        <v>601</v>
      </c>
      <c r="C5948" s="195">
        <v>127</v>
      </c>
      <c r="D5948" s="175" t="s">
        <v>147</v>
      </c>
      <c r="F5948" s="195">
        <v>0</v>
      </c>
      <c r="G5948" s="175" t="s">
        <v>4003</v>
      </c>
      <c r="I5948" s="194">
        <v>1000000</v>
      </c>
      <c r="K5948" s="199">
        <v>27000000</v>
      </c>
      <c r="L5948" s="174" t="s">
        <v>846</v>
      </c>
    </row>
    <row r="5949" spans="1:12">
      <c r="A5949" s="194">
        <v>9</v>
      </c>
      <c r="B5949" s="175" t="s">
        <v>601</v>
      </c>
      <c r="C5949" s="195">
        <v>127</v>
      </c>
      <c r="D5949" s="175" t="s">
        <v>147</v>
      </c>
      <c r="F5949" s="195">
        <v>0</v>
      </c>
      <c r="G5949" s="175" t="s">
        <v>4001</v>
      </c>
      <c r="I5949" s="194">
        <v>1000000</v>
      </c>
      <c r="K5949" s="199">
        <v>28000000</v>
      </c>
      <c r="L5949" s="174" t="s">
        <v>846</v>
      </c>
    </row>
    <row r="5950" spans="1:12">
      <c r="A5950" s="194">
        <v>9</v>
      </c>
      <c r="B5950" s="175" t="s">
        <v>601</v>
      </c>
      <c r="C5950" s="195">
        <v>127</v>
      </c>
      <c r="D5950" s="175" t="s">
        <v>147</v>
      </c>
      <c r="F5950" s="195">
        <v>0</v>
      </c>
      <c r="G5950" s="175" t="s">
        <v>4004</v>
      </c>
      <c r="I5950" s="194">
        <v>1000000</v>
      </c>
      <c r="K5950" s="199">
        <v>29000000</v>
      </c>
      <c r="L5950" s="174" t="s">
        <v>846</v>
      </c>
    </row>
    <row r="5951" spans="1:12">
      <c r="A5951" s="194">
        <v>9</v>
      </c>
      <c r="B5951" s="175" t="s">
        <v>601</v>
      </c>
      <c r="C5951" s="195">
        <v>127</v>
      </c>
      <c r="D5951" s="175" t="s">
        <v>147</v>
      </c>
      <c r="F5951" s="195">
        <v>0</v>
      </c>
      <c r="G5951" s="175" t="s">
        <v>4005</v>
      </c>
      <c r="I5951" s="194">
        <v>1000000</v>
      </c>
      <c r="K5951" s="199">
        <v>30000000</v>
      </c>
      <c r="L5951" s="174" t="s">
        <v>846</v>
      </c>
    </row>
    <row r="5952" spans="1:12">
      <c r="A5952" s="194">
        <v>9</v>
      </c>
      <c r="B5952" s="175" t="s">
        <v>601</v>
      </c>
      <c r="C5952" s="195">
        <v>127</v>
      </c>
      <c r="D5952" s="175" t="s">
        <v>147</v>
      </c>
      <c r="F5952" s="195">
        <v>0</v>
      </c>
      <c r="G5952" s="175" t="s">
        <v>4006</v>
      </c>
      <c r="I5952" s="194">
        <v>1000000</v>
      </c>
      <c r="K5952" s="199">
        <v>31000000</v>
      </c>
      <c r="L5952" s="174" t="s">
        <v>846</v>
      </c>
    </row>
    <row r="5953" spans="1:12">
      <c r="A5953" s="194">
        <v>9</v>
      </c>
      <c r="B5953" s="175" t="s">
        <v>601</v>
      </c>
      <c r="C5953" s="195">
        <v>127</v>
      </c>
      <c r="D5953" s="175" t="s">
        <v>147</v>
      </c>
      <c r="F5953" s="195">
        <v>0</v>
      </c>
      <c r="G5953" s="175" t="s">
        <v>4007</v>
      </c>
      <c r="I5953" s="194">
        <v>1000000</v>
      </c>
      <c r="K5953" s="199">
        <v>32000000</v>
      </c>
      <c r="L5953" s="174" t="s">
        <v>846</v>
      </c>
    </row>
    <row r="5954" spans="1:12">
      <c r="A5954" s="194">
        <v>9</v>
      </c>
      <c r="B5954" s="175" t="s">
        <v>601</v>
      </c>
      <c r="C5954" s="195">
        <v>127</v>
      </c>
      <c r="D5954" s="175" t="s">
        <v>147</v>
      </c>
      <c r="F5954" s="195">
        <v>0</v>
      </c>
      <c r="G5954" s="175" t="s">
        <v>4008</v>
      </c>
      <c r="I5954" s="194">
        <v>1000000</v>
      </c>
      <c r="K5954" s="199">
        <v>33000000</v>
      </c>
      <c r="L5954" s="174" t="s">
        <v>846</v>
      </c>
    </row>
    <row r="5955" spans="1:12">
      <c r="A5955" s="194">
        <v>9</v>
      </c>
      <c r="B5955" s="175" t="s">
        <v>601</v>
      </c>
      <c r="C5955" s="195">
        <v>127</v>
      </c>
      <c r="D5955" s="175" t="s">
        <v>147</v>
      </c>
      <c r="F5955" s="195">
        <v>0</v>
      </c>
      <c r="G5955" s="175" t="s">
        <v>4009</v>
      </c>
      <c r="I5955" s="194">
        <v>1000000</v>
      </c>
      <c r="K5955" s="199">
        <v>34000000</v>
      </c>
      <c r="L5955" s="174" t="s">
        <v>846</v>
      </c>
    </row>
    <row r="5956" spans="1:12">
      <c r="A5956" s="194">
        <v>9</v>
      </c>
      <c r="B5956" s="175" t="s">
        <v>601</v>
      </c>
      <c r="C5956" s="195">
        <v>127</v>
      </c>
      <c r="D5956" s="175" t="s">
        <v>147</v>
      </c>
      <c r="F5956" s="195">
        <v>0</v>
      </c>
      <c r="G5956" s="175" t="s">
        <v>4010</v>
      </c>
      <c r="I5956" s="194">
        <v>1000000</v>
      </c>
      <c r="K5956" s="199">
        <v>35000000</v>
      </c>
      <c r="L5956" s="174" t="s">
        <v>846</v>
      </c>
    </row>
    <row r="5957" spans="1:12">
      <c r="A5957" s="194">
        <v>9</v>
      </c>
      <c r="B5957" s="175" t="s">
        <v>601</v>
      </c>
      <c r="C5957" s="195">
        <v>127</v>
      </c>
      <c r="D5957" s="175" t="s">
        <v>147</v>
      </c>
      <c r="F5957" s="195">
        <v>0</v>
      </c>
      <c r="G5957" s="175" t="s">
        <v>4011</v>
      </c>
      <c r="I5957" s="194">
        <v>1000000</v>
      </c>
      <c r="K5957" s="199">
        <v>36000000</v>
      </c>
      <c r="L5957" s="174" t="s">
        <v>846</v>
      </c>
    </row>
    <row r="5958" spans="1:12">
      <c r="A5958" s="194">
        <v>9</v>
      </c>
      <c r="B5958" s="175" t="s">
        <v>601</v>
      </c>
      <c r="C5958" s="195">
        <v>127</v>
      </c>
      <c r="D5958" s="175" t="s">
        <v>147</v>
      </c>
      <c r="F5958" s="195">
        <v>0</v>
      </c>
      <c r="G5958" s="175" t="s">
        <v>4012</v>
      </c>
      <c r="I5958" s="194">
        <v>1000000</v>
      </c>
      <c r="K5958" s="199">
        <v>37000000</v>
      </c>
      <c r="L5958" s="174" t="s">
        <v>846</v>
      </c>
    </row>
    <row r="5959" spans="1:12">
      <c r="A5959" s="194">
        <v>9</v>
      </c>
      <c r="B5959" s="175" t="s">
        <v>601</v>
      </c>
      <c r="C5959" s="195">
        <v>127</v>
      </c>
      <c r="D5959" s="175" t="s">
        <v>147</v>
      </c>
      <c r="F5959" s="195">
        <v>0</v>
      </c>
      <c r="G5959" s="175" t="s">
        <v>4013</v>
      </c>
      <c r="I5959" s="194">
        <v>1000000</v>
      </c>
      <c r="K5959" s="199">
        <v>38000000</v>
      </c>
      <c r="L5959" s="174" t="s">
        <v>846</v>
      </c>
    </row>
    <row r="5960" spans="1:12">
      <c r="A5960" s="194">
        <v>9</v>
      </c>
      <c r="B5960" s="175" t="s">
        <v>601</v>
      </c>
      <c r="C5960" s="195">
        <v>127</v>
      </c>
      <c r="D5960" s="175" t="s">
        <v>147</v>
      </c>
      <c r="F5960" s="195">
        <v>0</v>
      </c>
      <c r="G5960" s="175" t="s">
        <v>4014</v>
      </c>
      <c r="I5960" s="194">
        <v>1000000</v>
      </c>
      <c r="K5960" s="199">
        <v>39000000</v>
      </c>
      <c r="L5960" s="174" t="s">
        <v>846</v>
      </c>
    </row>
    <row r="5961" spans="1:12">
      <c r="A5961" s="194">
        <v>9</v>
      </c>
      <c r="B5961" s="175" t="s">
        <v>601</v>
      </c>
      <c r="C5961" s="195">
        <v>127</v>
      </c>
      <c r="D5961" s="175" t="s">
        <v>147</v>
      </c>
      <c r="F5961" s="195">
        <v>0</v>
      </c>
      <c r="G5961" s="175" t="s">
        <v>4015</v>
      </c>
      <c r="I5961" s="194">
        <v>1000000</v>
      </c>
      <c r="K5961" s="199">
        <v>40000000</v>
      </c>
      <c r="L5961" s="174" t="s">
        <v>846</v>
      </c>
    </row>
    <row r="5962" spans="1:12">
      <c r="A5962" s="194">
        <v>9</v>
      </c>
      <c r="B5962" s="175" t="s">
        <v>601</v>
      </c>
      <c r="C5962" s="195">
        <v>127</v>
      </c>
      <c r="D5962" s="175" t="s">
        <v>147</v>
      </c>
      <c r="F5962" s="195">
        <v>0</v>
      </c>
      <c r="G5962" s="175" t="s">
        <v>4016</v>
      </c>
      <c r="I5962" s="194">
        <v>1000000</v>
      </c>
      <c r="K5962" s="199">
        <v>41000000</v>
      </c>
      <c r="L5962" s="174" t="s">
        <v>846</v>
      </c>
    </row>
    <row r="5963" spans="1:12">
      <c r="A5963" s="194">
        <v>9</v>
      </c>
      <c r="B5963" s="175" t="s">
        <v>601</v>
      </c>
      <c r="C5963" s="195">
        <v>127</v>
      </c>
      <c r="D5963" s="175" t="s">
        <v>147</v>
      </c>
      <c r="F5963" s="195">
        <v>0</v>
      </c>
      <c r="G5963" s="175" t="s">
        <v>4017</v>
      </c>
      <c r="I5963" s="194">
        <v>1000000</v>
      </c>
      <c r="K5963" s="199">
        <v>42000000</v>
      </c>
      <c r="L5963" s="174" t="s">
        <v>846</v>
      </c>
    </row>
    <row r="5964" spans="1:12">
      <c r="A5964" s="194">
        <v>9</v>
      </c>
      <c r="B5964" s="175" t="s">
        <v>601</v>
      </c>
      <c r="C5964" s="195">
        <v>127</v>
      </c>
      <c r="D5964" s="175" t="s">
        <v>147</v>
      </c>
      <c r="F5964" s="195">
        <v>0</v>
      </c>
      <c r="G5964" s="175" t="s">
        <v>4018</v>
      </c>
      <c r="I5964" s="194">
        <v>1000000</v>
      </c>
      <c r="K5964" s="199">
        <v>43000000</v>
      </c>
      <c r="L5964" s="174" t="s">
        <v>846</v>
      </c>
    </row>
    <row r="5965" spans="1:12">
      <c r="A5965" s="194">
        <v>9</v>
      </c>
      <c r="B5965" s="175" t="s">
        <v>601</v>
      </c>
      <c r="C5965" s="195">
        <v>127</v>
      </c>
      <c r="D5965" s="175" t="s">
        <v>147</v>
      </c>
      <c r="F5965" s="195">
        <v>0</v>
      </c>
      <c r="G5965" s="175" t="s">
        <v>4019</v>
      </c>
      <c r="I5965" s="194">
        <v>1000000</v>
      </c>
      <c r="K5965" s="199">
        <v>44000000</v>
      </c>
      <c r="L5965" s="174" t="s">
        <v>846</v>
      </c>
    </row>
    <row r="5966" spans="1:12">
      <c r="A5966" s="194">
        <v>9</v>
      </c>
      <c r="B5966" s="175" t="s">
        <v>601</v>
      </c>
      <c r="C5966" s="195">
        <v>127</v>
      </c>
      <c r="D5966" s="175" t="s">
        <v>147</v>
      </c>
      <c r="F5966" s="195">
        <v>0</v>
      </c>
      <c r="G5966" s="175" t="s">
        <v>4020</v>
      </c>
      <c r="I5966" s="194">
        <v>1000000</v>
      </c>
      <c r="K5966" s="199">
        <v>45000000</v>
      </c>
      <c r="L5966" s="174" t="s">
        <v>846</v>
      </c>
    </row>
    <row r="5967" spans="1:12">
      <c r="A5967" s="194">
        <v>9</v>
      </c>
      <c r="B5967" s="175" t="s">
        <v>601</v>
      </c>
      <c r="C5967" s="195">
        <v>127</v>
      </c>
      <c r="D5967" s="175" t="s">
        <v>147</v>
      </c>
      <c r="F5967" s="195">
        <v>0</v>
      </c>
      <c r="G5967" s="175" t="s">
        <v>4021</v>
      </c>
      <c r="I5967" s="194">
        <v>2000000</v>
      </c>
      <c r="K5967" s="199">
        <v>47000000</v>
      </c>
      <c r="L5967" s="174" t="s">
        <v>846</v>
      </c>
    </row>
    <row r="5968" spans="1:12">
      <c r="A5968" s="194">
        <v>9</v>
      </c>
      <c r="B5968" s="175" t="s">
        <v>601</v>
      </c>
      <c r="C5968" s="195">
        <v>127</v>
      </c>
      <c r="D5968" s="175" t="s">
        <v>147</v>
      </c>
      <c r="F5968" s="195">
        <v>0</v>
      </c>
      <c r="G5968" s="175" t="s">
        <v>4022</v>
      </c>
      <c r="I5968" s="194">
        <v>2000000</v>
      </c>
      <c r="K5968" s="199">
        <v>49000000</v>
      </c>
      <c r="L5968" s="174" t="s">
        <v>846</v>
      </c>
    </row>
    <row r="5969" spans="1:12">
      <c r="A5969" s="194">
        <v>9</v>
      </c>
      <c r="B5969" s="175" t="s">
        <v>601</v>
      </c>
      <c r="C5969" s="195">
        <v>127</v>
      </c>
      <c r="D5969" s="175" t="s">
        <v>147</v>
      </c>
      <c r="F5969" s="195">
        <v>0</v>
      </c>
      <c r="G5969" s="175" t="s">
        <v>4023</v>
      </c>
      <c r="I5969" s="194">
        <v>2000000</v>
      </c>
      <c r="K5969" s="199">
        <v>51000000</v>
      </c>
      <c r="L5969" s="174" t="s">
        <v>846</v>
      </c>
    </row>
    <row r="5970" spans="1:12">
      <c r="A5970" s="194">
        <v>9</v>
      </c>
      <c r="B5970" s="175" t="s">
        <v>601</v>
      </c>
      <c r="C5970" s="195">
        <v>127</v>
      </c>
      <c r="D5970" s="175" t="s">
        <v>147</v>
      </c>
      <c r="F5970" s="195">
        <v>0</v>
      </c>
      <c r="G5970" s="175" t="s">
        <v>4024</v>
      </c>
      <c r="I5970" s="194">
        <v>2000000</v>
      </c>
      <c r="K5970" s="199">
        <v>53000000</v>
      </c>
      <c r="L5970" s="174" t="s">
        <v>846</v>
      </c>
    </row>
    <row r="5971" spans="1:12">
      <c r="A5971" s="194">
        <v>9</v>
      </c>
      <c r="B5971" s="175" t="s">
        <v>601</v>
      </c>
      <c r="C5971" s="195">
        <v>127</v>
      </c>
      <c r="D5971" s="175" t="s">
        <v>147</v>
      </c>
      <c r="F5971" s="195">
        <v>0</v>
      </c>
      <c r="G5971" s="175" t="s">
        <v>4025</v>
      </c>
      <c r="I5971" s="194">
        <v>2000000</v>
      </c>
      <c r="K5971" s="199">
        <v>55000000</v>
      </c>
      <c r="L5971" s="174" t="s">
        <v>846</v>
      </c>
    </row>
    <row r="5972" spans="1:12">
      <c r="A5972" s="194">
        <v>9</v>
      </c>
      <c r="B5972" s="175" t="s">
        <v>601</v>
      </c>
      <c r="C5972" s="195">
        <v>127</v>
      </c>
      <c r="D5972" s="175" t="s">
        <v>147</v>
      </c>
      <c r="F5972" s="195">
        <v>0</v>
      </c>
      <c r="G5972" s="175" t="s">
        <v>4026</v>
      </c>
      <c r="I5972" s="194">
        <v>2000000</v>
      </c>
      <c r="K5972" s="199">
        <v>57000000</v>
      </c>
      <c r="L5972" s="174" t="s">
        <v>846</v>
      </c>
    </row>
    <row r="5973" spans="1:12">
      <c r="A5973" s="194">
        <v>9</v>
      </c>
      <c r="B5973" s="175" t="s">
        <v>601</v>
      </c>
      <c r="C5973" s="195">
        <v>127</v>
      </c>
      <c r="D5973" s="175" t="s">
        <v>147</v>
      </c>
      <c r="F5973" s="195">
        <v>0</v>
      </c>
      <c r="G5973" s="175" t="s">
        <v>4027</v>
      </c>
      <c r="I5973" s="194">
        <v>2000000</v>
      </c>
      <c r="K5973" s="199">
        <v>59000000</v>
      </c>
      <c r="L5973" s="174" t="s">
        <v>846</v>
      </c>
    </row>
    <row r="5974" spans="1:12">
      <c r="A5974" s="194">
        <v>9</v>
      </c>
      <c r="B5974" s="175" t="s">
        <v>601</v>
      </c>
      <c r="C5974" s="195">
        <v>127</v>
      </c>
      <c r="D5974" s="175" t="s">
        <v>147</v>
      </c>
      <c r="F5974" s="195">
        <v>0</v>
      </c>
      <c r="G5974" s="175" t="s">
        <v>4028</v>
      </c>
      <c r="I5974" s="194">
        <v>2000000</v>
      </c>
      <c r="K5974" s="199">
        <v>61000000</v>
      </c>
      <c r="L5974" s="174" t="s">
        <v>846</v>
      </c>
    </row>
    <row r="5975" spans="1:12">
      <c r="A5975" s="194">
        <v>9</v>
      </c>
      <c r="B5975" s="175" t="s">
        <v>601</v>
      </c>
      <c r="C5975" s="195">
        <v>127</v>
      </c>
      <c r="D5975" s="175" t="s">
        <v>147</v>
      </c>
      <c r="F5975" s="195">
        <v>0</v>
      </c>
      <c r="G5975" s="175" t="s">
        <v>4029</v>
      </c>
      <c r="I5975" s="194">
        <v>2000000</v>
      </c>
      <c r="K5975" s="199">
        <v>63000000</v>
      </c>
      <c r="L5975" s="174" t="s">
        <v>846</v>
      </c>
    </row>
    <row r="5976" spans="1:12">
      <c r="A5976" s="194">
        <v>9</v>
      </c>
      <c r="B5976" s="175" t="s">
        <v>601</v>
      </c>
      <c r="C5976" s="195">
        <v>127</v>
      </c>
      <c r="D5976" s="175" t="s">
        <v>147</v>
      </c>
      <c r="F5976" s="195">
        <v>0</v>
      </c>
      <c r="G5976" s="175" t="s">
        <v>4030</v>
      </c>
      <c r="I5976" s="194">
        <v>2000000</v>
      </c>
      <c r="K5976" s="199">
        <v>65000000</v>
      </c>
      <c r="L5976" s="174" t="s">
        <v>846</v>
      </c>
    </row>
    <row r="5977" spans="1:12">
      <c r="A5977" s="194">
        <v>9</v>
      </c>
      <c r="B5977" s="175" t="s">
        <v>601</v>
      </c>
      <c r="C5977" s="195">
        <v>127</v>
      </c>
      <c r="D5977" s="175" t="s">
        <v>147</v>
      </c>
      <c r="F5977" s="195">
        <v>0</v>
      </c>
      <c r="G5977" s="175" t="s">
        <v>4031</v>
      </c>
      <c r="I5977" s="194">
        <v>2000000</v>
      </c>
      <c r="K5977" s="199">
        <v>67000000</v>
      </c>
      <c r="L5977" s="174" t="s">
        <v>846</v>
      </c>
    </row>
    <row r="5978" spans="1:12">
      <c r="A5978" s="194">
        <v>9</v>
      </c>
      <c r="B5978" s="175" t="s">
        <v>601</v>
      </c>
      <c r="C5978" s="195">
        <v>127</v>
      </c>
      <c r="D5978" s="175" t="s">
        <v>147</v>
      </c>
      <c r="F5978" s="195">
        <v>0</v>
      </c>
      <c r="G5978" s="175" t="s">
        <v>4032</v>
      </c>
      <c r="I5978" s="194">
        <v>2000000</v>
      </c>
      <c r="K5978" s="199">
        <v>69000000</v>
      </c>
      <c r="L5978" s="174" t="s">
        <v>846</v>
      </c>
    </row>
    <row r="5979" spans="1:12">
      <c r="A5979" s="194">
        <v>9</v>
      </c>
      <c r="B5979" s="175" t="s">
        <v>601</v>
      </c>
      <c r="C5979" s="195">
        <v>127</v>
      </c>
      <c r="D5979" s="175" t="s">
        <v>147</v>
      </c>
      <c r="F5979" s="195">
        <v>0</v>
      </c>
      <c r="G5979" s="175" t="s">
        <v>4033</v>
      </c>
      <c r="I5979" s="194">
        <v>2000000</v>
      </c>
      <c r="K5979" s="199">
        <v>71000000</v>
      </c>
      <c r="L5979" s="174" t="s">
        <v>846</v>
      </c>
    </row>
    <row r="5980" spans="1:12">
      <c r="A5980" s="194">
        <v>9</v>
      </c>
      <c r="B5980" s="175" t="s">
        <v>601</v>
      </c>
      <c r="C5980" s="195">
        <v>127</v>
      </c>
      <c r="D5980" s="175" t="s">
        <v>147</v>
      </c>
      <c r="F5980" s="195">
        <v>0</v>
      </c>
      <c r="G5980" s="175" t="s">
        <v>4034</v>
      </c>
      <c r="I5980" s="194">
        <v>2000000</v>
      </c>
      <c r="K5980" s="199">
        <v>73000000</v>
      </c>
      <c r="L5980" s="174" t="s">
        <v>846</v>
      </c>
    </row>
    <row r="5981" spans="1:12">
      <c r="A5981" s="194">
        <v>9</v>
      </c>
      <c r="B5981" s="175" t="s">
        <v>601</v>
      </c>
      <c r="C5981" s="195">
        <v>127</v>
      </c>
      <c r="D5981" s="175" t="s">
        <v>147</v>
      </c>
      <c r="F5981" s="195">
        <v>0</v>
      </c>
      <c r="G5981" s="175" t="s">
        <v>4035</v>
      </c>
      <c r="I5981" s="194">
        <v>2000000</v>
      </c>
      <c r="K5981" s="199">
        <v>75000000</v>
      </c>
      <c r="L5981" s="174" t="s">
        <v>846</v>
      </c>
    </row>
    <row r="5982" spans="1:12">
      <c r="A5982" s="194">
        <v>9</v>
      </c>
      <c r="B5982" s="175" t="s">
        <v>601</v>
      </c>
      <c r="C5982" s="195">
        <v>127</v>
      </c>
      <c r="D5982" s="175" t="s">
        <v>147</v>
      </c>
      <c r="F5982" s="195">
        <v>0</v>
      </c>
      <c r="G5982" s="175" t="s">
        <v>3984</v>
      </c>
      <c r="I5982" s="194">
        <v>2000000</v>
      </c>
      <c r="K5982" s="199">
        <v>77000000</v>
      </c>
      <c r="L5982" s="174" t="s">
        <v>846</v>
      </c>
    </row>
    <row r="5983" spans="1:12">
      <c r="A5983" s="194">
        <v>9</v>
      </c>
      <c r="B5983" s="175" t="s">
        <v>601</v>
      </c>
      <c r="C5983" s="195">
        <v>127</v>
      </c>
      <c r="D5983" s="175" t="s">
        <v>147</v>
      </c>
      <c r="F5983" s="195">
        <v>0</v>
      </c>
      <c r="G5983" s="175" t="s">
        <v>4036</v>
      </c>
      <c r="I5983" s="194">
        <v>2000000</v>
      </c>
      <c r="K5983" s="199">
        <v>79000000</v>
      </c>
      <c r="L5983" s="174" t="s">
        <v>846</v>
      </c>
    </row>
    <row r="5984" spans="1:12">
      <c r="A5984" s="194">
        <v>9</v>
      </c>
      <c r="B5984" s="175" t="s">
        <v>601</v>
      </c>
      <c r="C5984" s="195">
        <v>127</v>
      </c>
      <c r="D5984" s="175" t="s">
        <v>147</v>
      </c>
      <c r="F5984" s="195">
        <v>0</v>
      </c>
      <c r="G5984" s="175" t="s">
        <v>4037</v>
      </c>
      <c r="I5984" s="194">
        <v>2000000</v>
      </c>
      <c r="K5984" s="199">
        <v>81000000</v>
      </c>
      <c r="L5984" s="174" t="s">
        <v>846</v>
      </c>
    </row>
    <row r="5985" spans="1:12">
      <c r="A5985" s="194">
        <v>9</v>
      </c>
      <c r="B5985" s="175" t="s">
        <v>601</v>
      </c>
      <c r="C5985" s="195">
        <v>127</v>
      </c>
      <c r="D5985" s="175" t="s">
        <v>147</v>
      </c>
      <c r="F5985" s="195">
        <v>0</v>
      </c>
      <c r="G5985" s="175" t="s">
        <v>4038</v>
      </c>
      <c r="I5985" s="194">
        <v>2000000</v>
      </c>
      <c r="K5985" s="199">
        <v>83000000</v>
      </c>
      <c r="L5985" s="174" t="s">
        <v>846</v>
      </c>
    </row>
    <row r="5986" spans="1:12">
      <c r="A5986" s="194">
        <v>9</v>
      </c>
      <c r="B5986" s="175" t="s">
        <v>601</v>
      </c>
      <c r="C5986" s="195">
        <v>127</v>
      </c>
      <c r="D5986" s="175" t="s">
        <v>147</v>
      </c>
      <c r="F5986" s="195">
        <v>0</v>
      </c>
      <c r="G5986" s="175" t="s">
        <v>4039</v>
      </c>
      <c r="I5986" s="194">
        <v>2000000</v>
      </c>
      <c r="K5986" s="199">
        <v>85000000</v>
      </c>
      <c r="L5986" s="174" t="s">
        <v>846</v>
      </c>
    </row>
    <row r="5987" spans="1:12">
      <c r="A5987" s="194">
        <v>9</v>
      </c>
      <c r="B5987" s="175" t="s">
        <v>601</v>
      </c>
      <c r="C5987" s="195">
        <v>128</v>
      </c>
      <c r="D5987" s="175" t="s">
        <v>147</v>
      </c>
      <c r="F5987" s="195">
        <v>0</v>
      </c>
      <c r="G5987" s="175" t="s">
        <v>4040</v>
      </c>
      <c r="I5987" s="194">
        <v>2000000</v>
      </c>
      <c r="K5987" s="199">
        <v>87000000</v>
      </c>
      <c r="L5987" s="174" t="s">
        <v>846</v>
      </c>
    </row>
    <row r="5988" spans="1:12">
      <c r="A5988" s="194">
        <v>9</v>
      </c>
      <c r="B5988" s="175" t="s">
        <v>601</v>
      </c>
      <c r="C5988" s="195">
        <v>128</v>
      </c>
      <c r="D5988" s="175" t="s">
        <v>147</v>
      </c>
      <c r="F5988" s="195">
        <v>0</v>
      </c>
      <c r="G5988" s="175" t="s">
        <v>4041</v>
      </c>
      <c r="I5988" s="194">
        <v>2000000</v>
      </c>
      <c r="K5988" s="199">
        <v>89000000</v>
      </c>
      <c r="L5988" s="174" t="s">
        <v>846</v>
      </c>
    </row>
    <row r="5989" spans="1:12">
      <c r="A5989" s="194">
        <v>9</v>
      </c>
      <c r="B5989" s="175" t="s">
        <v>601</v>
      </c>
      <c r="C5989" s="195">
        <v>128</v>
      </c>
      <c r="D5989" s="175" t="s">
        <v>147</v>
      </c>
      <c r="F5989" s="195">
        <v>0</v>
      </c>
      <c r="G5989" s="175" t="s">
        <v>4042</v>
      </c>
      <c r="I5989" s="194">
        <v>2000000</v>
      </c>
      <c r="K5989" s="199">
        <v>91000000</v>
      </c>
      <c r="L5989" s="174" t="s">
        <v>846</v>
      </c>
    </row>
    <row r="5990" spans="1:12">
      <c r="A5990" s="194">
        <v>9</v>
      </c>
      <c r="B5990" s="175" t="s">
        <v>601</v>
      </c>
      <c r="C5990" s="195">
        <v>128</v>
      </c>
      <c r="D5990" s="175" t="s">
        <v>147</v>
      </c>
      <c r="F5990" s="195">
        <v>0</v>
      </c>
      <c r="G5990" s="175" t="s">
        <v>4043</v>
      </c>
      <c r="I5990" s="194">
        <v>2000000</v>
      </c>
      <c r="K5990" s="199">
        <v>93000000</v>
      </c>
      <c r="L5990" s="174" t="s">
        <v>846</v>
      </c>
    </row>
    <row r="5991" spans="1:12">
      <c r="A5991" s="194">
        <v>9</v>
      </c>
      <c r="B5991" s="175" t="s">
        <v>601</v>
      </c>
      <c r="C5991" s="195">
        <v>128</v>
      </c>
      <c r="D5991" s="175" t="s">
        <v>147</v>
      </c>
      <c r="F5991" s="195">
        <v>0</v>
      </c>
      <c r="G5991" s="175" t="s">
        <v>4044</v>
      </c>
      <c r="I5991" s="194">
        <v>2000000</v>
      </c>
      <c r="K5991" s="199">
        <v>95000000</v>
      </c>
      <c r="L5991" s="174" t="s">
        <v>846</v>
      </c>
    </row>
    <row r="5992" spans="1:12">
      <c r="A5992" s="194">
        <v>9</v>
      </c>
      <c r="B5992" s="175" t="s">
        <v>601</v>
      </c>
      <c r="C5992" s="195">
        <v>128</v>
      </c>
      <c r="D5992" s="175" t="s">
        <v>147</v>
      </c>
      <c r="F5992" s="195">
        <v>0</v>
      </c>
      <c r="G5992" s="175" t="s">
        <v>4045</v>
      </c>
      <c r="I5992" s="194">
        <v>2000000</v>
      </c>
      <c r="K5992" s="199">
        <v>97000000</v>
      </c>
      <c r="L5992" s="174" t="s">
        <v>846</v>
      </c>
    </row>
    <row r="5993" spans="1:12">
      <c r="A5993" s="194">
        <v>9</v>
      </c>
      <c r="B5993" s="175" t="s">
        <v>601</v>
      </c>
      <c r="C5993" s="195">
        <v>128</v>
      </c>
      <c r="D5993" s="175" t="s">
        <v>147</v>
      </c>
      <c r="F5993" s="195">
        <v>0</v>
      </c>
      <c r="G5993" s="175" t="s">
        <v>4046</v>
      </c>
      <c r="I5993" s="194">
        <v>2000000</v>
      </c>
      <c r="K5993" s="199">
        <v>99000000</v>
      </c>
      <c r="L5993" s="174" t="s">
        <v>846</v>
      </c>
    </row>
    <row r="5994" spans="1:12">
      <c r="A5994" s="194">
        <v>9</v>
      </c>
      <c r="B5994" s="175" t="s">
        <v>601</v>
      </c>
      <c r="C5994" s="195">
        <v>128</v>
      </c>
      <c r="D5994" s="175" t="s">
        <v>147</v>
      </c>
      <c r="F5994" s="195">
        <v>0</v>
      </c>
      <c r="G5994" s="175" t="s">
        <v>4047</v>
      </c>
      <c r="I5994" s="194">
        <v>2000000</v>
      </c>
      <c r="K5994" s="199">
        <v>101000000</v>
      </c>
      <c r="L5994" s="174" t="s">
        <v>846</v>
      </c>
    </row>
    <row r="5995" spans="1:12">
      <c r="A5995" s="194">
        <v>9</v>
      </c>
      <c r="B5995" s="175" t="s">
        <v>601</v>
      </c>
      <c r="C5995" s="195">
        <v>128</v>
      </c>
      <c r="D5995" s="175" t="s">
        <v>147</v>
      </c>
      <c r="F5995" s="195">
        <v>0</v>
      </c>
      <c r="G5995" s="175" t="s">
        <v>4048</v>
      </c>
      <c r="I5995" s="194">
        <v>2000000</v>
      </c>
      <c r="K5995" s="199">
        <v>103000000</v>
      </c>
      <c r="L5995" s="174" t="s">
        <v>846</v>
      </c>
    </row>
    <row r="5996" spans="1:12">
      <c r="A5996" s="194">
        <v>9</v>
      </c>
      <c r="B5996" s="175" t="s">
        <v>601</v>
      </c>
      <c r="C5996" s="195">
        <v>128</v>
      </c>
      <c r="D5996" s="175" t="s">
        <v>147</v>
      </c>
      <c r="F5996" s="195">
        <v>0</v>
      </c>
      <c r="G5996" s="175" t="s">
        <v>4049</v>
      </c>
      <c r="I5996" s="194">
        <v>2000000</v>
      </c>
      <c r="K5996" s="199">
        <v>105000000</v>
      </c>
      <c r="L5996" s="174" t="s">
        <v>846</v>
      </c>
    </row>
    <row r="5997" spans="1:12">
      <c r="A5997" s="194">
        <v>9</v>
      </c>
      <c r="B5997" s="175" t="s">
        <v>601</v>
      </c>
      <c r="C5997" s="195">
        <v>128</v>
      </c>
      <c r="D5997" s="175" t="s">
        <v>147</v>
      </c>
      <c r="F5997" s="195">
        <v>0</v>
      </c>
      <c r="G5997" s="175" t="s">
        <v>4050</v>
      </c>
      <c r="I5997" s="194">
        <v>2000000</v>
      </c>
      <c r="K5997" s="199">
        <v>107000000</v>
      </c>
      <c r="L5997" s="174" t="s">
        <v>846</v>
      </c>
    </row>
    <row r="5998" spans="1:12">
      <c r="A5998" s="194">
        <v>9</v>
      </c>
      <c r="B5998" s="175" t="s">
        <v>601</v>
      </c>
      <c r="C5998" s="195">
        <v>128</v>
      </c>
      <c r="D5998" s="175" t="s">
        <v>147</v>
      </c>
      <c r="F5998" s="195">
        <v>0</v>
      </c>
      <c r="G5998" s="175" t="s">
        <v>4051</v>
      </c>
      <c r="I5998" s="194">
        <v>3000000</v>
      </c>
      <c r="K5998" s="199">
        <v>110000000</v>
      </c>
      <c r="L5998" s="174" t="s">
        <v>846</v>
      </c>
    </row>
    <row r="5999" spans="1:12">
      <c r="A5999" s="194">
        <v>9</v>
      </c>
      <c r="B5999" s="175" t="s">
        <v>601</v>
      </c>
      <c r="C5999" s="195">
        <v>128</v>
      </c>
      <c r="D5999" s="175" t="s">
        <v>147</v>
      </c>
      <c r="F5999" s="195">
        <v>0</v>
      </c>
      <c r="G5999" s="175" t="s">
        <v>4052</v>
      </c>
      <c r="I5999" s="194">
        <v>3000000</v>
      </c>
      <c r="K5999" s="199">
        <v>113000000</v>
      </c>
      <c r="L5999" s="174" t="s">
        <v>846</v>
      </c>
    </row>
    <row r="6000" spans="1:12">
      <c r="A6000" s="194">
        <v>9</v>
      </c>
      <c r="B6000" s="175" t="s">
        <v>601</v>
      </c>
      <c r="C6000" s="195">
        <v>128</v>
      </c>
      <c r="D6000" s="175" t="s">
        <v>147</v>
      </c>
      <c r="F6000" s="195">
        <v>0</v>
      </c>
      <c r="G6000" s="175" t="s">
        <v>4053</v>
      </c>
      <c r="I6000" s="194">
        <v>3000000</v>
      </c>
      <c r="K6000" s="199">
        <v>116000000</v>
      </c>
      <c r="L6000" s="174" t="s">
        <v>846</v>
      </c>
    </row>
    <row r="6001" spans="1:12">
      <c r="A6001" s="194">
        <v>9</v>
      </c>
      <c r="B6001" s="175" t="s">
        <v>601</v>
      </c>
      <c r="C6001" s="195">
        <v>128</v>
      </c>
      <c r="D6001" s="175" t="s">
        <v>147</v>
      </c>
      <c r="F6001" s="195">
        <v>0</v>
      </c>
      <c r="G6001" s="175" t="s">
        <v>4054</v>
      </c>
      <c r="I6001" s="194">
        <v>3000000</v>
      </c>
      <c r="K6001" s="199">
        <v>119000000</v>
      </c>
      <c r="L6001" s="174" t="s">
        <v>846</v>
      </c>
    </row>
    <row r="6002" spans="1:12">
      <c r="A6002" s="194">
        <v>9</v>
      </c>
      <c r="B6002" s="175" t="s">
        <v>601</v>
      </c>
      <c r="C6002" s="195">
        <v>128</v>
      </c>
      <c r="D6002" s="175" t="s">
        <v>147</v>
      </c>
      <c r="F6002" s="195">
        <v>0</v>
      </c>
      <c r="G6002" s="175" t="s">
        <v>4055</v>
      </c>
      <c r="I6002" s="194">
        <v>3000000</v>
      </c>
      <c r="K6002" s="199">
        <v>122000000</v>
      </c>
      <c r="L6002" s="174" t="s">
        <v>846</v>
      </c>
    </row>
    <row r="6003" spans="1:12">
      <c r="A6003" s="194">
        <v>9</v>
      </c>
      <c r="B6003" s="175" t="s">
        <v>601</v>
      </c>
      <c r="C6003" s="195">
        <v>128</v>
      </c>
      <c r="D6003" s="175" t="s">
        <v>147</v>
      </c>
      <c r="F6003" s="195">
        <v>0</v>
      </c>
      <c r="G6003" s="175" t="s">
        <v>4056</v>
      </c>
      <c r="I6003" s="194">
        <v>3000000</v>
      </c>
      <c r="K6003" s="199">
        <v>125000000</v>
      </c>
      <c r="L6003" s="174" t="s">
        <v>846</v>
      </c>
    </row>
    <row r="6004" spans="1:12">
      <c r="A6004" s="194">
        <v>9</v>
      </c>
      <c r="B6004" s="175" t="s">
        <v>601</v>
      </c>
      <c r="C6004" s="195">
        <v>128</v>
      </c>
      <c r="D6004" s="175" t="s">
        <v>147</v>
      </c>
      <c r="F6004" s="195">
        <v>0</v>
      </c>
      <c r="G6004" s="175" t="s">
        <v>4057</v>
      </c>
      <c r="I6004" s="194">
        <v>3000000</v>
      </c>
      <c r="K6004" s="199">
        <v>128000000</v>
      </c>
      <c r="L6004" s="174" t="s">
        <v>846</v>
      </c>
    </row>
    <row r="6005" spans="1:12">
      <c r="A6005" s="194">
        <v>9</v>
      </c>
      <c r="B6005" s="175" t="s">
        <v>601</v>
      </c>
      <c r="C6005" s="195">
        <v>128</v>
      </c>
      <c r="D6005" s="175" t="s">
        <v>147</v>
      </c>
      <c r="F6005" s="195">
        <v>0</v>
      </c>
      <c r="G6005" s="175" t="s">
        <v>4058</v>
      </c>
      <c r="I6005" s="194">
        <v>3000000</v>
      </c>
      <c r="K6005" s="199">
        <v>131000000</v>
      </c>
      <c r="L6005" s="174" t="s">
        <v>846</v>
      </c>
    </row>
    <row r="6006" spans="1:12">
      <c r="A6006" s="194">
        <v>9</v>
      </c>
      <c r="B6006" s="175" t="s">
        <v>601</v>
      </c>
      <c r="C6006" s="195">
        <v>128</v>
      </c>
      <c r="D6006" s="175" t="s">
        <v>147</v>
      </c>
      <c r="F6006" s="195">
        <v>0</v>
      </c>
      <c r="G6006" s="175" t="s">
        <v>4059</v>
      </c>
      <c r="I6006" s="194">
        <v>3000000</v>
      </c>
      <c r="K6006" s="199">
        <v>134000000</v>
      </c>
      <c r="L6006" s="174" t="s">
        <v>846</v>
      </c>
    </row>
    <row r="6007" spans="1:12">
      <c r="A6007" s="194">
        <v>9</v>
      </c>
      <c r="B6007" s="175" t="s">
        <v>601</v>
      </c>
      <c r="C6007" s="195">
        <v>128</v>
      </c>
      <c r="D6007" s="175" t="s">
        <v>147</v>
      </c>
      <c r="F6007" s="195">
        <v>0</v>
      </c>
      <c r="G6007" s="175" t="s">
        <v>4060</v>
      </c>
      <c r="I6007" s="194">
        <v>3000000</v>
      </c>
      <c r="K6007" s="199">
        <v>137000000</v>
      </c>
      <c r="L6007" s="174" t="s">
        <v>846</v>
      </c>
    </row>
    <row r="6008" spans="1:12">
      <c r="A6008" s="194">
        <v>9</v>
      </c>
      <c r="B6008" s="175" t="s">
        <v>601</v>
      </c>
      <c r="C6008" s="195">
        <v>128</v>
      </c>
      <c r="D6008" s="175" t="s">
        <v>147</v>
      </c>
      <c r="F6008" s="195">
        <v>0</v>
      </c>
      <c r="G6008" s="175" t="s">
        <v>4061</v>
      </c>
      <c r="I6008" s="194">
        <v>3000000</v>
      </c>
      <c r="K6008" s="199">
        <v>140000000</v>
      </c>
      <c r="L6008" s="174" t="s">
        <v>846</v>
      </c>
    </row>
    <row r="6009" spans="1:12">
      <c r="A6009" s="194">
        <v>9</v>
      </c>
      <c r="B6009" s="175" t="s">
        <v>601</v>
      </c>
      <c r="C6009" s="195">
        <v>128</v>
      </c>
      <c r="D6009" s="175" t="s">
        <v>147</v>
      </c>
      <c r="F6009" s="195">
        <v>0</v>
      </c>
      <c r="G6009" s="175" t="s">
        <v>4062</v>
      </c>
      <c r="I6009" s="194">
        <v>3000000</v>
      </c>
      <c r="K6009" s="199">
        <v>143000000</v>
      </c>
      <c r="L6009" s="174" t="s">
        <v>846</v>
      </c>
    </row>
    <row r="6010" spans="1:12">
      <c r="A6010" s="194">
        <v>9</v>
      </c>
      <c r="B6010" s="175" t="s">
        <v>601</v>
      </c>
      <c r="C6010" s="195">
        <v>128</v>
      </c>
      <c r="D6010" s="175" t="s">
        <v>147</v>
      </c>
      <c r="F6010" s="195">
        <v>0</v>
      </c>
      <c r="G6010" s="175" t="s">
        <v>4063</v>
      </c>
      <c r="I6010" s="194">
        <v>3000000</v>
      </c>
      <c r="K6010" s="199">
        <v>146000000</v>
      </c>
      <c r="L6010" s="174" t="s">
        <v>846</v>
      </c>
    </row>
    <row r="6011" spans="1:12">
      <c r="A6011" s="194">
        <v>9</v>
      </c>
      <c r="B6011" s="175" t="s">
        <v>601</v>
      </c>
      <c r="C6011" s="195">
        <v>128</v>
      </c>
      <c r="D6011" s="175" t="s">
        <v>147</v>
      </c>
      <c r="F6011" s="195">
        <v>0</v>
      </c>
      <c r="G6011" s="175" t="s">
        <v>4064</v>
      </c>
      <c r="I6011" s="194">
        <v>3000000</v>
      </c>
      <c r="K6011" s="199">
        <v>149000000</v>
      </c>
      <c r="L6011" s="174" t="s">
        <v>846</v>
      </c>
    </row>
    <row r="6012" spans="1:12">
      <c r="A6012" s="194">
        <v>9</v>
      </c>
      <c r="B6012" s="175" t="s">
        <v>601</v>
      </c>
      <c r="C6012" s="195">
        <v>128</v>
      </c>
      <c r="D6012" s="175" t="s">
        <v>147</v>
      </c>
      <c r="F6012" s="195">
        <v>0</v>
      </c>
      <c r="G6012" s="175" t="s">
        <v>4065</v>
      </c>
      <c r="I6012" s="194">
        <v>3000000</v>
      </c>
      <c r="K6012" s="199">
        <v>152000000</v>
      </c>
      <c r="L6012" s="174" t="s">
        <v>846</v>
      </c>
    </row>
    <row r="6013" spans="1:12">
      <c r="A6013" s="194">
        <v>9</v>
      </c>
      <c r="B6013" s="175" t="s">
        <v>601</v>
      </c>
      <c r="C6013" s="195">
        <v>128</v>
      </c>
      <c r="D6013" s="175" t="s">
        <v>147</v>
      </c>
      <c r="F6013" s="195">
        <v>0</v>
      </c>
      <c r="G6013" s="175" t="s">
        <v>4066</v>
      </c>
      <c r="I6013" s="194">
        <v>3000000</v>
      </c>
      <c r="K6013" s="199">
        <v>155000000</v>
      </c>
      <c r="L6013" s="174" t="s">
        <v>846</v>
      </c>
    </row>
    <row r="6014" spans="1:12">
      <c r="A6014" s="194">
        <v>9</v>
      </c>
      <c r="B6014" s="175" t="s">
        <v>601</v>
      </c>
      <c r="C6014" s="195">
        <v>128</v>
      </c>
      <c r="D6014" s="175" t="s">
        <v>147</v>
      </c>
      <c r="F6014" s="195">
        <v>0</v>
      </c>
      <c r="G6014" s="175" t="s">
        <v>4067</v>
      </c>
      <c r="I6014" s="194">
        <v>3000000</v>
      </c>
      <c r="K6014" s="199">
        <v>158000000</v>
      </c>
      <c r="L6014" s="174" t="s">
        <v>846</v>
      </c>
    </row>
    <row r="6015" spans="1:12">
      <c r="A6015" s="194">
        <v>9</v>
      </c>
      <c r="B6015" s="175" t="s">
        <v>601</v>
      </c>
      <c r="C6015" s="195">
        <v>128</v>
      </c>
      <c r="D6015" s="175" t="s">
        <v>147</v>
      </c>
      <c r="F6015" s="195">
        <v>0</v>
      </c>
      <c r="G6015" s="175" t="s">
        <v>4068</v>
      </c>
      <c r="I6015" s="194">
        <v>3000000</v>
      </c>
      <c r="K6015" s="199">
        <v>161000000</v>
      </c>
      <c r="L6015" s="174" t="s">
        <v>846</v>
      </c>
    </row>
    <row r="6016" spans="1:12">
      <c r="A6016" s="194">
        <v>9</v>
      </c>
      <c r="B6016" s="175" t="s">
        <v>601</v>
      </c>
      <c r="C6016" s="195">
        <v>128</v>
      </c>
      <c r="D6016" s="175" t="s">
        <v>147</v>
      </c>
      <c r="F6016" s="195">
        <v>0</v>
      </c>
      <c r="G6016" s="175" t="s">
        <v>4069</v>
      </c>
      <c r="I6016" s="194">
        <v>3000000</v>
      </c>
      <c r="K6016" s="199">
        <v>164000000</v>
      </c>
      <c r="L6016" s="174" t="s">
        <v>846</v>
      </c>
    </row>
    <row r="6017" spans="1:12">
      <c r="A6017" s="194">
        <v>9</v>
      </c>
      <c r="B6017" s="175" t="s">
        <v>601</v>
      </c>
      <c r="C6017" s="195">
        <v>128</v>
      </c>
      <c r="D6017" s="175" t="s">
        <v>147</v>
      </c>
      <c r="F6017" s="195">
        <v>0</v>
      </c>
      <c r="G6017" s="175" t="s">
        <v>4070</v>
      </c>
      <c r="I6017" s="194">
        <v>3000000</v>
      </c>
      <c r="K6017" s="199">
        <v>167000000</v>
      </c>
      <c r="L6017" s="174" t="s">
        <v>846</v>
      </c>
    </row>
    <row r="6018" spans="1:12">
      <c r="A6018" s="194">
        <v>9</v>
      </c>
      <c r="B6018" s="175" t="s">
        <v>601</v>
      </c>
      <c r="C6018" s="195">
        <v>128</v>
      </c>
      <c r="D6018" s="175" t="s">
        <v>147</v>
      </c>
      <c r="F6018" s="195">
        <v>0</v>
      </c>
      <c r="G6018" s="175" t="s">
        <v>4071</v>
      </c>
      <c r="I6018" s="194">
        <v>3000000</v>
      </c>
      <c r="K6018" s="199">
        <v>170000000</v>
      </c>
      <c r="L6018" s="174" t="s">
        <v>846</v>
      </c>
    </row>
    <row r="6019" spans="1:12">
      <c r="A6019" s="194">
        <v>9</v>
      </c>
      <c r="B6019" s="175" t="s">
        <v>601</v>
      </c>
      <c r="C6019" s="195">
        <v>128</v>
      </c>
      <c r="D6019" s="175" t="s">
        <v>147</v>
      </c>
      <c r="F6019" s="195">
        <v>0</v>
      </c>
      <c r="G6019" s="175" t="s">
        <v>4072</v>
      </c>
      <c r="I6019" s="194">
        <v>3000000</v>
      </c>
      <c r="K6019" s="199">
        <v>173000000</v>
      </c>
      <c r="L6019" s="174" t="s">
        <v>846</v>
      </c>
    </row>
    <row r="6020" spans="1:12">
      <c r="A6020" s="194">
        <v>9</v>
      </c>
      <c r="B6020" s="175" t="s">
        <v>601</v>
      </c>
      <c r="C6020" s="195">
        <v>128</v>
      </c>
      <c r="D6020" s="175" t="s">
        <v>147</v>
      </c>
      <c r="F6020" s="195">
        <v>0</v>
      </c>
      <c r="G6020" s="175" t="s">
        <v>4073</v>
      </c>
      <c r="I6020" s="194">
        <v>3000000</v>
      </c>
      <c r="K6020" s="199">
        <v>176000000</v>
      </c>
      <c r="L6020" s="174" t="s">
        <v>846</v>
      </c>
    </row>
    <row r="6021" spans="1:12">
      <c r="A6021" s="194">
        <v>9</v>
      </c>
      <c r="B6021" s="175" t="s">
        <v>601</v>
      </c>
      <c r="C6021" s="195">
        <v>128</v>
      </c>
      <c r="D6021" s="175" t="s">
        <v>147</v>
      </c>
      <c r="F6021" s="195">
        <v>0</v>
      </c>
      <c r="G6021" s="175" t="s">
        <v>4074</v>
      </c>
      <c r="I6021" s="194">
        <v>3000000</v>
      </c>
      <c r="K6021" s="199">
        <v>179000000</v>
      </c>
      <c r="L6021" s="174" t="s">
        <v>846</v>
      </c>
    </row>
    <row r="6022" spans="1:12">
      <c r="A6022" s="194">
        <v>9</v>
      </c>
      <c r="B6022" s="175" t="s">
        <v>601</v>
      </c>
      <c r="C6022" s="195">
        <v>128</v>
      </c>
      <c r="D6022" s="175" t="s">
        <v>147</v>
      </c>
      <c r="F6022" s="195">
        <v>0</v>
      </c>
      <c r="G6022" s="175" t="s">
        <v>4075</v>
      </c>
      <c r="I6022" s="194">
        <v>3000000</v>
      </c>
      <c r="K6022" s="199">
        <v>182000000</v>
      </c>
      <c r="L6022" s="174" t="s">
        <v>846</v>
      </c>
    </row>
    <row r="6023" spans="1:12">
      <c r="A6023" s="194">
        <v>9</v>
      </c>
      <c r="B6023" s="175" t="s">
        <v>601</v>
      </c>
      <c r="C6023" s="195">
        <v>128</v>
      </c>
      <c r="D6023" s="175" t="s">
        <v>147</v>
      </c>
      <c r="F6023" s="195">
        <v>0</v>
      </c>
      <c r="G6023" s="175" t="s">
        <v>4076</v>
      </c>
      <c r="I6023" s="194">
        <v>3000000</v>
      </c>
      <c r="K6023" s="199">
        <v>185000000</v>
      </c>
      <c r="L6023" s="174" t="s">
        <v>846</v>
      </c>
    </row>
    <row r="6024" spans="1:12">
      <c r="A6024" s="194">
        <v>9</v>
      </c>
      <c r="B6024" s="175" t="s">
        <v>601</v>
      </c>
      <c r="C6024" s="195">
        <v>128</v>
      </c>
      <c r="D6024" s="175" t="s">
        <v>147</v>
      </c>
      <c r="F6024" s="195">
        <v>0</v>
      </c>
      <c r="G6024" s="175" t="s">
        <v>4077</v>
      </c>
      <c r="I6024" s="194">
        <v>4000000</v>
      </c>
      <c r="K6024" s="199">
        <v>189000000</v>
      </c>
      <c r="L6024" s="174" t="s">
        <v>846</v>
      </c>
    </row>
    <row r="6025" spans="1:12">
      <c r="A6025" s="194">
        <v>9</v>
      </c>
      <c r="B6025" s="175" t="s">
        <v>601</v>
      </c>
      <c r="C6025" s="195">
        <v>128</v>
      </c>
      <c r="D6025" s="175" t="s">
        <v>147</v>
      </c>
      <c r="F6025" s="195">
        <v>0</v>
      </c>
      <c r="G6025" s="175" t="s">
        <v>4078</v>
      </c>
      <c r="I6025" s="194">
        <v>4000000</v>
      </c>
      <c r="K6025" s="199">
        <v>193000000</v>
      </c>
      <c r="L6025" s="174" t="s">
        <v>846</v>
      </c>
    </row>
    <row r="6026" spans="1:12">
      <c r="A6026" s="194">
        <v>9</v>
      </c>
      <c r="B6026" s="175" t="s">
        <v>601</v>
      </c>
      <c r="C6026" s="195">
        <v>128</v>
      </c>
      <c r="D6026" s="175" t="s">
        <v>147</v>
      </c>
      <c r="F6026" s="195">
        <v>0</v>
      </c>
      <c r="G6026" s="175" t="s">
        <v>4079</v>
      </c>
      <c r="I6026" s="194">
        <v>4000000</v>
      </c>
      <c r="K6026" s="199">
        <v>197000000</v>
      </c>
      <c r="L6026" s="174" t="s">
        <v>846</v>
      </c>
    </row>
    <row r="6027" spans="1:12">
      <c r="A6027" s="194">
        <v>9</v>
      </c>
      <c r="B6027" s="175" t="s">
        <v>601</v>
      </c>
      <c r="C6027" s="195">
        <v>128</v>
      </c>
      <c r="D6027" s="175" t="s">
        <v>147</v>
      </c>
      <c r="F6027" s="195">
        <v>0</v>
      </c>
      <c r="G6027" s="175" t="s">
        <v>4080</v>
      </c>
      <c r="I6027" s="194">
        <v>4000000</v>
      </c>
      <c r="K6027" s="199">
        <v>201000000</v>
      </c>
      <c r="L6027" s="174" t="s">
        <v>846</v>
      </c>
    </row>
    <row r="6028" spans="1:12">
      <c r="A6028" s="194">
        <v>9</v>
      </c>
      <c r="B6028" s="175" t="s">
        <v>601</v>
      </c>
      <c r="C6028" s="195">
        <v>128</v>
      </c>
      <c r="D6028" s="175" t="s">
        <v>147</v>
      </c>
      <c r="F6028" s="195">
        <v>0</v>
      </c>
      <c r="G6028" s="175" t="s">
        <v>4081</v>
      </c>
      <c r="I6028" s="194">
        <v>4000000</v>
      </c>
      <c r="K6028" s="199">
        <v>205000000</v>
      </c>
      <c r="L6028" s="174" t="s">
        <v>846</v>
      </c>
    </row>
    <row r="6029" spans="1:12">
      <c r="A6029" s="194">
        <v>9</v>
      </c>
      <c r="B6029" s="175" t="s">
        <v>601</v>
      </c>
      <c r="C6029" s="195">
        <v>128</v>
      </c>
      <c r="D6029" s="175" t="s">
        <v>147</v>
      </c>
      <c r="F6029" s="195">
        <v>0</v>
      </c>
      <c r="G6029" s="175" t="s">
        <v>4082</v>
      </c>
      <c r="I6029" s="194">
        <v>4000000</v>
      </c>
      <c r="K6029" s="199">
        <v>209000000</v>
      </c>
      <c r="L6029" s="174" t="s">
        <v>846</v>
      </c>
    </row>
    <row r="6030" spans="1:12">
      <c r="A6030" s="194">
        <v>9</v>
      </c>
      <c r="B6030" s="175" t="s">
        <v>601</v>
      </c>
      <c r="C6030" s="195">
        <v>128</v>
      </c>
      <c r="D6030" s="175" t="s">
        <v>147</v>
      </c>
      <c r="F6030" s="195">
        <v>0</v>
      </c>
      <c r="G6030" s="175" t="s">
        <v>4083</v>
      </c>
      <c r="I6030" s="194">
        <v>4000000</v>
      </c>
      <c r="K6030" s="199">
        <v>213000000</v>
      </c>
      <c r="L6030" s="174" t="s">
        <v>846</v>
      </c>
    </row>
    <row r="6031" spans="1:12">
      <c r="A6031" s="194">
        <v>9</v>
      </c>
      <c r="B6031" s="175" t="s">
        <v>601</v>
      </c>
      <c r="C6031" s="195">
        <v>128</v>
      </c>
      <c r="D6031" s="175" t="s">
        <v>147</v>
      </c>
      <c r="F6031" s="195">
        <v>0</v>
      </c>
      <c r="G6031" s="175" t="s">
        <v>4084</v>
      </c>
      <c r="I6031" s="194">
        <v>4000000</v>
      </c>
      <c r="K6031" s="199">
        <v>217000000</v>
      </c>
      <c r="L6031" s="174" t="s">
        <v>846</v>
      </c>
    </row>
    <row r="6032" spans="1:12">
      <c r="A6032" s="194">
        <v>9</v>
      </c>
      <c r="B6032" s="175" t="s">
        <v>601</v>
      </c>
      <c r="C6032" s="195">
        <v>128</v>
      </c>
      <c r="D6032" s="175" t="s">
        <v>147</v>
      </c>
      <c r="F6032" s="195">
        <v>0</v>
      </c>
      <c r="G6032" s="175" t="s">
        <v>4085</v>
      </c>
      <c r="I6032" s="194">
        <v>5000000</v>
      </c>
      <c r="K6032" s="199">
        <v>222000000</v>
      </c>
      <c r="L6032" s="174" t="s">
        <v>846</v>
      </c>
    </row>
    <row r="6033" spans="1:12">
      <c r="A6033" s="194">
        <v>9</v>
      </c>
      <c r="B6033" s="175" t="s">
        <v>601</v>
      </c>
      <c r="C6033" s="195">
        <v>128</v>
      </c>
      <c r="D6033" s="175" t="s">
        <v>147</v>
      </c>
      <c r="F6033" s="195">
        <v>0</v>
      </c>
      <c r="G6033" s="175" t="s">
        <v>4086</v>
      </c>
      <c r="I6033" s="194">
        <v>5000000</v>
      </c>
      <c r="K6033" s="199">
        <v>227000000</v>
      </c>
      <c r="L6033" s="174" t="s">
        <v>846</v>
      </c>
    </row>
    <row r="6034" spans="1:12">
      <c r="A6034" s="194">
        <v>9</v>
      </c>
      <c r="B6034" s="175" t="s">
        <v>601</v>
      </c>
      <c r="C6034" s="195">
        <v>128</v>
      </c>
      <c r="D6034" s="175" t="s">
        <v>147</v>
      </c>
      <c r="F6034" s="195">
        <v>0</v>
      </c>
      <c r="G6034" s="175" t="s">
        <v>4087</v>
      </c>
      <c r="I6034" s="194">
        <v>5000000</v>
      </c>
      <c r="K6034" s="199">
        <v>232000000</v>
      </c>
      <c r="L6034" s="174" t="s">
        <v>846</v>
      </c>
    </row>
    <row r="6035" spans="1:12">
      <c r="A6035" s="194">
        <v>9</v>
      </c>
      <c r="B6035" s="175" t="s">
        <v>601</v>
      </c>
      <c r="C6035" s="195">
        <v>128</v>
      </c>
      <c r="D6035" s="175" t="s">
        <v>147</v>
      </c>
      <c r="F6035" s="195">
        <v>0</v>
      </c>
      <c r="G6035" s="175" t="s">
        <v>4088</v>
      </c>
      <c r="I6035" s="194">
        <v>6000000</v>
      </c>
      <c r="K6035" s="199">
        <v>238000000</v>
      </c>
      <c r="L6035" s="174" t="s">
        <v>846</v>
      </c>
    </row>
    <row r="6036" spans="1:12">
      <c r="A6036" s="194">
        <v>9</v>
      </c>
      <c r="B6036" s="175" t="s">
        <v>601</v>
      </c>
      <c r="C6036" s="195">
        <v>128</v>
      </c>
      <c r="D6036" s="175" t="s">
        <v>147</v>
      </c>
      <c r="F6036" s="195">
        <v>0</v>
      </c>
      <c r="G6036" s="175" t="s">
        <v>4089</v>
      </c>
      <c r="I6036" s="194">
        <v>6000000</v>
      </c>
      <c r="K6036" s="199">
        <v>244000000</v>
      </c>
      <c r="L6036" s="174" t="s">
        <v>846</v>
      </c>
    </row>
    <row r="6037" spans="1:12">
      <c r="A6037" s="194">
        <v>9</v>
      </c>
      <c r="B6037" s="175" t="s">
        <v>601</v>
      </c>
      <c r="C6037" s="195">
        <v>128</v>
      </c>
      <c r="D6037" s="175" t="s">
        <v>147</v>
      </c>
      <c r="F6037" s="195">
        <v>0</v>
      </c>
      <c r="G6037" s="175" t="s">
        <v>4090</v>
      </c>
      <c r="I6037" s="194">
        <v>7000000</v>
      </c>
      <c r="K6037" s="199">
        <v>251000000</v>
      </c>
      <c r="L6037" s="174" t="s">
        <v>846</v>
      </c>
    </row>
    <row r="6038" spans="1:12">
      <c r="A6038" s="194">
        <v>9</v>
      </c>
      <c r="B6038" s="175" t="s">
        <v>601</v>
      </c>
      <c r="C6038" s="195">
        <v>128</v>
      </c>
      <c r="D6038" s="175" t="s">
        <v>147</v>
      </c>
      <c r="F6038" s="195">
        <v>0</v>
      </c>
      <c r="G6038" s="175" t="s">
        <v>4091</v>
      </c>
      <c r="I6038" s="194">
        <v>7000000</v>
      </c>
      <c r="K6038" s="199">
        <v>258000000</v>
      </c>
      <c r="L6038" s="174" t="s">
        <v>846</v>
      </c>
    </row>
    <row r="6039" spans="1:12">
      <c r="A6039" s="194">
        <v>9</v>
      </c>
      <c r="B6039" s="175" t="s">
        <v>601</v>
      </c>
      <c r="C6039" s="195">
        <v>128</v>
      </c>
      <c r="D6039" s="175" t="s">
        <v>147</v>
      </c>
      <c r="F6039" s="195">
        <v>0</v>
      </c>
      <c r="G6039" s="175" t="s">
        <v>4092</v>
      </c>
      <c r="I6039" s="194">
        <v>7000000</v>
      </c>
      <c r="K6039" s="199">
        <v>265000000</v>
      </c>
      <c r="L6039" s="174" t="s">
        <v>846</v>
      </c>
    </row>
    <row r="6040" spans="1:12">
      <c r="A6040" s="194">
        <v>9</v>
      </c>
      <c r="B6040" s="175" t="s">
        <v>601</v>
      </c>
      <c r="C6040" s="195">
        <v>128</v>
      </c>
      <c r="D6040" s="175" t="s">
        <v>147</v>
      </c>
      <c r="F6040" s="195">
        <v>0</v>
      </c>
      <c r="G6040" s="175" t="s">
        <v>4093</v>
      </c>
      <c r="I6040" s="194">
        <v>8000000</v>
      </c>
      <c r="K6040" s="199">
        <v>273000000</v>
      </c>
      <c r="L6040" s="174" t="s">
        <v>846</v>
      </c>
    </row>
    <row r="6041" spans="1:12">
      <c r="A6041" s="194">
        <v>9</v>
      </c>
      <c r="B6041" s="175" t="s">
        <v>601</v>
      </c>
      <c r="C6041" s="195">
        <v>128</v>
      </c>
      <c r="D6041" s="175" t="s">
        <v>147</v>
      </c>
      <c r="F6041" s="195">
        <v>0</v>
      </c>
      <c r="G6041" s="175" t="s">
        <v>4094</v>
      </c>
      <c r="I6041" s="194">
        <v>8000000</v>
      </c>
      <c r="K6041" s="199">
        <v>281000000</v>
      </c>
      <c r="L6041" s="174" t="s">
        <v>846</v>
      </c>
    </row>
    <row r="6042" spans="1:12">
      <c r="A6042" s="194">
        <v>9</v>
      </c>
      <c r="B6042" s="175" t="s">
        <v>601</v>
      </c>
      <c r="C6042" s="195">
        <v>128</v>
      </c>
      <c r="D6042" s="175" t="s">
        <v>147</v>
      </c>
      <c r="F6042" s="195">
        <v>0</v>
      </c>
      <c r="G6042" s="175" t="s">
        <v>4095</v>
      </c>
      <c r="I6042" s="194">
        <v>8000000</v>
      </c>
      <c r="K6042" s="199">
        <v>289000000</v>
      </c>
      <c r="L6042" s="174" t="s">
        <v>846</v>
      </c>
    </row>
    <row r="6043" spans="1:12">
      <c r="A6043" s="194">
        <v>9</v>
      </c>
      <c r="B6043" s="175" t="s">
        <v>601</v>
      </c>
      <c r="C6043" s="195">
        <v>128</v>
      </c>
      <c r="D6043" s="175" t="s">
        <v>147</v>
      </c>
      <c r="F6043" s="195">
        <v>0</v>
      </c>
      <c r="G6043" s="175" t="s">
        <v>4096</v>
      </c>
      <c r="I6043" s="194">
        <v>8000000</v>
      </c>
      <c r="K6043" s="199">
        <v>297000000</v>
      </c>
      <c r="L6043" s="174" t="s">
        <v>846</v>
      </c>
    </row>
    <row r="6044" spans="1:12">
      <c r="A6044" s="194">
        <v>9</v>
      </c>
      <c r="B6044" s="175" t="s">
        <v>601</v>
      </c>
      <c r="C6044" s="195">
        <v>128</v>
      </c>
      <c r="D6044" s="175" t="s">
        <v>147</v>
      </c>
      <c r="F6044" s="195">
        <v>0</v>
      </c>
      <c r="G6044" s="175" t="s">
        <v>4097</v>
      </c>
      <c r="I6044" s="194">
        <v>9000000</v>
      </c>
      <c r="K6044" s="199">
        <v>306000000</v>
      </c>
      <c r="L6044" s="174" t="s">
        <v>846</v>
      </c>
    </row>
    <row r="6045" spans="1:12">
      <c r="A6045" s="194">
        <v>9</v>
      </c>
      <c r="B6045" s="175" t="s">
        <v>601</v>
      </c>
      <c r="C6045" s="195">
        <v>128</v>
      </c>
      <c r="D6045" s="175" t="s">
        <v>147</v>
      </c>
      <c r="F6045" s="195">
        <v>0</v>
      </c>
      <c r="G6045" s="175" t="s">
        <v>4098</v>
      </c>
      <c r="I6045" s="194">
        <v>10000000</v>
      </c>
      <c r="K6045" s="199">
        <v>316000000</v>
      </c>
      <c r="L6045" s="174" t="s">
        <v>846</v>
      </c>
    </row>
    <row r="6046" spans="1:12">
      <c r="A6046" s="194">
        <v>9</v>
      </c>
      <c r="B6046" s="175" t="s">
        <v>601</v>
      </c>
      <c r="C6046" s="195">
        <v>128</v>
      </c>
      <c r="D6046" s="175" t="s">
        <v>147</v>
      </c>
      <c r="F6046" s="195">
        <v>0</v>
      </c>
      <c r="G6046" s="175" t="s">
        <v>4099</v>
      </c>
      <c r="I6046" s="194">
        <v>10000000</v>
      </c>
      <c r="K6046" s="199">
        <v>326000000</v>
      </c>
      <c r="L6046" s="174" t="s">
        <v>846</v>
      </c>
    </row>
    <row r="6047" spans="1:12">
      <c r="A6047" s="194">
        <v>9</v>
      </c>
      <c r="B6047" s="175" t="s">
        <v>601</v>
      </c>
      <c r="C6047" s="195">
        <v>128</v>
      </c>
      <c r="D6047" s="175" t="s">
        <v>147</v>
      </c>
      <c r="F6047" s="195">
        <v>0</v>
      </c>
      <c r="G6047" s="175" t="s">
        <v>4100</v>
      </c>
      <c r="I6047" s="194">
        <v>10000000</v>
      </c>
      <c r="K6047" s="199">
        <v>336000000</v>
      </c>
      <c r="L6047" s="174" t="s">
        <v>846</v>
      </c>
    </row>
    <row r="6048" spans="1:12">
      <c r="A6048" s="194">
        <v>9</v>
      </c>
      <c r="B6048" s="175" t="s">
        <v>601</v>
      </c>
      <c r="C6048" s="195">
        <v>128</v>
      </c>
      <c r="D6048" s="175" t="s">
        <v>147</v>
      </c>
      <c r="F6048" s="195">
        <v>0</v>
      </c>
      <c r="G6048" s="175" t="s">
        <v>4101</v>
      </c>
      <c r="I6048" s="194">
        <v>10000000</v>
      </c>
      <c r="K6048" s="199">
        <v>346000000</v>
      </c>
      <c r="L6048" s="174" t="s">
        <v>846</v>
      </c>
    </row>
    <row r="6049" spans="1:12">
      <c r="A6049" s="194">
        <v>9</v>
      </c>
      <c r="B6049" s="175" t="s">
        <v>601</v>
      </c>
      <c r="C6049" s="195">
        <v>128</v>
      </c>
      <c r="D6049" s="175" t="s">
        <v>147</v>
      </c>
      <c r="F6049" s="195">
        <v>0</v>
      </c>
      <c r="G6049" s="175" t="s">
        <v>4102</v>
      </c>
      <c r="I6049" s="194">
        <v>10000000</v>
      </c>
      <c r="K6049" s="199">
        <v>356000000</v>
      </c>
      <c r="L6049" s="174" t="s">
        <v>846</v>
      </c>
    </row>
    <row r="6050" spans="1:12">
      <c r="A6050" s="194">
        <v>9</v>
      </c>
      <c r="B6050" s="175" t="s">
        <v>601</v>
      </c>
      <c r="C6050" s="195">
        <v>128</v>
      </c>
      <c r="D6050" s="175" t="s">
        <v>147</v>
      </c>
      <c r="F6050" s="195">
        <v>0</v>
      </c>
      <c r="G6050" s="175" t="s">
        <v>4103</v>
      </c>
      <c r="I6050" s="194">
        <v>10000000</v>
      </c>
      <c r="K6050" s="199">
        <v>366000000</v>
      </c>
      <c r="L6050" s="174" t="s">
        <v>846</v>
      </c>
    </row>
    <row r="6051" spans="1:12">
      <c r="A6051" s="194">
        <v>9</v>
      </c>
      <c r="B6051" s="175" t="s">
        <v>601</v>
      </c>
      <c r="C6051" s="195">
        <v>128</v>
      </c>
      <c r="D6051" s="175" t="s">
        <v>147</v>
      </c>
      <c r="F6051" s="195">
        <v>0</v>
      </c>
      <c r="G6051" s="175" t="s">
        <v>4104</v>
      </c>
      <c r="I6051" s="194">
        <v>10000000</v>
      </c>
      <c r="K6051" s="199">
        <v>376000000</v>
      </c>
      <c r="L6051" s="174" t="s">
        <v>846</v>
      </c>
    </row>
    <row r="6052" spans="1:12">
      <c r="A6052" s="194">
        <v>23</v>
      </c>
      <c r="B6052" s="175" t="s">
        <v>601</v>
      </c>
      <c r="C6052" s="195">
        <v>178</v>
      </c>
      <c r="D6052" s="175" t="s">
        <v>147</v>
      </c>
      <c r="F6052" s="195">
        <v>0</v>
      </c>
      <c r="G6052" s="175" t="s">
        <v>2026</v>
      </c>
      <c r="I6052" s="194">
        <v>3000000</v>
      </c>
      <c r="K6052" s="199">
        <v>379000000</v>
      </c>
      <c r="L6052" s="174" t="s">
        <v>846</v>
      </c>
    </row>
    <row r="6053" spans="1:12">
      <c r="A6053" s="194">
        <v>30</v>
      </c>
      <c r="B6053" s="175" t="s">
        <v>601</v>
      </c>
      <c r="C6053" s="195">
        <v>177</v>
      </c>
      <c r="D6053" s="175" t="s">
        <v>147</v>
      </c>
      <c r="F6053" s="195">
        <v>0</v>
      </c>
      <c r="G6053" s="175" t="s">
        <v>4105</v>
      </c>
      <c r="I6053" s="194">
        <v>1000000</v>
      </c>
      <c r="K6053" s="199">
        <v>380000000</v>
      </c>
      <c r="L6053" s="174" t="s">
        <v>846</v>
      </c>
    </row>
    <row r="6054" spans="1:12">
      <c r="A6054" s="194">
        <v>30</v>
      </c>
      <c r="B6054" s="175" t="s">
        <v>601</v>
      </c>
      <c r="C6054" s="195">
        <v>177</v>
      </c>
      <c r="D6054" s="175" t="s">
        <v>147</v>
      </c>
      <c r="F6054" s="195">
        <v>0</v>
      </c>
      <c r="G6054" s="175" t="s">
        <v>4106</v>
      </c>
      <c r="I6054" s="194">
        <v>1000000</v>
      </c>
      <c r="K6054" s="199">
        <v>381000000</v>
      </c>
      <c r="L6054" s="174" t="s">
        <v>846</v>
      </c>
    </row>
    <row r="6055" spans="1:12">
      <c r="A6055" s="194">
        <v>30</v>
      </c>
      <c r="B6055" s="175" t="s">
        <v>601</v>
      </c>
      <c r="C6055" s="195">
        <v>177</v>
      </c>
      <c r="D6055" s="175" t="s">
        <v>147</v>
      </c>
      <c r="F6055" s="195">
        <v>0</v>
      </c>
      <c r="G6055" s="175" t="s">
        <v>4107</v>
      </c>
      <c r="I6055" s="194">
        <v>1000000</v>
      </c>
      <c r="K6055" s="199">
        <v>382000000</v>
      </c>
      <c r="L6055" s="174" t="s">
        <v>846</v>
      </c>
    </row>
    <row r="6056" spans="1:12">
      <c r="A6056" s="194">
        <v>30</v>
      </c>
      <c r="B6056" s="175" t="s">
        <v>601</v>
      </c>
      <c r="C6056" s="195">
        <v>177</v>
      </c>
      <c r="D6056" s="175" t="s">
        <v>147</v>
      </c>
      <c r="F6056" s="195">
        <v>0</v>
      </c>
      <c r="G6056" s="175" t="s">
        <v>4108</v>
      </c>
      <c r="I6056" s="194">
        <v>1000000</v>
      </c>
      <c r="K6056" s="199">
        <v>383000000</v>
      </c>
      <c r="L6056" s="174" t="s">
        <v>846</v>
      </c>
    </row>
    <row r="6057" spans="1:12">
      <c r="A6057" s="194">
        <v>30</v>
      </c>
      <c r="B6057" s="175" t="s">
        <v>601</v>
      </c>
      <c r="C6057" s="195">
        <v>177</v>
      </c>
      <c r="D6057" s="175" t="s">
        <v>147</v>
      </c>
      <c r="F6057" s="195">
        <v>0</v>
      </c>
      <c r="G6057" s="175" t="s">
        <v>4109</v>
      </c>
      <c r="I6057" s="194">
        <v>1000000</v>
      </c>
      <c r="K6057" s="199">
        <v>384000000</v>
      </c>
      <c r="L6057" s="174" t="s">
        <v>846</v>
      </c>
    </row>
    <row r="6058" spans="1:12">
      <c r="A6058" s="194">
        <v>30</v>
      </c>
      <c r="B6058" s="175" t="s">
        <v>601</v>
      </c>
      <c r="C6058" s="195">
        <v>177</v>
      </c>
      <c r="D6058" s="175" t="s">
        <v>147</v>
      </c>
      <c r="F6058" s="195">
        <v>0</v>
      </c>
      <c r="G6058" s="175" t="s">
        <v>4110</v>
      </c>
      <c r="I6058" s="194">
        <v>1000000</v>
      </c>
      <c r="K6058" s="199">
        <v>385000000</v>
      </c>
      <c r="L6058" s="174" t="s">
        <v>846</v>
      </c>
    </row>
    <row r="6059" spans="1:12">
      <c r="A6059" s="194">
        <v>30</v>
      </c>
      <c r="B6059" s="175" t="s">
        <v>601</v>
      </c>
      <c r="C6059" s="195">
        <v>177</v>
      </c>
      <c r="D6059" s="175" t="s">
        <v>147</v>
      </c>
      <c r="F6059" s="195">
        <v>0</v>
      </c>
      <c r="G6059" s="175" t="s">
        <v>4111</v>
      </c>
      <c r="I6059" s="194">
        <v>1000000</v>
      </c>
      <c r="K6059" s="199">
        <v>386000000</v>
      </c>
      <c r="L6059" s="174" t="s">
        <v>846</v>
      </c>
    </row>
    <row r="6060" spans="1:12">
      <c r="A6060" s="194">
        <v>30</v>
      </c>
      <c r="B6060" s="175" t="s">
        <v>601</v>
      </c>
      <c r="C6060" s="195">
        <v>177</v>
      </c>
      <c r="D6060" s="175" t="s">
        <v>147</v>
      </c>
      <c r="F6060" s="195">
        <v>0</v>
      </c>
      <c r="G6060" s="175" t="s">
        <v>4112</v>
      </c>
      <c r="I6060" s="194">
        <v>1000000</v>
      </c>
      <c r="K6060" s="199">
        <v>387000000</v>
      </c>
      <c r="L6060" s="174" t="s">
        <v>846</v>
      </c>
    </row>
    <row r="6061" spans="1:12">
      <c r="A6061" s="194">
        <v>30</v>
      </c>
      <c r="B6061" s="175" t="s">
        <v>601</v>
      </c>
      <c r="C6061" s="195">
        <v>177</v>
      </c>
      <c r="D6061" s="175" t="s">
        <v>147</v>
      </c>
      <c r="F6061" s="195">
        <v>0</v>
      </c>
      <c r="G6061" s="175" t="s">
        <v>4113</v>
      </c>
      <c r="I6061" s="194">
        <v>1000000</v>
      </c>
      <c r="K6061" s="199">
        <v>388000000</v>
      </c>
      <c r="L6061" s="174" t="s">
        <v>846</v>
      </c>
    </row>
    <row r="6062" spans="1:12">
      <c r="A6062" s="194">
        <v>30</v>
      </c>
      <c r="B6062" s="175" t="s">
        <v>601</v>
      </c>
      <c r="C6062" s="195">
        <v>177</v>
      </c>
      <c r="D6062" s="175" t="s">
        <v>147</v>
      </c>
      <c r="F6062" s="195">
        <v>0</v>
      </c>
      <c r="G6062" s="175" t="s">
        <v>4114</v>
      </c>
      <c r="I6062" s="194">
        <v>1000000</v>
      </c>
      <c r="K6062" s="199">
        <v>389000000</v>
      </c>
      <c r="L6062" s="174" t="s">
        <v>846</v>
      </c>
    </row>
    <row r="6063" spans="1:12">
      <c r="A6063" s="194">
        <v>30</v>
      </c>
      <c r="B6063" s="175" t="s">
        <v>601</v>
      </c>
      <c r="C6063" s="195">
        <v>177</v>
      </c>
      <c r="D6063" s="175" t="s">
        <v>147</v>
      </c>
      <c r="F6063" s="195">
        <v>0</v>
      </c>
      <c r="G6063" s="175" t="s">
        <v>4115</v>
      </c>
      <c r="I6063" s="194">
        <v>1000000</v>
      </c>
      <c r="K6063" s="199">
        <v>390000000</v>
      </c>
      <c r="L6063" s="174" t="s">
        <v>846</v>
      </c>
    </row>
    <row r="6064" spans="1:12">
      <c r="A6064" s="194">
        <v>30</v>
      </c>
      <c r="B6064" s="175" t="s">
        <v>601</v>
      </c>
      <c r="C6064" s="195">
        <v>177</v>
      </c>
      <c r="D6064" s="175" t="s">
        <v>147</v>
      </c>
      <c r="F6064" s="195">
        <v>0</v>
      </c>
      <c r="G6064" s="175" t="s">
        <v>4116</v>
      </c>
      <c r="I6064" s="194">
        <v>1000000</v>
      </c>
      <c r="K6064" s="199">
        <v>391000000</v>
      </c>
      <c r="L6064" s="174" t="s">
        <v>846</v>
      </c>
    </row>
    <row r="6065" spans="1:12">
      <c r="A6065" s="194">
        <v>30</v>
      </c>
      <c r="B6065" s="175" t="s">
        <v>601</v>
      </c>
      <c r="C6065" s="195">
        <v>177</v>
      </c>
      <c r="D6065" s="175" t="s">
        <v>147</v>
      </c>
      <c r="F6065" s="195">
        <v>0</v>
      </c>
      <c r="G6065" s="175" t="s">
        <v>4117</v>
      </c>
      <c r="I6065" s="194">
        <v>1500000</v>
      </c>
      <c r="K6065" s="199">
        <v>392500000</v>
      </c>
      <c r="L6065" s="174" t="s">
        <v>846</v>
      </c>
    </row>
    <row r="6066" spans="1:12">
      <c r="A6066" s="194">
        <v>30</v>
      </c>
      <c r="B6066" s="175" t="s">
        <v>601</v>
      </c>
      <c r="C6066" s="195">
        <v>177</v>
      </c>
      <c r="D6066" s="175" t="s">
        <v>147</v>
      </c>
      <c r="F6066" s="195">
        <v>0</v>
      </c>
      <c r="G6066" s="175" t="s">
        <v>4118</v>
      </c>
      <c r="I6066" s="194">
        <v>1500000</v>
      </c>
      <c r="K6066" s="199">
        <v>394000000</v>
      </c>
      <c r="L6066" s="174" t="s">
        <v>846</v>
      </c>
    </row>
    <row r="6067" spans="1:12">
      <c r="A6067" s="194">
        <v>30</v>
      </c>
      <c r="B6067" s="175" t="s">
        <v>601</v>
      </c>
      <c r="C6067" s="195">
        <v>177</v>
      </c>
      <c r="D6067" s="175" t="s">
        <v>147</v>
      </c>
      <c r="F6067" s="195">
        <v>0</v>
      </c>
      <c r="G6067" s="175" t="s">
        <v>4119</v>
      </c>
      <c r="I6067" s="194">
        <v>1500000</v>
      </c>
      <c r="K6067" s="199">
        <v>395500000</v>
      </c>
      <c r="L6067" s="174" t="s">
        <v>846</v>
      </c>
    </row>
    <row r="6068" spans="1:12">
      <c r="A6068" s="194">
        <v>30</v>
      </c>
      <c r="B6068" s="175" t="s">
        <v>601</v>
      </c>
      <c r="C6068" s="195">
        <v>177</v>
      </c>
      <c r="D6068" s="175" t="s">
        <v>147</v>
      </c>
      <c r="F6068" s="195">
        <v>0</v>
      </c>
      <c r="G6068" s="175" t="s">
        <v>4120</v>
      </c>
      <c r="I6068" s="194">
        <v>2000000</v>
      </c>
      <c r="K6068" s="199">
        <v>397500000</v>
      </c>
      <c r="L6068" s="174" t="s">
        <v>846</v>
      </c>
    </row>
    <row r="6069" spans="1:12">
      <c r="A6069" s="194">
        <v>30</v>
      </c>
      <c r="B6069" s="175" t="s">
        <v>601</v>
      </c>
      <c r="C6069" s="195">
        <v>177</v>
      </c>
      <c r="D6069" s="175" t="s">
        <v>147</v>
      </c>
      <c r="F6069" s="195">
        <v>0</v>
      </c>
      <c r="G6069" s="175" t="s">
        <v>4121</v>
      </c>
      <c r="I6069" s="194">
        <v>2000000</v>
      </c>
      <c r="K6069" s="199">
        <v>399500000</v>
      </c>
      <c r="L6069" s="174" t="s">
        <v>846</v>
      </c>
    </row>
    <row r="6070" spans="1:12">
      <c r="A6070" s="194">
        <v>30</v>
      </c>
      <c r="B6070" s="175" t="s">
        <v>601</v>
      </c>
      <c r="C6070" s="195">
        <v>177</v>
      </c>
      <c r="D6070" s="175" t="s">
        <v>147</v>
      </c>
      <c r="F6070" s="195">
        <v>0</v>
      </c>
      <c r="G6070" s="175" t="s">
        <v>4122</v>
      </c>
      <c r="I6070" s="194">
        <v>2000000</v>
      </c>
      <c r="K6070" s="199">
        <v>401500000</v>
      </c>
      <c r="L6070" s="174" t="s">
        <v>846</v>
      </c>
    </row>
    <row r="6071" spans="1:12">
      <c r="A6071" s="194">
        <v>30</v>
      </c>
      <c r="B6071" s="175" t="s">
        <v>601</v>
      </c>
      <c r="C6071" s="195">
        <v>177</v>
      </c>
      <c r="D6071" s="175" t="s">
        <v>147</v>
      </c>
      <c r="F6071" s="195">
        <v>0</v>
      </c>
      <c r="G6071" s="175" t="s">
        <v>4123</v>
      </c>
      <c r="I6071" s="194">
        <v>2000000</v>
      </c>
      <c r="K6071" s="199">
        <v>403500000</v>
      </c>
      <c r="L6071" s="174" t="s">
        <v>846</v>
      </c>
    </row>
    <row r="6072" spans="1:12">
      <c r="A6072" s="194">
        <v>30</v>
      </c>
      <c r="B6072" s="175" t="s">
        <v>601</v>
      </c>
      <c r="C6072" s="195">
        <v>177</v>
      </c>
      <c r="D6072" s="175" t="s">
        <v>147</v>
      </c>
      <c r="F6072" s="195">
        <v>0</v>
      </c>
      <c r="G6072" s="175" t="s">
        <v>4124</v>
      </c>
      <c r="I6072" s="194">
        <v>2000000</v>
      </c>
      <c r="K6072" s="199">
        <v>405500000</v>
      </c>
      <c r="L6072" s="174" t="s">
        <v>846</v>
      </c>
    </row>
    <row r="6073" spans="1:12">
      <c r="A6073" s="194">
        <v>30</v>
      </c>
      <c r="B6073" s="175" t="s">
        <v>601</v>
      </c>
      <c r="C6073" s="195">
        <v>177</v>
      </c>
      <c r="D6073" s="175" t="s">
        <v>147</v>
      </c>
      <c r="F6073" s="195">
        <v>0</v>
      </c>
      <c r="G6073" s="175" t="s">
        <v>4125</v>
      </c>
      <c r="I6073" s="194">
        <v>2000000</v>
      </c>
      <c r="K6073" s="199">
        <v>407500000</v>
      </c>
      <c r="L6073" s="174" t="s">
        <v>846</v>
      </c>
    </row>
    <row r="6074" spans="1:12">
      <c r="A6074" s="194">
        <v>30</v>
      </c>
      <c r="B6074" s="175" t="s">
        <v>601</v>
      </c>
      <c r="C6074" s="195">
        <v>177</v>
      </c>
      <c r="D6074" s="175" t="s">
        <v>147</v>
      </c>
      <c r="F6074" s="195">
        <v>0</v>
      </c>
      <c r="G6074" s="175" t="s">
        <v>4126</v>
      </c>
      <c r="I6074" s="194">
        <v>3000000</v>
      </c>
      <c r="K6074" s="199">
        <v>410500000</v>
      </c>
      <c r="L6074" s="174" t="s">
        <v>846</v>
      </c>
    </row>
    <row r="6075" spans="1:12">
      <c r="A6075" s="194">
        <v>30</v>
      </c>
      <c r="B6075" s="175" t="s">
        <v>601</v>
      </c>
      <c r="C6075" s="195">
        <v>177</v>
      </c>
      <c r="D6075" s="175" t="s">
        <v>147</v>
      </c>
      <c r="F6075" s="195">
        <v>0</v>
      </c>
      <c r="G6075" s="175" t="s">
        <v>4127</v>
      </c>
      <c r="I6075" s="194">
        <v>3000000</v>
      </c>
      <c r="K6075" s="199">
        <v>413500000</v>
      </c>
      <c r="L6075" s="174" t="s">
        <v>846</v>
      </c>
    </row>
    <row r="6076" spans="1:12">
      <c r="A6076" s="194">
        <v>30</v>
      </c>
      <c r="B6076" s="175" t="s">
        <v>601</v>
      </c>
      <c r="C6076" s="195">
        <v>177</v>
      </c>
      <c r="D6076" s="175" t="s">
        <v>147</v>
      </c>
      <c r="F6076" s="195">
        <v>0</v>
      </c>
      <c r="G6076" s="175" t="s">
        <v>4128</v>
      </c>
      <c r="I6076" s="194">
        <v>3000000</v>
      </c>
      <c r="K6076" s="199">
        <v>416500000</v>
      </c>
      <c r="L6076" s="174" t="s">
        <v>846</v>
      </c>
    </row>
    <row r="6077" spans="1:12">
      <c r="A6077" s="194">
        <v>30</v>
      </c>
      <c r="B6077" s="175" t="s">
        <v>601</v>
      </c>
      <c r="C6077" s="195">
        <v>177</v>
      </c>
      <c r="D6077" s="175" t="s">
        <v>147</v>
      </c>
      <c r="F6077" s="195">
        <v>0</v>
      </c>
      <c r="G6077" s="175" t="s">
        <v>4129</v>
      </c>
      <c r="I6077" s="194">
        <v>3000000</v>
      </c>
      <c r="K6077" s="199">
        <v>419500000</v>
      </c>
      <c r="L6077" s="174" t="s">
        <v>846</v>
      </c>
    </row>
    <row r="6078" spans="1:12">
      <c r="A6078" s="194">
        <v>30</v>
      </c>
      <c r="B6078" s="175" t="s">
        <v>601</v>
      </c>
      <c r="C6078" s="195">
        <v>177</v>
      </c>
      <c r="D6078" s="175" t="s">
        <v>147</v>
      </c>
      <c r="F6078" s="195">
        <v>0</v>
      </c>
      <c r="G6078" s="175" t="s">
        <v>4130</v>
      </c>
      <c r="I6078" s="194">
        <v>3000000</v>
      </c>
      <c r="K6078" s="199">
        <v>422500000</v>
      </c>
      <c r="L6078" s="174" t="s">
        <v>846</v>
      </c>
    </row>
    <row r="6079" spans="1:12">
      <c r="A6079" s="194">
        <v>30</v>
      </c>
      <c r="B6079" s="175" t="s">
        <v>601</v>
      </c>
      <c r="C6079" s="195">
        <v>177</v>
      </c>
      <c r="D6079" s="175" t="s">
        <v>147</v>
      </c>
      <c r="F6079" s="195">
        <v>0</v>
      </c>
      <c r="G6079" s="175" t="s">
        <v>4131</v>
      </c>
      <c r="I6079" s="194">
        <v>3000000</v>
      </c>
      <c r="K6079" s="199">
        <v>425500000</v>
      </c>
      <c r="L6079" s="174" t="s">
        <v>846</v>
      </c>
    </row>
    <row r="6080" spans="1:12">
      <c r="A6080" s="194">
        <v>30</v>
      </c>
      <c r="B6080" s="175" t="s">
        <v>601</v>
      </c>
      <c r="C6080" s="195">
        <v>177</v>
      </c>
      <c r="D6080" s="175" t="s">
        <v>147</v>
      </c>
      <c r="F6080" s="195">
        <v>0</v>
      </c>
      <c r="G6080" s="175" t="s">
        <v>4132</v>
      </c>
      <c r="I6080" s="194">
        <v>4000000</v>
      </c>
      <c r="K6080" s="199">
        <v>429500000</v>
      </c>
      <c r="L6080" s="174" t="s">
        <v>846</v>
      </c>
    </row>
    <row r="6081" spans="1:12">
      <c r="G6081" s="200" t="s">
        <v>1168</v>
      </c>
      <c r="I6081" s="201">
        <v>429500000</v>
      </c>
      <c r="J6081" s="201">
        <v>0</v>
      </c>
      <c r="K6081" s="201">
        <v>429500000</v>
      </c>
      <c r="L6081" s="202" t="s">
        <v>846</v>
      </c>
    </row>
    <row r="6082" spans="1:12">
      <c r="G6082" s="200" t="s">
        <v>848</v>
      </c>
      <c r="I6082" s="203">
        <v>429500000</v>
      </c>
      <c r="J6082" s="203">
        <v>0</v>
      </c>
      <c r="K6082" s="203">
        <v>429500000</v>
      </c>
      <c r="L6082" s="200" t="s">
        <v>849</v>
      </c>
    </row>
    <row r="6083" spans="1:12">
      <c r="A6083" s="196" t="s">
        <v>146</v>
      </c>
      <c r="G6083" s="197" t="s">
        <v>843</v>
      </c>
      <c r="I6083" s="198">
        <v>429500000</v>
      </c>
      <c r="J6083" s="198">
        <v>0</v>
      </c>
      <c r="K6083" s="198">
        <v>429500000</v>
      </c>
      <c r="L6083" s="175" t="s">
        <v>846</v>
      </c>
    </row>
    <row r="6084" spans="1:12">
      <c r="A6084" s="174" t="s">
        <v>138</v>
      </c>
      <c r="B6084" s="174" t="s">
        <v>139</v>
      </c>
      <c r="C6084" s="176" t="s">
        <v>140</v>
      </c>
      <c r="D6084" s="174" t="s">
        <v>141</v>
      </c>
      <c r="E6084" s="174" t="s">
        <v>142</v>
      </c>
      <c r="F6084" s="176" t="s">
        <v>143</v>
      </c>
      <c r="G6084" s="174" t="s">
        <v>144</v>
      </c>
      <c r="I6084" s="176" t="s">
        <v>844</v>
      </c>
      <c r="J6084" s="176" t="s">
        <v>845</v>
      </c>
      <c r="K6084" s="176" t="s">
        <v>145</v>
      </c>
    </row>
    <row r="6085" spans="1:12">
      <c r="A6085" s="194">
        <v>31</v>
      </c>
      <c r="B6085" s="175" t="s">
        <v>146</v>
      </c>
      <c r="C6085" s="195">
        <v>123</v>
      </c>
      <c r="D6085" s="175" t="s">
        <v>147</v>
      </c>
      <c r="F6085" s="195">
        <v>0</v>
      </c>
      <c r="G6085" s="175" t="s">
        <v>4133</v>
      </c>
      <c r="I6085" s="194">
        <v>400000</v>
      </c>
      <c r="K6085" s="199">
        <v>429900000</v>
      </c>
      <c r="L6085" s="174" t="s">
        <v>846</v>
      </c>
    </row>
    <row r="6086" spans="1:12">
      <c r="A6086" s="194">
        <v>31</v>
      </c>
      <c r="B6086" s="175" t="s">
        <v>146</v>
      </c>
      <c r="C6086" s="195">
        <v>123</v>
      </c>
      <c r="D6086" s="175" t="s">
        <v>147</v>
      </c>
      <c r="F6086" s="195">
        <v>0</v>
      </c>
      <c r="G6086" s="175" t="s">
        <v>4134</v>
      </c>
      <c r="I6086" s="194">
        <v>400000</v>
      </c>
      <c r="K6086" s="199">
        <v>430300000</v>
      </c>
      <c r="L6086" s="174" t="s">
        <v>846</v>
      </c>
    </row>
    <row r="6087" spans="1:12">
      <c r="A6087" s="194">
        <v>31</v>
      </c>
      <c r="B6087" s="175" t="s">
        <v>146</v>
      </c>
      <c r="C6087" s="195">
        <v>123</v>
      </c>
      <c r="D6087" s="175" t="s">
        <v>147</v>
      </c>
      <c r="F6087" s="195">
        <v>0</v>
      </c>
      <c r="G6087" s="175" t="s">
        <v>4135</v>
      </c>
      <c r="I6087" s="194">
        <v>400000</v>
      </c>
      <c r="K6087" s="199">
        <v>430700000</v>
      </c>
      <c r="L6087" s="174" t="s">
        <v>846</v>
      </c>
    </row>
    <row r="6088" spans="1:12">
      <c r="A6088" s="194">
        <v>31</v>
      </c>
      <c r="B6088" s="175" t="s">
        <v>146</v>
      </c>
      <c r="C6088" s="195">
        <v>123</v>
      </c>
      <c r="D6088" s="175" t="s">
        <v>147</v>
      </c>
      <c r="F6088" s="195">
        <v>0</v>
      </c>
      <c r="G6088" s="175" t="s">
        <v>4136</v>
      </c>
      <c r="I6088" s="194">
        <v>400000</v>
      </c>
      <c r="K6088" s="199">
        <v>431100000</v>
      </c>
      <c r="L6088" s="174" t="s">
        <v>846</v>
      </c>
    </row>
    <row r="6089" spans="1:12">
      <c r="A6089" s="194">
        <v>31</v>
      </c>
      <c r="B6089" s="175" t="s">
        <v>146</v>
      </c>
      <c r="C6089" s="195">
        <v>123</v>
      </c>
      <c r="D6089" s="175" t="s">
        <v>147</v>
      </c>
      <c r="F6089" s="195">
        <v>0</v>
      </c>
      <c r="G6089" s="175" t="s">
        <v>4137</v>
      </c>
      <c r="I6089" s="194">
        <v>400000</v>
      </c>
      <c r="K6089" s="199">
        <v>431500000</v>
      </c>
      <c r="L6089" s="174" t="s">
        <v>846</v>
      </c>
    </row>
    <row r="6090" spans="1:12">
      <c r="A6090" s="194">
        <v>31</v>
      </c>
      <c r="B6090" s="175" t="s">
        <v>146</v>
      </c>
      <c r="C6090" s="195">
        <v>123</v>
      </c>
      <c r="D6090" s="175" t="s">
        <v>147</v>
      </c>
      <c r="F6090" s="195">
        <v>0</v>
      </c>
      <c r="G6090" s="175" t="s">
        <v>4138</v>
      </c>
      <c r="I6090" s="194">
        <v>400000</v>
      </c>
      <c r="K6090" s="199">
        <v>431900000</v>
      </c>
      <c r="L6090" s="174" t="s">
        <v>846</v>
      </c>
    </row>
    <row r="6091" spans="1:12">
      <c r="A6091" s="194">
        <v>31</v>
      </c>
      <c r="B6091" s="175" t="s">
        <v>146</v>
      </c>
      <c r="C6091" s="195">
        <v>123</v>
      </c>
      <c r="D6091" s="175" t="s">
        <v>147</v>
      </c>
      <c r="F6091" s="195">
        <v>0</v>
      </c>
      <c r="G6091" s="175" t="s">
        <v>4139</v>
      </c>
      <c r="I6091" s="194">
        <v>400000</v>
      </c>
      <c r="K6091" s="199">
        <v>432300000</v>
      </c>
      <c r="L6091" s="174" t="s">
        <v>846</v>
      </c>
    </row>
    <row r="6092" spans="1:12">
      <c r="A6092" s="194">
        <v>31</v>
      </c>
      <c r="B6092" s="175" t="s">
        <v>146</v>
      </c>
      <c r="C6092" s="195">
        <v>123</v>
      </c>
      <c r="D6092" s="175" t="s">
        <v>147</v>
      </c>
      <c r="F6092" s="195">
        <v>0</v>
      </c>
      <c r="G6092" s="175" t="s">
        <v>4140</v>
      </c>
      <c r="I6092" s="194">
        <v>400000</v>
      </c>
      <c r="K6092" s="199">
        <v>432700000</v>
      </c>
      <c r="L6092" s="174" t="s">
        <v>846</v>
      </c>
    </row>
    <row r="6093" spans="1:12">
      <c r="A6093" s="194">
        <v>31</v>
      </c>
      <c r="B6093" s="175" t="s">
        <v>146</v>
      </c>
      <c r="C6093" s="195">
        <v>123</v>
      </c>
      <c r="D6093" s="175" t="s">
        <v>147</v>
      </c>
      <c r="F6093" s="195">
        <v>0</v>
      </c>
      <c r="G6093" s="175" t="s">
        <v>4141</v>
      </c>
      <c r="I6093" s="194">
        <v>400000</v>
      </c>
      <c r="K6093" s="199">
        <v>433100000</v>
      </c>
      <c r="L6093" s="174" t="s">
        <v>846</v>
      </c>
    </row>
    <row r="6094" spans="1:12">
      <c r="A6094" s="194">
        <v>31</v>
      </c>
      <c r="B6094" s="175" t="s">
        <v>146</v>
      </c>
      <c r="C6094" s="195">
        <v>123</v>
      </c>
      <c r="D6094" s="175" t="s">
        <v>147</v>
      </c>
      <c r="F6094" s="195">
        <v>0</v>
      </c>
      <c r="G6094" s="175" t="s">
        <v>4142</v>
      </c>
      <c r="I6094" s="194">
        <v>400000</v>
      </c>
      <c r="K6094" s="199">
        <v>433500000</v>
      </c>
      <c r="L6094" s="174" t="s">
        <v>846</v>
      </c>
    </row>
    <row r="6095" spans="1:12">
      <c r="A6095" s="194">
        <v>31</v>
      </c>
      <c r="B6095" s="175" t="s">
        <v>146</v>
      </c>
      <c r="C6095" s="195">
        <v>123</v>
      </c>
      <c r="D6095" s="175" t="s">
        <v>147</v>
      </c>
      <c r="F6095" s="195">
        <v>0</v>
      </c>
      <c r="G6095" s="175" t="s">
        <v>4143</v>
      </c>
      <c r="I6095" s="194">
        <v>400000</v>
      </c>
      <c r="K6095" s="199">
        <v>433900000</v>
      </c>
      <c r="L6095" s="174" t="s">
        <v>846</v>
      </c>
    </row>
    <row r="6096" spans="1:12">
      <c r="A6096" s="194">
        <v>31</v>
      </c>
      <c r="B6096" s="175" t="s">
        <v>146</v>
      </c>
      <c r="C6096" s="195">
        <v>123</v>
      </c>
      <c r="D6096" s="175" t="s">
        <v>147</v>
      </c>
      <c r="F6096" s="195">
        <v>0</v>
      </c>
      <c r="G6096" s="175" t="s">
        <v>4144</v>
      </c>
      <c r="I6096" s="194">
        <v>400000</v>
      </c>
      <c r="K6096" s="199">
        <v>434300000</v>
      </c>
      <c r="L6096" s="174" t="s">
        <v>846</v>
      </c>
    </row>
    <row r="6097" spans="1:12">
      <c r="A6097" s="194">
        <v>31</v>
      </c>
      <c r="B6097" s="175" t="s">
        <v>146</v>
      </c>
      <c r="C6097" s="195">
        <v>123</v>
      </c>
      <c r="D6097" s="175" t="s">
        <v>147</v>
      </c>
      <c r="F6097" s="195">
        <v>0</v>
      </c>
      <c r="G6097" s="175" t="s">
        <v>4145</v>
      </c>
      <c r="I6097" s="194">
        <v>500000</v>
      </c>
      <c r="K6097" s="199">
        <v>434800000</v>
      </c>
      <c r="L6097" s="174" t="s">
        <v>846</v>
      </c>
    </row>
    <row r="6098" spans="1:12">
      <c r="A6098" s="194">
        <v>31</v>
      </c>
      <c r="B6098" s="175" t="s">
        <v>146</v>
      </c>
      <c r="C6098" s="195">
        <v>123</v>
      </c>
      <c r="D6098" s="175" t="s">
        <v>147</v>
      </c>
      <c r="F6098" s="195">
        <v>0</v>
      </c>
      <c r="G6098" s="175" t="s">
        <v>4146</v>
      </c>
      <c r="I6098" s="194">
        <v>400000</v>
      </c>
      <c r="K6098" s="199">
        <v>435200000</v>
      </c>
      <c r="L6098" s="174" t="s">
        <v>846</v>
      </c>
    </row>
    <row r="6099" spans="1:12">
      <c r="A6099" s="194">
        <v>31</v>
      </c>
      <c r="B6099" s="175" t="s">
        <v>146</v>
      </c>
      <c r="C6099" s="195">
        <v>123</v>
      </c>
      <c r="D6099" s="175" t="s">
        <v>147</v>
      </c>
      <c r="F6099" s="195">
        <v>0</v>
      </c>
      <c r="G6099" s="175" t="s">
        <v>4147</v>
      </c>
      <c r="I6099" s="194">
        <v>400000</v>
      </c>
      <c r="K6099" s="199">
        <v>435600000</v>
      </c>
      <c r="L6099" s="174" t="s">
        <v>846</v>
      </c>
    </row>
    <row r="6100" spans="1:12">
      <c r="A6100" s="194">
        <v>31</v>
      </c>
      <c r="B6100" s="175" t="s">
        <v>146</v>
      </c>
      <c r="C6100" s="195">
        <v>125</v>
      </c>
      <c r="D6100" s="175" t="s">
        <v>147</v>
      </c>
      <c r="F6100" s="195">
        <v>0</v>
      </c>
      <c r="G6100" s="175" t="s">
        <v>4148</v>
      </c>
      <c r="I6100" s="194">
        <v>1000000</v>
      </c>
      <c r="K6100" s="199">
        <v>436600000</v>
      </c>
      <c r="L6100" s="174" t="s">
        <v>846</v>
      </c>
    </row>
    <row r="6101" spans="1:12">
      <c r="A6101" s="194">
        <v>31</v>
      </c>
      <c r="B6101" s="175" t="s">
        <v>146</v>
      </c>
      <c r="C6101" s="195">
        <v>125</v>
      </c>
      <c r="D6101" s="175" t="s">
        <v>147</v>
      </c>
      <c r="F6101" s="195">
        <v>0</v>
      </c>
      <c r="G6101" s="175" t="s">
        <v>4149</v>
      </c>
      <c r="I6101" s="194">
        <v>1000000</v>
      </c>
      <c r="K6101" s="199">
        <v>437600000</v>
      </c>
      <c r="L6101" s="174" t="s">
        <v>846</v>
      </c>
    </row>
    <row r="6102" spans="1:12">
      <c r="A6102" s="194">
        <v>31</v>
      </c>
      <c r="B6102" s="175" t="s">
        <v>146</v>
      </c>
      <c r="C6102" s="195">
        <v>125</v>
      </c>
      <c r="D6102" s="175" t="s">
        <v>147</v>
      </c>
      <c r="F6102" s="195">
        <v>0</v>
      </c>
      <c r="G6102" s="175" t="s">
        <v>4150</v>
      </c>
      <c r="I6102" s="194">
        <v>1000000</v>
      </c>
      <c r="K6102" s="199">
        <v>438600000</v>
      </c>
      <c r="L6102" s="174" t="s">
        <v>846</v>
      </c>
    </row>
    <row r="6103" spans="1:12">
      <c r="A6103" s="194">
        <v>31</v>
      </c>
      <c r="B6103" s="175" t="s">
        <v>146</v>
      </c>
      <c r="C6103" s="195">
        <v>125</v>
      </c>
      <c r="D6103" s="175" t="s">
        <v>147</v>
      </c>
      <c r="F6103" s="195">
        <v>0</v>
      </c>
      <c r="G6103" s="175" t="s">
        <v>4151</v>
      </c>
      <c r="I6103" s="194">
        <v>1000000</v>
      </c>
      <c r="K6103" s="199">
        <v>439600000</v>
      </c>
      <c r="L6103" s="174" t="s">
        <v>846</v>
      </c>
    </row>
    <row r="6104" spans="1:12">
      <c r="A6104" s="194">
        <v>31</v>
      </c>
      <c r="B6104" s="175" t="s">
        <v>146</v>
      </c>
      <c r="C6104" s="195">
        <v>125</v>
      </c>
      <c r="D6104" s="175" t="s">
        <v>147</v>
      </c>
      <c r="F6104" s="195">
        <v>0</v>
      </c>
      <c r="G6104" s="175" t="s">
        <v>4152</v>
      </c>
      <c r="I6104" s="194">
        <v>1000000</v>
      </c>
      <c r="K6104" s="199">
        <v>440600000</v>
      </c>
      <c r="L6104" s="174" t="s">
        <v>846</v>
      </c>
    </row>
    <row r="6105" spans="1:12">
      <c r="A6105" s="194">
        <v>31</v>
      </c>
      <c r="B6105" s="175" t="s">
        <v>146</v>
      </c>
      <c r="C6105" s="195">
        <v>125</v>
      </c>
      <c r="D6105" s="175" t="s">
        <v>147</v>
      </c>
      <c r="F6105" s="195">
        <v>0</v>
      </c>
      <c r="G6105" s="175" t="s">
        <v>4153</v>
      </c>
      <c r="I6105" s="194">
        <v>1000000</v>
      </c>
      <c r="K6105" s="199">
        <v>441600000</v>
      </c>
      <c r="L6105" s="174" t="s">
        <v>846</v>
      </c>
    </row>
    <row r="6106" spans="1:12">
      <c r="A6106" s="194">
        <v>31</v>
      </c>
      <c r="B6106" s="175" t="s">
        <v>146</v>
      </c>
      <c r="C6106" s="195">
        <v>126</v>
      </c>
      <c r="D6106" s="175" t="s">
        <v>147</v>
      </c>
      <c r="F6106" s="195">
        <v>0</v>
      </c>
      <c r="G6106" s="175" t="s">
        <v>4154</v>
      </c>
      <c r="I6106" s="194">
        <v>1000000</v>
      </c>
      <c r="K6106" s="199">
        <v>442600000</v>
      </c>
      <c r="L6106" s="174" t="s">
        <v>846</v>
      </c>
    </row>
    <row r="6107" spans="1:12">
      <c r="A6107" s="194">
        <v>31</v>
      </c>
      <c r="B6107" s="175" t="s">
        <v>146</v>
      </c>
      <c r="C6107" s="195">
        <v>126</v>
      </c>
      <c r="D6107" s="175" t="s">
        <v>147</v>
      </c>
      <c r="F6107" s="195">
        <v>0</v>
      </c>
      <c r="G6107" s="175" t="s">
        <v>4155</v>
      </c>
      <c r="I6107" s="194">
        <v>500000</v>
      </c>
      <c r="K6107" s="199">
        <v>443100000</v>
      </c>
      <c r="L6107" s="174" t="s">
        <v>846</v>
      </c>
    </row>
    <row r="6108" spans="1:12">
      <c r="A6108" s="194">
        <v>31</v>
      </c>
      <c r="B6108" s="175" t="s">
        <v>146</v>
      </c>
      <c r="C6108" s="195">
        <v>126</v>
      </c>
      <c r="D6108" s="175" t="s">
        <v>147</v>
      </c>
      <c r="F6108" s="195">
        <v>0</v>
      </c>
      <c r="G6108" s="175" t="s">
        <v>4156</v>
      </c>
      <c r="I6108" s="194">
        <v>500000</v>
      </c>
      <c r="K6108" s="199">
        <v>443600000</v>
      </c>
      <c r="L6108" s="174" t="s">
        <v>846</v>
      </c>
    </row>
    <row r="6109" spans="1:12">
      <c r="A6109" s="194">
        <v>31</v>
      </c>
      <c r="B6109" s="175" t="s">
        <v>146</v>
      </c>
      <c r="C6109" s="195">
        <v>126</v>
      </c>
      <c r="D6109" s="175" t="s">
        <v>147</v>
      </c>
      <c r="F6109" s="195">
        <v>0</v>
      </c>
      <c r="G6109" s="175" t="s">
        <v>4157</v>
      </c>
      <c r="I6109" s="194">
        <v>500000</v>
      </c>
      <c r="K6109" s="199">
        <v>444100000</v>
      </c>
      <c r="L6109" s="174" t="s">
        <v>846</v>
      </c>
    </row>
    <row r="6110" spans="1:12">
      <c r="A6110" s="194">
        <v>31</v>
      </c>
      <c r="B6110" s="175" t="s">
        <v>146</v>
      </c>
      <c r="C6110" s="195">
        <v>126</v>
      </c>
      <c r="D6110" s="175" t="s">
        <v>147</v>
      </c>
      <c r="F6110" s="195">
        <v>0</v>
      </c>
      <c r="G6110" s="175" t="s">
        <v>4158</v>
      </c>
      <c r="I6110" s="194">
        <v>500000</v>
      </c>
      <c r="K6110" s="199">
        <v>444600000</v>
      </c>
      <c r="L6110" s="174" t="s">
        <v>846</v>
      </c>
    </row>
    <row r="6111" spans="1:12">
      <c r="A6111" s="194">
        <v>31</v>
      </c>
      <c r="B6111" s="175" t="s">
        <v>146</v>
      </c>
      <c r="C6111" s="195">
        <v>126</v>
      </c>
      <c r="D6111" s="175" t="s">
        <v>147</v>
      </c>
      <c r="F6111" s="195">
        <v>0</v>
      </c>
      <c r="G6111" s="175" t="s">
        <v>4159</v>
      </c>
      <c r="I6111" s="194">
        <v>1000000</v>
      </c>
      <c r="K6111" s="199">
        <v>445600000</v>
      </c>
      <c r="L6111" s="174" t="s">
        <v>846</v>
      </c>
    </row>
    <row r="6112" spans="1:12">
      <c r="A6112" s="194">
        <v>31</v>
      </c>
      <c r="B6112" s="175" t="s">
        <v>146</v>
      </c>
      <c r="C6112" s="195">
        <v>126</v>
      </c>
      <c r="D6112" s="175" t="s">
        <v>147</v>
      </c>
      <c r="F6112" s="195">
        <v>0</v>
      </c>
      <c r="G6112" s="175" t="s">
        <v>4131</v>
      </c>
      <c r="I6112" s="194">
        <v>500000</v>
      </c>
      <c r="K6112" s="199">
        <v>446100000</v>
      </c>
      <c r="L6112" s="174" t="s">
        <v>846</v>
      </c>
    </row>
    <row r="6113" spans="1:12">
      <c r="A6113" s="194">
        <v>31</v>
      </c>
      <c r="B6113" s="175" t="s">
        <v>146</v>
      </c>
      <c r="C6113" s="195">
        <v>130</v>
      </c>
      <c r="D6113" s="175" t="s">
        <v>147</v>
      </c>
      <c r="F6113" s="195">
        <v>0</v>
      </c>
      <c r="G6113" s="175" t="s">
        <v>2009</v>
      </c>
      <c r="J6113" s="194">
        <v>1000000</v>
      </c>
      <c r="K6113" s="199">
        <v>445100000</v>
      </c>
      <c r="L6113" s="174" t="s">
        <v>846</v>
      </c>
    </row>
    <row r="6114" spans="1:12">
      <c r="A6114" s="194">
        <v>31</v>
      </c>
      <c r="B6114" s="175" t="s">
        <v>146</v>
      </c>
      <c r="C6114" s="195">
        <v>132</v>
      </c>
      <c r="D6114" s="175" t="s">
        <v>147</v>
      </c>
      <c r="F6114" s="195">
        <v>0</v>
      </c>
      <c r="G6114" s="175" t="s">
        <v>4160</v>
      </c>
      <c r="I6114" s="194">
        <v>500000</v>
      </c>
      <c r="K6114" s="199">
        <v>445600000</v>
      </c>
      <c r="L6114" s="174" t="s">
        <v>846</v>
      </c>
    </row>
    <row r="6115" spans="1:12">
      <c r="A6115" s="194">
        <v>31</v>
      </c>
      <c r="B6115" s="175" t="s">
        <v>146</v>
      </c>
      <c r="C6115" s="195">
        <v>132</v>
      </c>
      <c r="D6115" s="175" t="s">
        <v>147</v>
      </c>
      <c r="F6115" s="195">
        <v>0</v>
      </c>
      <c r="G6115" s="175" t="s">
        <v>4161</v>
      </c>
      <c r="I6115" s="194">
        <v>300000</v>
      </c>
      <c r="K6115" s="199">
        <v>445900000</v>
      </c>
      <c r="L6115" s="174" t="s">
        <v>846</v>
      </c>
    </row>
    <row r="6116" spans="1:12">
      <c r="A6116" s="194">
        <v>31</v>
      </c>
      <c r="B6116" s="175" t="s">
        <v>146</v>
      </c>
      <c r="C6116" s="195">
        <v>132</v>
      </c>
      <c r="D6116" s="175" t="s">
        <v>147</v>
      </c>
      <c r="F6116" s="195">
        <v>0</v>
      </c>
      <c r="G6116" s="175" t="s">
        <v>4162</v>
      </c>
      <c r="I6116" s="194">
        <v>1000000</v>
      </c>
      <c r="K6116" s="199">
        <v>446900000</v>
      </c>
      <c r="L6116" s="174" t="s">
        <v>846</v>
      </c>
    </row>
    <row r="6117" spans="1:12">
      <c r="A6117" s="194">
        <v>31</v>
      </c>
      <c r="B6117" s="175" t="s">
        <v>146</v>
      </c>
      <c r="C6117" s="195">
        <v>132</v>
      </c>
      <c r="D6117" s="175" t="s">
        <v>147</v>
      </c>
      <c r="F6117" s="195">
        <v>0</v>
      </c>
      <c r="G6117" s="175" t="s">
        <v>4163</v>
      </c>
      <c r="I6117" s="194">
        <v>800000</v>
      </c>
      <c r="K6117" s="199">
        <v>447700000</v>
      </c>
      <c r="L6117" s="174" t="s">
        <v>846</v>
      </c>
    </row>
    <row r="6118" spans="1:12">
      <c r="A6118" s="194">
        <v>31</v>
      </c>
      <c r="B6118" s="175" t="s">
        <v>146</v>
      </c>
      <c r="C6118" s="195">
        <v>132</v>
      </c>
      <c r="D6118" s="175" t="s">
        <v>147</v>
      </c>
      <c r="F6118" s="195">
        <v>0</v>
      </c>
      <c r="G6118" s="175" t="s">
        <v>4164</v>
      </c>
      <c r="I6118" s="194">
        <v>300000</v>
      </c>
      <c r="K6118" s="199">
        <v>448000000</v>
      </c>
      <c r="L6118" s="174" t="s">
        <v>846</v>
      </c>
    </row>
    <row r="6119" spans="1:12">
      <c r="G6119" s="200" t="s">
        <v>847</v>
      </c>
      <c r="I6119" s="201">
        <v>19500000</v>
      </c>
      <c r="J6119" s="201">
        <v>1000000</v>
      </c>
      <c r="K6119" s="201">
        <v>18500000</v>
      </c>
      <c r="L6119" s="202" t="s">
        <v>846</v>
      </c>
    </row>
    <row r="6120" spans="1:12">
      <c r="G6120" s="200" t="s">
        <v>848</v>
      </c>
      <c r="I6120" s="203">
        <v>449000000</v>
      </c>
      <c r="J6120" s="203">
        <v>1000000</v>
      </c>
      <c r="K6120" s="203">
        <v>448000000</v>
      </c>
      <c r="L6120" s="200" t="s">
        <v>849</v>
      </c>
    </row>
    <row r="6121" spans="1:12">
      <c r="A6121" s="190" t="s">
        <v>4165</v>
      </c>
      <c r="I6121" s="203">
        <v>449000000</v>
      </c>
      <c r="J6121" s="203">
        <v>1000000</v>
      </c>
      <c r="K6121" s="203">
        <v>448000000</v>
      </c>
      <c r="L6121" s="175" t="s">
        <v>849</v>
      </c>
    </row>
    <row r="6122" spans="1:12">
      <c r="A6122" s="196" t="s">
        <v>4166</v>
      </c>
    </row>
    <row r="6123" spans="1:12">
      <c r="A6123" s="196" t="s">
        <v>240</v>
      </c>
      <c r="G6123" s="197" t="s">
        <v>843</v>
      </c>
      <c r="I6123" s="198">
        <v>0</v>
      </c>
      <c r="J6123" s="198">
        <v>0</v>
      </c>
      <c r="K6123" s="198">
        <v>0</v>
      </c>
    </row>
    <row r="6124" spans="1:12">
      <c r="A6124" s="174" t="s">
        <v>138</v>
      </c>
      <c r="B6124" s="174" t="s">
        <v>139</v>
      </c>
      <c r="C6124" s="176" t="s">
        <v>140</v>
      </c>
      <c r="D6124" s="174" t="s">
        <v>141</v>
      </c>
      <c r="E6124" s="174" t="s">
        <v>142</v>
      </c>
      <c r="F6124" s="176" t="s">
        <v>143</v>
      </c>
      <c r="G6124" s="174" t="s">
        <v>144</v>
      </c>
      <c r="I6124" s="176" t="s">
        <v>844</v>
      </c>
      <c r="J6124" s="176" t="s">
        <v>845</v>
      </c>
      <c r="K6124" s="176" t="s">
        <v>145</v>
      </c>
    </row>
    <row r="6125" spans="1:12">
      <c r="A6125" s="194">
        <v>31</v>
      </c>
      <c r="B6125" s="175" t="s">
        <v>240</v>
      </c>
      <c r="C6125" s="195">
        <v>88</v>
      </c>
      <c r="D6125" s="175" t="s">
        <v>234</v>
      </c>
      <c r="F6125" s="195">
        <v>0</v>
      </c>
      <c r="G6125" s="175" t="s">
        <v>4167</v>
      </c>
      <c r="I6125" s="194">
        <v>2883028</v>
      </c>
      <c r="K6125" s="199">
        <v>2883028</v>
      </c>
      <c r="L6125" s="174" t="s">
        <v>846</v>
      </c>
    </row>
    <row r="6126" spans="1:12">
      <c r="G6126" s="200" t="s">
        <v>929</v>
      </c>
      <c r="I6126" s="201">
        <v>2883028</v>
      </c>
      <c r="J6126" s="201">
        <v>0</v>
      </c>
      <c r="K6126" s="201">
        <v>2883028</v>
      </c>
      <c r="L6126" s="202" t="s">
        <v>846</v>
      </c>
    </row>
    <row r="6127" spans="1:12">
      <c r="G6127" s="200" t="s">
        <v>848</v>
      </c>
      <c r="I6127" s="203">
        <v>2883028</v>
      </c>
      <c r="J6127" s="203">
        <v>0</v>
      </c>
      <c r="K6127" s="203">
        <v>2883028</v>
      </c>
      <c r="L6127" s="200" t="s">
        <v>849</v>
      </c>
    </row>
    <row r="6128" spans="1:12">
      <c r="A6128" s="196" t="s">
        <v>595</v>
      </c>
      <c r="G6128" s="197" t="s">
        <v>843</v>
      </c>
      <c r="I6128" s="198">
        <v>2883028</v>
      </c>
      <c r="J6128" s="198">
        <v>0</v>
      </c>
      <c r="K6128" s="198">
        <v>2883028</v>
      </c>
      <c r="L6128" s="175" t="s">
        <v>846</v>
      </c>
    </row>
    <row r="6129" spans="1:12">
      <c r="A6129" s="174" t="s">
        <v>138</v>
      </c>
      <c r="B6129" s="174" t="s">
        <v>139</v>
      </c>
      <c r="C6129" s="176" t="s">
        <v>140</v>
      </c>
      <c r="D6129" s="174" t="s">
        <v>141</v>
      </c>
      <c r="E6129" s="174" t="s">
        <v>142</v>
      </c>
      <c r="F6129" s="176" t="s">
        <v>143</v>
      </c>
      <c r="G6129" s="174" t="s">
        <v>144</v>
      </c>
      <c r="I6129" s="176" t="s">
        <v>844</v>
      </c>
      <c r="J6129" s="176" t="s">
        <v>845</v>
      </c>
      <c r="K6129" s="176" t="s">
        <v>145</v>
      </c>
    </row>
    <row r="6130" spans="1:12">
      <c r="A6130" s="194">
        <v>29</v>
      </c>
      <c r="B6130" s="175" t="s">
        <v>595</v>
      </c>
      <c r="C6130" s="195">
        <v>1</v>
      </c>
      <c r="D6130" s="175" t="s">
        <v>234</v>
      </c>
      <c r="F6130" s="195">
        <v>0</v>
      </c>
      <c r="G6130" s="175" t="s">
        <v>4167</v>
      </c>
      <c r="I6130" s="194">
        <v>2883028</v>
      </c>
      <c r="K6130" s="199">
        <v>5766056</v>
      </c>
      <c r="L6130" s="174" t="s">
        <v>846</v>
      </c>
    </row>
    <row r="6131" spans="1:12">
      <c r="G6131" s="200" t="s">
        <v>853</v>
      </c>
      <c r="I6131" s="201">
        <v>2883028</v>
      </c>
      <c r="J6131" s="201">
        <v>0</v>
      </c>
      <c r="K6131" s="201">
        <v>2883028</v>
      </c>
      <c r="L6131" s="202" t="s">
        <v>846</v>
      </c>
    </row>
    <row r="6132" spans="1:12">
      <c r="G6132" s="200" t="s">
        <v>848</v>
      </c>
      <c r="I6132" s="203">
        <v>5766056</v>
      </c>
      <c r="J6132" s="203">
        <v>0</v>
      </c>
      <c r="K6132" s="203">
        <v>5766056</v>
      </c>
      <c r="L6132" s="200" t="s">
        <v>849</v>
      </c>
    </row>
    <row r="6133" spans="1:12">
      <c r="A6133" s="196" t="s">
        <v>596</v>
      </c>
      <c r="G6133" s="197" t="s">
        <v>843</v>
      </c>
      <c r="I6133" s="198">
        <v>5766056</v>
      </c>
      <c r="J6133" s="198">
        <v>0</v>
      </c>
      <c r="K6133" s="198">
        <v>5766056</v>
      </c>
      <c r="L6133" s="175" t="s">
        <v>846</v>
      </c>
    </row>
    <row r="6134" spans="1:12">
      <c r="A6134" s="174" t="s">
        <v>138</v>
      </c>
      <c r="B6134" s="174" t="s">
        <v>139</v>
      </c>
      <c r="C6134" s="176" t="s">
        <v>140</v>
      </c>
      <c r="D6134" s="174" t="s">
        <v>141</v>
      </c>
      <c r="E6134" s="174" t="s">
        <v>142</v>
      </c>
      <c r="F6134" s="176" t="s">
        <v>143</v>
      </c>
      <c r="G6134" s="174" t="s">
        <v>144</v>
      </c>
      <c r="I6134" s="176" t="s">
        <v>844</v>
      </c>
      <c r="J6134" s="176" t="s">
        <v>845</v>
      </c>
      <c r="K6134" s="176" t="s">
        <v>145</v>
      </c>
    </row>
    <row r="6135" spans="1:12">
      <c r="A6135" s="194">
        <v>31</v>
      </c>
      <c r="B6135" s="175" t="s">
        <v>596</v>
      </c>
      <c r="C6135" s="195">
        <v>86</v>
      </c>
      <c r="D6135" s="175" t="s">
        <v>234</v>
      </c>
      <c r="F6135" s="195">
        <v>0</v>
      </c>
      <c r="G6135" s="175" t="s">
        <v>4167</v>
      </c>
      <c r="I6135" s="194">
        <v>2883028</v>
      </c>
      <c r="K6135" s="199">
        <v>8649084</v>
      </c>
      <c r="L6135" s="174" t="s">
        <v>846</v>
      </c>
    </row>
    <row r="6136" spans="1:12">
      <c r="G6136" s="200" t="s">
        <v>985</v>
      </c>
      <c r="I6136" s="201">
        <v>2883028</v>
      </c>
      <c r="J6136" s="201">
        <v>0</v>
      </c>
      <c r="K6136" s="201">
        <v>2883028</v>
      </c>
      <c r="L6136" s="202" t="s">
        <v>846</v>
      </c>
    </row>
    <row r="6137" spans="1:12">
      <c r="G6137" s="200" t="s">
        <v>848</v>
      </c>
      <c r="I6137" s="203">
        <v>8649084</v>
      </c>
      <c r="J6137" s="203">
        <v>0</v>
      </c>
      <c r="K6137" s="203">
        <v>8649084</v>
      </c>
      <c r="L6137" s="200" t="s">
        <v>849</v>
      </c>
    </row>
    <row r="6138" spans="1:12">
      <c r="A6138" s="196" t="s">
        <v>597</v>
      </c>
      <c r="G6138" s="197" t="s">
        <v>843</v>
      </c>
      <c r="I6138" s="198">
        <v>8649084</v>
      </c>
      <c r="J6138" s="198">
        <v>0</v>
      </c>
      <c r="K6138" s="198">
        <v>8649084</v>
      </c>
      <c r="L6138" s="175" t="s">
        <v>846</v>
      </c>
    </row>
    <row r="6139" spans="1:12">
      <c r="A6139" s="174" t="s">
        <v>138</v>
      </c>
      <c r="B6139" s="174" t="s">
        <v>139</v>
      </c>
      <c r="C6139" s="176" t="s">
        <v>140</v>
      </c>
      <c r="D6139" s="174" t="s">
        <v>141</v>
      </c>
      <c r="E6139" s="174" t="s">
        <v>142</v>
      </c>
      <c r="F6139" s="176" t="s">
        <v>143</v>
      </c>
      <c r="G6139" s="174" t="s">
        <v>144</v>
      </c>
      <c r="I6139" s="176" t="s">
        <v>844</v>
      </c>
      <c r="J6139" s="176" t="s">
        <v>845</v>
      </c>
      <c r="K6139" s="176" t="s">
        <v>145</v>
      </c>
    </row>
    <row r="6140" spans="1:12">
      <c r="A6140" s="194">
        <v>30</v>
      </c>
      <c r="B6140" s="175" t="s">
        <v>597</v>
      </c>
      <c r="C6140" s="195">
        <v>1</v>
      </c>
      <c r="D6140" s="175" t="s">
        <v>234</v>
      </c>
      <c r="F6140" s="195">
        <v>0</v>
      </c>
      <c r="G6140" s="175" t="s">
        <v>4167</v>
      </c>
      <c r="I6140" s="194">
        <v>2883028</v>
      </c>
      <c r="K6140" s="199">
        <v>11532112</v>
      </c>
      <c r="L6140" s="174" t="s">
        <v>846</v>
      </c>
    </row>
    <row r="6141" spans="1:12">
      <c r="G6141" s="200" t="s">
        <v>1021</v>
      </c>
      <c r="I6141" s="201">
        <v>2883028</v>
      </c>
      <c r="J6141" s="201">
        <v>0</v>
      </c>
      <c r="K6141" s="201">
        <v>2883028</v>
      </c>
      <c r="L6141" s="202" t="s">
        <v>846</v>
      </c>
    </row>
    <row r="6142" spans="1:12">
      <c r="G6142" s="200" t="s">
        <v>848</v>
      </c>
      <c r="I6142" s="203">
        <v>11532112</v>
      </c>
      <c r="J6142" s="203">
        <v>0</v>
      </c>
      <c r="K6142" s="203">
        <v>11532112</v>
      </c>
      <c r="L6142" s="200" t="s">
        <v>849</v>
      </c>
    </row>
    <row r="6143" spans="1:12">
      <c r="A6143" s="196" t="s">
        <v>598</v>
      </c>
      <c r="G6143" s="197" t="s">
        <v>843</v>
      </c>
      <c r="I6143" s="198">
        <v>11532112</v>
      </c>
      <c r="J6143" s="198">
        <v>0</v>
      </c>
      <c r="K6143" s="198">
        <v>11532112</v>
      </c>
      <c r="L6143" s="175" t="s">
        <v>846</v>
      </c>
    </row>
    <row r="6144" spans="1:12">
      <c r="A6144" s="174" t="s">
        <v>138</v>
      </c>
      <c r="B6144" s="174" t="s">
        <v>139</v>
      </c>
      <c r="C6144" s="176" t="s">
        <v>140</v>
      </c>
      <c r="D6144" s="174" t="s">
        <v>141</v>
      </c>
      <c r="E6144" s="174" t="s">
        <v>142</v>
      </c>
      <c r="F6144" s="176" t="s">
        <v>143</v>
      </c>
      <c r="G6144" s="174" t="s">
        <v>144</v>
      </c>
      <c r="I6144" s="176" t="s">
        <v>844</v>
      </c>
      <c r="J6144" s="176" t="s">
        <v>845</v>
      </c>
      <c r="K6144" s="176" t="s">
        <v>145</v>
      </c>
    </row>
    <row r="6145" spans="1:12">
      <c r="A6145" s="194">
        <v>31</v>
      </c>
      <c r="B6145" s="175" t="s">
        <v>598</v>
      </c>
      <c r="C6145" s="195">
        <v>1</v>
      </c>
      <c r="D6145" s="175" t="s">
        <v>234</v>
      </c>
      <c r="F6145" s="195">
        <v>0</v>
      </c>
      <c r="G6145" s="175" t="s">
        <v>4167</v>
      </c>
      <c r="I6145" s="194">
        <v>2586366</v>
      </c>
      <c r="K6145" s="199">
        <v>14118478</v>
      </c>
      <c r="L6145" s="174" t="s">
        <v>846</v>
      </c>
    </row>
    <row r="6146" spans="1:12">
      <c r="G6146" s="200" t="s">
        <v>1045</v>
      </c>
      <c r="I6146" s="201">
        <v>2586366</v>
      </c>
      <c r="J6146" s="201">
        <v>0</v>
      </c>
      <c r="K6146" s="201">
        <v>2586366</v>
      </c>
      <c r="L6146" s="202" t="s">
        <v>846</v>
      </c>
    </row>
    <row r="6147" spans="1:12">
      <c r="G6147" s="200" t="s">
        <v>848</v>
      </c>
      <c r="I6147" s="203">
        <v>14118478</v>
      </c>
      <c r="J6147" s="203">
        <v>0</v>
      </c>
      <c r="K6147" s="203">
        <v>14118478</v>
      </c>
      <c r="L6147" s="200" t="s">
        <v>849</v>
      </c>
    </row>
    <row r="6148" spans="1:12">
      <c r="A6148" s="196" t="s">
        <v>599</v>
      </c>
      <c r="G6148" s="197" t="s">
        <v>843</v>
      </c>
      <c r="I6148" s="198">
        <v>14118478</v>
      </c>
      <c r="J6148" s="198">
        <v>0</v>
      </c>
      <c r="K6148" s="198">
        <v>14118478</v>
      </c>
      <c r="L6148" s="175" t="s">
        <v>846</v>
      </c>
    </row>
    <row r="6149" spans="1:12">
      <c r="A6149" s="174" t="s">
        <v>138</v>
      </c>
      <c r="B6149" s="174" t="s">
        <v>139</v>
      </c>
      <c r="C6149" s="176" t="s">
        <v>140</v>
      </c>
      <c r="D6149" s="174" t="s">
        <v>141</v>
      </c>
      <c r="E6149" s="174" t="s">
        <v>142</v>
      </c>
      <c r="F6149" s="176" t="s">
        <v>143</v>
      </c>
      <c r="G6149" s="174" t="s">
        <v>144</v>
      </c>
      <c r="I6149" s="176" t="s">
        <v>844</v>
      </c>
      <c r="J6149" s="176" t="s">
        <v>845</v>
      </c>
      <c r="K6149" s="176" t="s">
        <v>145</v>
      </c>
    </row>
    <row r="6150" spans="1:12">
      <c r="A6150" s="194">
        <v>30</v>
      </c>
      <c r="B6150" s="175" t="s">
        <v>599</v>
      </c>
      <c r="C6150" s="195">
        <v>1</v>
      </c>
      <c r="D6150" s="175" t="s">
        <v>234</v>
      </c>
      <c r="F6150" s="195">
        <v>0</v>
      </c>
      <c r="G6150" s="175" t="s">
        <v>4167</v>
      </c>
      <c r="I6150" s="194">
        <v>2883028</v>
      </c>
      <c r="K6150" s="199">
        <v>17001506</v>
      </c>
      <c r="L6150" s="174" t="s">
        <v>846</v>
      </c>
    </row>
    <row r="6151" spans="1:12">
      <c r="A6151" s="194">
        <v>30</v>
      </c>
      <c r="B6151" s="175" t="s">
        <v>599</v>
      </c>
      <c r="C6151" s="195">
        <v>67</v>
      </c>
      <c r="D6151" s="175" t="s">
        <v>234</v>
      </c>
      <c r="F6151" s="195">
        <v>0</v>
      </c>
      <c r="G6151" s="175" t="s">
        <v>2493</v>
      </c>
      <c r="I6151" s="194">
        <v>14</v>
      </c>
      <c r="K6151" s="199">
        <v>17001520</v>
      </c>
      <c r="L6151" s="174" t="s">
        <v>846</v>
      </c>
    </row>
    <row r="6152" spans="1:12">
      <c r="G6152" s="200" t="s">
        <v>1064</v>
      </c>
      <c r="I6152" s="201">
        <v>2883042</v>
      </c>
      <c r="J6152" s="201">
        <v>0</v>
      </c>
      <c r="K6152" s="201">
        <v>2883042</v>
      </c>
      <c r="L6152" s="202" t="s">
        <v>846</v>
      </c>
    </row>
    <row r="6153" spans="1:12">
      <c r="G6153" s="200" t="s">
        <v>848</v>
      </c>
      <c r="I6153" s="203">
        <v>17001520</v>
      </c>
      <c r="J6153" s="203">
        <v>0</v>
      </c>
      <c r="K6153" s="203">
        <v>17001520</v>
      </c>
      <c r="L6153" s="200" t="s">
        <v>849</v>
      </c>
    </row>
    <row r="6154" spans="1:12">
      <c r="A6154" s="196" t="s">
        <v>244</v>
      </c>
      <c r="G6154" s="197" t="s">
        <v>843</v>
      </c>
      <c r="I6154" s="198">
        <v>17001520</v>
      </c>
      <c r="J6154" s="198">
        <v>0</v>
      </c>
      <c r="K6154" s="198">
        <v>17001520</v>
      </c>
      <c r="L6154" s="175" t="s">
        <v>846</v>
      </c>
    </row>
    <row r="6155" spans="1:12">
      <c r="A6155" s="174" t="s">
        <v>138</v>
      </c>
      <c r="B6155" s="174" t="s">
        <v>139</v>
      </c>
      <c r="C6155" s="176" t="s">
        <v>140</v>
      </c>
      <c r="D6155" s="174" t="s">
        <v>141</v>
      </c>
      <c r="E6155" s="174" t="s">
        <v>142</v>
      </c>
      <c r="F6155" s="176" t="s">
        <v>143</v>
      </c>
      <c r="G6155" s="174" t="s">
        <v>144</v>
      </c>
      <c r="I6155" s="176" t="s">
        <v>844</v>
      </c>
      <c r="J6155" s="176" t="s">
        <v>845</v>
      </c>
      <c r="K6155" s="176" t="s">
        <v>145</v>
      </c>
    </row>
    <row r="6156" spans="1:12">
      <c r="A6156" s="194">
        <v>31</v>
      </c>
      <c r="B6156" s="175" t="s">
        <v>244</v>
      </c>
      <c r="C6156" s="195">
        <v>110</v>
      </c>
      <c r="D6156" s="175" t="s">
        <v>234</v>
      </c>
      <c r="F6156" s="195">
        <v>0</v>
      </c>
      <c r="G6156" s="175" t="s">
        <v>4168</v>
      </c>
      <c r="I6156" s="194">
        <v>5472674</v>
      </c>
      <c r="K6156" s="199">
        <v>22474194</v>
      </c>
      <c r="L6156" s="174" t="s">
        <v>846</v>
      </c>
    </row>
    <row r="6157" spans="1:12">
      <c r="G6157" s="200" t="s">
        <v>855</v>
      </c>
      <c r="I6157" s="201">
        <v>5472674</v>
      </c>
      <c r="J6157" s="201">
        <v>0</v>
      </c>
      <c r="K6157" s="201">
        <v>5472674</v>
      </c>
      <c r="L6157" s="202" t="s">
        <v>846</v>
      </c>
    </row>
    <row r="6158" spans="1:12">
      <c r="G6158" s="200" t="s">
        <v>848</v>
      </c>
      <c r="I6158" s="203">
        <v>22474194</v>
      </c>
      <c r="J6158" s="203">
        <v>0</v>
      </c>
      <c r="K6158" s="203">
        <v>22474194</v>
      </c>
      <c r="L6158" s="200" t="s">
        <v>849</v>
      </c>
    </row>
    <row r="6159" spans="1:12">
      <c r="A6159" s="196" t="s">
        <v>600</v>
      </c>
      <c r="G6159" s="197" t="s">
        <v>843</v>
      </c>
      <c r="I6159" s="198">
        <v>22474194</v>
      </c>
      <c r="J6159" s="198">
        <v>0</v>
      </c>
      <c r="K6159" s="198">
        <v>22474194</v>
      </c>
      <c r="L6159" s="175" t="s">
        <v>846</v>
      </c>
    </row>
    <row r="6160" spans="1:12">
      <c r="A6160" s="174" t="s">
        <v>138</v>
      </c>
      <c r="B6160" s="174" t="s">
        <v>139</v>
      </c>
      <c r="C6160" s="176" t="s">
        <v>140</v>
      </c>
      <c r="D6160" s="174" t="s">
        <v>141</v>
      </c>
      <c r="E6160" s="174" t="s">
        <v>142</v>
      </c>
      <c r="F6160" s="176" t="s">
        <v>143</v>
      </c>
      <c r="G6160" s="174" t="s">
        <v>144</v>
      </c>
      <c r="I6160" s="176" t="s">
        <v>844</v>
      </c>
      <c r="J6160" s="176" t="s">
        <v>845</v>
      </c>
      <c r="K6160" s="176" t="s">
        <v>145</v>
      </c>
    </row>
    <row r="6161" spans="1:12">
      <c r="A6161" s="194">
        <v>31</v>
      </c>
      <c r="B6161" s="175" t="s">
        <v>600</v>
      </c>
      <c r="C6161" s="195">
        <v>110</v>
      </c>
      <c r="D6161" s="175" t="s">
        <v>234</v>
      </c>
      <c r="F6161" s="195">
        <v>0</v>
      </c>
      <c r="G6161" s="175" t="s">
        <v>4169</v>
      </c>
      <c r="I6161" s="194">
        <v>7598426</v>
      </c>
      <c r="K6161" s="199">
        <v>30072620</v>
      </c>
      <c r="L6161" s="174" t="s">
        <v>846</v>
      </c>
    </row>
    <row r="6162" spans="1:12">
      <c r="G6162" s="200" t="s">
        <v>1119</v>
      </c>
      <c r="I6162" s="201">
        <v>7598426</v>
      </c>
      <c r="J6162" s="201">
        <v>0</v>
      </c>
      <c r="K6162" s="201">
        <v>7598426</v>
      </c>
      <c r="L6162" s="202" t="s">
        <v>846</v>
      </c>
    </row>
    <row r="6163" spans="1:12">
      <c r="G6163" s="200" t="s">
        <v>848</v>
      </c>
      <c r="I6163" s="203">
        <v>30072620</v>
      </c>
      <c r="J6163" s="203">
        <v>0</v>
      </c>
      <c r="K6163" s="203">
        <v>30072620</v>
      </c>
      <c r="L6163" s="200" t="s">
        <v>849</v>
      </c>
    </row>
    <row r="6164" spans="1:12">
      <c r="A6164" s="196" t="s">
        <v>601</v>
      </c>
      <c r="G6164" s="197" t="s">
        <v>843</v>
      </c>
      <c r="I6164" s="198">
        <v>30072620</v>
      </c>
      <c r="J6164" s="198">
        <v>0</v>
      </c>
      <c r="K6164" s="198">
        <v>30072620</v>
      </c>
      <c r="L6164" s="175" t="s">
        <v>846</v>
      </c>
    </row>
    <row r="6165" spans="1:12">
      <c r="A6165" s="174" t="s">
        <v>138</v>
      </c>
      <c r="B6165" s="174" t="s">
        <v>139</v>
      </c>
      <c r="C6165" s="176" t="s">
        <v>140</v>
      </c>
      <c r="D6165" s="174" t="s">
        <v>141</v>
      </c>
      <c r="E6165" s="174" t="s">
        <v>142</v>
      </c>
      <c r="F6165" s="176" t="s">
        <v>143</v>
      </c>
      <c r="G6165" s="174" t="s">
        <v>144</v>
      </c>
      <c r="I6165" s="176" t="s">
        <v>844</v>
      </c>
      <c r="J6165" s="176" t="s">
        <v>845</v>
      </c>
      <c r="K6165" s="176" t="s">
        <v>145</v>
      </c>
    </row>
    <row r="6166" spans="1:12">
      <c r="A6166" s="194">
        <v>30</v>
      </c>
      <c r="B6166" s="175" t="s">
        <v>601</v>
      </c>
      <c r="C6166" s="195">
        <v>93</v>
      </c>
      <c r="D6166" s="175" t="s">
        <v>234</v>
      </c>
      <c r="F6166" s="195">
        <v>0</v>
      </c>
      <c r="G6166" s="175" t="s">
        <v>4169</v>
      </c>
      <c r="I6166" s="194">
        <v>10426603</v>
      </c>
      <c r="K6166" s="199">
        <v>40499223</v>
      </c>
      <c r="L6166" s="174" t="s">
        <v>846</v>
      </c>
    </row>
    <row r="6167" spans="1:12">
      <c r="G6167" s="200" t="s">
        <v>1168</v>
      </c>
      <c r="I6167" s="201">
        <v>10426603</v>
      </c>
      <c r="J6167" s="201">
        <v>0</v>
      </c>
      <c r="K6167" s="201">
        <v>10426603</v>
      </c>
      <c r="L6167" s="202" t="s">
        <v>846</v>
      </c>
    </row>
    <row r="6168" spans="1:12">
      <c r="G6168" s="200" t="s">
        <v>848</v>
      </c>
      <c r="I6168" s="203">
        <v>40499223</v>
      </c>
      <c r="J6168" s="203">
        <v>0</v>
      </c>
      <c r="K6168" s="203">
        <v>40499223</v>
      </c>
      <c r="L6168" s="200" t="s">
        <v>849</v>
      </c>
    </row>
    <row r="6169" spans="1:12">
      <c r="A6169" s="196" t="s">
        <v>146</v>
      </c>
      <c r="G6169" s="197" t="s">
        <v>843</v>
      </c>
      <c r="I6169" s="198">
        <v>40499223</v>
      </c>
      <c r="J6169" s="198">
        <v>0</v>
      </c>
      <c r="K6169" s="198">
        <v>40499223</v>
      </c>
      <c r="L6169" s="175" t="s">
        <v>846</v>
      </c>
    </row>
    <row r="6170" spans="1:12">
      <c r="A6170" s="174" t="s">
        <v>138</v>
      </c>
      <c r="B6170" s="174" t="s">
        <v>139</v>
      </c>
      <c r="C6170" s="176" t="s">
        <v>140</v>
      </c>
      <c r="D6170" s="174" t="s">
        <v>141</v>
      </c>
      <c r="E6170" s="174" t="s">
        <v>142</v>
      </c>
      <c r="F6170" s="176" t="s">
        <v>143</v>
      </c>
      <c r="G6170" s="174" t="s">
        <v>144</v>
      </c>
      <c r="I6170" s="176" t="s">
        <v>844</v>
      </c>
      <c r="J6170" s="176" t="s">
        <v>845</v>
      </c>
      <c r="K6170" s="176" t="s">
        <v>145</v>
      </c>
    </row>
    <row r="6171" spans="1:12">
      <c r="A6171" s="194">
        <v>31</v>
      </c>
      <c r="B6171" s="175" t="s">
        <v>146</v>
      </c>
      <c r="C6171" s="195">
        <v>116</v>
      </c>
      <c r="D6171" s="175" t="s">
        <v>234</v>
      </c>
      <c r="F6171" s="195">
        <v>0</v>
      </c>
      <c r="G6171" s="175" t="s">
        <v>4169</v>
      </c>
      <c r="I6171" s="194">
        <v>12060991</v>
      </c>
      <c r="K6171" s="199">
        <v>52560214</v>
      </c>
      <c r="L6171" s="174" t="s">
        <v>846</v>
      </c>
    </row>
    <row r="6172" spans="1:12">
      <c r="G6172" s="200" t="s">
        <v>847</v>
      </c>
      <c r="I6172" s="201">
        <v>12060991</v>
      </c>
      <c r="J6172" s="201">
        <v>0</v>
      </c>
      <c r="K6172" s="201">
        <v>12060991</v>
      </c>
      <c r="L6172" s="202" t="s">
        <v>846</v>
      </c>
    </row>
    <row r="6173" spans="1:12">
      <c r="G6173" s="200" t="s">
        <v>848</v>
      </c>
      <c r="I6173" s="203">
        <v>52560214</v>
      </c>
      <c r="J6173" s="203">
        <v>0</v>
      </c>
      <c r="K6173" s="203">
        <v>52560214</v>
      </c>
      <c r="L6173" s="200" t="s">
        <v>849</v>
      </c>
    </row>
    <row r="6174" spans="1:12">
      <c r="A6174" s="196" t="s">
        <v>164</v>
      </c>
      <c r="G6174" s="197" t="s">
        <v>843</v>
      </c>
      <c r="I6174" s="198">
        <v>52560214</v>
      </c>
      <c r="J6174" s="198">
        <v>0</v>
      </c>
      <c r="K6174" s="198">
        <v>52560214</v>
      </c>
      <c r="L6174" s="175" t="s">
        <v>846</v>
      </c>
    </row>
    <row r="6175" spans="1:12">
      <c r="A6175" s="174" t="s">
        <v>138</v>
      </c>
      <c r="B6175" s="174" t="s">
        <v>139</v>
      </c>
      <c r="C6175" s="176" t="s">
        <v>140</v>
      </c>
      <c r="D6175" s="174" t="s">
        <v>141</v>
      </c>
      <c r="E6175" s="174" t="s">
        <v>142</v>
      </c>
      <c r="F6175" s="176" t="s">
        <v>143</v>
      </c>
      <c r="G6175" s="174" t="s">
        <v>144</v>
      </c>
      <c r="I6175" s="176" t="s">
        <v>844</v>
      </c>
      <c r="J6175" s="176" t="s">
        <v>845</v>
      </c>
      <c r="K6175" s="176" t="s">
        <v>145</v>
      </c>
    </row>
    <row r="6176" spans="1:12">
      <c r="A6176" s="194">
        <v>30</v>
      </c>
      <c r="B6176" s="175" t="s">
        <v>164</v>
      </c>
      <c r="C6176" s="195">
        <v>134</v>
      </c>
      <c r="D6176" s="175" t="s">
        <v>234</v>
      </c>
      <c r="F6176" s="195">
        <v>0</v>
      </c>
      <c r="G6176" s="175" t="s">
        <v>4169</v>
      </c>
      <c r="I6176" s="194">
        <v>12072824</v>
      </c>
      <c r="K6176" s="199">
        <v>64633038</v>
      </c>
      <c r="L6176" s="174" t="s">
        <v>846</v>
      </c>
    </row>
    <row r="6177" spans="1:12">
      <c r="G6177" s="200" t="s">
        <v>858</v>
      </c>
      <c r="I6177" s="201">
        <v>12072824</v>
      </c>
      <c r="J6177" s="201">
        <v>0</v>
      </c>
      <c r="K6177" s="201">
        <v>12072824</v>
      </c>
      <c r="L6177" s="202" t="s">
        <v>846</v>
      </c>
    </row>
    <row r="6178" spans="1:12">
      <c r="G6178" s="200" t="s">
        <v>848</v>
      </c>
      <c r="I6178" s="203">
        <v>64633038</v>
      </c>
      <c r="J6178" s="203">
        <v>0</v>
      </c>
      <c r="K6178" s="203">
        <v>64633038</v>
      </c>
      <c r="L6178" s="200" t="s">
        <v>849</v>
      </c>
    </row>
    <row r="6179" spans="1:12">
      <c r="A6179" s="196" t="s">
        <v>166</v>
      </c>
      <c r="G6179" s="197" t="s">
        <v>843</v>
      </c>
      <c r="I6179" s="198">
        <v>64633038</v>
      </c>
      <c r="J6179" s="198">
        <v>0</v>
      </c>
      <c r="K6179" s="198">
        <v>64633038</v>
      </c>
      <c r="L6179" s="175" t="s">
        <v>846</v>
      </c>
    </row>
    <row r="6180" spans="1:12">
      <c r="A6180" s="174" t="s">
        <v>138</v>
      </c>
      <c r="B6180" s="174" t="s">
        <v>139</v>
      </c>
      <c r="C6180" s="176" t="s">
        <v>140</v>
      </c>
      <c r="D6180" s="174" t="s">
        <v>141</v>
      </c>
      <c r="E6180" s="174" t="s">
        <v>142</v>
      </c>
      <c r="F6180" s="176" t="s">
        <v>143</v>
      </c>
      <c r="G6180" s="174" t="s">
        <v>144</v>
      </c>
      <c r="I6180" s="176" t="s">
        <v>844</v>
      </c>
      <c r="J6180" s="176" t="s">
        <v>845</v>
      </c>
      <c r="K6180" s="176" t="s">
        <v>145</v>
      </c>
    </row>
    <row r="6181" spans="1:12">
      <c r="A6181" s="194">
        <v>30</v>
      </c>
      <c r="B6181" s="175" t="s">
        <v>166</v>
      </c>
      <c r="C6181" s="195">
        <v>145</v>
      </c>
      <c r="D6181" s="175" t="s">
        <v>234</v>
      </c>
      <c r="F6181" s="195">
        <v>0</v>
      </c>
      <c r="G6181" s="175" t="s">
        <v>4169</v>
      </c>
      <c r="I6181" s="194">
        <v>7962961</v>
      </c>
      <c r="K6181" s="199">
        <v>72595999</v>
      </c>
      <c r="L6181" s="174" t="s">
        <v>846</v>
      </c>
    </row>
    <row r="6182" spans="1:12">
      <c r="G6182" s="200" t="s">
        <v>1319</v>
      </c>
      <c r="I6182" s="201">
        <v>7962961</v>
      </c>
      <c r="J6182" s="201">
        <v>0</v>
      </c>
      <c r="K6182" s="201">
        <v>7962961</v>
      </c>
      <c r="L6182" s="202" t="s">
        <v>846</v>
      </c>
    </row>
    <row r="6183" spans="1:12">
      <c r="G6183" s="200" t="s">
        <v>848</v>
      </c>
      <c r="I6183" s="203">
        <v>72595999</v>
      </c>
      <c r="J6183" s="203">
        <v>0</v>
      </c>
      <c r="K6183" s="203">
        <v>72595999</v>
      </c>
      <c r="L6183" s="200" t="s">
        <v>849</v>
      </c>
    </row>
    <row r="6184" spans="1:12">
      <c r="A6184" s="190" t="s">
        <v>4170</v>
      </c>
      <c r="I6184" s="203">
        <v>72595999</v>
      </c>
      <c r="J6184" s="203">
        <v>0</v>
      </c>
      <c r="K6184" s="203">
        <v>72595999</v>
      </c>
      <c r="L6184" s="175" t="s">
        <v>849</v>
      </c>
    </row>
    <row r="6185" spans="1:12">
      <c r="A6185" s="196" t="s">
        <v>4171</v>
      </c>
    </row>
    <row r="6186" spans="1:12">
      <c r="A6186" s="196" t="s">
        <v>240</v>
      </c>
      <c r="G6186" s="197" t="s">
        <v>843</v>
      </c>
      <c r="I6186" s="198">
        <v>0</v>
      </c>
      <c r="J6186" s="198">
        <v>0</v>
      </c>
      <c r="K6186" s="198">
        <v>0</v>
      </c>
    </row>
    <row r="6187" spans="1:12">
      <c r="A6187" s="174" t="s">
        <v>138</v>
      </c>
      <c r="B6187" s="174" t="s">
        <v>139</v>
      </c>
      <c r="C6187" s="176" t="s">
        <v>140</v>
      </c>
      <c r="D6187" s="174" t="s">
        <v>141</v>
      </c>
      <c r="E6187" s="174" t="s">
        <v>142</v>
      </c>
      <c r="F6187" s="176" t="s">
        <v>143</v>
      </c>
      <c r="G6187" s="174" t="s">
        <v>144</v>
      </c>
      <c r="I6187" s="176" t="s">
        <v>844</v>
      </c>
      <c r="J6187" s="176" t="s">
        <v>845</v>
      </c>
      <c r="K6187" s="176" t="s">
        <v>145</v>
      </c>
    </row>
    <row r="6188" spans="1:12">
      <c r="A6188" s="194">
        <v>31</v>
      </c>
      <c r="B6188" s="175" t="s">
        <v>240</v>
      </c>
      <c r="C6188" s="195">
        <v>88</v>
      </c>
      <c r="D6188" s="175" t="s">
        <v>234</v>
      </c>
      <c r="F6188" s="195">
        <v>0</v>
      </c>
      <c r="G6188" s="175" t="s">
        <v>4172</v>
      </c>
      <c r="K6188" s="199">
        <v>0</v>
      </c>
    </row>
    <row r="6189" spans="1:12">
      <c r="A6189" s="194">
        <v>31</v>
      </c>
      <c r="B6189" s="175" t="s">
        <v>240</v>
      </c>
      <c r="C6189" s="195">
        <v>88</v>
      </c>
      <c r="D6189" s="175" t="s">
        <v>234</v>
      </c>
      <c r="F6189" s="195">
        <v>0</v>
      </c>
      <c r="G6189" s="175" t="s">
        <v>4173</v>
      </c>
      <c r="I6189" s="194">
        <v>362100</v>
      </c>
      <c r="K6189" s="199">
        <v>362100</v>
      </c>
      <c r="L6189" s="174" t="s">
        <v>846</v>
      </c>
    </row>
    <row r="6190" spans="1:12">
      <c r="G6190" s="200" t="s">
        <v>929</v>
      </c>
      <c r="I6190" s="201">
        <v>362100</v>
      </c>
      <c r="J6190" s="201">
        <v>0</v>
      </c>
      <c r="K6190" s="201">
        <v>362100</v>
      </c>
      <c r="L6190" s="202" t="s">
        <v>846</v>
      </c>
    </row>
    <row r="6191" spans="1:12">
      <c r="G6191" s="200" t="s">
        <v>848</v>
      </c>
      <c r="I6191" s="203">
        <v>362100</v>
      </c>
      <c r="J6191" s="203">
        <v>0</v>
      </c>
      <c r="K6191" s="203">
        <v>362100</v>
      </c>
      <c r="L6191" s="200" t="s">
        <v>849</v>
      </c>
    </row>
    <row r="6192" spans="1:12">
      <c r="A6192" s="196" t="s">
        <v>595</v>
      </c>
      <c r="G6192" s="197" t="s">
        <v>843</v>
      </c>
      <c r="I6192" s="198">
        <v>362100</v>
      </c>
      <c r="J6192" s="198">
        <v>0</v>
      </c>
      <c r="K6192" s="198">
        <v>362100</v>
      </c>
      <c r="L6192" s="175" t="s">
        <v>846</v>
      </c>
    </row>
    <row r="6193" spans="1:12">
      <c r="A6193" s="174" t="s">
        <v>138</v>
      </c>
      <c r="B6193" s="174" t="s">
        <v>139</v>
      </c>
      <c r="C6193" s="176" t="s">
        <v>140</v>
      </c>
      <c r="D6193" s="174" t="s">
        <v>141</v>
      </c>
      <c r="E6193" s="174" t="s">
        <v>142</v>
      </c>
      <c r="F6193" s="176" t="s">
        <v>143</v>
      </c>
      <c r="G6193" s="174" t="s">
        <v>144</v>
      </c>
      <c r="I6193" s="176" t="s">
        <v>844</v>
      </c>
      <c r="J6193" s="176" t="s">
        <v>845</v>
      </c>
      <c r="K6193" s="176" t="s">
        <v>145</v>
      </c>
    </row>
    <row r="6194" spans="1:12">
      <c r="A6194" s="194">
        <v>29</v>
      </c>
      <c r="B6194" s="175" t="s">
        <v>595</v>
      </c>
      <c r="C6194" s="195">
        <v>1</v>
      </c>
      <c r="D6194" s="175" t="s">
        <v>234</v>
      </c>
      <c r="F6194" s="195">
        <v>0</v>
      </c>
      <c r="G6194" s="175" t="s">
        <v>4172</v>
      </c>
      <c r="I6194" s="194">
        <v>34610</v>
      </c>
      <c r="K6194" s="199">
        <v>396710</v>
      </c>
      <c r="L6194" s="174" t="s">
        <v>846</v>
      </c>
    </row>
    <row r="6195" spans="1:12">
      <c r="A6195" s="194">
        <v>29</v>
      </c>
      <c r="B6195" s="175" t="s">
        <v>595</v>
      </c>
      <c r="C6195" s="195">
        <v>1</v>
      </c>
      <c r="D6195" s="175" t="s">
        <v>234</v>
      </c>
      <c r="F6195" s="195">
        <v>0</v>
      </c>
      <c r="G6195" s="175" t="s">
        <v>4173</v>
      </c>
      <c r="I6195" s="194">
        <v>276600</v>
      </c>
      <c r="K6195" s="199">
        <v>673310</v>
      </c>
      <c r="L6195" s="174" t="s">
        <v>846</v>
      </c>
    </row>
    <row r="6196" spans="1:12">
      <c r="G6196" s="200" t="s">
        <v>853</v>
      </c>
      <c r="I6196" s="201">
        <v>311210</v>
      </c>
      <c r="J6196" s="201">
        <v>0</v>
      </c>
      <c r="K6196" s="201">
        <v>311210</v>
      </c>
      <c r="L6196" s="202" t="s">
        <v>846</v>
      </c>
    </row>
    <row r="6197" spans="1:12">
      <c r="G6197" s="200" t="s">
        <v>848</v>
      </c>
      <c r="I6197" s="203">
        <v>673310</v>
      </c>
      <c r="J6197" s="203">
        <v>0</v>
      </c>
      <c r="K6197" s="203">
        <v>673310</v>
      </c>
      <c r="L6197" s="200" t="s">
        <v>849</v>
      </c>
    </row>
    <row r="6198" spans="1:12">
      <c r="A6198" s="196" t="s">
        <v>596</v>
      </c>
      <c r="G6198" s="197" t="s">
        <v>843</v>
      </c>
      <c r="I6198" s="198">
        <v>673310</v>
      </c>
      <c r="J6198" s="198">
        <v>0</v>
      </c>
      <c r="K6198" s="198">
        <v>673310</v>
      </c>
      <c r="L6198" s="175" t="s">
        <v>846</v>
      </c>
    </row>
    <row r="6199" spans="1:12">
      <c r="A6199" s="174" t="s">
        <v>138</v>
      </c>
      <c r="B6199" s="174" t="s">
        <v>139</v>
      </c>
      <c r="C6199" s="176" t="s">
        <v>140</v>
      </c>
      <c r="D6199" s="174" t="s">
        <v>141</v>
      </c>
      <c r="E6199" s="174" t="s">
        <v>142</v>
      </c>
      <c r="F6199" s="176" t="s">
        <v>143</v>
      </c>
      <c r="G6199" s="174" t="s">
        <v>144</v>
      </c>
      <c r="I6199" s="176" t="s">
        <v>844</v>
      </c>
      <c r="J6199" s="176" t="s">
        <v>845</v>
      </c>
      <c r="K6199" s="176" t="s">
        <v>145</v>
      </c>
    </row>
    <row r="6200" spans="1:12">
      <c r="A6200" s="194">
        <v>31</v>
      </c>
      <c r="B6200" s="175" t="s">
        <v>596</v>
      </c>
      <c r="C6200" s="195">
        <v>86</v>
      </c>
      <c r="D6200" s="175" t="s">
        <v>234</v>
      </c>
      <c r="F6200" s="195">
        <v>0</v>
      </c>
      <c r="G6200" s="175" t="s">
        <v>4172</v>
      </c>
      <c r="I6200" s="194">
        <v>139025</v>
      </c>
      <c r="K6200" s="199">
        <v>812335</v>
      </c>
      <c r="L6200" s="174" t="s">
        <v>846</v>
      </c>
    </row>
    <row r="6201" spans="1:12">
      <c r="A6201" s="194">
        <v>31</v>
      </c>
      <c r="B6201" s="175" t="s">
        <v>596</v>
      </c>
      <c r="C6201" s="195">
        <v>86</v>
      </c>
      <c r="D6201" s="175" t="s">
        <v>234</v>
      </c>
      <c r="F6201" s="195">
        <v>0</v>
      </c>
      <c r="G6201" s="175" t="s">
        <v>4173</v>
      </c>
      <c r="I6201" s="194">
        <v>2300765</v>
      </c>
      <c r="K6201" s="199">
        <v>3113100</v>
      </c>
      <c r="L6201" s="174" t="s">
        <v>846</v>
      </c>
    </row>
    <row r="6202" spans="1:12">
      <c r="G6202" s="200" t="s">
        <v>985</v>
      </c>
      <c r="I6202" s="201">
        <v>2439790</v>
      </c>
      <c r="J6202" s="201">
        <v>0</v>
      </c>
      <c r="K6202" s="201">
        <v>2439790</v>
      </c>
      <c r="L6202" s="202" t="s">
        <v>846</v>
      </c>
    </row>
    <row r="6203" spans="1:12">
      <c r="G6203" s="200" t="s">
        <v>848</v>
      </c>
      <c r="I6203" s="203">
        <v>3113100</v>
      </c>
      <c r="J6203" s="203">
        <v>0</v>
      </c>
      <c r="K6203" s="203">
        <v>3113100</v>
      </c>
      <c r="L6203" s="200" t="s">
        <v>849</v>
      </c>
    </row>
    <row r="6204" spans="1:12">
      <c r="A6204" s="196" t="s">
        <v>597</v>
      </c>
      <c r="G6204" s="197" t="s">
        <v>843</v>
      </c>
      <c r="I6204" s="198">
        <v>3113100</v>
      </c>
      <c r="J6204" s="198">
        <v>0</v>
      </c>
      <c r="K6204" s="198">
        <v>3113100</v>
      </c>
      <c r="L6204" s="175" t="s">
        <v>846</v>
      </c>
    </row>
    <row r="6205" spans="1:12">
      <c r="A6205" s="174" t="s">
        <v>138</v>
      </c>
      <c r="B6205" s="174" t="s">
        <v>139</v>
      </c>
      <c r="C6205" s="176" t="s">
        <v>140</v>
      </c>
      <c r="D6205" s="174" t="s">
        <v>141</v>
      </c>
      <c r="E6205" s="174" t="s">
        <v>142</v>
      </c>
      <c r="F6205" s="176" t="s">
        <v>143</v>
      </c>
      <c r="G6205" s="174" t="s">
        <v>144</v>
      </c>
      <c r="I6205" s="176" t="s">
        <v>844</v>
      </c>
      <c r="J6205" s="176" t="s">
        <v>845</v>
      </c>
      <c r="K6205" s="176" t="s">
        <v>145</v>
      </c>
    </row>
    <row r="6206" spans="1:12">
      <c r="A6206" s="194">
        <v>30</v>
      </c>
      <c r="B6206" s="175" t="s">
        <v>597</v>
      </c>
      <c r="C6206" s="195">
        <v>1</v>
      </c>
      <c r="D6206" s="175" t="s">
        <v>234</v>
      </c>
      <c r="F6206" s="195">
        <v>0</v>
      </c>
      <c r="G6206" s="175" t="s">
        <v>4172</v>
      </c>
      <c r="I6206" s="194">
        <v>374293</v>
      </c>
      <c r="K6206" s="199">
        <v>3487393</v>
      </c>
      <c r="L6206" s="174" t="s">
        <v>846</v>
      </c>
    </row>
    <row r="6207" spans="1:12">
      <c r="A6207" s="194">
        <v>30</v>
      </c>
      <c r="B6207" s="175" t="s">
        <v>597</v>
      </c>
      <c r="C6207" s="195">
        <v>1</v>
      </c>
      <c r="D6207" s="175" t="s">
        <v>234</v>
      </c>
      <c r="F6207" s="195">
        <v>0</v>
      </c>
      <c r="G6207" s="175" t="s">
        <v>4173</v>
      </c>
      <c r="I6207" s="194">
        <v>296100</v>
      </c>
      <c r="K6207" s="199">
        <v>3783493</v>
      </c>
      <c r="L6207" s="174" t="s">
        <v>846</v>
      </c>
    </row>
    <row r="6208" spans="1:12">
      <c r="G6208" s="200" t="s">
        <v>1021</v>
      </c>
      <c r="I6208" s="201">
        <v>670393</v>
      </c>
      <c r="J6208" s="201">
        <v>0</v>
      </c>
      <c r="K6208" s="201">
        <v>670393</v>
      </c>
      <c r="L6208" s="202" t="s">
        <v>846</v>
      </c>
    </row>
    <row r="6209" spans="1:12">
      <c r="G6209" s="200" t="s">
        <v>848</v>
      </c>
      <c r="I6209" s="203">
        <v>3783493</v>
      </c>
      <c r="J6209" s="203">
        <v>0</v>
      </c>
      <c r="K6209" s="203">
        <v>3783493</v>
      </c>
      <c r="L6209" s="200" t="s">
        <v>849</v>
      </c>
    </row>
    <row r="6210" spans="1:12">
      <c r="A6210" s="196" t="s">
        <v>598</v>
      </c>
      <c r="G6210" s="197" t="s">
        <v>843</v>
      </c>
      <c r="I6210" s="198">
        <v>3783493</v>
      </c>
      <c r="J6210" s="198">
        <v>0</v>
      </c>
      <c r="K6210" s="198">
        <v>3783493</v>
      </c>
      <c r="L6210" s="175" t="s">
        <v>846</v>
      </c>
    </row>
    <row r="6211" spans="1:12">
      <c r="A6211" s="174" t="s">
        <v>138</v>
      </c>
      <c r="B6211" s="174" t="s">
        <v>139</v>
      </c>
      <c r="C6211" s="176" t="s">
        <v>140</v>
      </c>
      <c r="D6211" s="174" t="s">
        <v>141</v>
      </c>
      <c r="E6211" s="174" t="s">
        <v>142</v>
      </c>
      <c r="F6211" s="176" t="s">
        <v>143</v>
      </c>
      <c r="G6211" s="174" t="s">
        <v>144</v>
      </c>
      <c r="I6211" s="176" t="s">
        <v>844</v>
      </c>
      <c r="J6211" s="176" t="s">
        <v>845</v>
      </c>
      <c r="K6211" s="176" t="s">
        <v>145</v>
      </c>
    </row>
    <row r="6212" spans="1:12">
      <c r="A6212" s="194">
        <v>31</v>
      </c>
      <c r="B6212" s="175" t="s">
        <v>598</v>
      </c>
      <c r="C6212" s="195">
        <v>1</v>
      </c>
      <c r="D6212" s="175" t="s">
        <v>234</v>
      </c>
      <c r="F6212" s="195">
        <v>0</v>
      </c>
      <c r="G6212" s="175" t="s">
        <v>4172</v>
      </c>
      <c r="K6212" s="199">
        <v>3783493</v>
      </c>
      <c r="L6212" s="174" t="s">
        <v>846</v>
      </c>
    </row>
    <row r="6213" spans="1:12">
      <c r="A6213" s="194">
        <v>31</v>
      </c>
      <c r="B6213" s="175" t="s">
        <v>598</v>
      </c>
      <c r="C6213" s="195">
        <v>1</v>
      </c>
      <c r="D6213" s="175" t="s">
        <v>234</v>
      </c>
      <c r="F6213" s="195">
        <v>0</v>
      </c>
      <c r="G6213" s="175" t="s">
        <v>4173</v>
      </c>
      <c r="I6213" s="194">
        <v>323100</v>
      </c>
      <c r="K6213" s="199">
        <v>4106593</v>
      </c>
      <c r="L6213" s="174" t="s">
        <v>846</v>
      </c>
    </row>
    <row r="6214" spans="1:12">
      <c r="G6214" s="200" t="s">
        <v>1045</v>
      </c>
      <c r="I6214" s="201">
        <v>323100</v>
      </c>
      <c r="J6214" s="201">
        <v>0</v>
      </c>
      <c r="K6214" s="201">
        <v>323100</v>
      </c>
      <c r="L6214" s="202" t="s">
        <v>846</v>
      </c>
    </row>
    <row r="6215" spans="1:12">
      <c r="G6215" s="200" t="s">
        <v>848</v>
      </c>
      <c r="I6215" s="203">
        <v>4106593</v>
      </c>
      <c r="J6215" s="203">
        <v>0</v>
      </c>
      <c r="K6215" s="203">
        <v>4106593</v>
      </c>
      <c r="L6215" s="200" t="s">
        <v>849</v>
      </c>
    </row>
    <row r="6216" spans="1:12">
      <c r="A6216" s="196" t="s">
        <v>599</v>
      </c>
      <c r="G6216" s="197" t="s">
        <v>843</v>
      </c>
      <c r="I6216" s="198">
        <v>4106593</v>
      </c>
      <c r="J6216" s="198">
        <v>0</v>
      </c>
      <c r="K6216" s="198">
        <v>4106593</v>
      </c>
      <c r="L6216" s="175" t="s">
        <v>846</v>
      </c>
    </row>
    <row r="6217" spans="1:12">
      <c r="A6217" s="174" t="s">
        <v>138</v>
      </c>
      <c r="B6217" s="174" t="s">
        <v>139</v>
      </c>
      <c r="C6217" s="176" t="s">
        <v>140</v>
      </c>
      <c r="D6217" s="174" t="s">
        <v>141</v>
      </c>
      <c r="E6217" s="174" t="s">
        <v>142</v>
      </c>
      <c r="F6217" s="176" t="s">
        <v>143</v>
      </c>
      <c r="G6217" s="174" t="s">
        <v>144</v>
      </c>
      <c r="I6217" s="176" t="s">
        <v>844</v>
      </c>
      <c r="J6217" s="176" t="s">
        <v>845</v>
      </c>
      <c r="K6217" s="176" t="s">
        <v>145</v>
      </c>
    </row>
    <row r="6218" spans="1:12">
      <c r="A6218" s="194">
        <v>30</v>
      </c>
      <c r="B6218" s="175" t="s">
        <v>599</v>
      </c>
      <c r="C6218" s="195">
        <v>1</v>
      </c>
      <c r="D6218" s="175" t="s">
        <v>234</v>
      </c>
      <c r="F6218" s="195">
        <v>0</v>
      </c>
      <c r="G6218" s="175" t="s">
        <v>4172</v>
      </c>
      <c r="I6218" s="194">
        <v>134984</v>
      </c>
      <c r="K6218" s="199">
        <v>4241577</v>
      </c>
      <c r="L6218" s="174" t="s">
        <v>846</v>
      </c>
    </row>
    <row r="6219" spans="1:12">
      <c r="A6219" s="194">
        <v>30</v>
      </c>
      <c r="B6219" s="175" t="s">
        <v>599</v>
      </c>
      <c r="C6219" s="195">
        <v>1</v>
      </c>
      <c r="D6219" s="175" t="s">
        <v>234</v>
      </c>
      <c r="F6219" s="195">
        <v>0</v>
      </c>
      <c r="G6219" s="175" t="s">
        <v>4173</v>
      </c>
      <c r="I6219" s="194">
        <v>219000</v>
      </c>
      <c r="K6219" s="199">
        <v>4460577</v>
      </c>
      <c r="L6219" s="174" t="s">
        <v>846</v>
      </c>
    </row>
    <row r="6220" spans="1:12">
      <c r="G6220" s="200" t="s">
        <v>1064</v>
      </c>
      <c r="I6220" s="201">
        <v>353984</v>
      </c>
      <c r="J6220" s="201">
        <v>0</v>
      </c>
      <c r="K6220" s="201">
        <v>353984</v>
      </c>
      <c r="L6220" s="202" t="s">
        <v>846</v>
      </c>
    </row>
    <row r="6221" spans="1:12">
      <c r="G6221" s="200" t="s">
        <v>848</v>
      </c>
      <c r="I6221" s="203">
        <v>4460577</v>
      </c>
      <c r="J6221" s="203">
        <v>0</v>
      </c>
      <c r="K6221" s="203">
        <v>4460577</v>
      </c>
      <c r="L6221" s="200" t="s">
        <v>849</v>
      </c>
    </row>
    <row r="6222" spans="1:12">
      <c r="A6222" s="196" t="s">
        <v>244</v>
      </c>
      <c r="G6222" s="197" t="s">
        <v>843</v>
      </c>
      <c r="I6222" s="198">
        <v>4460577</v>
      </c>
      <c r="J6222" s="198">
        <v>0</v>
      </c>
      <c r="K6222" s="198">
        <v>4460577</v>
      </c>
      <c r="L6222" s="175" t="s">
        <v>846</v>
      </c>
    </row>
    <row r="6223" spans="1:12">
      <c r="A6223" s="174" t="s">
        <v>138</v>
      </c>
      <c r="B6223" s="174" t="s">
        <v>139</v>
      </c>
      <c r="C6223" s="176" t="s">
        <v>140</v>
      </c>
      <c r="D6223" s="174" t="s">
        <v>141</v>
      </c>
      <c r="E6223" s="174" t="s">
        <v>142</v>
      </c>
      <c r="F6223" s="176" t="s">
        <v>143</v>
      </c>
      <c r="G6223" s="174" t="s">
        <v>144</v>
      </c>
      <c r="I6223" s="176" t="s">
        <v>844</v>
      </c>
      <c r="J6223" s="176" t="s">
        <v>845</v>
      </c>
      <c r="K6223" s="176" t="s">
        <v>145</v>
      </c>
    </row>
    <row r="6224" spans="1:12">
      <c r="A6224" s="194">
        <v>31</v>
      </c>
      <c r="B6224" s="175" t="s">
        <v>244</v>
      </c>
      <c r="C6224" s="195">
        <v>110</v>
      </c>
      <c r="D6224" s="175" t="s">
        <v>234</v>
      </c>
      <c r="F6224" s="195">
        <v>0</v>
      </c>
      <c r="G6224" s="175" t="s">
        <v>4174</v>
      </c>
      <c r="I6224" s="194">
        <v>303685</v>
      </c>
      <c r="K6224" s="199">
        <v>4764262</v>
      </c>
      <c r="L6224" s="174" t="s">
        <v>846</v>
      </c>
    </row>
    <row r="6225" spans="1:12">
      <c r="G6225" s="200" t="s">
        <v>855</v>
      </c>
      <c r="I6225" s="201">
        <v>303685</v>
      </c>
      <c r="J6225" s="201">
        <v>0</v>
      </c>
      <c r="K6225" s="201">
        <v>303685</v>
      </c>
      <c r="L6225" s="202" t="s">
        <v>846</v>
      </c>
    </row>
    <row r="6226" spans="1:12">
      <c r="G6226" s="200" t="s">
        <v>848</v>
      </c>
      <c r="I6226" s="203">
        <v>4764262</v>
      </c>
      <c r="J6226" s="203">
        <v>0</v>
      </c>
      <c r="K6226" s="203">
        <v>4764262</v>
      </c>
      <c r="L6226" s="200" t="s">
        <v>849</v>
      </c>
    </row>
    <row r="6227" spans="1:12">
      <c r="A6227" s="196" t="s">
        <v>600</v>
      </c>
      <c r="G6227" s="197" t="s">
        <v>843</v>
      </c>
      <c r="I6227" s="198">
        <v>4764262</v>
      </c>
      <c r="J6227" s="198">
        <v>0</v>
      </c>
      <c r="K6227" s="198">
        <v>4764262</v>
      </c>
      <c r="L6227" s="175" t="s">
        <v>846</v>
      </c>
    </row>
    <row r="6228" spans="1:12">
      <c r="A6228" s="174" t="s">
        <v>138</v>
      </c>
      <c r="B6228" s="174" t="s">
        <v>139</v>
      </c>
      <c r="C6228" s="176" t="s">
        <v>140</v>
      </c>
      <c r="D6228" s="174" t="s">
        <v>141</v>
      </c>
      <c r="E6228" s="174" t="s">
        <v>142</v>
      </c>
      <c r="F6228" s="176" t="s">
        <v>143</v>
      </c>
      <c r="G6228" s="174" t="s">
        <v>144</v>
      </c>
      <c r="I6228" s="176" t="s">
        <v>844</v>
      </c>
      <c r="J6228" s="176" t="s">
        <v>845</v>
      </c>
      <c r="K6228" s="176" t="s">
        <v>145</v>
      </c>
    </row>
    <row r="6229" spans="1:12">
      <c r="A6229" s="194">
        <v>31</v>
      </c>
      <c r="B6229" s="175" t="s">
        <v>600</v>
      </c>
      <c r="C6229" s="195">
        <v>110</v>
      </c>
      <c r="D6229" s="175" t="s">
        <v>234</v>
      </c>
      <c r="F6229" s="195">
        <v>0</v>
      </c>
      <c r="G6229" s="175" t="s">
        <v>4169</v>
      </c>
      <c r="I6229" s="194">
        <v>300641</v>
      </c>
      <c r="K6229" s="199">
        <v>5064903</v>
      </c>
      <c r="L6229" s="174" t="s">
        <v>846</v>
      </c>
    </row>
    <row r="6230" spans="1:12">
      <c r="G6230" s="200" t="s">
        <v>1119</v>
      </c>
      <c r="I6230" s="201">
        <v>300641</v>
      </c>
      <c r="J6230" s="201">
        <v>0</v>
      </c>
      <c r="K6230" s="201">
        <v>300641</v>
      </c>
      <c r="L6230" s="202" t="s">
        <v>846</v>
      </c>
    </row>
    <row r="6231" spans="1:12">
      <c r="G6231" s="200" t="s">
        <v>848</v>
      </c>
      <c r="I6231" s="203">
        <v>5064903</v>
      </c>
      <c r="J6231" s="203">
        <v>0</v>
      </c>
      <c r="K6231" s="203">
        <v>5064903</v>
      </c>
      <c r="L6231" s="200" t="s">
        <v>849</v>
      </c>
    </row>
    <row r="6232" spans="1:12">
      <c r="A6232" s="196" t="s">
        <v>601</v>
      </c>
      <c r="G6232" s="197" t="s">
        <v>843</v>
      </c>
      <c r="I6232" s="198">
        <v>5064903</v>
      </c>
      <c r="J6232" s="198">
        <v>0</v>
      </c>
      <c r="K6232" s="198">
        <v>5064903</v>
      </c>
      <c r="L6232" s="175" t="s">
        <v>846</v>
      </c>
    </row>
    <row r="6233" spans="1:12">
      <c r="A6233" s="174" t="s">
        <v>138</v>
      </c>
      <c r="B6233" s="174" t="s">
        <v>139</v>
      </c>
      <c r="C6233" s="176" t="s">
        <v>140</v>
      </c>
      <c r="D6233" s="174" t="s">
        <v>141</v>
      </c>
      <c r="E6233" s="174" t="s">
        <v>142</v>
      </c>
      <c r="F6233" s="176" t="s">
        <v>143</v>
      </c>
      <c r="G6233" s="174" t="s">
        <v>144</v>
      </c>
      <c r="I6233" s="176" t="s">
        <v>844</v>
      </c>
      <c r="J6233" s="176" t="s">
        <v>845</v>
      </c>
      <c r="K6233" s="176" t="s">
        <v>145</v>
      </c>
    </row>
    <row r="6234" spans="1:12">
      <c r="A6234" s="194">
        <v>30</v>
      </c>
      <c r="B6234" s="175" t="s">
        <v>601</v>
      </c>
      <c r="C6234" s="195">
        <v>93</v>
      </c>
      <c r="D6234" s="175" t="s">
        <v>234</v>
      </c>
      <c r="F6234" s="195">
        <v>0</v>
      </c>
      <c r="G6234" s="175" t="s">
        <v>4169</v>
      </c>
      <c r="I6234" s="194">
        <v>636407</v>
      </c>
      <c r="K6234" s="199">
        <v>5701310</v>
      </c>
      <c r="L6234" s="174" t="s">
        <v>846</v>
      </c>
    </row>
    <row r="6235" spans="1:12">
      <c r="G6235" s="200" t="s">
        <v>1168</v>
      </c>
      <c r="I6235" s="201">
        <v>636407</v>
      </c>
      <c r="J6235" s="201">
        <v>0</v>
      </c>
      <c r="K6235" s="201">
        <v>636407</v>
      </c>
      <c r="L6235" s="202" t="s">
        <v>846</v>
      </c>
    </row>
    <row r="6236" spans="1:12">
      <c r="G6236" s="200" t="s">
        <v>848</v>
      </c>
      <c r="I6236" s="203">
        <v>5701310</v>
      </c>
      <c r="J6236" s="203">
        <v>0</v>
      </c>
      <c r="K6236" s="203">
        <v>5701310</v>
      </c>
      <c r="L6236" s="200" t="s">
        <v>849</v>
      </c>
    </row>
    <row r="6237" spans="1:12">
      <c r="A6237" s="196" t="s">
        <v>146</v>
      </c>
      <c r="G6237" s="197" t="s">
        <v>843</v>
      </c>
      <c r="I6237" s="198">
        <v>5701310</v>
      </c>
      <c r="J6237" s="198">
        <v>0</v>
      </c>
      <c r="K6237" s="198">
        <v>5701310</v>
      </c>
      <c r="L6237" s="175" t="s">
        <v>846</v>
      </c>
    </row>
    <row r="6238" spans="1:12">
      <c r="A6238" s="174" t="s">
        <v>138</v>
      </c>
      <c r="B6238" s="174" t="s">
        <v>139</v>
      </c>
      <c r="C6238" s="176" t="s">
        <v>140</v>
      </c>
      <c r="D6238" s="174" t="s">
        <v>141</v>
      </c>
      <c r="E6238" s="174" t="s">
        <v>142</v>
      </c>
      <c r="F6238" s="176" t="s">
        <v>143</v>
      </c>
      <c r="G6238" s="174" t="s">
        <v>144</v>
      </c>
      <c r="I6238" s="176" t="s">
        <v>844</v>
      </c>
      <c r="J6238" s="176" t="s">
        <v>845</v>
      </c>
      <c r="K6238" s="176" t="s">
        <v>145</v>
      </c>
    </row>
    <row r="6239" spans="1:12">
      <c r="A6239" s="194">
        <v>31</v>
      </c>
      <c r="B6239" s="175" t="s">
        <v>146</v>
      </c>
      <c r="C6239" s="195">
        <v>116</v>
      </c>
      <c r="D6239" s="175" t="s">
        <v>234</v>
      </c>
      <c r="F6239" s="195">
        <v>0</v>
      </c>
      <c r="G6239" s="175" t="s">
        <v>4169</v>
      </c>
      <c r="I6239" s="194">
        <v>762735</v>
      </c>
      <c r="K6239" s="199">
        <v>6464045</v>
      </c>
      <c r="L6239" s="174" t="s">
        <v>846</v>
      </c>
    </row>
    <row r="6240" spans="1:12">
      <c r="G6240" s="200" t="s">
        <v>847</v>
      </c>
      <c r="I6240" s="201">
        <v>762735</v>
      </c>
      <c r="J6240" s="201">
        <v>0</v>
      </c>
      <c r="K6240" s="201">
        <v>762735</v>
      </c>
      <c r="L6240" s="202" t="s">
        <v>846</v>
      </c>
    </row>
    <row r="6241" spans="1:12">
      <c r="G6241" s="200" t="s">
        <v>848</v>
      </c>
      <c r="I6241" s="203">
        <v>6464045</v>
      </c>
      <c r="J6241" s="203">
        <v>0</v>
      </c>
      <c r="K6241" s="203">
        <v>6464045</v>
      </c>
      <c r="L6241" s="200" t="s">
        <v>849</v>
      </c>
    </row>
    <row r="6242" spans="1:12">
      <c r="A6242" s="196" t="s">
        <v>164</v>
      </c>
      <c r="G6242" s="197" t="s">
        <v>843</v>
      </c>
      <c r="I6242" s="198">
        <v>6464045</v>
      </c>
      <c r="J6242" s="198">
        <v>0</v>
      </c>
      <c r="K6242" s="198">
        <v>6464045</v>
      </c>
      <c r="L6242" s="175" t="s">
        <v>846</v>
      </c>
    </row>
    <row r="6243" spans="1:12">
      <c r="A6243" s="174" t="s">
        <v>138</v>
      </c>
      <c r="B6243" s="174" t="s">
        <v>139</v>
      </c>
      <c r="C6243" s="176" t="s">
        <v>140</v>
      </c>
      <c r="D6243" s="174" t="s">
        <v>141</v>
      </c>
      <c r="E6243" s="174" t="s">
        <v>142</v>
      </c>
      <c r="F6243" s="176" t="s">
        <v>143</v>
      </c>
      <c r="G6243" s="174" t="s">
        <v>144</v>
      </c>
      <c r="I6243" s="176" t="s">
        <v>844</v>
      </c>
      <c r="J6243" s="176" t="s">
        <v>845</v>
      </c>
      <c r="K6243" s="176" t="s">
        <v>145</v>
      </c>
    </row>
    <row r="6244" spans="1:12">
      <c r="A6244" s="194">
        <v>30</v>
      </c>
      <c r="B6244" s="175" t="s">
        <v>164</v>
      </c>
      <c r="C6244" s="195">
        <v>134</v>
      </c>
      <c r="D6244" s="175" t="s">
        <v>234</v>
      </c>
      <c r="F6244" s="195">
        <v>0</v>
      </c>
      <c r="G6244" s="175" t="s">
        <v>4169</v>
      </c>
      <c r="I6244" s="194">
        <v>850399</v>
      </c>
      <c r="K6244" s="199">
        <v>7314444</v>
      </c>
      <c r="L6244" s="174" t="s">
        <v>846</v>
      </c>
    </row>
    <row r="6245" spans="1:12">
      <c r="G6245" s="200" t="s">
        <v>858</v>
      </c>
      <c r="I6245" s="201">
        <v>850399</v>
      </c>
      <c r="J6245" s="201">
        <v>0</v>
      </c>
      <c r="K6245" s="201">
        <v>850399</v>
      </c>
      <c r="L6245" s="202" t="s">
        <v>846</v>
      </c>
    </row>
    <row r="6246" spans="1:12">
      <c r="G6246" s="200" t="s">
        <v>848</v>
      </c>
      <c r="I6246" s="203">
        <v>7314444</v>
      </c>
      <c r="J6246" s="203">
        <v>0</v>
      </c>
      <c r="K6246" s="203">
        <v>7314444</v>
      </c>
      <c r="L6246" s="200" t="s">
        <v>849</v>
      </c>
    </row>
    <row r="6247" spans="1:12">
      <c r="A6247" s="196" t="s">
        <v>166</v>
      </c>
      <c r="G6247" s="197" t="s">
        <v>843</v>
      </c>
      <c r="I6247" s="198">
        <v>7314444</v>
      </c>
      <c r="J6247" s="198">
        <v>0</v>
      </c>
      <c r="K6247" s="198">
        <v>7314444</v>
      </c>
      <c r="L6247" s="175" t="s">
        <v>846</v>
      </c>
    </row>
    <row r="6248" spans="1:12">
      <c r="A6248" s="174" t="s">
        <v>138</v>
      </c>
      <c r="B6248" s="174" t="s">
        <v>139</v>
      </c>
      <c r="C6248" s="176" t="s">
        <v>140</v>
      </c>
      <c r="D6248" s="174" t="s">
        <v>141</v>
      </c>
      <c r="E6248" s="174" t="s">
        <v>142</v>
      </c>
      <c r="F6248" s="176" t="s">
        <v>143</v>
      </c>
      <c r="G6248" s="174" t="s">
        <v>144</v>
      </c>
      <c r="I6248" s="176" t="s">
        <v>844</v>
      </c>
      <c r="J6248" s="176" t="s">
        <v>845</v>
      </c>
      <c r="K6248" s="176" t="s">
        <v>145</v>
      </c>
    </row>
    <row r="6249" spans="1:12">
      <c r="A6249" s="194">
        <v>30</v>
      </c>
      <c r="B6249" s="175" t="s">
        <v>166</v>
      </c>
      <c r="C6249" s="195">
        <v>145</v>
      </c>
      <c r="D6249" s="175" t="s">
        <v>234</v>
      </c>
      <c r="F6249" s="195">
        <v>0</v>
      </c>
      <c r="G6249" s="175" t="s">
        <v>4169</v>
      </c>
      <c r="I6249" s="194">
        <v>1546292</v>
      </c>
      <c r="K6249" s="199">
        <v>8860736</v>
      </c>
      <c r="L6249" s="174" t="s">
        <v>846</v>
      </c>
    </row>
    <row r="6250" spans="1:12">
      <c r="G6250" s="200" t="s">
        <v>1319</v>
      </c>
      <c r="I6250" s="201">
        <v>1546292</v>
      </c>
      <c r="J6250" s="201">
        <v>0</v>
      </c>
      <c r="K6250" s="201">
        <v>1546292</v>
      </c>
      <c r="L6250" s="202" t="s">
        <v>846</v>
      </c>
    </row>
    <row r="6251" spans="1:12">
      <c r="G6251" s="200" t="s">
        <v>848</v>
      </c>
      <c r="I6251" s="203">
        <v>8860736</v>
      </c>
      <c r="J6251" s="203">
        <v>0</v>
      </c>
      <c r="K6251" s="203">
        <v>8860736</v>
      </c>
      <c r="L6251" s="200" t="s">
        <v>849</v>
      </c>
    </row>
    <row r="6252" spans="1:12">
      <c r="A6252" s="190" t="s">
        <v>4175</v>
      </c>
      <c r="I6252" s="203">
        <v>8860736</v>
      </c>
      <c r="J6252" s="203">
        <v>0</v>
      </c>
      <c r="K6252" s="203">
        <v>8860736</v>
      </c>
      <c r="L6252" s="175" t="s">
        <v>849</v>
      </c>
    </row>
    <row r="6253" spans="1:12">
      <c r="A6253" s="196" t="s">
        <v>4176</v>
      </c>
    </row>
    <row r="6254" spans="1:12">
      <c r="A6254" s="196" t="s">
        <v>244</v>
      </c>
      <c r="G6254" s="197" t="s">
        <v>843</v>
      </c>
      <c r="I6254" s="198">
        <v>0</v>
      </c>
      <c r="J6254" s="198">
        <v>0</v>
      </c>
      <c r="K6254" s="198">
        <v>0</v>
      </c>
    </row>
    <row r="6255" spans="1:12">
      <c r="A6255" s="174" t="s">
        <v>138</v>
      </c>
      <c r="B6255" s="174" t="s">
        <v>139</v>
      </c>
      <c r="C6255" s="176" t="s">
        <v>140</v>
      </c>
      <c r="D6255" s="174" t="s">
        <v>141</v>
      </c>
      <c r="E6255" s="174" t="s">
        <v>142</v>
      </c>
      <c r="F6255" s="176" t="s">
        <v>143</v>
      </c>
      <c r="G6255" s="174" t="s">
        <v>144</v>
      </c>
      <c r="I6255" s="176" t="s">
        <v>844</v>
      </c>
      <c r="J6255" s="176" t="s">
        <v>845</v>
      </c>
      <c r="K6255" s="176" t="s">
        <v>145</v>
      </c>
    </row>
    <row r="6256" spans="1:12">
      <c r="A6256" s="194">
        <v>31</v>
      </c>
      <c r="B6256" s="175" t="s">
        <v>244</v>
      </c>
      <c r="C6256" s="195">
        <v>110</v>
      </c>
      <c r="D6256" s="175" t="s">
        <v>234</v>
      </c>
      <c r="F6256" s="195">
        <v>0</v>
      </c>
      <c r="G6256" s="175" t="s">
        <v>4177</v>
      </c>
      <c r="I6256" s="194">
        <v>2038540</v>
      </c>
      <c r="K6256" s="199">
        <v>2038540</v>
      </c>
      <c r="L6256" s="174" t="s">
        <v>846</v>
      </c>
    </row>
    <row r="6257" spans="1:12">
      <c r="G6257" s="200" t="s">
        <v>855</v>
      </c>
      <c r="I6257" s="201">
        <v>2038540</v>
      </c>
      <c r="J6257" s="201">
        <v>0</v>
      </c>
      <c r="K6257" s="201">
        <v>2038540</v>
      </c>
      <c r="L6257" s="202" t="s">
        <v>846</v>
      </c>
    </row>
    <row r="6258" spans="1:12">
      <c r="G6258" s="200" t="s">
        <v>848</v>
      </c>
      <c r="I6258" s="203">
        <v>2038540</v>
      </c>
      <c r="J6258" s="203">
        <v>0</v>
      </c>
      <c r="K6258" s="203">
        <v>2038540</v>
      </c>
      <c r="L6258" s="200" t="s">
        <v>849</v>
      </c>
    </row>
    <row r="6259" spans="1:12">
      <c r="A6259" s="196" t="s">
        <v>601</v>
      </c>
      <c r="G6259" s="197" t="s">
        <v>843</v>
      </c>
      <c r="I6259" s="198">
        <v>2038540</v>
      </c>
      <c r="J6259" s="198">
        <v>0</v>
      </c>
      <c r="K6259" s="198">
        <v>2038540</v>
      </c>
      <c r="L6259" s="175" t="s">
        <v>846</v>
      </c>
    </row>
    <row r="6260" spans="1:12">
      <c r="A6260" s="174" t="s">
        <v>138</v>
      </c>
      <c r="B6260" s="174" t="s">
        <v>139</v>
      </c>
      <c r="C6260" s="176" t="s">
        <v>140</v>
      </c>
      <c r="D6260" s="174" t="s">
        <v>141</v>
      </c>
      <c r="E6260" s="174" t="s">
        <v>142</v>
      </c>
      <c r="F6260" s="176" t="s">
        <v>143</v>
      </c>
      <c r="G6260" s="174" t="s">
        <v>144</v>
      </c>
      <c r="I6260" s="176" t="s">
        <v>844</v>
      </c>
      <c r="J6260" s="176" t="s">
        <v>845</v>
      </c>
      <c r="K6260" s="176" t="s">
        <v>145</v>
      </c>
    </row>
    <row r="6261" spans="1:12">
      <c r="A6261" s="194">
        <v>30</v>
      </c>
      <c r="B6261" s="175" t="s">
        <v>601</v>
      </c>
      <c r="C6261" s="195">
        <v>93</v>
      </c>
      <c r="D6261" s="175" t="s">
        <v>234</v>
      </c>
      <c r="F6261" s="195">
        <v>0</v>
      </c>
      <c r="G6261" s="175" t="s">
        <v>4169</v>
      </c>
      <c r="I6261" s="194">
        <v>101927</v>
      </c>
      <c r="K6261" s="199">
        <v>2140467</v>
      </c>
      <c r="L6261" s="174" t="s">
        <v>846</v>
      </c>
    </row>
    <row r="6262" spans="1:12">
      <c r="G6262" s="200" t="s">
        <v>1168</v>
      </c>
      <c r="I6262" s="201">
        <v>101927</v>
      </c>
      <c r="J6262" s="201">
        <v>0</v>
      </c>
      <c r="K6262" s="201">
        <v>101927</v>
      </c>
      <c r="L6262" s="202" t="s">
        <v>846</v>
      </c>
    </row>
    <row r="6263" spans="1:12">
      <c r="G6263" s="200" t="s">
        <v>848</v>
      </c>
      <c r="I6263" s="203">
        <v>2140467</v>
      </c>
      <c r="J6263" s="203">
        <v>0</v>
      </c>
      <c r="K6263" s="203">
        <v>2140467</v>
      </c>
      <c r="L6263" s="200" t="s">
        <v>849</v>
      </c>
    </row>
    <row r="6264" spans="1:12">
      <c r="A6264" s="196" t="s">
        <v>146</v>
      </c>
      <c r="G6264" s="197" t="s">
        <v>843</v>
      </c>
      <c r="I6264" s="198">
        <v>2140467</v>
      </c>
      <c r="J6264" s="198">
        <v>0</v>
      </c>
      <c r="K6264" s="198">
        <v>2140467</v>
      </c>
      <c r="L6264" s="175" t="s">
        <v>846</v>
      </c>
    </row>
    <row r="6265" spans="1:12">
      <c r="A6265" s="174" t="s">
        <v>138</v>
      </c>
      <c r="B6265" s="174" t="s">
        <v>139</v>
      </c>
      <c r="C6265" s="176" t="s">
        <v>140</v>
      </c>
      <c r="D6265" s="174" t="s">
        <v>141</v>
      </c>
      <c r="E6265" s="174" t="s">
        <v>142</v>
      </c>
      <c r="F6265" s="176" t="s">
        <v>143</v>
      </c>
      <c r="G6265" s="174" t="s">
        <v>144</v>
      </c>
      <c r="I6265" s="176" t="s">
        <v>844</v>
      </c>
      <c r="J6265" s="176" t="s">
        <v>845</v>
      </c>
      <c r="K6265" s="176" t="s">
        <v>145</v>
      </c>
    </row>
    <row r="6266" spans="1:12">
      <c r="A6266" s="194">
        <v>31</v>
      </c>
      <c r="B6266" s="175" t="s">
        <v>146</v>
      </c>
      <c r="C6266" s="195">
        <v>116</v>
      </c>
      <c r="D6266" s="175" t="s">
        <v>234</v>
      </c>
      <c r="F6266" s="195">
        <v>0</v>
      </c>
      <c r="G6266" s="175" t="s">
        <v>4169</v>
      </c>
      <c r="I6266" s="194">
        <v>101927</v>
      </c>
      <c r="K6266" s="199">
        <v>2242394</v>
      </c>
      <c r="L6266" s="174" t="s">
        <v>846</v>
      </c>
    </row>
    <row r="6267" spans="1:12">
      <c r="G6267" s="200" t="s">
        <v>847</v>
      </c>
      <c r="I6267" s="201">
        <v>101927</v>
      </c>
      <c r="J6267" s="201">
        <v>0</v>
      </c>
      <c r="K6267" s="201">
        <v>101927</v>
      </c>
      <c r="L6267" s="202" t="s">
        <v>846</v>
      </c>
    </row>
    <row r="6268" spans="1:12">
      <c r="G6268" s="200" t="s">
        <v>848</v>
      </c>
      <c r="I6268" s="203">
        <v>2242394</v>
      </c>
      <c r="J6268" s="203">
        <v>0</v>
      </c>
      <c r="K6268" s="203">
        <v>2242394</v>
      </c>
      <c r="L6268" s="200" t="s">
        <v>849</v>
      </c>
    </row>
    <row r="6269" spans="1:12">
      <c r="A6269" s="196" t="s">
        <v>164</v>
      </c>
      <c r="G6269" s="197" t="s">
        <v>843</v>
      </c>
      <c r="I6269" s="198">
        <v>2242394</v>
      </c>
      <c r="J6269" s="198">
        <v>0</v>
      </c>
      <c r="K6269" s="198">
        <v>2242394</v>
      </c>
      <c r="L6269" s="175" t="s">
        <v>846</v>
      </c>
    </row>
    <row r="6270" spans="1:12">
      <c r="A6270" s="174" t="s">
        <v>138</v>
      </c>
      <c r="B6270" s="174" t="s">
        <v>139</v>
      </c>
      <c r="C6270" s="176" t="s">
        <v>140</v>
      </c>
      <c r="D6270" s="174" t="s">
        <v>141</v>
      </c>
      <c r="E6270" s="174" t="s">
        <v>142</v>
      </c>
      <c r="F6270" s="176" t="s">
        <v>143</v>
      </c>
      <c r="G6270" s="174" t="s">
        <v>144</v>
      </c>
      <c r="I6270" s="176" t="s">
        <v>844</v>
      </c>
      <c r="J6270" s="176" t="s">
        <v>845</v>
      </c>
      <c r="K6270" s="176" t="s">
        <v>145</v>
      </c>
    </row>
    <row r="6271" spans="1:12">
      <c r="A6271" s="194">
        <v>30</v>
      </c>
      <c r="B6271" s="175" t="s">
        <v>164</v>
      </c>
      <c r="C6271" s="195">
        <v>134</v>
      </c>
      <c r="D6271" s="175" t="s">
        <v>234</v>
      </c>
      <c r="F6271" s="195">
        <v>0</v>
      </c>
      <c r="G6271" s="175" t="s">
        <v>4169</v>
      </c>
      <c r="I6271" s="194">
        <v>101927</v>
      </c>
      <c r="K6271" s="199">
        <v>2344321</v>
      </c>
      <c r="L6271" s="174" t="s">
        <v>846</v>
      </c>
    </row>
    <row r="6272" spans="1:12">
      <c r="G6272" s="200" t="s">
        <v>858</v>
      </c>
      <c r="I6272" s="201">
        <v>101927</v>
      </c>
      <c r="J6272" s="201">
        <v>0</v>
      </c>
      <c r="K6272" s="201">
        <v>101927</v>
      </c>
      <c r="L6272" s="202" t="s">
        <v>846</v>
      </c>
    </row>
    <row r="6273" spans="1:12">
      <c r="G6273" s="200" t="s">
        <v>848</v>
      </c>
      <c r="I6273" s="203">
        <v>2344321</v>
      </c>
      <c r="J6273" s="203">
        <v>0</v>
      </c>
      <c r="K6273" s="203">
        <v>2344321</v>
      </c>
      <c r="L6273" s="200" t="s">
        <v>849</v>
      </c>
    </row>
    <row r="6274" spans="1:12">
      <c r="A6274" s="196" t="s">
        <v>166</v>
      </c>
      <c r="G6274" s="197" t="s">
        <v>843</v>
      </c>
      <c r="I6274" s="198">
        <v>2344321</v>
      </c>
      <c r="J6274" s="198">
        <v>0</v>
      </c>
      <c r="K6274" s="198">
        <v>2344321</v>
      </c>
      <c r="L6274" s="175" t="s">
        <v>846</v>
      </c>
    </row>
    <row r="6275" spans="1:12">
      <c r="A6275" s="174" t="s">
        <v>138</v>
      </c>
      <c r="B6275" s="174" t="s">
        <v>139</v>
      </c>
      <c r="C6275" s="176" t="s">
        <v>140</v>
      </c>
      <c r="D6275" s="174" t="s">
        <v>141</v>
      </c>
      <c r="E6275" s="174" t="s">
        <v>142</v>
      </c>
      <c r="F6275" s="176" t="s">
        <v>143</v>
      </c>
      <c r="G6275" s="174" t="s">
        <v>144</v>
      </c>
      <c r="I6275" s="176" t="s">
        <v>844</v>
      </c>
      <c r="J6275" s="176" t="s">
        <v>845</v>
      </c>
      <c r="K6275" s="176" t="s">
        <v>145</v>
      </c>
    </row>
    <row r="6276" spans="1:12">
      <c r="A6276" s="194">
        <v>30</v>
      </c>
      <c r="B6276" s="175" t="s">
        <v>166</v>
      </c>
      <c r="C6276" s="195">
        <v>145</v>
      </c>
      <c r="D6276" s="175" t="s">
        <v>234</v>
      </c>
      <c r="F6276" s="195">
        <v>0</v>
      </c>
      <c r="G6276" s="175" t="s">
        <v>4169</v>
      </c>
      <c r="I6276" s="194">
        <v>4892496</v>
      </c>
      <c r="K6276" s="199">
        <v>7236817</v>
      </c>
      <c r="L6276" s="174" t="s">
        <v>846</v>
      </c>
    </row>
    <row r="6277" spans="1:12">
      <c r="G6277" s="200" t="s">
        <v>1319</v>
      </c>
      <c r="I6277" s="201">
        <v>4892496</v>
      </c>
      <c r="J6277" s="201">
        <v>0</v>
      </c>
      <c r="K6277" s="201">
        <v>4892496</v>
      </c>
      <c r="L6277" s="202" t="s">
        <v>846</v>
      </c>
    </row>
    <row r="6278" spans="1:12">
      <c r="G6278" s="200" t="s">
        <v>848</v>
      </c>
      <c r="I6278" s="203">
        <v>7236817</v>
      </c>
      <c r="J6278" s="203">
        <v>0</v>
      </c>
      <c r="K6278" s="203">
        <v>7236817</v>
      </c>
      <c r="L6278" s="200" t="s">
        <v>849</v>
      </c>
    </row>
    <row r="6279" spans="1:12">
      <c r="A6279" s="190" t="s">
        <v>4178</v>
      </c>
      <c r="I6279" s="203">
        <v>7236817</v>
      </c>
      <c r="J6279" s="203">
        <v>0</v>
      </c>
      <c r="K6279" s="203">
        <v>7236817</v>
      </c>
      <c r="L6279" s="175" t="s">
        <v>849</v>
      </c>
    </row>
    <row r="6280" spans="1:12">
      <c r="A6280" s="196" t="s">
        <v>4179</v>
      </c>
    </row>
    <row r="6281" spans="1:12">
      <c r="A6281" s="196" t="s">
        <v>240</v>
      </c>
      <c r="G6281" s="197" t="s">
        <v>843</v>
      </c>
      <c r="I6281" s="198">
        <v>0</v>
      </c>
      <c r="J6281" s="198">
        <v>0</v>
      </c>
      <c r="K6281" s="198">
        <v>0</v>
      </c>
    </row>
    <row r="6282" spans="1:12">
      <c r="A6282" s="174" t="s">
        <v>138</v>
      </c>
      <c r="B6282" s="174" t="s">
        <v>139</v>
      </c>
      <c r="C6282" s="176" t="s">
        <v>140</v>
      </c>
      <c r="D6282" s="174" t="s">
        <v>141</v>
      </c>
      <c r="E6282" s="174" t="s">
        <v>142</v>
      </c>
      <c r="F6282" s="176" t="s">
        <v>143</v>
      </c>
      <c r="G6282" s="174" t="s">
        <v>144</v>
      </c>
      <c r="I6282" s="176" t="s">
        <v>844</v>
      </c>
      <c r="J6282" s="176" t="s">
        <v>845</v>
      </c>
      <c r="K6282" s="176" t="s">
        <v>145</v>
      </c>
    </row>
    <row r="6283" spans="1:12">
      <c r="A6283" s="194">
        <v>31</v>
      </c>
      <c r="B6283" s="175" t="s">
        <v>240</v>
      </c>
      <c r="C6283" s="195">
        <v>88</v>
      </c>
      <c r="D6283" s="175" t="s">
        <v>234</v>
      </c>
      <c r="F6283" s="195">
        <v>0</v>
      </c>
      <c r="G6283" s="175" t="s">
        <v>4180</v>
      </c>
      <c r="I6283" s="194">
        <v>669</v>
      </c>
      <c r="K6283" s="199">
        <v>669</v>
      </c>
      <c r="L6283" s="174" t="s">
        <v>846</v>
      </c>
    </row>
    <row r="6284" spans="1:12">
      <c r="A6284" s="194">
        <v>31</v>
      </c>
      <c r="B6284" s="175" t="s">
        <v>240</v>
      </c>
      <c r="C6284" s="195">
        <v>88</v>
      </c>
      <c r="D6284" s="175" t="s">
        <v>234</v>
      </c>
      <c r="F6284" s="195">
        <v>0</v>
      </c>
      <c r="G6284" s="175" t="s">
        <v>4181</v>
      </c>
      <c r="I6284" s="194">
        <v>240000</v>
      </c>
      <c r="K6284" s="199">
        <v>240669</v>
      </c>
      <c r="L6284" s="174" t="s">
        <v>846</v>
      </c>
    </row>
    <row r="6285" spans="1:12">
      <c r="G6285" s="200" t="s">
        <v>929</v>
      </c>
      <c r="I6285" s="201">
        <v>240669</v>
      </c>
      <c r="J6285" s="201">
        <v>0</v>
      </c>
      <c r="K6285" s="201">
        <v>240669</v>
      </c>
      <c r="L6285" s="202" t="s">
        <v>846</v>
      </c>
    </row>
    <row r="6286" spans="1:12">
      <c r="G6286" s="200" t="s">
        <v>848</v>
      </c>
      <c r="I6286" s="203">
        <v>240669</v>
      </c>
      <c r="J6286" s="203">
        <v>0</v>
      </c>
      <c r="K6286" s="203">
        <v>240669</v>
      </c>
      <c r="L6286" s="200" t="s">
        <v>849</v>
      </c>
    </row>
    <row r="6287" spans="1:12">
      <c r="A6287" s="196" t="s">
        <v>595</v>
      </c>
      <c r="G6287" s="197" t="s">
        <v>843</v>
      </c>
      <c r="I6287" s="198">
        <v>240669</v>
      </c>
      <c r="J6287" s="198">
        <v>0</v>
      </c>
      <c r="K6287" s="198">
        <v>240669</v>
      </c>
      <c r="L6287" s="175" t="s">
        <v>846</v>
      </c>
    </row>
    <row r="6288" spans="1:12">
      <c r="A6288" s="174" t="s">
        <v>138</v>
      </c>
      <c r="B6288" s="174" t="s">
        <v>139</v>
      </c>
      <c r="C6288" s="176" t="s">
        <v>140</v>
      </c>
      <c r="D6288" s="174" t="s">
        <v>141</v>
      </c>
      <c r="E6288" s="174" t="s">
        <v>142</v>
      </c>
      <c r="F6288" s="176" t="s">
        <v>143</v>
      </c>
      <c r="G6288" s="174" t="s">
        <v>144</v>
      </c>
      <c r="I6288" s="176" t="s">
        <v>844</v>
      </c>
      <c r="J6288" s="176" t="s">
        <v>845</v>
      </c>
      <c r="K6288" s="176" t="s">
        <v>145</v>
      </c>
    </row>
    <row r="6289" spans="1:12">
      <c r="A6289" s="194">
        <v>29</v>
      </c>
      <c r="B6289" s="175" t="s">
        <v>595</v>
      </c>
      <c r="C6289" s="195">
        <v>1</v>
      </c>
      <c r="D6289" s="175" t="s">
        <v>234</v>
      </c>
      <c r="F6289" s="195">
        <v>0</v>
      </c>
      <c r="G6289" s="175" t="s">
        <v>4180</v>
      </c>
      <c r="I6289" s="194">
        <v>669</v>
      </c>
      <c r="K6289" s="199">
        <v>241338</v>
      </c>
      <c r="L6289" s="174" t="s">
        <v>846</v>
      </c>
    </row>
    <row r="6290" spans="1:12">
      <c r="A6290" s="194">
        <v>29</v>
      </c>
      <c r="B6290" s="175" t="s">
        <v>595</v>
      </c>
      <c r="C6290" s="195">
        <v>1</v>
      </c>
      <c r="D6290" s="175" t="s">
        <v>234</v>
      </c>
      <c r="F6290" s="195">
        <v>0</v>
      </c>
      <c r="G6290" s="175" t="s">
        <v>4181</v>
      </c>
      <c r="I6290" s="194">
        <v>187500</v>
      </c>
      <c r="K6290" s="199">
        <v>428838</v>
      </c>
      <c r="L6290" s="174" t="s">
        <v>846</v>
      </c>
    </row>
    <row r="6291" spans="1:12">
      <c r="G6291" s="200" t="s">
        <v>853</v>
      </c>
      <c r="I6291" s="201">
        <v>188169</v>
      </c>
      <c r="J6291" s="201">
        <v>0</v>
      </c>
      <c r="K6291" s="201">
        <v>188169</v>
      </c>
      <c r="L6291" s="202" t="s">
        <v>846</v>
      </c>
    </row>
    <row r="6292" spans="1:12">
      <c r="G6292" s="200" t="s">
        <v>848</v>
      </c>
      <c r="I6292" s="203">
        <v>428838</v>
      </c>
      <c r="J6292" s="203">
        <v>0</v>
      </c>
      <c r="K6292" s="203">
        <v>428838</v>
      </c>
      <c r="L6292" s="200" t="s">
        <v>849</v>
      </c>
    </row>
    <row r="6293" spans="1:12">
      <c r="A6293" s="196" t="s">
        <v>596</v>
      </c>
      <c r="G6293" s="197" t="s">
        <v>843</v>
      </c>
      <c r="I6293" s="198">
        <v>428838</v>
      </c>
      <c r="J6293" s="198">
        <v>0</v>
      </c>
      <c r="K6293" s="198">
        <v>428838</v>
      </c>
      <c r="L6293" s="175" t="s">
        <v>846</v>
      </c>
    </row>
    <row r="6294" spans="1:12">
      <c r="A6294" s="174" t="s">
        <v>138</v>
      </c>
      <c r="B6294" s="174" t="s">
        <v>139</v>
      </c>
      <c r="C6294" s="176" t="s">
        <v>140</v>
      </c>
      <c r="D6294" s="174" t="s">
        <v>141</v>
      </c>
      <c r="E6294" s="174" t="s">
        <v>142</v>
      </c>
      <c r="F6294" s="176" t="s">
        <v>143</v>
      </c>
      <c r="G6294" s="174" t="s">
        <v>144</v>
      </c>
      <c r="I6294" s="176" t="s">
        <v>844</v>
      </c>
      <c r="J6294" s="176" t="s">
        <v>845</v>
      </c>
      <c r="K6294" s="176" t="s">
        <v>145</v>
      </c>
    </row>
    <row r="6295" spans="1:12">
      <c r="A6295" s="194">
        <v>31</v>
      </c>
      <c r="B6295" s="175" t="s">
        <v>596</v>
      </c>
      <c r="C6295" s="195">
        <v>86</v>
      </c>
      <c r="D6295" s="175" t="s">
        <v>234</v>
      </c>
      <c r="F6295" s="195">
        <v>0</v>
      </c>
      <c r="G6295" s="175" t="s">
        <v>4180</v>
      </c>
      <c r="I6295" s="194">
        <v>669</v>
      </c>
      <c r="K6295" s="199">
        <v>429507</v>
      </c>
      <c r="L6295" s="174" t="s">
        <v>846</v>
      </c>
    </row>
    <row r="6296" spans="1:12">
      <c r="A6296" s="194">
        <v>31</v>
      </c>
      <c r="B6296" s="175" t="s">
        <v>596</v>
      </c>
      <c r="C6296" s="195">
        <v>86</v>
      </c>
      <c r="D6296" s="175" t="s">
        <v>234</v>
      </c>
      <c r="F6296" s="195">
        <v>0</v>
      </c>
      <c r="G6296" s="175" t="s">
        <v>4181</v>
      </c>
      <c r="I6296" s="194">
        <v>257500</v>
      </c>
      <c r="K6296" s="199">
        <v>687007</v>
      </c>
      <c r="L6296" s="174" t="s">
        <v>846</v>
      </c>
    </row>
    <row r="6297" spans="1:12">
      <c r="G6297" s="200" t="s">
        <v>985</v>
      </c>
      <c r="I6297" s="201">
        <v>258169</v>
      </c>
      <c r="J6297" s="201">
        <v>0</v>
      </c>
      <c r="K6297" s="201">
        <v>258169</v>
      </c>
      <c r="L6297" s="202" t="s">
        <v>846</v>
      </c>
    </row>
    <row r="6298" spans="1:12">
      <c r="G6298" s="200" t="s">
        <v>848</v>
      </c>
      <c r="I6298" s="203">
        <v>687007</v>
      </c>
      <c r="J6298" s="203">
        <v>0</v>
      </c>
      <c r="K6298" s="203">
        <v>687007</v>
      </c>
      <c r="L6298" s="200" t="s">
        <v>849</v>
      </c>
    </row>
    <row r="6299" spans="1:12">
      <c r="A6299" s="196" t="s">
        <v>597</v>
      </c>
      <c r="G6299" s="197" t="s">
        <v>843</v>
      </c>
      <c r="I6299" s="198">
        <v>687007</v>
      </c>
      <c r="J6299" s="198">
        <v>0</v>
      </c>
      <c r="K6299" s="198">
        <v>687007</v>
      </c>
      <c r="L6299" s="175" t="s">
        <v>846</v>
      </c>
    </row>
    <row r="6300" spans="1:12">
      <c r="A6300" s="174" t="s">
        <v>138</v>
      </c>
      <c r="B6300" s="174" t="s">
        <v>139</v>
      </c>
      <c r="C6300" s="176" t="s">
        <v>140</v>
      </c>
      <c r="D6300" s="174" t="s">
        <v>141</v>
      </c>
      <c r="E6300" s="174" t="s">
        <v>142</v>
      </c>
      <c r="F6300" s="176" t="s">
        <v>143</v>
      </c>
      <c r="G6300" s="174" t="s">
        <v>144</v>
      </c>
      <c r="I6300" s="176" t="s">
        <v>844</v>
      </c>
      <c r="J6300" s="176" t="s">
        <v>845</v>
      </c>
      <c r="K6300" s="176" t="s">
        <v>145</v>
      </c>
    </row>
    <row r="6301" spans="1:12">
      <c r="A6301" s="194">
        <v>30</v>
      </c>
      <c r="B6301" s="175" t="s">
        <v>597</v>
      </c>
      <c r="C6301" s="195">
        <v>1</v>
      </c>
      <c r="D6301" s="175" t="s">
        <v>234</v>
      </c>
      <c r="F6301" s="195">
        <v>0</v>
      </c>
      <c r="G6301" s="175" t="s">
        <v>4180</v>
      </c>
      <c r="I6301" s="194">
        <v>669</v>
      </c>
      <c r="K6301" s="199">
        <v>687676</v>
      </c>
      <c r="L6301" s="174" t="s">
        <v>846</v>
      </c>
    </row>
    <row r="6302" spans="1:12">
      <c r="A6302" s="194">
        <v>30</v>
      </c>
      <c r="B6302" s="175" t="s">
        <v>597</v>
      </c>
      <c r="C6302" s="195">
        <v>1</v>
      </c>
      <c r="D6302" s="175" t="s">
        <v>234</v>
      </c>
      <c r="F6302" s="195">
        <v>0</v>
      </c>
      <c r="G6302" s="175" t="s">
        <v>4181</v>
      </c>
      <c r="I6302" s="194">
        <v>372500</v>
      </c>
      <c r="K6302" s="199">
        <v>1060176</v>
      </c>
      <c r="L6302" s="174" t="s">
        <v>846</v>
      </c>
    </row>
    <row r="6303" spans="1:12">
      <c r="G6303" s="200" t="s">
        <v>1021</v>
      </c>
      <c r="I6303" s="201">
        <v>373169</v>
      </c>
      <c r="J6303" s="201">
        <v>0</v>
      </c>
      <c r="K6303" s="201">
        <v>373169</v>
      </c>
      <c r="L6303" s="202" t="s">
        <v>846</v>
      </c>
    </row>
    <row r="6304" spans="1:12">
      <c r="G6304" s="200" t="s">
        <v>848</v>
      </c>
      <c r="I6304" s="203">
        <v>1060176</v>
      </c>
      <c r="J6304" s="203">
        <v>0</v>
      </c>
      <c r="K6304" s="203">
        <v>1060176</v>
      </c>
      <c r="L6304" s="200" t="s">
        <v>849</v>
      </c>
    </row>
    <row r="6305" spans="1:12">
      <c r="A6305" s="196" t="s">
        <v>598</v>
      </c>
      <c r="G6305" s="197" t="s">
        <v>843</v>
      </c>
      <c r="I6305" s="198">
        <v>1060176</v>
      </c>
      <c r="J6305" s="198">
        <v>0</v>
      </c>
      <c r="K6305" s="198">
        <v>1060176</v>
      </c>
      <c r="L6305" s="175" t="s">
        <v>846</v>
      </c>
    </row>
    <row r="6306" spans="1:12">
      <c r="A6306" s="174" t="s">
        <v>138</v>
      </c>
      <c r="B6306" s="174" t="s">
        <v>139</v>
      </c>
      <c r="C6306" s="176" t="s">
        <v>140</v>
      </c>
      <c r="D6306" s="174" t="s">
        <v>141</v>
      </c>
      <c r="E6306" s="174" t="s">
        <v>142</v>
      </c>
      <c r="F6306" s="176" t="s">
        <v>143</v>
      </c>
      <c r="G6306" s="174" t="s">
        <v>144</v>
      </c>
      <c r="I6306" s="176" t="s">
        <v>844</v>
      </c>
      <c r="J6306" s="176" t="s">
        <v>845</v>
      </c>
      <c r="K6306" s="176" t="s">
        <v>145</v>
      </c>
    </row>
    <row r="6307" spans="1:12">
      <c r="A6307" s="194">
        <v>31</v>
      </c>
      <c r="B6307" s="175" t="s">
        <v>598</v>
      </c>
      <c r="C6307" s="195">
        <v>1</v>
      </c>
      <c r="D6307" s="175" t="s">
        <v>234</v>
      </c>
      <c r="F6307" s="195">
        <v>0</v>
      </c>
      <c r="G6307" s="175" t="s">
        <v>4180</v>
      </c>
      <c r="I6307" s="194">
        <v>669</v>
      </c>
      <c r="K6307" s="199">
        <v>1060845</v>
      </c>
      <c r="L6307" s="174" t="s">
        <v>846</v>
      </c>
    </row>
    <row r="6308" spans="1:12">
      <c r="A6308" s="194">
        <v>31</v>
      </c>
      <c r="B6308" s="175" t="s">
        <v>598</v>
      </c>
      <c r="C6308" s="195">
        <v>1</v>
      </c>
      <c r="D6308" s="175" t="s">
        <v>234</v>
      </c>
      <c r="F6308" s="195">
        <v>0</v>
      </c>
      <c r="G6308" s="175" t="s">
        <v>4181</v>
      </c>
      <c r="I6308" s="194">
        <v>438332</v>
      </c>
      <c r="K6308" s="199">
        <v>1499177</v>
      </c>
      <c r="L6308" s="174" t="s">
        <v>846</v>
      </c>
    </row>
    <row r="6309" spans="1:12">
      <c r="G6309" s="200" t="s">
        <v>1045</v>
      </c>
      <c r="I6309" s="201">
        <v>439001</v>
      </c>
      <c r="J6309" s="201">
        <v>0</v>
      </c>
      <c r="K6309" s="201">
        <v>439001</v>
      </c>
      <c r="L6309" s="202" t="s">
        <v>846</v>
      </c>
    </row>
    <row r="6310" spans="1:12">
      <c r="G6310" s="200" t="s">
        <v>848</v>
      </c>
      <c r="I6310" s="203">
        <v>1499177</v>
      </c>
      <c r="J6310" s="203">
        <v>0</v>
      </c>
      <c r="K6310" s="203">
        <v>1499177</v>
      </c>
      <c r="L6310" s="200" t="s">
        <v>849</v>
      </c>
    </row>
    <row r="6311" spans="1:12">
      <c r="A6311" s="196" t="s">
        <v>599</v>
      </c>
      <c r="G6311" s="197" t="s">
        <v>843</v>
      </c>
      <c r="I6311" s="198">
        <v>1499177</v>
      </c>
      <c r="J6311" s="198">
        <v>0</v>
      </c>
      <c r="K6311" s="198">
        <v>1499177</v>
      </c>
      <c r="L6311" s="175" t="s">
        <v>846</v>
      </c>
    </row>
    <row r="6312" spans="1:12">
      <c r="A6312" s="174" t="s">
        <v>138</v>
      </c>
      <c r="B6312" s="174" t="s">
        <v>139</v>
      </c>
      <c r="C6312" s="176" t="s">
        <v>140</v>
      </c>
      <c r="D6312" s="174" t="s">
        <v>141</v>
      </c>
      <c r="E6312" s="174" t="s">
        <v>142</v>
      </c>
      <c r="F6312" s="176" t="s">
        <v>143</v>
      </c>
      <c r="G6312" s="174" t="s">
        <v>144</v>
      </c>
      <c r="I6312" s="176" t="s">
        <v>844</v>
      </c>
      <c r="J6312" s="176" t="s">
        <v>845</v>
      </c>
      <c r="K6312" s="176" t="s">
        <v>145</v>
      </c>
    </row>
    <row r="6313" spans="1:12">
      <c r="A6313" s="194">
        <v>30</v>
      </c>
      <c r="B6313" s="175" t="s">
        <v>599</v>
      </c>
      <c r="C6313" s="195">
        <v>1</v>
      </c>
      <c r="D6313" s="175" t="s">
        <v>234</v>
      </c>
      <c r="F6313" s="195">
        <v>0</v>
      </c>
      <c r="G6313" s="175" t="s">
        <v>4180</v>
      </c>
      <c r="I6313" s="194">
        <v>669</v>
      </c>
      <c r="K6313" s="199">
        <v>1499846</v>
      </c>
      <c r="L6313" s="174" t="s">
        <v>846</v>
      </c>
    </row>
    <row r="6314" spans="1:12">
      <c r="A6314" s="194">
        <v>30</v>
      </c>
      <c r="B6314" s="175" t="s">
        <v>599</v>
      </c>
      <c r="C6314" s="195">
        <v>1</v>
      </c>
      <c r="D6314" s="175" t="s">
        <v>234</v>
      </c>
      <c r="F6314" s="195">
        <v>0</v>
      </c>
      <c r="G6314" s="175" t="s">
        <v>4181</v>
      </c>
      <c r="I6314" s="194">
        <v>275000</v>
      </c>
      <c r="K6314" s="199">
        <v>1774846</v>
      </c>
      <c r="L6314" s="174" t="s">
        <v>846</v>
      </c>
    </row>
    <row r="6315" spans="1:12">
      <c r="G6315" s="200" t="s">
        <v>1064</v>
      </c>
      <c r="I6315" s="201">
        <v>275669</v>
      </c>
      <c r="J6315" s="201">
        <v>0</v>
      </c>
      <c r="K6315" s="201">
        <v>275669</v>
      </c>
      <c r="L6315" s="202" t="s">
        <v>846</v>
      </c>
    </row>
    <row r="6316" spans="1:12">
      <c r="G6316" s="200" t="s">
        <v>848</v>
      </c>
      <c r="I6316" s="203">
        <v>1774846</v>
      </c>
      <c r="J6316" s="203">
        <v>0</v>
      </c>
      <c r="K6316" s="203">
        <v>1774846</v>
      </c>
      <c r="L6316" s="200" t="s">
        <v>849</v>
      </c>
    </row>
    <row r="6317" spans="1:12">
      <c r="A6317" s="196" t="s">
        <v>244</v>
      </c>
      <c r="G6317" s="197" t="s">
        <v>843</v>
      </c>
      <c r="I6317" s="198">
        <v>1774846</v>
      </c>
      <c r="J6317" s="198">
        <v>0</v>
      </c>
      <c r="K6317" s="198">
        <v>1774846</v>
      </c>
      <c r="L6317" s="175" t="s">
        <v>846</v>
      </c>
    </row>
    <row r="6318" spans="1:12">
      <c r="A6318" s="174" t="s">
        <v>138</v>
      </c>
      <c r="B6318" s="174" t="s">
        <v>139</v>
      </c>
      <c r="C6318" s="176" t="s">
        <v>140</v>
      </c>
      <c r="D6318" s="174" t="s">
        <v>141</v>
      </c>
      <c r="E6318" s="174" t="s">
        <v>142</v>
      </c>
      <c r="F6318" s="176" t="s">
        <v>143</v>
      </c>
      <c r="G6318" s="174" t="s">
        <v>144</v>
      </c>
      <c r="I6318" s="176" t="s">
        <v>844</v>
      </c>
      <c r="J6318" s="176" t="s">
        <v>845</v>
      </c>
      <c r="K6318" s="176" t="s">
        <v>145</v>
      </c>
    </row>
    <row r="6319" spans="1:12">
      <c r="A6319" s="194">
        <v>31</v>
      </c>
      <c r="B6319" s="175" t="s">
        <v>244</v>
      </c>
      <c r="C6319" s="195">
        <v>110</v>
      </c>
      <c r="D6319" s="175" t="s">
        <v>234</v>
      </c>
      <c r="F6319" s="195">
        <v>0</v>
      </c>
      <c r="G6319" s="175" t="s">
        <v>4182</v>
      </c>
      <c r="I6319" s="194">
        <v>258169</v>
      </c>
      <c r="K6319" s="199">
        <v>2033015</v>
      </c>
      <c r="L6319" s="174" t="s">
        <v>846</v>
      </c>
    </row>
    <row r="6320" spans="1:12">
      <c r="G6320" s="200" t="s">
        <v>855</v>
      </c>
      <c r="I6320" s="201">
        <v>258169</v>
      </c>
      <c r="J6320" s="201">
        <v>0</v>
      </c>
      <c r="K6320" s="201">
        <v>258169</v>
      </c>
      <c r="L6320" s="202" t="s">
        <v>846</v>
      </c>
    </row>
    <row r="6321" spans="1:12">
      <c r="G6321" s="200" t="s">
        <v>848</v>
      </c>
      <c r="I6321" s="203">
        <v>2033015</v>
      </c>
      <c r="J6321" s="203">
        <v>0</v>
      </c>
      <c r="K6321" s="203">
        <v>2033015</v>
      </c>
      <c r="L6321" s="200" t="s">
        <v>849</v>
      </c>
    </row>
    <row r="6322" spans="1:12">
      <c r="A6322" s="196" t="s">
        <v>600</v>
      </c>
      <c r="G6322" s="197" t="s">
        <v>843</v>
      </c>
      <c r="I6322" s="198">
        <v>2033015</v>
      </c>
      <c r="J6322" s="198">
        <v>0</v>
      </c>
      <c r="K6322" s="198">
        <v>2033015</v>
      </c>
      <c r="L6322" s="175" t="s">
        <v>846</v>
      </c>
    </row>
    <row r="6323" spans="1:12">
      <c r="A6323" s="174" t="s">
        <v>138</v>
      </c>
      <c r="B6323" s="174" t="s">
        <v>139</v>
      </c>
      <c r="C6323" s="176" t="s">
        <v>140</v>
      </c>
      <c r="D6323" s="174" t="s">
        <v>141</v>
      </c>
      <c r="E6323" s="174" t="s">
        <v>142</v>
      </c>
      <c r="F6323" s="176" t="s">
        <v>143</v>
      </c>
      <c r="G6323" s="174" t="s">
        <v>144</v>
      </c>
      <c r="I6323" s="176" t="s">
        <v>844</v>
      </c>
      <c r="J6323" s="176" t="s">
        <v>845</v>
      </c>
      <c r="K6323" s="176" t="s">
        <v>145</v>
      </c>
    </row>
    <row r="6324" spans="1:12">
      <c r="A6324" s="194">
        <v>31</v>
      </c>
      <c r="B6324" s="175" t="s">
        <v>600</v>
      </c>
      <c r="C6324" s="195">
        <v>110</v>
      </c>
      <c r="D6324" s="175" t="s">
        <v>234</v>
      </c>
      <c r="F6324" s="195">
        <v>0</v>
      </c>
      <c r="G6324" s="175" t="s">
        <v>4169</v>
      </c>
      <c r="I6324" s="194">
        <v>372500</v>
      </c>
      <c r="K6324" s="199">
        <v>2405515</v>
      </c>
      <c r="L6324" s="174" t="s">
        <v>846</v>
      </c>
    </row>
    <row r="6325" spans="1:12">
      <c r="G6325" s="200" t="s">
        <v>1119</v>
      </c>
      <c r="I6325" s="201">
        <v>372500</v>
      </c>
      <c r="J6325" s="201">
        <v>0</v>
      </c>
      <c r="K6325" s="201">
        <v>372500</v>
      </c>
      <c r="L6325" s="202" t="s">
        <v>846</v>
      </c>
    </row>
    <row r="6326" spans="1:12">
      <c r="G6326" s="200" t="s">
        <v>848</v>
      </c>
      <c r="I6326" s="203">
        <v>2405515</v>
      </c>
      <c r="J6326" s="203">
        <v>0</v>
      </c>
      <c r="K6326" s="203">
        <v>2405515</v>
      </c>
      <c r="L6326" s="200" t="s">
        <v>849</v>
      </c>
    </row>
    <row r="6327" spans="1:12">
      <c r="A6327" s="196" t="s">
        <v>601</v>
      </c>
      <c r="G6327" s="197" t="s">
        <v>843</v>
      </c>
      <c r="I6327" s="198">
        <v>2405515</v>
      </c>
      <c r="J6327" s="198">
        <v>0</v>
      </c>
      <c r="K6327" s="198">
        <v>2405515</v>
      </c>
      <c r="L6327" s="175" t="s">
        <v>846</v>
      </c>
    </row>
    <row r="6328" spans="1:12">
      <c r="A6328" s="174" t="s">
        <v>138</v>
      </c>
      <c r="B6328" s="174" t="s">
        <v>139</v>
      </c>
      <c r="C6328" s="176" t="s">
        <v>140</v>
      </c>
      <c r="D6328" s="174" t="s">
        <v>141</v>
      </c>
      <c r="E6328" s="174" t="s">
        <v>142</v>
      </c>
      <c r="F6328" s="176" t="s">
        <v>143</v>
      </c>
      <c r="G6328" s="174" t="s">
        <v>144</v>
      </c>
      <c r="I6328" s="176" t="s">
        <v>844</v>
      </c>
      <c r="J6328" s="176" t="s">
        <v>845</v>
      </c>
      <c r="K6328" s="176" t="s">
        <v>145</v>
      </c>
    </row>
    <row r="6329" spans="1:12">
      <c r="A6329" s="194">
        <v>30</v>
      </c>
      <c r="B6329" s="175" t="s">
        <v>601</v>
      </c>
      <c r="C6329" s="195">
        <v>93</v>
      </c>
      <c r="D6329" s="175" t="s">
        <v>234</v>
      </c>
      <c r="F6329" s="195">
        <v>0</v>
      </c>
      <c r="G6329" s="175" t="s">
        <v>4169</v>
      </c>
      <c r="I6329" s="194">
        <v>670334</v>
      </c>
      <c r="K6329" s="199">
        <v>3075849</v>
      </c>
      <c r="L6329" s="174" t="s">
        <v>846</v>
      </c>
    </row>
    <row r="6330" spans="1:12">
      <c r="G6330" s="200" t="s">
        <v>1168</v>
      </c>
      <c r="I6330" s="201">
        <v>670334</v>
      </c>
      <c r="J6330" s="201">
        <v>0</v>
      </c>
      <c r="K6330" s="201">
        <v>670334</v>
      </c>
      <c r="L6330" s="202" t="s">
        <v>846</v>
      </c>
    </row>
    <row r="6331" spans="1:12">
      <c r="G6331" s="200" t="s">
        <v>848</v>
      </c>
      <c r="I6331" s="203">
        <v>3075849</v>
      </c>
      <c r="J6331" s="203">
        <v>0</v>
      </c>
      <c r="K6331" s="203">
        <v>3075849</v>
      </c>
      <c r="L6331" s="200" t="s">
        <v>849</v>
      </c>
    </row>
    <row r="6332" spans="1:12">
      <c r="A6332" s="196" t="s">
        <v>146</v>
      </c>
      <c r="G6332" s="197" t="s">
        <v>843</v>
      </c>
      <c r="I6332" s="198">
        <v>3075849</v>
      </c>
      <c r="J6332" s="198">
        <v>0</v>
      </c>
      <c r="K6332" s="198">
        <v>3075849</v>
      </c>
      <c r="L6332" s="175" t="s">
        <v>846</v>
      </c>
    </row>
    <row r="6333" spans="1:12">
      <c r="A6333" s="174" t="s">
        <v>138</v>
      </c>
      <c r="B6333" s="174" t="s">
        <v>139</v>
      </c>
      <c r="C6333" s="176" t="s">
        <v>140</v>
      </c>
      <c r="D6333" s="174" t="s">
        <v>141</v>
      </c>
      <c r="E6333" s="174" t="s">
        <v>142</v>
      </c>
      <c r="F6333" s="176" t="s">
        <v>143</v>
      </c>
      <c r="G6333" s="174" t="s">
        <v>144</v>
      </c>
      <c r="I6333" s="176" t="s">
        <v>844</v>
      </c>
      <c r="J6333" s="176" t="s">
        <v>845</v>
      </c>
      <c r="K6333" s="176" t="s">
        <v>145</v>
      </c>
    </row>
    <row r="6334" spans="1:12">
      <c r="A6334" s="194">
        <v>31</v>
      </c>
      <c r="B6334" s="175" t="s">
        <v>146</v>
      </c>
      <c r="C6334" s="195">
        <v>116</v>
      </c>
      <c r="D6334" s="175" t="s">
        <v>234</v>
      </c>
      <c r="F6334" s="195">
        <v>0</v>
      </c>
      <c r="G6334" s="175" t="s">
        <v>4169</v>
      </c>
      <c r="I6334" s="194">
        <v>658000</v>
      </c>
      <c r="K6334" s="199">
        <v>3733849</v>
      </c>
      <c r="L6334" s="174" t="s">
        <v>846</v>
      </c>
    </row>
    <row r="6335" spans="1:12">
      <c r="G6335" s="200" t="s">
        <v>847</v>
      </c>
      <c r="I6335" s="201">
        <v>658000</v>
      </c>
      <c r="J6335" s="201">
        <v>0</v>
      </c>
      <c r="K6335" s="201">
        <v>658000</v>
      </c>
      <c r="L6335" s="202" t="s">
        <v>846</v>
      </c>
    </row>
    <row r="6336" spans="1:12">
      <c r="G6336" s="200" t="s">
        <v>848</v>
      </c>
      <c r="I6336" s="203">
        <v>3733849</v>
      </c>
      <c r="J6336" s="203">
        <v>0</v>
      </c>
      <c r="K6336" s="203">
        <v>3733849</v>
      </c>
      <c r="L6336" s="200" t="s">
        <v>849</v>
      </c>
    </row>
    <row r="6337" spans="1:12">
      <c r="A6337" s="196" t="s">
        <v>164</v>
      </c>
      <c r="G6337" s="197" t="s">
        <v>843</v>
      </c>
      <c r="I6337" s="198">
        <v>3733849</v>
      </c>
      <c r="J6337" s="198">
        <v>0</v>
      </c>
      <c r="K6337" s="198">
        <v>3733849</v>
      </c>
      <c r="L6337" s="175" t="s">
        <v>846</v>
      </c>
    </row>
    <row r="6338" spans="1:12">
      <c r="A6338" s="174" t="s">
        <v>138</v>
      </c>
      <c r="B6338" s="174" t="s">
        <v>139</v>
      </c>
      <c r="C6338" s="176" t="s">
        <v>140</v>
      </c>
      <c r="D6338" s="174" t="s">
        <v>141</v>
      </c>
      <c r="E6338" s="174" t="s">
        <v>142</v>
      </c>
      <c r="F6338" s="176" t="s">
        <v>143</v>
      </c>
      <c r="G6338" s="174" t="s">
        <v>144</v>
      </c>
      <c r="I6338" s="176" t="s">
        <v>844</v>
      </c>
      <c r="J6338" s="176" t="s">
        <v>845</v>
      </c>
      <c r="K6338" s="176" t="s">
        <v>145</v>
      </c>
    </row>
    <row r="6339" spans="1:12">
      <c r="A6339" s="194">
        <v>30</v>
      </c>
      <c r="B6339" s="175" t="s">
        <v>164</v>
      </c>
      <c r="C6339" s="195">
        <v>134</v>
      </c>
      <c r="D6339" s="175" t="s">
        <v>234</v>
      </c>
      <c r="F6339" s="195">
        <v>0</v>
      </c>
      <c r="G6339" s="175" t="s">
        <v>4169</v>
      </c>
      <c r="I6339" s="194">
        <v>656000</v>
      </c>
      <c r="K6339" s="199">
        <v>4389849</v>
      </c>
      <c r="L6339" s="174" t="s">
        <v>846</v>
      </c>
    </row>
    <row r="6340" spans="1:12">
      <c r="G6340" s="200" t="s">
        <v>858</v>
      </c>
      <c r="I6340" s="201">
        <v>656000</v>
      </c>
      <c r="J6340" s="201">
        <v>0</v>
      </c>
      <c r="K6340" s="201">
        <v>656000</v>
      </c>
      <c r="L6340" s="202" t="s">
        <v>846</v>
      </c>
    </row>
    <row r="6341" spans="1:12">
      <c r="G6341" s="200" t="s">
        <v>848</v>
      </c>
      <c r="I6341" s="203">
        <v>4389849</v>
      </c>
      <c r="J6341" s="203">
        <v>0</v>
      </c>
      <c r="K6341" s="203">
        <v>4389849</v>
      </c>
      <c r="L6341" s="200" t="s">
        <v>849</v>
      </c>
    </row>
    <row r="6342" spans="1:12">
      <c r="A6342" s="196" t="s">
        <v>166</v>
      </c>
      <c r="G6342" s="197" t="s">
        <v>843</v>
      </c>
      <c r="I6342" s="198">
        <v>4389849</v>
      </c>
      <c r="J6342" s="198">
        <v>0</v>
      </c>
      <c r="K6342" s="198">
        <v>4389849</v>
      </c>
      <c r="L6342" s="175" t="s">
        <v>846</v>
      </c>
    </row>
    <row r="6343" spans="1:12">
      <c r="A6343" s="174" t="s">
        <v>138</v>
      </c>
      <c r="B6343" s="174" t="s">
        <v>139</v>
      </c>
      <c r="C6343" s="176" t="s">
        <v>140</v>
      </c>
      <c r="D6343" s="174" t="s">
        <v>141</v>
      </c>
      <c r="E6343" s="174" t="s">
        <v>142</v>
      </c>
      <c r="F6343" s="176" t="s">
        <v>143</v>
      </c>
      <c r="G6343" s="174" t="s">
        <v>144</v>
      </c>
      <c r="I6343" s="176" t="s">
        <v>844</v>
      </c>
      <c r="J6343" s="176" t="s">
        <v>845</v>
      </c>
      <c r="K6343" s="176" t="s">
        <v>145</v>
      </c>
    </row>
    <row r="6344" spans="1:12">
      <c r="A6344" s="194">
        <v>30</v>
      </c>
      <c r="B6344" s="175" t="s">
        <v>166</v>
      </c>
      <c r="C6344" s="195">
        <v>145</v>
      </c>
      <c r="D6344" s="175" t="s">
        <v>234</v>
      </c>
      <c r="F6344" s="195">
        <v>0</v>
      </c>
      <c r="G6344" s="175" t="s">
        <v>4169</v>
      </c>
      <c r="I6344" s="194">
        <v>532000</v>
      </c>
      <c r="K6344" s="199">
        <v>4921849</v>
      </c>
      <c r="L6344" s="174" t="s">
        <v>846</v>
      </c>
    </row>
    <row r="6345" spans="1:12">
      <c r="G6345" s="200" t="s">
        <v>1319</v>
      </c>
      <c r="I6345" s="201">
        <v>532000</v>
      </c>
      <c r="J6345" s="201">
        <v>0</v>
      </c>
      <c r="K6345" s="201">
        <v>532000</v>
      </c>
      <c r="L6345" s="202" t="s">
        <v>846</v>
      </c>
    </row>
    <row r="6346" spans="1:12">
      <c r="G6346" s="200" t="s">
        <v>848</v>
      </c>
      <c r="I6346" s="203">
        <v>4921849</v>
      </c>
      <c r="J6346" s="203">
        <v>0</v>
      </c>
      <c r="K6346" s="203">
        <v>4921849</v>
      </c>
      <c r="L6346" s="200" t="s">
        <v>849</v>
      </c>
    </row>
    <row r="6347" spans="1:12">
      <c r="A6347" s="190" t="s">
        <v>4183</v>
      </c>
      <c r="I6347" s="203">
        <v>4921849</v>
      </c>
      <c r="J6347" s="203">
        <v>0</v>
      </c>
      <c r="K6347" s="203">
        <v>4921849</v>
      </c>
      <c r="L6347" s="175" t="s">
        <v>849</v>
      </c>
    </row>
    <row r="6348" spans="1:12">
      <c r="A6348" s="196" t="s">
        <v>4184</v>
      </c>
    </row>
    <row r="6349" spans="1:12">
      <c r="A6349" s="196" t="s">
        <v>240</v>
      </c>
      <c r="G6349" s="197" t="s">
        <v>843</v>
      </c>
      <c r="I6349" s="198">
        <v>0</v>
      </c>
      <c r="J6349" s="198">
        <v>0</v>
      </c>
      <c r="K6349" s="198">
        <v>0</v>
      </c>
    </row>
    <row r="6350" spans="1:12">
      <c r="A6350" s="174" t="s">
        <v>138</v>
      </c>
      <c r="B6350" s="174" t="s">
        <v>139</v>
      </c>
      <c r="C6350" s="176" t="s">
        <v>140</v>
      </c>
      <c r="D6350" s="174" t="s">
        <v>141</v>
      </c>
      <c r="E6350" s="174" t="s">
        <v>142</v>
      </c>
      <c r="F6350" s="176" t="s">
        <v>143</v>
      </c>
      <c r="G6350" s="174" t="s">
        <v>144</v>
      </c>
      <c r="I6350" s="176" t="s">
        <v>844</v>
      </c>
      <c r="J6350" s="176" t="s">
        <v>845</v>
      </c>
      <c r="K6350" s="176" t="s">
        <v>145</v>
      </c>
    </row>
    <row r="6351" spans="1:12">
      <c r="A6351" s="194">
        <v>31</v>
      </c>
      <c r="B6351" s="175" t="s">
        <v>240</v>
      </c>
      <c r="C6351" s="195">
        <v>88</v>
      </c>
      <c r="D6351" s="175" t="s">
        <v>234</v>
      </c>
      <c r="F6351" s="195">
        <v>0</v>
      </c>
      <c r="G6351" s="175" t="s">
        <v>2510</v>
      </c>
      <c r="I6351" s="194">
        <v>42862</v>
      </c>
      <c r="K6351" s="199">
        <v>42862</v>
      </c>
      <c r="L6351" s="174" t="s">
        <v>846</v>
      </c>
    </row>
    <row r="6352" spans="1:12">
      <c r="A6352" s="194">
        <v>31</v>
      </c>
      <c r="B6352" s="175" t="s">
        <v>240</v>
      </c>
      <c r="C6352" s="195">
        <v>88</v>
      </c>
      <c r="D6352" s="175" t="s">
        <v>234</v>
      </c>
      <c r="F6352" s="195">
        <v>0</v>
      </c>
      <c r="G6352" s="175" t="s">
        <v>2441</v>
      </c>
      <c r="I6352" s="194">
        <v>48916</v>
      </c>
      <c r="K6352" s="199">
        <v>91778</v>
      </c>
      <c r="L6352" s="174" t="s">
        <v>846</v>
      </c>
    </row>
    <row r="6353" spans="1:12">
      <c r="A6353" s="194">
        <v>31</v>
      </c>
      <c r="B6353" s="175" t="s">
        <v>240</v>
      </c>
      <c r="C6353" s="195">
        <v>88</v>
      </c>
      <c r="D6353" s="175" t="s">
        <v>234</v>
      </c>
      <c r="F6353" s="195">
        <v>0</v>
      </c>
      <c r="G6353" s="175" t="s">
        <v>2442</v>
      </c>
      <c r="I6353" s="194">
        <v>34038</v>
      </c>
      <c r="K6353" s="199">
        <v>125816</v>
      </c>
      <c r="L6353" s="174" t="s">
        <v>846</v>
      </c>
    </row>
    <row r="6354" spans="1:12">
      <c r="G6354" s="200" t="s">
        <v>929</v>
      </c>
      <c r="I6354" s="201">
        <v>125816</v>
      </c>
      <c r="J6354" s="201">
        <v>0</v>
      </c>
      <c r="K6354" s="201">
        <v>125816</v>
      </c>
      <c r="L6354" s="202" t="s">
        <v>846</v>
      </c>
    </row>
    <row r="6355" spans="1:12">
      <c r="G6355" s="200" t="s">
        <v>848</v>
      </c>
      <c r="I6355" s="203">
        <v>125816</v>
      </c>
      <c r="J6355" s="203">
        <v>0</v>
      </c>
      <c r="K6355" s="203">
        <v>125816</v>
      </c>
      <c r="L6355" s="200" t="s">
        <v>849</v>
      </c>
    </row>
    <row r="6356" spans="1:12">
      <c r="A6356" s="196" t="s">
        <v>595</v>
      </c>
      <c r="G6356" s="197" t="s">
        <v>843</v>
      </c>
      <c r="I6356" s="198">
        <v>125816</v>
      </c>
      <c r="J6356" s="198">
        <v>0</v>
      </c>
      <c r="K6356" s="198">
        <v>125816</v>
      </c>
      <c r="L6356" s="175" t="s">
        <v>846</v>
      </c>
    </row>
    <row r="6357" spans="1:12">
      <c r="A6357" s="174" t="s">
        <v>138</v>
      </c>
      <c r="B6357" s="174" t="s">
        <v>139</v>
      </c>
      <c r="C6357" s="176" t="s">
        <v>140</v>
      </c>
      <c r="D6357" s="174" t="s">
        <v>141</v>
      </c>
      <c r="E6357" s="174" t="s">
        <v>142</v>
      </c>
      <c r="F6357" s="176" t="s">
        <v>143</v>
      </c>
      <c r="G6357" s="174" t="s">
        <v>144</v>
      </c>
      <c r="I6357" s="176" t="s">
        <v>844</v>
      </c>
      <c r="J6357" s="176" t="s">
        <v>845</v>
      </c>
      <c r="K6357" s="176" t="s">
        <v>145</v>
      </c>
    </row>
    <row r="6358" spans="1:12">
      <c r="A6358" s="194">
        <v>29</v>
      </c>
      <c r="B6358" s="175" t="s">
        <v>595</v>
      </c>
      <c r="C6358" s="195">
        <v>1</v>
      </c>
      <c r="D6358" s="175" t="s">
        <v>234</v>
      </c>
      <c r="F6358" s="195">
        <v>0</v>
      </c>
      <c r="G6358" s="175" t="s">
        <v>2510</v>
      </c>
      <c r="I6358" s="194">
        <v>41206</v>
      </c>
      <c r="K6358" s="199">
        <v>167022</v>
      </c>
      <c r="L6358" s="174" t="s">
        <v>846</v>
      </c>
    </row>
    <row r="6359" spans="1:12">
      <c r="A6359" s="194">
        <v>29</v>
      </c>
      <c r="B6359" s="175" t="s">
        <v>595</v>
      </c>
      <c r="C6359" s="195">
        <v>1</v>
      </c>
      <c r="D6359" s="175" t="s">
        <v>234</v>
      </c>
      <c r="F6359" s="195">
        <v>0</v>
      </c>
      <c r="G6359" s="175" t="s">
        <v>2441</v>
      </c>
      <c r="I6359" s="194">
        <v>49746</v>
      </c>
      <c r="K6359" s="199">
        <v>216768</v>
      </c>
      <c r="L6359" s="174" t="s">
        <v>846</v>
      </c>
    </row>
    <row r="6360" spans="1:12">
      <c r="A6360" s="194">
        <v>29</v>
      </c>
      <c r="B6360" s="175" t="s">
        <v>595</v>
      </c>
      <c r="C6360" s="195">
        <v>1</v>
      </c>
      <c r="D6360" s="175" t="s">
        <v>234</v>
      </c>
      <c r="F6360" s="195">
        <v>0</v>
      </c>
      <c r="G6360" s="175" t="s">
        <v>2442</v>
      </c>
      <c r="I6360" s="194">
        <v>33453</v>
      </c>
      <c r="K6360" s="199">
        <v>250221</v>
      </c>
      <c r="L6360" s="174" t="s">
        <v>846</v>
      </c>
    </row>
    <row r="6361" spans="1:12">
      <c r="G6361" s="200" t="s">
        <v>853</v>
      </c>
      <c r="I6361" s="201">
        <v>124405</v>
      </c>
      <c r="J6361" s="201">
        <v>0</v>
      </c>
      <c r="K6361" s="201">
        <v>124405</v>
      </c>
      <c r="L6361" s="202" t="s">
        <v>846</v>
      </c>
    </row>
    <row r="6362" spans="1:12">
      <c r="G6362" s="200" t="s">
        <v>848</v>
      </c>
      <c r="I6362" s="203">
        <v>250221</v>
      </c>
      <c r="J6362" s="203">
        <v>0</v>
      </c>
      <c r="K6362" s="203">
        <v>250221</v>
      </c>
      <c r="L6362" s="200" t="s">
        <v>849</v>
      </c>
    </row>
    <row r="6363" spans="1:12">
      <c r="A6363" s="196" t="s">
        <v>596</v>
      </c>
      <c r="G6363" s="197" t="s">
        <v>843</v>
      </c>
      <c r="I6363" s="198">
        <v>250221</v>
      </c>
      <c r="J6363" s="198">
        <v>0</v>
      </c>
      <c r="K6363" s="198">
        <v>250221</v>
      </c>
      <c r="L6363" s="175" t="s">
        <v>846</v>
      </c>
    </row>
    <row r="6364" spans="1:12">
      <c r="A6364" s="174" t="s">
        <v>138</v>
      </c>
      <c r="B6364" s="174" t="s">
        <v>139</v>
      </c>
      <c r="C6364" s="176" t="s">
        <v>140</v>
      </c>
      <c r="D6364" s="174" t="s">
        <v>141</v>
      </c>
      <c r="E6364" s="174" t="s">
        <v>142</v>
      </c>
      <c r="F6364" s="176" t="s">
        <v>143</v>
      </c>
      <c r="G6364" s="174" t="s">
        <v>144</v>
      </c>
      <c r="I6364" s="176" t="s">
        <v>844</v>
      </c>
      <c r="J6364" s="176" t="s">
        <v>845</v>
      </c>
      <c r="K6364" s="176" t="s">
        <v>145</v>
      </c>
    </row>
    <row r="6365" spans="1:12">
      <c r="A6365" s="194">
        <v>31</v>
      </c>
      <c r="B6365" s="175" t="s">
        <v>596</v>
      </c>
      <c r="C6365" s="195">
        <v>86</v>
      </c>
      <c r="D6365" s="175" t="s">
        <v>234</v>
      </c>
      <c r="F6365" s="195">
        <v>0</v>
      </c>
      <c r="G6365" s="175" t="s">
        <v>2510</v>
      </c>
      <c r="I6365" s="194">
        <v>68664</v>
      </c>
      <c r="K6365" s="199">
        <v>318885</v>
      </c>
      <c r="L6365" s="174" t="s">
        <v>846</v>
      </c>
    </row>
    <row r="6366" spans="1:12">
      <c r="A6366" s="194">
        <v>31</v>
      </c>
      <c r="B6366" s="175" t="s">
        <v>596</v>
      </c>
      <c r="C6366" s="195">
        <v>86</v>
      </c>
      <c r="D6366" s="175" t="s">
        <v>234</v>
      </c>
      <c r="F6366" s="195">
        <v>0</v>
      </c>
      <c r="G6366" s="175" t="s">
        <v>2441</v>
      </c>
      <c r="I6366" s="194">
        <v>79858</v>
      </c>
      <c r="K6366" s="199">
        <v>398743</v>
      </c>
      <c r="L6366" s="174" t="s">
        <v>846</v>
      </c>
    </row>
    <row r="6367" spans="1:12">
      <c r="A6367" s="194">
        <v>31</v>
      </c>
      <c r="B6367" s="175" t="s">
        <v>596</v>
      </c>
      <c r="C6367" s="195">
        <v>86</v>
      </c>
      <c r="D6367" s="175" t="s">
        <v>234</v>
      </c>
      <c r="F6367" s="195">
        <v>0</v>
      </c>
      <c r="G6367" s="175" t="s">
        <v>2442</v>
      </c>
      <c r="I6367" s="194">
        <v>52950</v>
      </c>
      <c r="K6367" s="199">
        <v>451693</v>
      </c>
      <c r="L6367" s="174" t="s">
        <v>846</v>
      </c>
    </row>
    <row r="6368" spans="1:12">
      <c r="G6368" s="200" t="s">
        <v>985</v>
      </c>
      <c r="I6368" s="201">
        <v>201472</v>
      </c>
      <c r="J6368" s="201">
        <v>0</v>
      </c>
      <c r="K6368" s="201">
        <v>201472</v>
      </c>
      <c r="L6368" s="202" t="s">
        <v>846</v>
      </c>
    </row>
    <row r="6369" spans="1:12">
      <c r="G6369" s="200" t="s">
        <v>848</v>
      </c>
      <c r="I6369" s="203">
        <v>451693</v>
      </c>
      <c r="J6369" s="203">
        <v>0</v>
      </c>
      <c r="K6369" s="203">
        <v>451693</v>
      </c>
      <c r="L6369" s="200" t="s">
        <v>849</v>
      </c>
    </row>
    <row r="6370" spans="1:12">
      <c r="A6370" s="196" t="s">
        <v>597</v>
      </c>
      <c r="G6370" s="197" t="s">
        <v>843</v>
      </c>
      <c r="I6370" s="198">
        <v>451693</v>
      </c>
      <c r="J6370" s="198">
        <v>0</v>
      </c>
      <c r="K6370" s="198">
        <v>451693</v>
      </c>
      <c r="L6370" s="175" t="s">
        <v>846</v>
      </c>
    </row>
    <row r="6371" spans="1:12">
      <c r="A6371" s="174" t="s">
        <v>138</v>
      </c>
      <c r="B6371" s="174" t="s">
        <v>139</v>
      </c>
      <c r="C6371" s="176" t="s">
        <v>140</v>
      </c>
      <c r="D6371" s="174" t="s">
        <v>141</v>
      </c>
      <c r="E6371" s="174" t="s">
        <v>142</v>
      </c>
      <c r="F6371" s="176" t="s">
        <v>143</v>
      </c>
      <c r="G6371" s="174" t="s">
        <v>144</v>
      </c>
      <c r="I6371" s="176" t="s">
        <v>844</v>
      </c>
      <c r="J6371" s="176" t="s">
        <v>845</v>
      </c>
      <c r="K6371" s="176" t="s">
        <v>145</v>
      </c>
    </row>
    <row r="6372" spans="1:12">
      <c r="A6372" s="194">
        <v>30</v>
      </c>
      <c r="B6372" s="175" t="s">
        <v>597</v>
      </c>
      <c r="C6372" s="195">
        <v>1</v>
      </c>
      <c r="D6372" s="175" t="s">
        <v>234</v>
      </c>
      <c r="F6372" s="195">
        <v>0</v>
      </c>
      <c r="G6372" s="175" t="s">
        <v>2510</v>
      </c>
      <c r="I6372" s="194">
        <v>45839</v>
      </c>
      <c r="K6372" s="199">
        <v>497532</v>
      </c>
      <c r="L6372" s="174" t="s">
        <v>846</v>
      </c>
    </row>
    <row r="6373" spans="1:12">
      <c r="A6373" s="194">
        <v>30</v>
      </c>
      <c r="B6373" s="175" t="s">
        <v>597</v>
      </c>
      <c r="C6373" s="195">
        <v>1</v>
      </c>
      <c r="D6373" s="175" t="s">
        <v>234</v>
      </c>
      <c r="F6373" s="195">
        <v>0</v>
      </c>
      <c r="G6373" s="175" t="s">
        <v>2441</v>
      </c>
      <c r="I6373" s="194">
        <v>55315</v>
      </c>
      <c r="K6373" s="199">
        <v>552847</v>
      </c>
      <c r="L6373" s="174" t="s">
        <v>846</v>
      </c>
    </row>
    <row r="6374" spans="1:12">
      <c r="A6374" s="194">
        <v>30</v>
      </c>
      <c r="B6374" s="175" t="s">
        <v>597</v>
      </c>
      <c r="C6374" s="195">
        <v>1</v>
      </c>
      <c r="D6374" s="175" t="s">
        <v>234</v>
      </c>
      <c r="F6374" s="195">
        <v>0</v>
      </c>
      <c r="G6374" s="175" t="s">
        <v>2442</v>
      </c>
      <c r="I6374" s="194">
        <v>37090</v>
      </c>
      <c r="K6374" s="199">
        <v>589937</v>
      </c>
      <c r="L6374" s="174" t="s">
        <v>846</v>
      </c>
    </row>
    <row r="6375" spans="1:12">
      <c r="G6375" s="200" t="s">
        <v>1021</v>
      </c>
      <c r="I6375" s="201">
        <v>138244</v>
      </c>
      <c r="J6375" s="201">
        <v>0</v>
      </c>
      <c r="K6375" s="201">
        <v>138244</v>
      </c>
      <c r="L6375" s="202" t="s">
        <v>846</v>
      </c>
    </row>
    <row r="6376" spans="1:12">
      <c r="G6376" s="200" t="s">
        <v>848</v>
      </c>
      <c r="I6376" s="203">
        <v>589937</v>
      </c>
      <c r="J6376" s="203">
        <v>0</v>
      </c>
      <c r="K6376" s="203">
        <v>589937</v>
      </c>
      <c r="L6376" s="200" t="s">
        <v>849</v>
      </c>
    </row>
    <row r="6377" spans="1:12">
      <c r="A6377" s="196" t="s">
        <v>598</v>
      </c>
      <c r="G6377" s="197" t="s">
        <v>843</v>
      </c>
      <c r="I6377" s="198">
        <v>589937</v>
      </c>
      <c r="J6377" s="198">
        <v>0</v>
      </c>
      <c r="K6377" s="198">
        <v>589937</v>
      </c>
      <c r="L6377" s="175" t="s">
        <v>846</v>
      </c>
    </row>
    <row r="6378" spans="1:12">
      <c r="A6378" s="174" t="s">
        <v>138</v>
      </c>
      <c r="B6378" s="174" t="s">
        <v>139</v>
      </c>
      <c r="C6378" s="176" t="s">
        <v>140</v>
      </c>
      <c r="D6378" s="174" t="s">
        <v>141</v>
      </c>
      <c r="E6378" s="174" t="s">
        <v>142</v>
      </c>
      <c r="F6378" s="176" t="s">
        <v>143</v>
      </c>
      <c r="G6378" s="174" t="s">
        <v>144</v>
      </c>
      <c r="I6378" s="176" t="s">
        <v>844</v>
      </c>
      <c r="J6378" s="176" t="s">
        <v>845</v>
      </c>
      <c r="K6378" s="176" t="s">
        <v>145</v>
      </c>
    </row>
    <row r="6379" spans="1:12">
      <c r="A6379" s="194">
        <v>31</v>
      </c>
      <c r="B6379" s="175" t="s">
        <v>598</v>
      </c>
      <c r="C6379" s="195">
        <v>1</v>
      </c>
      <c r="D6379" s="175" t="s">
        <v>234</v>
      </c>
      <c r="F6379" s="195">
        <v>0</v>
      </c>
      <c r="G6379" s="175" t="s">
        <v>2510</v>
      </c>
      <c r="I6379" s="194">
        <v>37532</v>
      </c>
      <c r="K6379" s="199">
        <v>627469</v>
      </c>
      <c r="L6379" s="174" t="s">
        <v>846</v>
      </c>
    </row>
    <row r="6380" spans="1:12">
      <c r="A6380" s="194">
        <v>31</v>
      </c>
      <c r="B6380" s="175" t="s">
        <v>598</v>
      </c>
      <c r="C6380" s="195">
        <v>1</v>
      </c>
      <c r="D6380" s="175" t="s">
        <v>234</v>
      </c>
      <c r="F6380" s="195">
        <v>0</v>
      </c>
      <c r="G6380" s="175" t="s">
        <v>2441</v>
      </c>
      <c r="I6380" s="194">
        <v>29407</v>
      </c>
      <c r="K6380" s="199">
        <v>656876</v>
      </c>
      <c r="L6380" s="174" t="s">
        <v>846</v>
      </c>
    </row>
    <row r="6381" spans="1:12">
      <c r="A6381" s="194">
        <v>31</v>
      </c>
      <c r="B6381" s="175" t="s">
        <v>598</v>
      </c>
      <c r="C6381" s="195">
        <v>1</v>
      </c>
      <c r="D6381" s="175" t="s">
        <v>234</v>
      </c>
      <c r="F6381" s="195">
        <v>0</v>
      </c>
      <c r="G6381" s="175" t="s">
        <v>2442</v>
      </c>
      <c r="I6381" s="194">
        <v>30177</v>
      </c>
      <c r="K6381" s="199">
        <v>687053</v>
      </c>
      <c r="L6381" s="174" t="s">
        <v>846</v>
      </c>
    </row>
    <row r="6382" spans="1:12">
      <c r="G6382" s="200" t="s">
        <v>1045</v>
      </c>
      <c r="I6382" s="201">
        <v>97116</v>
      </c>
      <c r="J6382" s="201">
        <v>0</v>
      </c>
      <c r="K6382" s="201">
        <v>97116</v>
      </c>
      <c r="L6382" s="202" t="s">
        <v>846</v>
      </c>
    </row>
    <row r="6383" spans="1:12">
      <c r="G6383" s="200" t="s">
        <v>848</v>
      </c>
      <c r="I6383" s="203">
        <v>687053</v>
      </c>
      <c r="J6383" s="203">
        <v>0</v>
      </c>
      <c r="K6383" s="203">
        <v>687053</v>
      </c>
      <c r="L6383" s="200" t="s">
        <v>849</v>
      </c>
    </row>
    <row r="6384" spans="1:12">
      <c r="A6384" s="196" t="s">
        <v>599</v>
      </c>
      <c r="G6384" s="197" t="s">
        <v>843</v>
      </c>
      <c r="I6384" s="198">
        <v>687053</v>
      </c>
      <c r="J6384" s="198">
        <v>0</v>
      </c>
      <c r="K6384" s="198">
        <v>687053</v>
      </c>
      <c r="L6384" s="175" t="s">
        <v>846</v>
      </c>
    </row>
    <row r="6385" spans="1:12">
      <c r="A6385" s="174" t="s">
        <v>138</v>
      </c>
      <c r="B6385" s="174" t="s">
        <v>139</v>
      </c>
      <c r="C6385" s="176" t="s">
        <v>140</v>
      </c>
      <c r="D6385" s="174" t="s">
        <v>141</v>
      </c>
      <c r="E6385" s="174" t="s">
        <v>142</v>
      </c>
      <c r="F6385" s="176" t="s">
        <v>143</v>
      </c>
      <c r="G6385" s="174" t="s">
        <v>144</v>
      </c>
      <c r="I6385" s="176" t="s">
        <v>844</v>
      </c>
      <c r="J6385" s="176" t="s">
        <v>845</v>
      </c>
      <c r="K6385" s="176" t="s">
        <v>145</v>
      </c>
    </row>
    <row r="6386" spans="1:12">
      <c r="A6386" s="194">
        <v>30</v>
      </c>
      <c r="B6386" s="175" t="s">
        <v>599</v>
      </c>
      <c r="C6386" s="195">
        <v>1</v>
      </c>
      <c r="D6386" s="175" t="s">
        <v>234</v>
      </c>
      <c r="F6386" s="195">
        <v>0</v>
      </c>
      <c r="G6386" s="175" t="s">
        <v>2510</v>
      </c>
      <c r="I6386" s="194">
        <v>41757</v>
      </c>
      <c r="K6386" s="199">
        <v>728810</v>
      </c>
      <c r="L6386" s="174" t="s">
        <v>846</v>
      </c>
    </row>
    <row r="6387" spans="1:12">
      <c r="A6387" s="194">
        <v>30</v>
      </c>
      <c r="B6387" s="175" t="s">
        <v>599</v>
      </c>
      <c r="C6387" s="195">
        <v>1</v>
      </c>
      <c r="D6387" s="175" t="s">
        <v>234</v>
      </c>
      <c r="F6387" s="195">
        <v>0</v>
      </c>
      <c r="G6387" s="175" t="s">
        <v>2441</v>
      </c>
      <c r="I6387" s="194">
        <v>39420</v>
      </c>
      <c r="K6387" s="199">
        <v>768230</v>
      </c>
      <c r="L6387" s="174" t="s">
        <v>846</v>
      </c>
    </row>
    <row r="6388" spans="1:12">
      <c r="A6388" s="194">
        <v>30</v>
      </c>
      <c r="B6388" s="175" t="s">
        <v>599</v>
      </c>
      <c r="C6388" s="195">
        <v>1</v>
      </c>
      <c r="D6388" s="175" t="s">
        <v>234</v>
      </c>
      <c r="F6388" s="195">
        <v>0</v>
      </c>
      <c r="G6388" s="175" t="s">
        <v>2442</v>
      </c>
      <c r="I6388" s="194">
        <v>33778</v>
      </c>
      <c r="K6388" s="199">
        <v>802008</v>
      </c>
      <c r="L6388" s="174" t="s">
        <v>846</v>
      </c>
    </row>
    <row r="6389" spans="1:12">
      <c r="G6389" s="200" t="s">
        <v>1064</v>
      </c>
      <c r="I6389" s="201">
        <v>114955</v>
      </c>
      <c r="J6389" s="201">
        <v>0</v>
      </c>
      <c r="K6389" s="201">
        <v>114955</v>
      </c>
      <c r="L6389" s="202" t="s">
        <v>846</v>
      </c>
    </row>
    <row r="6390" spans="1:12">
      <c r="G6390" s="200" t="s">
        <v>848</v>
      </c>
      <c r="I6390" s="203">
        <v>802008</v>
      </c>
      <c r="J6390" s="203">
        <v>0</v>
      </c>
      <c r="K6390" s="203">
        <v>802008</v>
      </c>
      <c r="L6390" s="200" t="s">
        <v>849</v>
      </c>
    </row>
    <row r="6391" spans="1:12">
      <c r="A6391" s="196" t="s">
        <v>244</v>
      </c>
      <c r="G6391" s="197" t="s">
        <v>843</v>
      </c>
      <c r="I6391" s="198">
        <v>802008</v>
      </c>
      <c r="J6391" s="198">
        <v>0</v>
      </c>
      <c r="K6391" s="198">
        <v>802008</v>
      </c>
      <c r="L6391" s="175" t="s">
        <v>846</v>
      </c>
    </row>
    <row r="6392" spans="1:12">
      <c r="A6392" s="174" t="s">
        <v>138</v>
      </c>
      <c r="B6392" s="174" t="s">
        <v>139</v>
      </c>
      <c r="C6392" s="176" t="s">
        <v>140</v>
      </c>
      <c r="D6392" s="174" t="s">
        <v>141</v>
      </c>
      <c r="E6392" s="174" t="s">
        <v>142</v>
      </c>
      <c r="F6392" s="176" t="s">
        <v>143</v>
      </c>
      <c r="G6392" s="174" t="s">
        <v>144</v>
      </c>
      <c r="I6392" s="176" t="s">
        <v>844</v>
      </c>
      <c r="J6392" s="176" t="s">
        <v>845</v>
      </c>
      <c r="K6392" s="176" t="s">
        <v>145</v>
      </c>
    </row>
    <row r="6393" spans="1:12">
      <c r="A6393" s="194">
        <v>31</v>
      </c>
      <c r="B6393" s="175" t="s">
        <v>244</v>
      </c>
      <c r="C6393" s="195">
        <v>110</v>
      </c>
      <c r="D6393" s="175" t="s">
        <v>234</v>
      </c>
      <c r="F6393" s="195">
        <v>0</v>
      </c>
      <c r="G6393" s="175" t="s">
        <v>4185</v>
      </c>
      <c r="I6393" s="194">
        <v>312929</v>
      </c>
      <c r="K6393" s="199">
        <v>1114937</v>
      </c>
      <c r="L6393" s="174" t="s">
        <v>846</v>
      </c>
    </row>
    <row r="6394" spans="1:12">
      <c r="G6394" s="200" t="s">
        <v>855</v>
      </c>
      <c r="I6394" s="201">
        <v>312929</v>
      </c>
      <c r="J6394" s="201">
        <v>0</v>
      </c>
      <c r="K6394" s="201">
        <v>312929</v>
      </c>
      <c r="L6394" s="202" t="s">
        <v>846</v>
      </c>
    </row>
    <row r="6395" spans="1:12">
      <c r="G6395" s="200" t="s">
        <v>848</v>
      </c>
      <c r="I6395" s="203">
        <v>1114937</v>
      </c>
      <c r="J6395" s="203">
        <v>0</v>
      </c>
      <c r="K6395" s="203">
        <v>1114937</v>
      </c>
      <c r="L6395" s="200" t="s">
        <v>849</v>
      </c>
    </row>
    <row r="6396" spans="1:12">
      <c r="A6396" s="196" t="s">
        <v>600</v>
      </c>
      <c r="G6396" s="197" t="s">
        <v>843</v>
      </c>
      <c r="I6396" s="198">
        <v>1114937</v>
      </c>
      <c r="J6396" s="198">
        <v>0</v>
      </c>
      <c r="K6396" s="198">
        <v>1114937</v>
      </c>
      <c r="L6396" s="175" t="s">
        <v>846</v>
      </c>
    </row>
    <row r="6397" spans="1:12">
      <c r="A6397" s="174" t="s">
        <v>138</v>
      </c>
      <c r="B6397" s="174" t="s">
        <v>139</v>
      </c>
      <c r="C6397" s="176" t="s">
        <v>140</v>
      </c>
      <c r="D6397" s="174" t="s">
        <v>141</v>
      </c>
      <c r="E6397" s="174" t="s">
        <v>142</v>
      </c>
      <c r="F6397" s="176" t="s">
        <v>143</v>
      </c>
      <c r="G6397" s="174" t="s">
        <v>144</v>
      </c>
      <c r="I6397" s="176" t="s">
        <v>844</v>
      </c>
      <c r="J6397" s="176" t="s">
        <v>845</v>
      </c>
      <c r="K6397" s="176" t="s">
        <v>145</v>
      </c>
    </row>
    <row r="6398" spans="1:12">
      <c r="A6398" s="194">
        <v>31</v>
      </c>
      <c r="B6398" s="175" t="s">
        <v>600</v>
      </c>
      <c r="C6398" s="195">
        <v>110</v>
      </c>
      <c r="D6398" s="175" t="s">
        <v>234</v>
      </c>
      <c r="F6398" s="195">
        <v>0</v>
      </c>
      <c r="G6398" s="175" t="s">
        <v>4186</v>
      </c>
      <c r="I6398" s="194">
        <v>21289</v>
      </c>
      <c r="K6398" s="199">
        <v>1136226</v>
      </c>
      <c r="L6398" s="174" t="s">
        <v>846</v>
      </c>
    </row>
    <row r="6399" spans="1:12">
      <c r="A6399" s="194">
        <v>31</v>
      </c>
      <c r="B6399" s="175" t="s">
        <v>600</v>
      </c>
      <c r="C6399" s="195">
        <v>110</v>
      </c>
      <c r="D6399" s="175" t="s">
        <v>234</v>
      </c>
      <c r="F6399" s="195">
        <v>0</v>
      </c>
      <c r="G6399" s="175" t="s">
        <v>4187</v>
      </c>
      <c r="I6399" s="194">
        <v>48864</v>
      </c>
      <c r="K6399" s="199">
        <v>1185090</v>
      </c>
      <c r="L6399" s="174" t="s">
        <v>846</v>
      </c>
    </row>
    <row r="6400" spans="1:12">
      <c r="A6400" s="194">
        <v>31</v>
      </c>
      <c r="B6400" s="175" t="s">
        <v>600</v>
      </c>
      <c r="C6400" s="195">
        <v>110</v>
      </c>
      <c r="D6400" s="175" t="s">
        <v>234</v>
      </c>
      <c r="F6400" s="195">
        <v>0</v>
      </c>
      <c r="G6400" s="175" t="s">
        <v>4188</v>
      </c>
      <c r="I6400" s="194">
        <v>21818</v>
      </c>
      <c r="K6400" s="199">
        <v>1206908</v>
      </c>
      <c r="L6400" s="174" t="s">
        <v>846</v>
      </c>
    </row>
    <row r="6401" spans="1:12">
      <c r="A6401" s="194">
        <v>31</v>
      </c>
      <c r="B6401" s="175" t="s">
        <v>600</v>
      </c>
      <c r="C6401" s="195">
        <v>110</v>
      </c>
      <c r="D6401" s="175" t="s">
        <v>234</v>
      </c>
      <c r="F6401" s="195">
        <v>0</v>
      </c>
      <c r="G6401" s="175" t="s">
        <v>4189</v>
      </c>
      <c r="I6401" s="194">
        <v>44066</v>
      </c>
      <c r="K6401" s="199">
        <v>1250974</v>
      </c>
      <c r="L6401" s="174" t="s">
        <v>846</v>
      </c>
    </row>
    <row r="6402" spans="1:12">
      <c r="A6402" s="194">
        <v>31</v>
      </c>
      <c r="B6402" s="175" t="s">
        <v>600</v>
      </c>
      <c r="C6402" s="195">
        <v>110</v>
      </c>
      <c r="D6402" s="175" t="s">
        <v>234</v>
      </c>
      <c r="F6402" s="195">
        <v>0</v>
      </c>
      <c r="G6402" s="175" t="s">
        <v>4190</v>
      </c>
      <c r="I6402" s="194">
        <v>16096</v>
      </c>
      <c r="K6402" s="199">
        <v>1267070</v>
      </c>
      <c r="L6402" s="174" t="s">
        <v>846</v>
      </c>
    </row>
    <row r="6403" spans="1:12">
      <c r="A6403" s="194">
        <v>31</v>
      </c>
      <c r="B6403" s="175" t="s">
        <v>600</v>
      </c>
      <c r="C6403" s="195">
        <v>110</v>
      </c>
      <c r="D6403" s="175" t="s">
        <v>234</v>
      </c>
      <c r="F6403" s="195">
        <v>0</v>
      </c>
      <c r="G6403" s="175" t="s">
        <v>4191</v>
      </c>
      <c r="I6403" s="194">
        <v>12507</v>
      </c>
      <c r="K6403" s="199">
        <v>1279577</v>
      </c>
      <c r="L6403" s="174" t="s">
        <v>846</v>
      </c>
    </row>
    <row r="6404" spans="1:12">
      <c r="A6404" s="194">
        <v>31</v>
      </c>
      <c r="B6404" s="175" t="s">
        <v>600</v>
      </c>
      <c r="C6404" s="195">
        <v>110</v>
      </c>
      <c r="D6404" s="175" t="s">
        <v>234</v>
      </c>
      <c r="F6404" s="195">
        <v>0</v>
      </c>
      <c r="G6404" s="175" t="s">
        <v>4192</v>
      </c>
      <c r="I6404" s="194">
        <v>33560</v>
      </c>
      <c r="K6404" s="199">
        <v>1313137</v>
      </c>
      <c r="L6404" s="174" t="s">
        <v>846</v>
      </c>
    </row>
    <row r="6405" spans="1:12">
      <c r="A6405" s="194">
        <v>31</v>
      </c>
      <c r="B6405" s="175" t="s">
        <v>600</v>
      </c>
      <c r="C6405" s="195">
        <v>110</v>
      </c>
      <c r="D6405" s="175" t="s">
        <v>234</v>
      </c>
      <c r="F6405" s="195">
        <v>0</v>
      </c>
      <c r="G6405" s="175" t="s">
        <v>4193</v>
      </c>
      <c r="I6405" s="194">
        <v>17803</v>
      </c>
      <c r="K6405" s="199">
        <v>1330940</v>
      </c>
      <c r="L6405" s="174" t="s">
        <v>846</v>
      </c>
    </row>
    <row r="6406" spans="1:12">
      <c r="A6406" s="194">
        <v>31</v>
      </c>
      <c r="B6406" s="175" t="s">
        <v>600</v>
      </c>
      <c r="C6406" s="195">
        <v>110</v>
      </c>
      <c r="D6406" s="175" t="s">
        <v>234</v>
      </c>
      <c r="F6406" s="195">
        <v>0</v>
      </c>
      <c r="G6406" s="175" t="s">
        <v>4194</v>
      </c>
      <c r="I6406" s="194">
        <v>21077</v>
      </c>
      <c r="K6406" s="199">
        <v>1352017</v>
      </c>
      <c r="L6406" s="174" t="s">
        <v>846</v>
      </c>
    </row>
    <row r="6407" spans="1:12">
      <c r="A6407" s="194">
        <v>31</v>
      </c>
      <c r="B6407" s="175" t="s">
        <v>600</v>
      </c>
      <c r="C6407" s="195">
        <v>110</v>
      </c>
      <c r="D6407" s="175" t="s">
        <v>234</v>
      </c>
      <c r="F6407" s="195">
        <v>0</v>
      </c>
      <c r="G6407" s="175" t="s">
        <v>4195</v>
      </c>
      <c r="I6407" s="194">
        <v>8291</v>
      </c>
      <c r="K6407" s="199">
        <v>1360308</v>
      </c>
      <c r="L6407" s="174" t="s">
        <v>846</v>
      </c>
    </row>
    <row r="6408" spans="1:12">
      <c r="A6408" s="194">
        <v>31</v>
      </c>
      <c r="B6408" s="175" t="s">
        <v>600</v>
      </c>
      <c r="C6408" s="195">
        <v>110</v>
      </c>
      <c r="D6408" s="175" t="s">
        <v>234</v>
      </c>
      <c r="F6408" s="195">
        <v>0</v>
      </c>
      <c r="G6408" s="175" t="s">
        <v>4196</v>
      </c>
      <c r="I6408" s="194">
        <v>101898</v>
      </c>
      <c r="K6408" s="199">
        <v>1462206</v>
      </c>
      <c r="L6408" s="174" t="s">
        <v>846</v>
      </c>
    </row>
    <row r="6409" spans="1:12">
      <c r="G6409" s="200" t="s">
        <v>1119</v>
      </c>
      <c r="I6409" s="201">
        <v>347269</v>
      </c>
      <c r="J6409" s="201">
        <v>0</v>
      </c>
      <c r="K6409" s="201">
        <v>347269</v>
      </c>
      <c r="L6409" s="202" t="s">
        <v>846</v>
      </c>
    </row>
    <row r="6410" spans="1:12">
      <c r="G6410" s="200" t="s">
        <v>848</v>
      </c>
      <c r="I6410" s="203">
        <v>1462206</v>
      </c>
      <c r="J6410" s="203">
        <v>0</v>
      </c>
      <c r="K6410" s="203">
        <v>1462206</v>
      </c>
      <c r="L6410" s="200" t="s">
        <v>849</v>
      </c>
    </row>
    <row r="6411" spans="1:12">
      <c r="A6411" s="196" t="s">
        <v>601</v>
      </c>
      <c r="G6411" s="197" t="s">
        <v>843</v>
      </c>
      <c r="I6411" s="198">
        <v>1462206</v>
      </c>
      <c r="J6411" s="198">
        <v>0</v>
      </c>
      <c r="K6411" s="198">
        <v>1462206</v>
      </c>
      <c r="L6411" s="175" t="s">
        <v>846</v>
      </c>
    </row>
    <row r="6412" spans="1:12">
      <c r="A6412" s="174" t="s">
        <v>138</v>
      </c>
      <c r="B6412" s="174" t="s">
        <v>139</v>
      </c>
      <c r="C6412" s="176" t="s">
        <v>140</v>
      </c>
      <c r="D6412" s="174" t="s">
        <v>141</v>
      </c>
      <c r="E6412" s="174" t="s">
        <v>142</v>
      </c>
      <c r="F6412" s="176" t="s">
        <v>143</v>
      </c>
      <c r="G6412" s="174" t="s">
        <v>144</v>
      </c>
      <c r="I6412" s="176" t="s">
        <v>844</v>
      </c>
      <c r="J6412" s="176" t="s">
        <v>845</v>
      </c>
      <c r="K6412" s="176" t="s">
        <v>145</v>
      </c>
    </row>
    <row r="6413" spans="1:12">
      <c r="A6413" s="194">
        <v>30</v>
      </c>
      <c r="B6413" s="175" t="s">
        <v>601</v>
      </c>
      <c r="C6413" s="195">
        <v>93</v>
      </c>
      <c r="D6413" s="175" t="s">
        <v>234</v>
      </c>
      <c r="F6413" s="195">
        <v>0</v>
      </c>
      <c r="G6413" s="175" t="s">
        <v>4186</v>
      </c>
      <c r="I6413" s="194">
        <v>91828</v>
      </c>
      <c r="K6413" s="199">
        <v>1554034</v>
      </c>
      <c r="L6413" s="174" t="s">
        <v>846</v>
      </c>
    </row>
    <row r="6414" spans="1:12">
      <c r="A6414" s="194">
        <v>30</v>
      </c>
      <c r="B6414" s="175" t="s">
        <v>601</v>
      </c>
      <c r="C6414" s="195">
        <v>93</v>
      </c>
      <c r="D6414" s="175" t="s">
        <v>234</v>
      </c>
      <c r="F6414" s="195">
        <v>0</v>
      </c>
      <c r="G6414" s="175" t="s">
        <v>4187</v>
      </c>
      <c r="I6414" s="194">
        <v>52295</v>
      </c>
      <c r="K6414" s="199">
        <v>1606329</v>
      </c>
      <c r="L6414" s="174" t="s">
        <v>846</v>
      </c>
    </row>
    <row r="6415" spans="1:12">
      <c r="A6415" s="194">
        <v>30</v>
      </c>
      <c r="B6415" s="175" t="s">
        <v>601</v>
      </c>
      <c r="C6415" s="195">
        <v>93</v>
      </c>
      <c r="D6415" s="175" t="s">
        <v>234</v>
      </c>
      <c r="F6415" s="195">
        <v>0</v>
      </c>
      <c r="G6415" s="175" t="s">
        <v>4188</v>
      </c>
      <c r="I6415" s="194">
        <v>27284</v>
      </c>
      <c r="K6415" s="199">
        <v>1633613</v>
      </c>
      <c r="L6415" s="174" t="s">
        <v>846</v>
      </c>
    </row>
    <row r="6416" spans="1:12">
      <c r="A6416" s="194">
        <v>30</v>
      </c>
      <c r="B6416" s="175" t="s">
        <v>601</v>
      </c>
      <c r="C6416" s="195">
        <v>93</v>
      </c>
      <c r="D6416" s="175" t="s">
        <v>234</v>
      </c>
      <c r="F6416" s="195">
        <v>0</v>
      </c>
      <c r="G6416" s="175" t="s">
        <v>4189</v>
      </c>
      <c r="I6416" s="194">
        <v>36979</v>
      </c>
      <c r="K6416" s="199">
        <v>1670592</v>
      </c>
      <c r="L6416" s="174" t="s">
        <v>846</v>
      </c>
    </row>
    <row r="6417" spans="1:12">
      <c r="A6417" s="194">
        <v>30</v>
      </c>
      <c r="B6417" s="175" t="s">
        <v>601</v>
      </c>
      <c r="C6417" s="195">
        <v>93</v>
      </c>
      <c r="D6417" s="175" t="s">
        <v>234</v>
      </c>
      <c r="F6417" s="195">
        <v>0</v>
      </c>
      <c r="G6417" s="175" t="s">
        <v>4190</v>
      </c>
      <c r="I6417" s="194">
        <v>32713</v>
      </c>
      <c r="K6417" s="199">
        <v>1703305</v>
      </c>
      <c r="L6417" s="174" t="s">
        <v>846</v>
      </c>
    </row>
    <row r="6418" spans="1:12">
      <c r="A6418" s="194">
        <v>30</v>
      </c>
      <c r="B6418" s="175" t="s">
        <v>601</v>
      </c>
      <c r="C6418" s="195">
        <v>93</v>
      </c>
      <c r="D6418" s="175" t="s">
        <v>234</v>
      </c>
      <c r="F6418" s="195">
        <v>0</v>
      </c>
      <c r="G6418" s="175" t="s">
        <v>4191</v>
      </c>
      <c r="I6418" s="194">
        <v>40231</v>
      </c>
      <c r="K6418" s="199">
        <v>1743536</v>
      </c>
      <c r="L6418" s="174" t="s">
        <v>846</v>
      </c>
    </row>
    <row r="6419" spans="1:12">
      <c r="A6419" s="194">
        <v>30</v>
      </c>
      <c r="B6419" s="175" t="s">
        <v>601</v>
      </c>
      <c r="C6419" s="195">
        <v>93</v>
      </c>
      <c r="D6419" s="175" t="s">
        <v>234</v>
      </c>
      <c r="F6419" s="195">
        <v>0</v>
      </c>
      <c r="G6419" s="175" t="s">
        <v>4192</v>
      </c>
      <c r="I6419" s="194">
        <v>36778</v>
      </c>
      <c r="K6419" s="199">
        <v>1780314</v>
      </c>
      <c r="L6419" s="174" t="s">
        <v>846</v>
      </c>
    </row>
    <row r="6420" spans="1:12">
      <c r="A6420" s="194">
        <v>30</v>
      </c>
      <c r="B6420" s="175" t="s">
        <v>601</v>
      </c>
      <c r="C6420" s="195">
        <v>93</v>
      </c>
      <c r="D6420" s="175" t="s">
        <v>234</v>
      </c>
      <c r="F6420" s="195">
        <v>0</v>
      </c>
      <c r="G6420" s="175" t="s">
        <v>4193</v>
      </c>
      <c r="I6420" s="194">
        <v>22329</v>
      </c>
      <c r="K6420" s="199">
        <v>1802643</v>
      </c>
      <c r="L6420" s="174" t="s">
        <v>846</v>
      </c>
    </row>
    <row r="6421" spans="1:12">
      <c r="A6421" s="194">
        <v>30</v>
      </c>
      <c r="B6421" s="175" t="s">
        <v>601</v>
      </c>
      <c r="C6421" s="195">
        <v>93</v>
      </c>
      <c r="D6421" s="175" t="s">
        <v>234</v>
      </c>
      <c r="F6421" s="195">
        <v>0</v>
      </c>
      <c r="G6421" s="175" t="s">
        <v>4194</v>
      </c>
      <c r="I6421" s="194">
        <v>21725</v>
      </c>
      <c r="K6421" s="199">
        <v>1824368</v>
      </c>
      <c r="L6421" s="174" t="s">
        <v>846</v>
      </c>
    </row>
    <row r="6422" spans="1:12">
      <c r="A6422" s="194">
        <v>30</v>
      </c>
      <c r="B6422" s="175" t="s">
        <v>601</v>
      </c>
      <c r="C6422" s="195">
        <v>93</v>
      </c>
      <c r="D6422" s="175" t="s">
        <v>234</v>
      </c>
      <c r="F6422" s="195">
        <v>0</v>
      </c>
      <c r="G6422" s="175" t="s">
        <v>4195</v>
      </c>
      <c r="I6422" s="194">
        <v>17907</v>
      </c>
      <c r="K6422" s="199">
        <v>1842275</v>
      </c>
      <c r="L6422" s="174" t="s">
        <v>846</v>
      </c>
    </row>
    <row r="6423" spans="1:12">
      <c r="A6423" s="194">
        <v>30</v>
      </c>
      <c r="B6423" s="175" t="s">
        <v>601</v>
      </c>
      <c r="C6423" s="195">
        <v>93</v>
      </c>
      <c r="D6423" s="175" t="s">
        <v>234</v>
      </c>
      <c r="F6423" s="195">
        <v>0</v>
      </c>
      <c r="G6423" s="175" t="s">
        <v>4196</v>
      </c>
      <c r="I6423" s="194">
        <v>135941</v>
      </c>
      <c r="K6423" s="199">
        <v>1978216</v>
      </c>
      <c r="L6423" s="174" t="s">
        <v>846</v>
      </c>
    </row>
    <row r="6424" spans="1:12">
      <c r="G6424" s="200" t="s">
        <v>1168</v>
      </c>
      <c r="I6424" s="201">
        <v>516010</v>
      </c>
      <c r="J6424" s="201">
        <v>0</v>
      </c>
      <c r="K6424" s="201">
        <v>516010</v>
      </c>
      <c r="L6424" s="202" t="s">
        <v>846</v>
      </c>
    </row>
    <row r="6425" spans="1:12">
      <c r="G6425" s="200" t="s">
        <v>848</v>
      </c>
      <c r="I6425" s="203">
        <v>1978216</v>
      </c>
      <c r="J6425" s="203">
        <v>0</v>
      </c>
      <c r="K6425" s="203">
        <v>1978216</v>
      </c>
      <c r="L6425" s="200" t="s">
        <v>849</v>
      </c>
    </row>
    <row r="6426" spans="1:12">
      <c r="A6426" s="196" t="s">
        <v>146</v>
      </c>
      <c r="G6426" s="197" t="s">
        <v>843</v>
      </c>
      <c r="I6426" s="198">
        <v>1978216</v>
      </c>
      <c r="J6426" s="198">
        <v>0</v>
      </c>
      <c r="K6426" s="198">
        <v>1978216</v>
      </c>
      <c r="L6426" s="175" t="s">
        <v>846</v>
      </c>
    </row>
    <row r="6427" spans="1:12">
      <c r="A6427" s="174" t="s">
        <v>138</v>
      </c>
      <c r="B6427" s="174" t="s">
        <v>139</v>
      </c>
      <c r="C6427" s="176" t="s">
        <v>140</v>
      </c>
      <c r="D6427" s="174" t="s">
        <v>141</v>
      </c>
      <c r="E6427" s="174" t="s">
        <v>142</v>
      </c>
      <c r="F6427" s="176" t="s">
        <v>143</v>
      </c>
      <c r="G6427" s="174" t="s">
        <v>144</v>
      </c>
      <c r="I6427" s="176" t="s">
        <v>844</v>
      </c>
      <c r="J6427" s="176" t="s">
        <v>845</v>
      </c>
      <c r="K6427" s="176" t="s">
        <v>145</v>
      </c>
    </row>
    <row r="6428" spans="1:12">
      <c r="A6428" s="194">
        <v>31</v>
      </c>
      <c r="B6428" s="175" t="s">
        <v>146</v>
      </c>
      <c r="C6428" s="195">
        <v>116</v>
      </c>
      <c r="D6428" s="175" t="s">
        <v>234</v>
      </c>
      <c r="F6428" s="195">
        <v>0</v>
      </c>
      <c r="G6428" s="175" t="s">
        <v>4186</v>
      </c>
      <c r="I6428" s="194">
        <v>90149</v>
      </c>
      <c r="K6428" s="199">
        <v>2068365</v>
      </c>
      <c r="L6428" s="174" t="s">
        <v>846</v>
      </c>
    </row>
    <row r="6429" spans="1:12">
      <c r="A6429" s="194">
        <v>31</v>
      </c>
      <c r="B6429" s="175" t="s">
        <v>146</v>
      </c>
      <c r="C6429" s="195">
        <v>116</v>
      </c>
      <c r="D6429" s="175" t="s">
        <v>234</v>
      </c>
      <c r="F6429" s="195">
        <v>0</v>
      </c>
      <c r="G6429" s="175" t="s">
        <v>4187</v>
      </c>
      <c r="I6429" s="194">
        <v>49339</v>
      </c>
      <c r="K6429" s="199">
        <v>2117704</v>
      </c>
      <c r="L6429" s="174" t="s">
        <v>846</v>
      </c>
    </row>
    <row r="6430" spans="1:12">
      <c r="A6430" s="194">
        <v>31</v>
      </c>
      <c r="B6430" s="175" t="s">
        <v>146</v>
      </c>
      <c r="C6430" s="195">
        <v>116</v>
      </c>
      <c r="D6430" s="175" t="s">
        <v>234</v>
      </c>
      <c r="F6430" s="195">
        <v>0</v>
      </c>
      <c r="G6430" s="175" t="s">
        <v>4188</v>
      </c>
      <c r="I6430" s="194">
        <v>23772</v>
      </c>
      <c r="K6430" s="199">
        <v>2141476</v>
      </c>
      <c r="L6430" s="174" t="s">
        <v>846</v>
      </c>
    </row>
    <row r="6431" spans="1:12">
      <c r="A6431" s="194">
        <v>31</v>
      </c>
      <c r="B6431" s="175" t="s">
        <v>146</v>
      </c>
      <c r="C6431" s="195">
        <v>116</v>
      </c>
      <c r="D6431" s="175" t="s">
        <v>234</v>
      </c>
      <c r="F6431" s="195">
        <v>0</v>
      </c>
      <c r="G6431" s="175" t="s">
        <v>4189</v>
      </c>
      <c r="I6431" s="194">
        <v>35876</v>
      </c>
      <c r="K6431" s="199">
        <v>2177352</v>
      </c>
      <c r="L6431" s="174" t="s">
        <v>846</v>
      </c>
    </row>
    <row r="6432" spans="1:12">
      <c r="A6432" s="194">
        <v>31</v>
      </c>
      <c r="B6432" s="175" t="s">
        <v>146</v>
      </c>
      <c r="C6432" s="195">
        <v>116</v>
      </c>
      <c r="D6432" s="175" t="s">
        <v>234</v>
      </c>
      <c r="F6432" s="195">
        <v>0</v>
      </c>
      <c r="G6432" s="175" t="s">
        <v>4190</v>
      </c>
      <c r="I6432" s="194">
        <v>29646</v>
      </c>
      <c r="K6432" s="199">
        <v>2206998</v>
      </c>
      <c r="L6432" s="174" t="s">
        <v>846</v>
      </c>
    </row>
    <row r="6433" spans="1:12">
      <c r="A6433" s="194">
        <v>31</v>
      </c>
      <c r="B6433" s="175" t="s">
        <v>146</v>
      </c>
      <c r="C6433" s="195">
        <v>116</v>
      </c>
      <c r="D6433" s="175" t="s">
        <v>234</v>
      </c>
      <c r="F6433" s="195">
        <v>0</v>
      </c>
      <c r="G6433" s="175" t="s">
        <v>4191</v>
      </c>
      <c r="I6433" s="194">
        <v>39224</v>
      </c>
      <c r="K6433" s="199">
        <v>2246222</v>
      </c>
      <c r="L6433" s="174" t="s">
        <v>846</v>
      </c>
    </row>
    <row r="6434" spans="1:12">
      <c r="A6434" s="194">
        <v>31</v>
      </c>
      <c r="B6434" s="175" t="s">
        <v>146</v>
      </c>
      <c r="C6434" s="195">
        <v>116</v>
      </c>
      <c r="D6434" s="175" t="s">
        <v>234</v>
      </c>
      <c r="F6434" s="195">
        <v>0</v>
      </c>
      <c r="G6434" s="175" t="s">
        <v>4192</v>
      </c>
      <c r="I6434" s="194">
        <v>34731</v>
      </c>
      <c r="K6434" s="199">
        <v>2280953</v>
      </c>
      <c r="L6434" s="174" t="s">
        <v>846</v>
      </c>
    </row>
    <row r="6435" spans="1:12">
      <c r="A6435" s="194">
        <v>31</v>
      </c>
      <c r="B6435" s="175" t="s">
        <v>146</v>
      </c>
      <c r="C6435" s="195">
        <v>116</v>
      </c>
      <c r="D6435" s="175" t="s">
        <v>234</v>
      </c>
      <c r="F6435" s="195">
        <v>0</v>
      </c>
      <c r="G6435" s="175" t="s">
        <v>4193</v>
      </c>
      <c r="I6435" s="194">
        <v>19228</v>
      </c>
      <c r="K6435" s="199">
        <v>2300181</v>
      </c>
      <c r="L6435" s="174" t="s">
        <v>846</v>
      </c>
    </row>
    <row r="6436" spans="1:12">
      <c r="A6436" s="194">
        <v>31</v>
      </c>
      <c r="B6436" s="175" t="s">
        <v>146</v>
      </c>
      <c r="C6436" s="195">
        <v>116</v>
      </c>
      <c r="D6436" s="175" t="s">
        <v>234</v>
      </c>
      <c r="F6436" s="195">
        <v>0</v>
      </c>
      <c r="G6436" s="175" t="s">
        <v>4194</v>
      </c>
      <c r="I6436" s="194">
        <v>21077</v>
      </c>
      <c r="K6436" s="199">
        <v>2321258</v>
      </c>
      <c r="L6436" s="174" t="s">
        <v>846</v>
      </c>
    </row>
    <row r="6437" spans="1:12">
      <c r="A6437" s="194">
        <v>31</v>
      </c>
      <c r="B6437" s="175" t="s">
        <v>146</v>
      </c>
      <c r="C6437" s="195">
        <v>116</v>
      </c>
      <c r="D6437" s="175" t="s">
        <v>234</v>
      </c>
      <c r="F6437" s="195">
        <v>0</v>
      </c>
      <c r="G6437" s="175" t="s">
        <v>4195</v>
      </c>
      <c r="I6437" s="194">
        <v>16304</v>
      </c>
      <c r="K6437" s="199">
        <v>2337562</v>
      </c>
      <c r="L6437" s="174" t="s">
        <v>846</v>
      </c>
    </row>
    <row r="6438" spans="1:12">
      <c r="A6438" s="194">
        <v>31</v>
      </c>
      <c r="B6438" s="175" t="s">
        <v>146</v>
      </c>
      <c r="C6438" s="195">
        <v>116</v>
      </c>
      <c r="D6438" s="175" t="s">
        <v>234</v>
      </c>
      <c r="F6438" s="195">
        <v>0</v>
      </c>
      <c r="G6438" s="175" t="s">
        <v>4196</v>
      </c>
      <c r="I6438" s="194">
        <v>136974</v>
      </c>
      <c r="K6438" s="199">
        <v>2474536</v>
      </c>
      <c r="L6438" s="174" t="s">
        <v>846</v>
      </c>
    </row>
    <row r="6439" spans="1:12">
      <c r="G6439" s="200" t="s">
        <v>847</v>
      </c>
      <c r="I6439" s="201">
        <v>496320</v>
      </c>
      <c r="J6439" s="201">
        <v>0</v>
      </c>
      <c r="K6439" s="201">
        <v>496320</v>
      </c>
      <c r="L6439" s="202" t="s">
        <v>846</v>
      </c>
    </row>
    <row r="6440" spans="1:12">
      <c r="G6440" s="200" t="s">
        <v>848</v>
      </c>
      <c r="I6440" s="203">
        <v>2474536</v>
      </c>
      <c r="J6440" s="203">
        <v>0</v>
      </c>
      <c r="K6440" s="203">
        <v>2474536</v>
      </c>
      <c r="L6440" s="200" t="s">
        <v>849</v>
      </c>
    </row>
    <row r="6441" spans="1:12">
      <c r="A6441" s="196" t="s">
        <v>164</v>
      </c>
      <c r="G6441" s="197" t="s">
        <v>843</v>
      </c>
      <c r="I6441" s="198">
        <v>2474536</v>
      </c>
      <c r="J6441" s="198">
        <v>0</v>
      </c>
      <c r="K6441" s="198">
        <v>2474536</v>
      </c>
      <c r="L6441" s="175" t="s">
        <v>846</v>
      </c>
    </row>
    <row r="6442" spans="1:12">
      <c r="A6442" s="174" t="s">
        <v>138</v>
      </c>
      <c r="B6442" s="174" t="s">
        <v>139</v>
      </c>
      <c r="C6442" s="176" t="s">
        <v>140</v>
      </c>
      <c r="D6442" s="174" t="s">
        <v>141</v>
      </c>
      <c r="E6442" s="174" t="s">
        <v>142</v>
      </c>
      <c r="F6442" s="176" t="s">
        <v>143</v>
      </c>
      <c r="G6442" s="174" t="s">
        <v>144</v>
      </c>
      <c r="I6442" s="176" t="s">
        <v>844</v>
      </c>
      <c r="J6442" s="176" t="s">
        <v>845</v>
      </c>
      <c r="K6442" s="176" t="s">
        <v>145</v>
      </c>
    </row>
    <row r="6443" spans="1:12">
      <c r="A6443" s="194">
        <v>30</v>
      </c>
      <c r="B6443" s="175" t="s">
        <v>164</v>
      </c>
      <c r="C6443" s="195">
        <v>134</v>
      </c>
      <c r="D6443" s="175" t="s">
        <v>234</v>
      </c>
      <c r="F6443" s="195">
        <v>0</v>
      </c>
      <c r="G6443" s="175" t="s">
        <v>4186</v>
      </c>
      <c r="I6443" s="194">
        <v>90288</v>
      </c>
      <c r="K6443" s="199">
        <v>2564824</v>
      </c>
      <c r="L6443" s="174" t="s">
        <v>846</v>
      </c>
    </row>
    <row r="6444" spans="1:12">
      <c r="A6444" s="194">
        <v>30</v>
      </c>
      <c r="B6444" s="175" t="s">
        <v>164</v>
      </c>
      <c r="C6444" s="195">
        <v>134</v>
      </c>
      <c r="D6444" s="175" t="s">
        <v>234</v>
      </c>
      <c r="F6444" s="195">
        <v>0</v>
      </c>
      <c r="G6444" s="175" t="s">
        <v>4187</v>
      </c>
      <c r="I6444" s="194">
        <v>49297</v>
      </c>
      <c r="K6444" s="199">
        <v>2614121</v>
      </c>
      <c r="L6444" s="174" t="s">
        <v>846</v>
      </c>
    </row>
    <row r="6445" spans="1:12">
      <c r="A6445" s="194">
        <v>30</v>
      </c>
      <c r="B6445" s="175" t="s">
        <v>164</v>
      </c>
      <c r="C6445" s="195">
        <v>134</v>
      </c>
      <c r="D6445" s="175" t="s">
        <v>234</v>
      </c>
      <c r="F6445" s="195">
        <v>0</v>
      </c>
      <c r="G6445" s="175" t="s">
        <v>4188</v>
      </c>
      <c r="I6445" s="194">
        <v>29855</v>
      </c>
      <c r="K6445" s="199">
        <v>2643976</v>
      </c>
      <c r="L6445" s="174" t="s">
        <v>846</v>
      </c>
    </row>
    <row r="6446" spans="1:12">
      <c r="A6446" s="194">
        <v>30</v>
      </c>
      <c r="B6446" s="175" t="s">
        <v>164</v>
      </c>
      <c r="C6446" s="195">
        <v>134</v>
      </c>
      <c r="D6446" s="175" t="s">
        <v>234</v>
      </c>
      <c r="F6446" s="195">
        <v>0</v>
      </c>
      <c r="G6446" s="175" t="s">
        <v>4189</v>
      </c>
      <c r="I6446" s="194">
        <v>35876</v>
      </c>
      <c r="K6446" s="199">
        <v>2679852</v>
      </c>
      <c r="L6446" s="174" t="s">
        <v>846</v>
      </c>
    </row>
    <row r="6447" spans="1:12">
      <c r="A6447" s="194">
        <v>30</v>
      </c>
      <c r="B6447" s="175" t="s">
        <v>164</v>
      </c>
      <c r="C6447" s="195">
        <v>134</v>
      </c>
      <c r="D6447" s="175" t="s">
        <v>234</v>
      </c>
      <c r="F6447" s="195">
        <v>0</v>
      </c>
      <c r="G6447" s="175" t="s">
        <v>4190</v>
      </c>
      <c r="I6447" s="194">
        <v>25571</v>
      </c>
      <c r="K6447" s="199">
        <v>2705423</v>
      </c>
      <c r="L6447" s="174" t="s">
        <v>846</v>
      </c>
    </row>
    <row r="6448" spans="1:12">
      <c r="A6448" s="194">
        <v>30</v>
      </c>
      <c r="B6448" s="175" t="s">
        <v>164</v>
      </c>
      <c r="C6448" s="195">
        <v>134</v>
      </c>
      <c r="D6448" s="175" t="s">
        <v>234</v>
      </c>
      <c r="F6448" s="195">
        <v>0</v>
      </c>
      <c r="G6448" s="175" t="s">
        <v>4191</v>
      </c>
      <c r="I6448" s="194">
        <v>39279</v>
      </c>
      <c r="K6448" s="199">
        <v>2744702</v>
      </c>
      <c r="L6448" s="174" t="s">
        <v>846</v>
      </c>
    </row>
    <row r="6449" spans="1:12">
      <c r="A6449" s="194">
        <v>30</v>
      </c>
      <c r="B6449" s="175" t="s">
        <v>164</v>
      </c>
      <c r="C6449" s="195">
        <v>134</v>
      </c>
      <c r="D6449" s="175" t="s">
        <v>234</v>
      </c>
      <c r="F6449" s="195">
        <v>0</v>
      </c>
      <c r="G6449" s="175" t="s">
        <v>4192</v>
      </c>
      <c r="I6449" s="194">
        <v>34324</v>
      </c>
      <c r="K6449" s="199">
        <v>2779026</v>
      </c>
      <c r="L6449" s="174" t="s">
        <v>846</v>
      </c>
    </row>
    <row r="6450" spans="1:12">
      <c r="A6450" s="194">
        <v>30</v>
      </c>
      <c r="B6450" s="175" t="s">
        <v>164</v>
      </c>
      <c r="C6450" s="195">
        <v>134</v>
      </c>
      <c r="D6450" s="175" t="s">
        <v>234</v>
      </c>
      <c r="F6450" s="195">
        <v>0</v>
      </c>
      <c r="G6450" s="175" t="s">
        <v>4193</v>
      </c>
      <c r="I6450" s="194">
        <v>23474</v>
      </c>
      <c r="K6450" s="199">
        <v>2802500</v>
      </c>
      <c r="L6450" s="174" t="s">
        <v>846</v>
      </c>
    </row>
    <row r="6451" spans="1:12">
      <c r="A6451" s="194">
        <v>30</v>
      </c>
      <c r="B6451" s="175" t="s">
        <v>164</v>
      </c>
      <c r="C6451" s="195">
        <v>134</v>
      </c>
      <c r="D6451" s="175" t="s">
        <v>234</v>
      </c>
      <c r="F6451" s="195">
        <v>0</v>
      </c>
      <c r="G6451" s="175" t="s">
        <v>4194</v>
      </c>
      <c r="I6451" s="194">
        <v>21077</v>
      </c>
      <c r="K6451" s="199">
        <v>2823577</v>
      </c>
      <c r="L6451" s="174" t="s">
        <v>846</v>
      </c>
    </row>
    <row r="6452" spans="1:12">
      <c r="A6452" s="194">
        <v>30</v>
      </c>
      <c r="B6452" s="175" t="s">
        <v>164</v>
      </c>
      <c r="C6452" s="195">
        <v>134</v>
      </c>
      <c r="D6452" s="175" t="s">
        <v>234</v>
      </c>
      <c r="F6452" s="195">
        <v>0</v>
      </c>
      <c r="G6452" s="175" t="s">
        <v>4195</v>
      </c>
      <c r="I6452" s="194">
        <v>15023</v>
      </c>
      <c r="K6452" s="199">
        <v>2838600</v>
      </c>
      <c r="L6452" s="174" t="s">
        <v>846</v>
      </c>
    </row>
    <row r="6453" spans="1:12">
      <c r="A6453" s="194">
        <v>30</v>
      </c>
      <c r="B6453" s="175" t="s">
        <v>164</v>
      </c>
      <c r="C6453" s="195">
        <v>134</v>
      </c>
      <c r="D6453" s="175" t="s">
        <v>234</v>
      </c>
      <c r="F6453" s="195">
        <v>0</v>
      </c>
      <c r="G6453" s="175" t="s">
        <v>4196</v>
      </c>
      <c r="I6453" s="194">
        <v>138307</v>
      </c>
      <c r="K6453" s="199">
        <v>2976907</v>
      </c>
      <c r="L6453" s="174" t="s">
        <v>846</v>
      </c>
    </row>
    <row r="6454" spans="1:12">
      <c r="G6454" s="200" t="s">
        <v>858</v>
      </c>
      <c r="I6454" s="201">
        <v>502371</v>
      </c>
      <c r="J6454" s="201">
        <v>0</v>
      </c>
      <c r="K6454" s="201">
        <v>502371</v>
      </c>
      <c r="L6454" s="202" t="s">
        <v>846</v>
      </c>
    </row>
    <row r="6455" spans="1:12">
      <c r="G6455" s="200" t="s">
        <v>848</v>
      </c>
      <c r="I6455" s="203">
        <v>2976907</v>
      </c>
      <c r="J6455" s="203">
        <v>0</v>
      </c>
      <c r="K6455" s="203">
        <v>2976907</v>
      </c>
      <c r="L6455" s="200" t="s">
        <v>849</v>
      </c>
    </row>
    <row r="6456" spans="1:12">
      <c r="A6456" s="196" t="s">
        <v>166</v>
      </c>
      <c r="G6456" s="197" t="s">
        <v>843</v>
      </c>
      <c r="I6456" s="198">
        <v>2976907</v>
      </c>
      <c r="J6456" s="198">
        <v>0</v>
      </c>
      <c r="K6456" s="198">
        <v>2976907</v>
      </c>
      <c r="L6456" s="175" t="s">
        <v>846</v>
      </c>
    </row>
    <row r="6457" spans="1:12">
      <c r="A6457" s="174" t="s">
        <v>138</v>
      </c>
      <c r="B6457" s="174" t="s">
        <v>139</v>
      </c>
      <c r="C6457" s="176" t="s">
        <v>140</v>
      </c>
      <c r="D6457" s="174" t="s">
        <v>141</v>
      </c>
      <c r="E6457" s="174" t="s">
        <v>142</v>
      </c>
      <c r="F6457" s="176" t="s">
        <v>143</v>
      </c>
      <c r="G6457" s="174" t="s">
        <v>144</v>
      </c>
      <c r="I6457" s="176" t="s">
        <v>844</v>
      </c>
      <c r="J6457" s="176" t="s">
        <v>845</v>
      </c>
      <c r="K6457" s="176" t="s">
        <v>145</v>
      </c>
    </row>
    <row r="6458" spans="1:12">
      <c r="A6458" s="194">
        <v>30</v>
      </c>
      <c r="B6458" s="175" t="s">
        <v>166</v>
      </c>
      <c r="C6458" s="195">
        <v>145</v>
      </c>
      <c r="D6458" s="175" t="s">
        <v>234</v>
      </c>
      <c r="F6458" s="195">
        <v>0</v>
      </c>
      <c r="G6458" s="175" t="s">
        <v>4186</v>
      </c>
      <c r="I6458" s="194">
        <v>30394</v>
      </c>
      <c r="K6458" s="199">
        <v>3007301</v>
      </c>
      <c r="L6458" s="174" t="s">
        <v>846</v>
      </c>
    </row>
    <row r="6459" spans="1:12">
      <c r="A6459" s="194">
        <v>30</v>
      </c>
      <c r="B6459" s="175" t="s">
        <v>166</v>
      </c>
      <c r="C6459" s="195">
        <v>145</v>
      </c>
      <c r="D6459" s="175" t="s">
        <v>234</v>
      </c>
      <c r="F6459" s="195">
        <v>0</v>
      </c>
      <c r="G6459" s="175" t="s">
        <v>4187</v>
      </c>
      <c r="I6459" s="194">
        <v>75833</v>
      </c>
      <c r="K6459" s="199">
        <v>3083134</v>
      </c>
      <c r="L6459" s="174" t="s">
        <v>846</v>
      </c>
    </row>
    <row r="6460" spans="1:12">
      <c r="A6460" s="194">
        <v>30</v>
      </c>
      <c r="B6460" s="175" t="s">
        <v>166</v>
      </c>
      <c r="C6460" s="195">
        <v>145</v>
      </c>
      <c r="D6460" s="175" t="s">
        <v>234</v>
      </c>
      <c r="F6460" s="195">
        <v>0</v>
      </c>
      <c r="G6460" s="175" t="s">
        <v>4188</v>
      </c>
      <c r="I6460" s="194">
        <v>54906</v>
      </c>
      <c r="K6460" s="199">
        <v>3138040</v>
      </c>
      <c r="L6460" s="174" t="s">
        <v>846</v>
      </c>
    </row>
    <row r="6461" spans="1:12">
      <c r="A6461" s="194">
        <v>30</v>
      </c>
      <c r="B6461" s="175" t="s">
        <v>166</v>
      </c>
      <c r="C6461" s="195">
        <v>145</v>
      </c>
      <c r="D6461" s="175" t="s">
        <v>234</v>
      </c>
      <c r="F6461" s="195">
        <v>0</v>
      </c>
      <c r="G6461" s="175" t="s">
        <v>4189</v>
      </c>
      <c r="I6461" s="194">
        <v>46335</v>
      </c>
      <c r="K6461" s="199">
        <v>3184375</v>
      </c>
      <c r="L6461" s="174" t="s">
        <v>846</v>
      </c>
    </row>
    <row r="6462" spans="1:12">
      <c r="A6462" s="194">
        <v>30</v>
      </c>
      <c r="B6462" s="175" t="s">
        <v>166</v>
      </c>
      <c r="C6462" s="195">
        <v>145</v>
      </c>
      <c r="D6462" s="175" t="s">
        <v>234</v>
      </c>
      <c r="F6462" s="195">
        <v>0</v>
      </c>
      <c r="G6462" s="175" t="s">
        <v>4190</v>
      </c>
      <c r="I6462" s="194">
        <v>60153</v>
      </c>
      <c r="K6462" s="199">
        <v>3244528</v>
      </c>
      <c r="L6462" s="174" t="s">
        <v>846</v>
      </c>
    </row>
    <row r="6463" spans="1:12">
      <c r="A6463" s="194">
        <v>30</v>
      </c>
      <c r="B6463" s="175" t="s">
        <v>166</v>
      </c>
      <c r="C6463" s="195">
        <v>145</v>
      </c>
      <c r="D6463" s="175" t="s">
        <v>234</v>
      </c>
      <c r="F6463" s="195">
        <v>0</v>
      </c>
      <c r="G6463" s="175" t="s">
        <v>4191</v>
      </c>
      <c r="I6463" s="194">
        <v>17857</v>
      </c>
      <c r="K6463" s="199">
        <v>3262385</v>
      </c>
      <c r="L6463" s="174" t="s">
        <v>846</v>
      </c>
    </row>
    <row r="6464" spans="1:12">
      <c r="A6464" s="194">
        <v>30</v>
      </c>
      <c r="B6464" s="175" t="s">
        <v>166</v>
      </c>
      <c r="C6464" s="195">
        <v>145</v>
      </c>
      <c r="D6464" s="175" t="s">
        <v>234</v>
      </c>
      <c r="F6464" s="195">
        <v>0</v>
      </c>
      <c r="G6464" s="175" t="s">
        <v>4192</v>
      </c>
      <c r="I6464" s="194">
        <v>55811</v>
      </c>
      <c r="K6464" s="199">
        <v>3318196</v>
      </c>
      <c r="L6464" s="174" t="s">
        <v>846</v>
      </c>
    </row>
    <row r="6465" spans="1:12">
      <c r="A6465" s="194">
        <v>30</v>
      </c>
      <c r="B6465" s="175" t="s">
        <v>166</v>
      </c>
      <c r="C6465" s="195">
        <v>145</v>
      </c>
      <c r="D6465" s="175" t="s">
        <v>234</v>
      </c>
      <c r="F6465" s="195">
        <v>0</v>
      </c>
      <c r="G6465" s="175" t="s">
        <v>4193</v>
      </c>
      <c r="I6465" s="194">
        <v>44209</v>
      </c>
      <c r="K6465" s="199">
        <v>3362405</v>
      </c>
      <c r="L6465" s="174" t="s">
        <v>846</v>
      </c>
    </row>
    <row r="6466" spans="1:12">
      <c r="A6466" s="194">
        <v>30</v>
      </c>
      <c r="B6466" s="175" t="s">
        <v>166</v>
      </c>
      <c r="C6466" s="195">
        <v>145</v>
      </c>
      <c r="D6466" s="175" t="s">
        <v>234</v>
      </c>
      <c r="F6466" s="195">
        <v>0</v>
      </c>
      <c r="G6466" s="175" t="s">
        <v>4194</v>
      </c>
      <c r="I6466" s="194">
        <v>27222</v>
      </c>
      <c r="K6466" s="199">
        <v>3389627</v>
      </c>
      <c r="L6466" s="174" t="s">
        <v>846</v>
      </c>
    </row>
    <row r="6467" spans="1:12">
      <c r="A6467" s="194">
        <v>30</v>
      </c>
      <c r="B6467" s="175" t="s">
        <v>166</v>
      </c>
      <c r="C6467" s="195">
        <v>145</v>
      </c>
      <c r="D6467" s="175" t="s">
        <v>234</v>
      </c>
      <c r="F6467" s="195">
        <v>0</v>
      </c>
      <c r="G6467" s="175" t="s">
        <v>4195</v>
      </c>
      <c r="I6467" s="194">
        <v>35340</v>
      </c>
      <c r="K6467" s="199">
        <v>3424967</v>
      </c>
      <c r="L6467" s="174" t="s">
        <v>846</v>
      </c>
    </row>
    <row r="6468" spans="1:12">
      <c r="A6468" s="194">
        <v>30</v>
      </c>
      <c r="B6468" s="175" t="s">
        <v>166</v>
      </c>
      <c r="C6468" s="195">
        <v>145</v>
      </c>
      <c r="D6468" s="175" t="s">
        <v>234</v>
      </c>
      <c r="F6468" s="195">
        <v>0</v>
      </c>
      <c r="G6468" s="175" t="s">
        <v>4196</v>
      </c>
      <c r="I6468" s="194">
        <v>192385</v>
      </c>
      <c r="K6468" s="199">
        <v>3617352</v>
      </c>
      <c r="L6468" s="174" t="s">
        <v>846</v>
      </c>
    </row>
    <row r="6469" spans="1:12">
      <c r="G6469" s="200" t="s">
        <v>1319</v>
      </c>
      <c r="I6469" s="201">
        <v>640445</v>
      </c>
      <c r="J6469" s="201">
        <v>0</v>
      </c>
      <c r="K6469" s="201">
        <v>640445</v>
      </c>
      <c r="L6469" s="202" t="s">
        <v>846</v>
      </c>
    </row>
    <row r="6470" spans="1:12">
      <c r="G6470" s="200" t="s">
        <v>848</v>
      </c>
      <c r="I6470" s="203">
        <v>3617352</v>
      </c>
      <c r="J6470" s="203">
        <v>0</v>
      </c>
      <c r="K6470" s="203">
        <v>3617352</v>
      </c>
      <c r="L6470" s="200" t="s">
        <v>849</v>
      </c>
    </row>
    <row r="6471" spans="1:12">
      <c r="A6471" s="190" t="s">
        <v>4197</v>
      </c>
      <c r="I6471" s="203">
        <v>3617352</v>
      </c>
      <c r="J6471" s="203">
        <v>0</v>
      </c>
      <c r="K6471" s="203">
        <v>3617352</v>
      </c>
      <c r="L6471" s="175" t="s">
        <v>849</v>
      </c>
    </row>
    <row r="6472" spans="1:12">
      <c r="A6472" s="196" t="s">
        <v>4198</v>
      </c>
    </row>
    <row r="6473" spans="1:12">
      <c r="A6473" s="196" t="s">
        <v>164</v>
      </c>
      <c r="G6473" s="197" t="s">
        <v>843</v>
      </c>
      <c r="I6473" s="198">
        <v>0</v>
      </c>
      <c r="J6473" s="198">
        <v>0</v>
      </c>
      <c r="K6473" s="198">
        <v>0</v>
      </c>
    </row>
    <row r="6474" spans="1:12">
      <c r="A6474" s="174" t="s">
        <v>138</v>
      </c>
      <c r="B6474" s="174" t="s">
        <v>139</v>
      </c>
      <c r="C6474" s="176" t="s">
        <v>140</v>
      </c>
      <c r="D6474" s="174" t="s">
        <v>141</v>
      </c>
      <c r="E6474" s="174" t="s">
        <v>142</v>
      </c>
      <c r="F6474" s="176" t="s">
        <v>143</v>
      </c>
      <c r="G6474" s="174" t="s">
        <v>144</v>
      </c>
      <c r="I6474" s="176" t="s">
        <v>844</v>
      </c>
      <c r="J6474" s="176" t="s">
        <v>845</v>
      </c>
      <c r="K6474" s="176" t="s">
        <v>145</v>
      </c>
    </row>
    <row r="6475" spans="1:12">
      <c r="A6475" s="194">
        <v>30</v>
      </c>
      <c r="B6475" s="175" t="s">
        <v>164</v>
      </c>
      <c r="C6475" s="195">
        <v>134</v>
      </c>
      <c r="D6475" s="175" t="s">
        <v>234</v>
      </c>
      <c r="F6475" s="195">
        <v>0</v>
      </c>
      <c r="G6475" s="175" t="s">
        <v>4169</v>
      </c>
      <c r="I6475" s="194">
        <v>755154</v>
      </c>
      <c r="K6475" s="199">
        <v>755154</v>
      </c>
      <c r="L6475" s="174" t="s">
        <v>846</v>
      </c>
    </row>
    <row r="6476" spans="1:12">
      <c r="G6476" s="200" t="s">
        <v>858</v>
      </c>
      <c r="I6476" s="201">
        <v>755154</v>
      </c>
      <c r="J6476" s="201">
        <v>0</v>
      </c>
      <c r="K6476" s="201">
        <v>755154</v>
      </c>
      <c r="L6476" s="202" t="s">
        <v>846</v>
      </c>
    </row>
    <row r="6477" spans="1:12">
      <c r="G6477" s="200" t="s">
        <v>848</v>
      </c>
      <c r="I6477" s="203">
        <v>755154</v>
      </c>
      <c r="J6477" s="203">
        <v>0</v>
      </c>
      <c r="K6477" s="203">
        <v>755154</v>
      </c>
      <c r="L6477" s="200" t="s">
        <v>849</v>
      </c>
    </row>
    <row r="6478" spans="1:12">
      <c r="A6478" s="196" t="s">
        <v>166</v>
      </c>
      <c r="G6478" s="197" t="s">
        <v>843</v>
      </c>
      <c r="I6478" s="198">
        <v>755154</v>
      </c>
      <c r="J6478" s="198">
        <v>0</v>
      </c>
      <c r="K6478" s="198">
        <v>755154</v>
      </c>
      <c r="L6478" s="175" t="s">
        <v>846</v>
      </c>
    </row>
    <row r="6479" spans="1:12">
      <c r="A6479" s="174" t="s">
        <v>138</v>
      </c>
      <c r="B6479" s="174" t="s">
        <v>139</v>
      </c>
      <c r="C6479" s="176" t="s">
        <v>140</v>
      </c>
      <c r="D6479" s="174" t="s">
        <v>141</v>
      </c>
      <c r="E6479" s="174" t="s">
        <v>142</v>
      </c>
      <c r="F6479" s="176" t="s">
        <v>143</v>
      </c>
      <c r="G6479" s="174" t="s">
        <v>144</v>
      </c>
      <c r="I6479" s="176" t="s">
        <v>844</v>
      </c>
      <c r="J6479" s="176" t="s">
        <v>845</v>
      </c>
      <c r="K6479" s="176" t="s">
        <v>145</v>
      </c>
    </row>
    <row r="6480" spans="1:12">
      <c r="A6480" s="194">
        <v>31</v>
      </c>
      <c r="B6480" s="175" t="s">
        <v>166</v>
      </c>
      <c r="C6480" s="195">
        <v>161</v>
      </c>
      <c r="D6480" s="175" t="s">
        <v>234</v>
      </c>
      <c r="F6480" s="195">
        <v>0</v>
      </c>
      <c r="G6480" s="175" t="s">
        <v>2436</v>
      </c>
      <c r="J6480" s="194">
        <v>4172088</v>
      </c>
      <c r="K6480" s="199">
        <v>-3416934</v>
      </c>
      <c r="L6480" s="174" t="s">
        <v>856</v>
      </c>
    </row>
    <row r="6481" spans="1:12">
      <c r="A6481" s="194">
        <v>31</v>
      </c>
      <c r="B6481" s="175" t="s">
        <v>166</v>
      </c>
      <c r="C6481" s="195">
        <v>162</v>
      </c>
      <c r="D6481" s="175" t="s">
        <v>234</v>
      </c>
      <c r="F6481" s="195">
        <v>0</v>
      </c>
      <c r="G6481" s="175" t="s">
        <v>296</v>
      </c>
      <c r="I6481" s="194">
        <v>7769135</v>
      </c>
      <c r="K6481" s="199">
        <v>4352201</v>
      </c>
      <c r="L6481" s="174" t="s">
        <v>846</v>
      </c>
    </row>
    <row r="6482" spans="1:12">
      <c r="A6482" s="194">
        <v>31</v>
      </c>
      <c r="B6482" s="175" t="s">
        <v>166</v>
      </c>
      <c r="C6482" s="195">
        <v>174</v>
      </c>
      <c r="D6482" s="175" t="s">
        <v>234</v>
      </c>
      <c r="F6482" s="195">
        <v>0</v>
      </c>
      <c r="G6482" s="175" t="s">
        <v>2437</v>
      </c>
      <c r="I6482" s="194">
        <v>69754</v>
      </c>
      <c r="K6482" s="199">
        <v>4421955</v>
      </c>
      <c r="L6482" s="174" t="s">
        <v>846</v>
      </c>
    </row>
    <row r="6483" spans="1:12">
      <c r="G6483" s="200" t="s">
        <v>1319</v>
      </c>
      <c r="I6483" s="201">
        <v>7838889</v>
      </c>
      <c r="J6483" s="201">
        <v>4172088</v>
      </c>
      <c r="K6483" s="201">
        <v>3666801</v>
      </c>
      <c r="L6483" s="202" t="s">
        <v>846</v>
      </c>
    </row>
    <row r="6484" spans="1:12">
      <c r="G6484" s="200" t="s">
        <v>848</v>
      </c>
      <c r="I6484" s="203">
        <v>8594043</v>
      </c>
      <c r="J6484" s="203">
        <v>4172088</v>
      </c>
      <c r="K6484" s="203">
        <v>4421955</v>
      </c>
      <c r="L6484" s="200" t="s">
        <v>849</v>
      </c>
    </row>
    <row r="6485" spans="1:12">
      <c r="A6485" s="190" t="s">
        <v>4199</v>
      </c>
      <c r="I6485" s="203">
        <v>8594043</v>
      </c>
      <c r="J6485" s="203">
        <v>4172088</v>
      </c>
      <c r="K6485" s="203">
        <v>4421955</v>
      </c>
      <c r="L6485" s="175" t="s">
        <v>849</v>
      </c>
    </row>
    <row r="6486" spans="1:12">
      <c r="A6486" s="196" t="s">
        <v>4200</v>
      </c>
    </row>
    <row r="6487" spans="1:12">
      <c r="A6487" s="196" t="s">
        <v>601</v>
      </c>
      <c r="G6487" s="197" t="s">
        <v>843</v>
      </c>
      <c r="I6487" s="198">
        <v>0</v>
      </c>
      <c r="J6487" s="198">
        <v>0</v>
      </c>
      <c r="K6487" s="198">
        <v>0</v>
      </c>
    </row>
    <row r="6488" spans="1:12">
      <c r="A6488" s="174" t="s">
        <v>138</v>
      </c>
      <c r="B6488" s="174" t="s">
        <v>139</v>
      </c>
      <c r="C6488" s="176" t="s">
        <v>140</v>
      </c>
      <c r="D6488" s="174" t="s">
        <v>141</v>
      </c>
      <c r="E6488" s="174" t="s">
        <v>142</v>
      </c>
      <c r="F6488" s="176" t="s">
        <v>143</v>
      </c>
      <c r="G6488" s="174" t="s">
        <v>144</v>
      </c>
      <c r="I6488" s="176" t="s">
        <v>844</v>
      </c>
      <c r="J6488" s="176" t="s">
        <v>845</v>
      </c>
      <c r="K6488" s="176" t="s">
        <v>145</v>
      </c>
    </row>
    <row r="6489" spans="1:12">
      <c r="A6489" s="194">
        <v>30</v>
      </c>
      <c r="B6489" s="175" t="s">
        <v>601</v>
      </c>
      <c r="C6489" s="195">
        <v>93</v>
      </c>
      <c r="D6489" s="175" t="s">
        <v>234</v>
      </c>
      <c r="F6489" s="195">
        <v>0</v>
      </c>
      <c r="G6489" s="175" t="s">
        <v>4169</v>
      </c>
      <c r="I6489" s="194">
        <v>759459</v>
      </c>
      <c r="K6489" s="199">
        <v>759459</v>
      </c>
      <c r="L6489" s="174" t="s">
        <v>846</v>
      </c>
    </row>
    <row r="6490" spans="1:12">
      <c r="G6490" s="200" t="s">
        <v>1168</v>
      </c>
      <c r="I6490" s="201">
        <v>759459</v>
      </c>
      <c r="J6490" s="201">
        <v>0</v>
      </c>
      <c r="K6490" s="201">
        <v>759459</v>
      </c>
      <c r="L6490" s="202" t="s">
        <v>846</v>
      </c>
    </row>
    <row r="6491" spans="1:12">
      <c r="G6491" s="200" t="s">
        <v>848</v>
      </c>
      <c r="I6491" s="203">
        <v>759459</v>
      </c>
      <c r="J6491" s="203">
        <v>0</v>
      </c>
      <c r="K6491" s="203">
        <v>759459</v>
      </c>
      <c r="L6491" s="200" t="s">
        <v>849</v>
      </c>
    </row>
    <row r="6492" spans="1:12">
      <c r="A6492" s="196" t="s">
        <v>166</v>
      </c>
      <c r="G6492" s="197" t="s">
        <v>843</v>
      </c>
      <c r="I6492" s="198">
        <v>759459</v>
      </c>
      <c r="J6492" s="198">
        <v>0</v>
      </c>
      <c r="K6492" s="198">
        <v>759459</v>
      </c>
      <c r="L6492" s="175" t="s">
        <v>846</v>
      </c>
    </row>
    <row r="6493" spans="1:12">
      <c r="A6493" s="174" t="s">
        <v>138</v>
      </c>
      <c r="B6493" s="174" t="s">
        <v>139</v>
      </c>
      <c r="C6493" s="176" t="s">
        <v>140</v>
      </c>
      <c r="D6493" s="174" t="s">
        <v>141</v>
      </c>
      <c r="E6493" s="174" t="s">
        <v>142</v>
      </c>
      <c r="F6493" s="176" t="s">
        <v>143</v>
      </c>
      <c r="G6493" s="174" t="s">
        <v>144</v>
      </c>
      <c r="I6493" s="176" t="s">
        <v>844</v>
      </c>
      <c r="J6493" s="176" t="s">
        <v>845</v>
      </c>
      <c r="K6493" s="176" t="s">
        <v>145</v>
      </c>
    </row>
    <row r="6494" spans="1:12">
      <c r="A6494" s="194">
        <v>30</v>
      </c>
      <c r="B6494" s="175" t="s">
        <v>166</v>
      </c>
      <c r="C6494" s="195">
        <v>145</v>
      </c>
      <c r="D6494" s="175" t="s">
        <v>234</v>
      </c>
      <c r="F6494" s="195">
        <v>0</v>
      </c>
      <c r="G6494" s="175" t="s">
        <v>4169</v>
      </c>
      <c r="I6494" s="194">
        <v>511812</v>
      </c>
      <c r="K6494" s="199">
        <v>1271271</v>
      </c>
      <c r="L6494" s="174" t="s">
        <v>846</v>
      </c>
    </row>
    <row r="6495" spans="1:12">
      <c r="G6495" s="200" t="s">
        <v>1319</v>
      </c>
      <c r="I6495" s="201">
        <v>511812</v>
      </c>
      <c r="J6495" s="201">
        <v>0</v>
      </c>
      <c r="K6495" s="201">
        <v>511812</v>
      </c>
      <c r="L6495" s="202" t="s">
        <v>846</v>
      </c>
    </row>
    <row r="6496" spans="1:12">
      <c r="G6496" s="200" t="s">
        <v>848</v>
      </c>
      <c r="I6496" s="203">
        <v>1271271</v>
      </c>
      <c r="J6496" s="203">
        <v>0</v>
      </c>
      <c r="K6496" s="203">
        <v>1271271</v>
      </c>
      <c r="L6496" s="200" t="s">
        <v>849</v>
      </c>
    </row>
    <row r="6497" spans="1:12">
      <c r="A6497" s="190" t="s">
        <v>4201</v>
      </c>
      <c r="I6497" s="203">
        <v>1271271</v>
      </c>
      <c r="J6497" s="203">
        <v>0</v>
      </c>
      <c r="K6497" s="203">
        <v>1271271</v>
      </c>
      <c r="L6497" s="175" t="s">
        <v>849</v>
      </c>
    </row>
    <row r="6498" spans="1:12">
      <c r="A6498" s="196" t="s">
        <v>4202</v>
      </c>
    </row>
    <row r="6499" spans="1:12">
      <c r="A6499" s="196" t="s">
        <v>240</v>
      </c>
      <c r="G6499" s="197" t="s">
        <v>843</v>
      </c>
      <c r="I6499" s="198">
        <v>0</v>
      </c>
      <c r="J6499" s="198">
        <v>0</v>
      </c>
      <c r="K6499" s="198">
        <v>0</v>
      </c>
    </row>
    <row r="6500" spans="1:12">
      <c r="A6500" s="174" t="s">
        <v>138</v>
      </c>
      <c r="B6500" s="174" t="s">
        <v>139</v>
      </c>
      <c r="C6500" s="176" t="s">
        <v>140</v>
      </c>
      <c r="D6500" s="174" t="s">
        <v>141</v>
      </c>
      <c r="E6500" s="174" t="s">
        <v>142</v>
      </c>
      <c r="F6500" s="176" t="s">
        <v>143</v>
      </c>
      <c r="G6500" s="174" t="s">
        <v>144</v>
      </c>
      <c r="I6500" s="176" t="s">
        <v>844</v>
      </c>
      <c r="J6500" s="176" t="s">
        <v>845</v>
      </c>
      <c r="K6500" s="176" t="s">
        <v>145</v>
      </c>
    </row>
    <row r="6501" spans="1:12">
      <c r="A6501" s="194">
        <v>6</v>
      </c>
      <c r="B6501" s="175" t="s">
        <v>240</v>
      </c>
      <c r="C6501" s="195">
        <v>15</v>
      </c>
      <c r="D6501" s="175" t="s">
        <v>147</v>
      </c>
      <c r="F6501" s="195">
        <v>0</v>
      </c>
      <c r="G6501" s="175" t="s">
        <v>873</v>
      </c>
      <c r="I6501" s="194">
        <v>223998</v>
      </c>
      <c r="K6501" s="199">
        <v>223998</v>
      </c>
      <c r="L6501" s="174" t="s">
        <v>846</v>
      </c>
    </row>
    <row r="6502" spans="1:12">
      <c r="G6502" s="200" t="s">
        <v>929</v>
      </c>
      <c r="I6502" s="201">
        <v>223998</v>
      </c>
      <c r="J6502" s="201">
        <v>0</v>
      </c>
      <c r="K6502" s="201">
        <v>223998</v>
      </c>
      <c r="L6502" s="202" t="s">
        <v>846</v>
      </c>
    </row>
    <row r="6503" spans="1:12">
      <c r="G6503" s="200" t="s">
        <v>848</v>
      </c>
      <c r="I6503" s="203">
        <v>223998</v>
      </c>
      <c r="J6503" s="203">
        <v>0</v>
      </c>
      <c r="K6503" s="203">
        <v>223998</v>
      </c>
      <c r="L6503" s="200" t="s">
        <v>849</v>
      </c>
    </row>
    <row r="6504" spans="1:12">
      <c r="A6504" s="196" t="s">
        <v>595</v>
      </c>
      <c r="G6504" s="197" t="s">
        <v>843</v>
      </c>
      <c r="I6504" s="198">
        <v>223998</v>
      </c>
      <c r="J6504" s="198">
        <v>0</v>
      </c>
      <c r="K6504" s="198">
        <v>223998</v>
      </c>
      <c r="L6504" s="175" t="s">
        <v>846</v>
      </c>
    </row>
    <row r="6505" spans="1:12">
      <c r="A6505" s="174" t="s">
        <v>138</v>
      </c>
      <c r="B6505" s="174" t="s">
        <v>139</v>
      </c>
      <c r="C6505" s="176" t="s">
        <v>140</v>
      </c>
      <c r="D6505" s="174" t="s">
        <v>141</v>
      </c>
      <c r="E6505" s="174" t="s">
        <v>142</v>
      </c>
      <c r="F6505" s="176" t="s">
        <v>143</v>
      </c>
      <c r="G6505" s="174" t="s">
        <v>144</v>
      </c>
      <c r="I6505" s="176" t="s">
        <v>844</v>
      </c>
      <c r="J6505" s="176" t="s">
        <v>845</v>
      </c>
      <c r="K6505" s="176" t="s">
        <v>145</v>
      </c>
    </row>
    <row r="6506" spans="1:12">
      <c r="A6506" s="194">
        <v>2</v>
      </c>
      <c r="B6506" s="175" t="s">
        <v>595</v>
      </c>
      <c r="C6506" s="195">
        <v>7</v>
      </c>
      <c r="D6506" s="175" t="s">
        <v>147</v>
      </c>
      <c r="F6506" s="195">
        <v>0</v>
      </c>
      <c r="G6506" s="175" t="s">
        <v>932</v>
      </c>
      <c r="I6506" s="194">
        <v>223998</v>
      </c>
      <c r="K6506" s="199">
        <v>447996</v>
      </c>
      <c r="L6506" s="174" t="s">
        <v>846</v>
      </c>
    </row>
    <row r="6507" spans="1:12">
      <c r="G6507" s="200" t="s">
        <v>853</v>
      </c>
      <c r="I6507" s="201">
        <v>223998</v>
      </c>
      <c r="J6507" s="201">
        <v>0</v>
      </c>
      <c r="K6507" s="201">
        <v>223998</v>
      </c>
      <c r="L6507" s="202" t="s">
        <v>846</v>
      </c>
    </row>
    <row r="6508" spans="1:12">
      <c r="G6508" s="200" t="s">
        <v>848</v>
      </c>
      <c r="I6508" s="203">
        <v>447996</v>
      </c>
      <c r="J6508" s="203">
        <v>0</v>
      </c>
      <c r="K6508" s="203">
        <v>447996</v>
      </c>
      <c r="L6508" s="200" t="s">
        <v>849</v>
      </c>
    </row>
    <row r="6509" spans="1:12">
      <c r="A6509" s="196" t="s">
        <v>596</v>
      </c>
      <c r="G6509" s="197" t="s">
        <v>843</v>
      </c>
      <c r="I6509" s="198">
        <v>447996</v>
      </c>
      <c r="J6509" s="198">
        <v>0</v>
      </c>
      <c r="K6509" s="198">
        <v>447996</v>
      </c>
      <c r="L6509" s="175" t="s">
        <v>846</v>
      </c>
    </row>
    <row r="6510" spans="1:12">
      <c r="A6510" s="174" t="s">
        <v>138</v>
      </c>
      <c r="B6510" s="174" t="s">
        <v>139</v>
      </c>
      <c r="C6510" s="176" t="s">
        <v>140</v>
      </c>
      <c r="D6510" s="174" t="s">
        <v>141</v>
      </c>
      <c r="E6510" s="174" t="s">
        <v>142</v>
      </c>
      <c r="F6510" s="176" t="s">
        <v>143</v>
      </c>
      <c r="G6510" s="174" t="s">
        <v>144</v>
      </c>
      <c r="I6510" s="176" t="s">
        <v>844</v>
      </c>
      <c r="J6510" s="176" t="s">
        <v>845</v>
      </c>
      <c r="K6510" s="176" t="s">
        <v>145</v>
      </c>
    </row>
    <row r="6511" spans="1:12">
      <c r="A6511" s="194">
        <v>7</v>
      </c>
      <c r="B6511" s="175" t="s">
        <v>596</v>
      </c>
      <c r="C6511" s="195">
        <v>17</v>
      </c>
      <c r="D6511" s="175" t="s">
        <v>147</v>
      </c>
      <c r="F6511" s="195">
        <v>0</v>
      </c>
      <c r="G6511" s="175" t="s">
        <v>960</v>
      </c>
      <c r="I6511" s="194">
        <v>224886</v>
      </c>
      <c r="K6511" s="199">
        <v>672882</v>
      </c>
      <c r="L6511" s="174" t="s">
        <v>846</v>
      </c>
    </row>
    <row r="6512" spans="1:12">
      <c r="G6512" s="200" t="s">
        <v>985</v>
      </c>
      <c r="I6512" s="201">
        <v>224886</v>
      </c>
      <c r="J6512" s="201">
        <v>0</v>
      </c>
      <c r="K6512" s="201">
        <v>224886</v>
      </c>
      <c r="L6512" s="202" t="s">
        <v>846</v>
      </c>
    </row>
    <row r="6513" spans="1:12">
      <c r="G6513" s="200" t="s">
        <v>848</v>
      </c>
      <c r="I6513" s="203">
        <v>672882</v>
      </c>
      <c r="J6513" s="203">
        <v>0</v>
      </c>
      <c r="K6513" s="203">
        <v>672882</v>
      </c>
      <c r="L6513" s="200" t="s">
        <v>849</v>
      </c>
    </row>
    <row r="6514" spans="1:12">
      <c r="A6514" s="196" t="s">
        <v>597</v>
      </c>
      <c r="G6514" s="197" t="s">
        <v>843</v>
      </c>
      <c r="I6514" s="198">
        <v>672882</v>
      </c>
      <c r="J6514" s="198">
        <v>0</v>
      </c>
      <c r="K6514" s="198">
        <v>672882</v>
      </c>
      <c r="L6514" s="175" t="s">
        <v>846</v>
      </c>
    </row>
    <row r="6515" spans="1:12">
      <c r="A6515" s="174" t="s">
        <v>138</v>
      </c>
      <c r="B6515" s="174" t="s">
        <v>139</v>
      </c>
      <c r="C6515" s="176" t="s">
        <v>140</v>
      </c>
      <c r="D6515" s="174" t="s">
        <v>141</v>
      </c>
      <c r="E6515" s="174" t="s">
        <v>142</v>
      </c>
      <c r="F6515" s="176" t="s">
        <v>143</v>
      </c>
      <c r="G6515" s="174" t="s">
        <v>144</v>
      </c>
      <c r="I6515" s="176" t="s">
        <v>844</v>
      </c>
      <c r="J6515" s="176" t="s">
        <v>845</v>
      </c>
      <c r="K6515" s="176" t="s">
        <v>145</v>
      </c>
    </row>
    <row r="6516" spans="1:12">
      <c r="A6516" s="194">
        <v>8</v>
      </c>
      <c r="B6516" s="175" t="s">
        <v>597</v>
      </c>
      <c r="C6516" s="195">
        <v>32</v>
      </c>
      <c r="D6516" s="175" t="s">
        <v>147</v>
      </c>
      <c r="F6516" s="195">
        <v>0</v>
      </c>
      <c r="G6516" s="175" t="s">
        <v>1004</v>
      </c>
      <c r="I6516" s="194">
        <v>225706</v>
      </c>
      <c r="K6516" s="199">
        <v>898588</v>
      </c>
      <c r="L6516" s="174" t="s">
        <v>846</v>
      </c>
    </row>
    <row r="6517" spans="1:12">
      <c r="G6517" s="200" t="s">
        <v>1021</v>
      </c>
      <c r="I6517" s="201">
        <v>225706</v>
      </c>
      <c r="J6517" s="201">
        <v>0</v>
      </c>
      <c r="K6517" s="201">
        <v>225706</v>
      </c>
      <c r="L6517" s="202" t="s">
        <v>846</v>
      </c>
    </row>
    <row r="6518" spans="1:12">
      <c r="G6518" s="200" t="s">
        <v>848</v>
      </c>
      <c r="I6518" s="203">
        <v>898588</v>
      </c>
      <c r="J6518" s="203">
        <v>0</v>
      </c>
      <c r="K6518" s="203">
        <v>898588</v>
      </c>
      <c r="L6518" s="200" t="s">
        <v>849</v>
      </c>
    </row>
    <row r="6519" spans="1:12">
      <c r="A6519" s="196" t="s">
        <v>598</v>
      </c>
      <c r="G6519" s="197" t="s">
        <v>843</v>
      </c>
      <c r="I6519" s="198">
        <v>898588</v>
      </c>
      <c r="J6519" s="198">
        <v>0</v>
      </c>
      <c r="K6519" s="198">
        <v>898588</v>
      </c>
      <c r="L6519" s="175" t="s">
        <v>846</v>
      </c>
    </row>
    <row r="6520" spans="1:12">
      <c r="A6520" s="174" t="s">
        <v>138</v>
      </c>
      <c r="B6520" s="174" t="s">
        <v>139</v>
      </c>
      <c r="C6520" s="176" t="s">
        <v>140</v>
      </c>
      <c r="D6520" s="174" t="s">
        <v>141</v>
      </c>
      <c r="E6520" s="174" t="s">
        <v>142</v>
      </c>
      <c r="F6520" s="176" t="s">
        <v>143</v>
      </c>
      <c r="G6520" s="174" t="s">
        <v>144</v>
      </c>
      <c r="I6520" s="176" t="s">
        <v>844</v>
      </c>
      <c r="J6520" s="176" t="s">
        <v>845</v>
      </c>
      <c r="K6520" s="176" t="s">
        <v>145</v>
      </c>
    </row>
    <row r="6521" spans="1:12">
      <c r="A6521" s="194">
        <v>9</v>
      </c>
      <c r="B6521" s="175" t="s">
        <v>598</v>
      </c>
      <c r="C6521" s="195">
        <v>35</v>
      </c>
      <c r="D6521" s="175" t="s">
        <v>147</v>
      </c>
      <c r="F6521" s="195">
        <v>0</v>
      </c>
      <c r="G6521" s="175" t="s">
        <v>1034</v>
      </c>
      <c r="I6521" s="194">
        <v>226576</v>
      </c>
      <c r="K6521" s="199">
        <v>1125164</v>
      </c>
      <c r="L6521" s="174" t="s">
        <v>846</v>
      </c>
    </row>
    <row r="6522" spans="1:12">
      <c r="G6522" s="200" t="s">
        <v>1045</v>
      </c>
      <c r="I6522" s="201">
        <v>226576</v>
      </c>
      <c r="J6522" s="201">
        <v>0</v>
      </c>
      <c r="K6522" s="201">
        <v>226576</v>
      </c>
      <c r="L6522" s="202" t="s">
        <v>846</v>
      </c>
    </row>
    <row r="6523" spans="1:12">
      <c r="G6523" s="200" t="s">
        <v>848</v>
      </c>
      <c r="I6523" s="203">
        <v>1125164</v>
      </c>
      <c r="J6523" s="203">
        <v>0</v>
      </c>
      <c r="K6523" s="203">
        <v>1125164</v>
      </c>
      <c r="L6523" s="200" t="s">
        <v>849</v>
      </c>
    </row>
    <row r="6524" spans="1:12">
      <c r="A6524" s="196" t="s">
        <v>599</v>
      </c>
      <c r="G6524" s="197" t="s">
        <v>843</v>
      </c>
      <c r="I6524" s="198">
        <v>1125164</v>
      </c>
      <c r="J6524" s="198">
        <v>0</v>
      </c>
      <c r="K6524" s="198">
        <v>1125164</v>
      </c>
      <c r="L6524" s="175" t="s">
        <v>846</v>
      </c>
    </row>
    <row r="6525" spans="1:12">
      <c r="A6525" s="174" t="s">
        <v>138</v>
      </c>
      <c r="B6525" s="174" t="s">
        <v>139</v>
      </c>
      <c r="C6525" s="176" t="s">
        <v>140</v>
      </c>
      <c r="D6525" s="174" t="s">
        <v>141</v>
      </c>
      <c r="E6525" s="174" t="s">
        <v>142</v>
      </c>
      <c r="F6525" s="176" t="s">
        <v>143</v>
      </c>
      <c r="G6525" s="174" t="s">
        <v>144</v>
      </c>
      <c r="I6525" s="176" t="s">
        <v>844</v>
      </c>
      <c r="J6525" s="176" t="s">
        <v>845</v>
      </c>
      <c r="K6525" s="176" t="s">
        <v>145</v>
      </c>
    </row>
    <row r="6526" spans="1:12">
      <c r="A6526" s="194">
        <v>6</v>
      </c>
      <c r="B6526" s="175" t="s">
        <v>599</v>
      </c>
      <c r="C6526" s="195">
        <v>19</v>
      </c>
      <c r="D6526" s="175" t="s">
        <v>147</v>
      </c>
      <c r="F6526" s="195">
        <v>0</v>
      </c>
      <c r="G6526" s="175" t="s">
        <v>1048</v>
      </c>
      <c r="I6526" s="194">
        <v>227245</v>
      </c>
      <c r="K6526" s="199">
        <v>1352409</v>
      </c>
      <c r="L6526" s="174" t="s">
        <v>846</v>
      </c>
    </row>
    <row r="6527" spans="1:12">
      <c r="G6527" s="200" t="s">
        <v>1064</v>
      </c>
      <c r="I6527" s="201">
        <v>227245</v>
      </c>
      <c r="J6527" s="201">
        <v>0</v>
      </c>
      <c r="K6527" s="201">
        <v>227245</v>
      </c>
      <c r="L6527" s="202" t="s">
        <v>846</v>
      </c>
    </row>
    <row r="6528" spans="1:12">
      <c r="G6528" s="200" t="s">
        <v>848</v>
      </c>
      <c r="I6528" s="203">
        <v>1352409</v>
      </c>
      <c r="J6528" s="203">
        <v>0</v>
      </c>
      <c r="K6528" s="203">
        <v>1352409</v>
      </c>
      <c r="L6528" s="200" t="s">
        <v>849</v>
      </c>
    </row>
    <row r="6529" spans="1:12">
      <c r="A6529" s="196" t="s">
        <v>244</v>
      </c>
      <c r="G6529" s="197" t="s">
        <v>843</v>
      </c>
      <c r="I6529" s="198">
        <v>1352409</v>
      </c>
      <c r="J6529" s="198">
        <v>0</v>
      </c>
      <c r="K6529" s="198">
        <v>1352409</v>
      </c>
      <c r="L6529" s="175" t="s">
        <v>846</v>
      </c>
    </row>
    <row r="6530" spans="1:12">
      <c r="A6530" s="174" t="s">
        <v>138</v>
      </c>
      <c r="B6530" s="174" t="s">
        <v>139</v>
      </c>
      <c r="C6530" s="176" t="s">
        <v>140</v>
      </c>
      <c r="D6530" s="174" t="s">
        <v>141</v>
      </c>
      <c r="E6530" s="174" t="s">
        <v>142</v>
      </c>
      <c r="F6530" s="176" t="s">
        <v>143</v>
      </c>
      <c r="G6530" s="174" t="s">
        <v>144</v>
      </c>
      <c r="I6530" s="176" t="s">
        <v>844</v>
      </c>
      <c r="J6530" s="176" t="s">
        <v>845</v>
      </c>
      <c r="K6530" s="176" t="s">
        <v>145</v>
      </c>
    </row>
    <row r="6531" spans="1:12">
      <c r="A6531" s="194">
        <v>20</v>
      </c>
      <c r="B6531" s="175" t="s">
        <v>244</v>
      </c>
      <c r="C6531" s="195">
        <v>94</v>
      </c>
      <c r="D6531" s="175" t="s">
        <v>147</v>
      </c>
      <c r="F6531" s="195">
        <v>0</v>
      </c>
      <c r="G6531" s="175" t="s">
        <v>1087</v>
      </c>
      <c r="I6531" s="194">
        <v>228184</v>
      </c>
      <c r="K6531" s="199">
        <v>1580593</v>
      </c>
      <c r="L6531" s="174" t="s">
        <v>846</v>
      </c>
    </row>
    <row r="6532" spans="1:12">
      <c r="G6532" s="200" t="s">
        <v>855</v>
      </c>
      <c r="I6532" s="201">
        <v>228184</v>
      </c>
      <c r="J6532" s="201">
        <v>0</v>
      </c>
      <c r="K6532" s="201">
        <v>228184</v>
      </c>
      <c r="L6532" s="202" t="s">
        <v>846</v>
      </c>
    </row>
    <row r="6533" spans="1:12">
      <c r="G6533" s="200" t="s">
        <v>848</v>
      </c>
      <c r="I6533" s="203">
        <v>1580593</v>
      </c>
      <c r="J6533" s="203">
        <v>0</v>
      </c>
      <c r="K6533" s="203">
        <v>1580593</v>
      </c>
      <c r="L6533" s="200" t="s">
        <v>849</v>
      </c>
    </row>
    <row r="6534" spans="1:12">
      <c r="A6534" s="196" t="s">
        <v>601</v>
      </c>
      <c r="G6534" s="197" t="s">
        <v>843</v>
      </c>
      <c r="I6534" s="198">
        <v>1580593</v>
      </c>
      <c r="J6534" s="198">
        <v>0</v>
      </c>
      <c r="K6534" s="198">
        <v>1580593</v>
      </c>
      <c r="L6534" s="175" t="s">
        <v>846</v>
      </c>
    </row>
    <row r="6535" spans="1:12">
      <c r="A6535" s="174" t="s">
        <v>138</v>
      </c>
      <c r="B6535" s="174" t="s">
        <v>139</v>
      </c>
      <c r="C6535" s="176" t="s">
        <v>140</v>
      </c>
      <c r="D6535" s="174" t="s">
        <v>141</v>
      </c>
      <c r="E6535" s="174" t="s">
        <v>142</v>
      </c>
      <c r="F6535" s="176" t="s">
        <v>143</v>
      </c>
      <c r="G6535" s="174" t="s">
        <v>144</v>
      </c>
      <c r="I6535" s="176" t="s">
        <v>844</v>
      </c>
      <c r="J6535" s="176" t="s">
        <v>845</v>
      </c>
      <c r="K6535" s="176" t="s">
        <v>145</v>
      </c>
    </row>
    <row r="6536" spans="1:12">
      <c r="A6536" s="194">
        <v>30</v>
      </c>
      <c r="B6536" s="175" t="s">
        <v>601</v>
      </c>
      <c r="C6536" s="195">
        <v>94</v>
      </c>
      <c r="D6536" s="175" t="s">
        <v>147</v>
      </c>
      <c r="F6536" s="195">
        <v>0</v>
      </c>
      <c r="G6536" s="175" t="s">
        <v>1159</v>
      </c>
      <c r="I6536" s="194">
        <v>229200</v>
      </c>
      <c r="K6536" s="199">
        <v>1809793</v>
      </c>
      <c r="L6536" s="174" t="s">
        <v>846</v>
      </c>
    </row>
    <row r="6537" spans="1:12">
      <c r="A6537" s="194">
        <v>30</v>
      </c>
      <c r="B6537" s="175" t="s">
        <v>601</v>
      </c>
      <c r="C6537" s="195">
        <v>94</v>
      </c>
      <c r="D6537" s="175" t="s">
        <v>147</v>
      </c>
      <c r="F6537" s="195">
        <v>0</v>
      </c>
      <c r="G6537" s="175" t="s">
        <v>4203</v>
      </c>
      <c r="I6537" s="194">
        <v>229200</v>
      </c>
      <c r="K6537" s="199">
        <v>2038993</v>
      </c>
      <c r="L6537" s="174" t="s">
        <v>846</v>
      </c>
    </row>
    <row r="6538" spans="1:12">
      <c r="A6538" s="194">
        <v>30</v>
      </c>
      <c r="B6538" s="175" t="s">
        <v>601</v>
      </c>
      <c r="C6538" s="195">
        <v>94</v>
      </c>
      <c r="D6538" s="175" t="s">
        <v>147</v>
      </c>
      <c r="F6538" s="195">
        <v>0</v>
      </c>
      <c r="G6538" s="175" t="s">
        <v>1828</v>
      </c>
      <c r="I6538" s="194">
        <v>229200</v>
      </c>
      <c r="K6538" s="199">
        <v>2268193</v>
      </c>
      <c r="L6538" s="174" t="s">
        <v>846</v>
      </c>
    </row>
    <row r="6539" spans="1:12">
      <c r="G6539" s="200" t="s">
        <v>1168</v>
      </c>
      <c r="I6539" s="201">
        <v>687600</v>
      </c>
      <c r="J6539" s="201">
        <v>0</v>
      </c>
      <c r="K6539" s="201">
        <v>687600</v>
      </c>
      <c r="L6539" s="202" t="s">
        <v>846</v>
      </c>
    </row>
    <row r="6540" spans="1:12">
      <c r="G6540" s="200" t="s">
        <v>848</v>
      </c>
      <c r="I6540" s="203">
        <v>2268193</v>
      </c>
      <c r="J6540" s="203">
        <v>0</v>
      </c>
      <c r="K6540" s="203">
        <v>2268193</v>
      </c>
      <c r="L6540" s="200" t="s">
        <v>849</v>
      </c>
    </row>
    <row r="6541" spans="1:12">
      <c r="A6541" s="196" t="s">
        <v>146</v>
      </c>
      <c r="G6541" s="197" t="s">
        <v>843</v>
      </c>
      <c r="I6541" s="198">
        <v>2268193</v>
      </c>
      <c r="J6541" s="198">
        <v>0</v>
      </c>
      <c r="K6541" s="198">
        <v>2268193</v>
      </c>
      <c r="L6541" s="175" t="s">
        <v>846</v>
      </c>
    </row>
    <row r="6542" spans="1:12">
      <c r="A6542" s="174" t="s">
        <v>138</v>
      </c>
      <c r="B6542" s="174" t="s">
        <v>139</v>
      </c>
      <c r="C6542" s="176" t="s">
        <v>140</v>
      </c>
      <c r="D6542" s="174" t="s">
        <v>141</v>
      </c>
      <c r="E6542" s="174" t="s">
        <v>142</v>
      </c>
      <c r="F6542" s="176" t="s">
        <v>143</v>
      </c>
      <c r="G6542" s="174" t="s">
        <v>144</v>
      </c>
      <c r="I6542" s="176" t="s">
        <v>844</v>
      </c>
      <c r="J6542" s="176" t="s">
        <v>845</v>
      </c>
      <c r="K6542" s="176" t="s">
        <v>145</v>
      </c>
    </row>
    <row r="6543" spans="1:12">
      <c r="A6543" s="194">
        <v>24</v>
      </c>
      <c r="B6543" s="175" t="s">
        <v>146</v>
      </c>
      <c r="C6543" s="195">
        <v>70</v>
      </c>
      <c r="D6543" s="175" t="s">
        <v>147</v>
      </c>
      <c r="F6543" s="195">
        <v>0</v>
      </c>
      <c r="G6543" s="175" t="s">
        <v>1865</v>
      </c>
      <c r="I6543" s="194">
        <v>229198</v>
      </c>
      <c r="K6543" s="199">
        <v>2497391</v>
      </c>
      <c r="L6543" s="174" t="s">
        <v>846</v>
      </c>
    </row>
    <row r="6544" spans="1:12">
      <c r="G6544" s="200" t="s">
        <v>847</v>
      </c>
      <c r="I6544" s="201">
        <v>229198</v>
      </c>
      <c r="J6544" s="201">
        <v>0</v>
      </c>
      <c r="K6544" s="201">
        <v>229198</v>
      </c>
      <c r="L6544" s="202" t="s">
        <v>846</v>
      </c>
    </row>
    <row r="6545" spans="1:12">
      <c r="G6545" s="200" t="s">
        <v>848</v>
      </c>
      <c r="I6545" s="203">
        <v>2497391</v>
      </c>
      <c r="J6545" s="203">
        <v>0</v>
      </c>
      <c r="K6545" s="203">
        <v>2497391</v>
      </c>
      <c r="L6545" s="200" t="s">
        <v>849</v>
      </c>
    </row>
    <row r="6546" spans="1:12">
      <c r="A6546" s="196" t="s">
        <v>164</v>
      </c>
      <c r="G6546" s="197" t="s">
        <v>843</v>
      </c>
      <c r="I6546" s="198">
        <v>2497391</v>
      </c>
      <c r="J6546" s="198">
        <v>0</v>
      </c>
      <c r="K6546" s="198">
        <v>2497391</v>
      </c>
      <c r="L6546" s="175" t="s">
        <v>846</v>
      </c>
    </row>
    <row r="6547" spans="1:12">
      <c r="A6547" s="174" t="s">
        <v>138</v>
      </c>
      <c r="B6547" s="174" t="s">
        <v>139</v>
      </c>
      <c r="C6547" s="176" t="s">
        <v>140</v>
      </c>
      <c r="D6547" s="174" t="s">
        <v>141</v>
      </c>
      <c r="E6547" s="174" t="s">
        <v>142</v>
      </c>
      <c r="F6547" s="176" t="s">
        <v>143</v>
      </c>
      <c r="G6547" s="174" t="s">
        <v>144</v>
      </c>
      <c r="I6547" s="176" t="s">
        <v>844</v>
      </c>
      <c r="J6547" s="176" t="s">
        <v>845</v>
      </c>
      <c r="K6547" s="176" t="s">
        <v>145</v>
      </c>
    </row>
    <row r="6548" spans="1:12">
      <c r="A6548" s="194">
        <v>9</v>
      </c>
      <c r="B6548" s="175" t="s">
        <v>164</v>
      </c>
      <c r="C6548" s="195">
        <v>31</v>
      </c>
      <c r="D6548" s="175" t="s">
        <v>147</v>
      </c>
      <c r="F6548" s="195">
        <v>0</v>
      </c>
      <c r="G6548" s="175" t="s">
        <v>1886</v>
      </c>
      <c r="I6548" s="194">
        <v>229659</v>
      </c>
      <c r="K6548" s="199">
        <v>2727050</v>
      </c>
      <c r="L6548" s="174" t="s">
        <v>846</v>
      </c>
    </row>
    <row r="6549" spans="1:12">
      <c r="G6549" s="200" t="s">
        <v>858</v>
      </c>
      <c r="I6549" s="201">
        <v>229659</v>
      </c>
      <c r="J6549" s="201">
        <v>0</v>
      </c>
      <c r="K6549" s="201">
        <v>229659</v>
      </c>
      <c r="L6549" s="202" t="s">
        <v>846</v>
      </c>
    </row>
    <row r="6550" spans="1:12">
      <c r="G6550" s="200" t="s">
        <v>848</v>
      </c>
      <c r="I6550" s="203">
        <v>2727050</v>
      </c>
      <c r="J6550" s="203">
        <v>0</v>
      </c>
      <c r="K6550" s="203">
        <v>2727050</v>
      </c>
      <c r="L6550" s="200" t="s">
        <v>849</v>
      </c>
    </row>
    <row r="6551" spans="1:12">
      <c r="A6551" s="196" t="s">
        <v>166</v>
      </c>
      <c r="G6551" s="197" t="s">
        <v>843</v>
      </c>
      <c r="I6551" s="198">
        <v>2727050</v>
      </c>
      <c r="J6551" s="198">
        <v>0</v>
      </c>
      <c r="K6551" s="198">
        <v>2727050</v>
      </c>
      <c r="L6551" s="175" t="s">
        <v>846</v>
      </c>
    </row>
    <row r="6552" spans="1:12">
      <c r="A6552" s="174" t="s">
        <v>138</v>
      </c>
      <c r="B6552" s="174" t="s">
        <v>139</v>
      </c>
      <c r="C6552" s="176" t="s">
        <v>140</v>
      </c>
      <c r="D6552" s="174" t="s">
        <v>141</v>
      </c>
      <c r="E6552" s="174" t="s">
        <v>142</v>
      </c>
      <c r="F6552" s="176" t="s">
        <v>143</v>
      </c>
      <c r="G6552" s="174" t="s">
        <v>144</v>
      </c>
      <c r="I6552" s="176" t="s">
        <v>844</v>
      </c>
      <c r="J6552" s="176" t="s">
        <v>845</v>
      </c>
      <c r="K6552" s="176" t="s">
        <v>145</v>
      </c>
    </row>
    <row r="6553" spans="1:12">
      <c r="A6553" s="194">
        <v>5</v>
      </c>
      <c r="B6553" s="175" t="s">
        <v>166</v>
      </c>
      <c r="C6553" s="195">
        <v>11</v>
      </c>
      <c r="D6553" s="175" t="s">
        <v>147</v>
      </c>
      <c r="F6553" s="195">
        <v>0</v>
      </c>
      <c r="G6553" s="175" t="s">
        <v>4204</v>
      </c>
      <c r="I6553" s="194">
        <v>230057</v>
      </c>
      <c r="K6553" s="199">
        <v>2957107</v>
      </c>
      <c r="L6553" s="174" t="s">
        <v>846</v>
      </c>
    </row>
    <row r="6554" spans="1:12">
      <c r="A6554" s="194">
        <v>31</v>
      </c>
      <c r="B6554" s="175" t="s">
        <v>166</v>
      </c>
      <c r="C6554" s="195">
        <v>158</v>
      </c>
      <c r="D6554" s="175" t="s">
        <v>234</v>
      </c>
      <c r="F6554" s="195">
        <v>0</v>
      </c>
      <c r="G6554" s="175" t="s">
        <v>282</v>
      </c>
      <c r="I6554" s="194">
        <v>395979</v>
      </c>
      <c r="K6554" s="199">
        <v>3353086</v>
      </c>
      <c r="L6554" s="174" t="s">
        <v>846</v>
      </c>
    </row>
    <row r="6555" spans="1:12">
      <c r="G6555" s="200" t="s">
        <v>1319</v>
      </c>
      <c r="I6555" s="201">
        <v>626036</v>
      </c>
      <c r="J6555" s="201">
        <v>0</v>
      </c>
      <c r="K6555" s="201">
        <v>626036</v>
      </c>
      <c r="L6555" s="202" t="s">
        <v>846</v>
      </c>
    </row>
    <row r="6556" spans="1:12">
      <c r="G6556" s="200" t="s">
        <v>848</v>
      </c>
      <c r="I6556" s="203">
        <v>3353086</v>
      </c>
      <c r="J6556" s="203">
        <v>0</v>
      </c>
      <c r="K6556" s="203">
        <v>3353086</v>
      </c>
      <c r="L6556" s="200" t="s">
        <v>849</v>
      </c>
    </row>
    <row r="6557" spans="1:12">
      <c r="A6557" s="190" t="s">
        <v>4205</v>
      </c>
      <c r="I6557" s="203">
        <v>3353086</v>
      </c>
      <c r="J6557" s="203">
        <v>0</v>
      </c>
      <c r="K6557" s="203">
        <v>3353086</v>
      </c>
      <c r="L6557" s="175" t="s">
        <v>849</v>
      </c>
    </row>
    <row r="6558" spans="1:12">
      <c r="A6558" s="196" t="s">
        <v>4206</v>
      </c>
    </row>
    <row r="6559" spans="1:12">
      <c r="A6559" s="196" t="s">
        <v>597</v>
      </c>
      <c r="G6559" s="197" t="s">
        <v>843</v>
      </c>
      <c r="I6559" s="198">
        <v>0</v>
      </c>
      <c r="J6559" s="198">
        <v>0</v>
      </c>
      <c r="K6559" s="198">
        <v>0</v>
      </c>
    </row>
    <row r="6560" spans="1:12">
      <c r="A6560" s="174" t="s">
        <v>138</v>
      </c>
      <c r="B6560" s="174" t="s">
        <v>139</v>
      </c>
      <c r="C6560" s="176" t="s">
        <v>140</v>
      </c>
      <c r="D6560" s="174" t="s">
        <v>141</v>
      </c>
      <c r="E6560" s="174" t="s">
        <v>142</v>
      </c>
      <c r="F6560" s="176" t="s">
        <v>143</v>
      </c>
      <c r="G6560" s="174" t="s">
        <v>144</v>
      </c>
      <c r="I6560" s="176" t="s">
        <v>844</v>
      </c>
      <c r="J6560" s="176" t="s">
        <v>845</v>
      </c>
      <c r="K6560" s="176" t="s">
        <v>145</v>
      </c>
    </row>
    <row r="6561" spans="1:12">
      <c r="A6561" s="194">
        <v>22</v>
      </c>
      <c r="B6561" s="175" t="s">
        <v>597</v>
      </c>
      <c r="C6561" s="195">
        <v>67</v>
      </c>
      <c r="D6561" s="175" t="s">
        <v>147</v>
      </c>
      <c r="F6561" s="195">
        <v>0</v>
      </c>
      <c r="G6561" s="175" t="s">
        <v>1017</v>
      </c>
      <c r="I6561" s="194">
        <v>4262088</v>
      </c>
      <c r="K6561" s="199">
        <v>4262088</v>
      </c>
      <c r="L6561" s="174" t="s">
        <v>846</v>
      </c>
    </row>
    <row r="6562" spans="1:12">
      <c r="G6562" s="200" t="s">
        <v>1021</v>
      </c>
      <c r="I6562" s="201">
        <v>4262088</v>
      </c>
      <c r="J6562" s="201">
        <v>0</v>
      </c>
      <c r="K6562" s="201">
        <v>4262088</v>
      </c>
      <c r="L6562" s="202" t="s">
        <v>846</v>
      </c>
    </row>
    <row r="6563" spans="1:12">
      <c r="G6563" s="200" t="s">
        <v>848</v>
      </c>
      <c r="I6563" s="203">
        <v>4262088</v>
      </c>
      <c r="J6563" s="203">
        <v>0</v>
      </c>
      <c r="K6563" s="203">
        <v>4262088</v>
      </c>
      <c r="L6563" s="200" t="s">
        <v>849</v>
      </c>
    </row>
    <row r="6564" spans="1:12">
      <c r="A6564" s="196" t="s">
        <v>601</v>
      </c>
      <c r="G6564" s="197" t="s">
        <v>843</v>
      </c>
      <c r="I6564" s="198">
        <v>4262088</v>
      </c>
      <c r="J6564" s="198">
        <v>0</v>
      </c>
      <c r="K6564" s="198">
        <v>4262088</v>
      </c>
      <c r="L6564" s="175" t="s">
        <v>846</v>
      </c>
    </row>
    <row r="6565" spans="1:12">
      <c r="A6565" s="174" t="s">
        <v>138</v>
      </c>
      <c r="B6565" s="174" t="s">
        <v>139</v>
      </c>
      <c r="C6565" s="176" t="s">
        <v>140</v>
      </c>
      <c r="D6565" s="174" t="s">
        <v>141</v>
      </c>
      <c r="E6565" s="174" t="s">
        <v>142</v>
      </c>
      <c r="F6565" s="176" t="s">
        <v>143</v>
      </c>
      <c r="G6565" s="174" t="s">
        <v>144</v>
      </c>
      <c r="I6565" s="176" t="s">
        <v>844</v>
      </c>
      <c r="J6565" s="176" t="s">
        <v>845</v>
      </c>
      <c r="K6565" s="176" t="s">
        <v>145</v>
      </c>
    </row>
    <row r="6566" spans="1:12">
      <c r="A6566" s="194">
        <v>7</v>
      </c>
      <c r="B6566" s="175" t="s">
        <v>601</v>
      </c>
      <c r="C6566" s="195">
        <v>9</v>
      </c>
      <c r="D6566" s="175" t="s">
        <v>147</v>
      </c>
      <c r="F6566" s="195">
        <v>0</v>
      </c>
      <c r="G6566" s="175" t="s">
        <v>4207</v>
      </c>
      <c r="I6566" s="194">
        <v>119602</v>
      </c>
      <c r="K6566" s="199">
        <v>4381690</v>
      </c>
      <c r="L6566" s="174" t="s">
        <v>846</v>
      </c>
    </row>
    <row r="6567" spans="1:12">
      <c r="A6567" s="194">
        <v>7</v>
      </c>
      <c r="B6567" s="175" t="s">
        <v>601</v>
      </c>
      <c r="C6567" s="195">
        <v>9</v>
      </c>
      <c r="D6567" s="175" t="s">
        <v>147</v>
      </c>
      <c r="F6567" s="195">
        <v>0</v>
      </c>
      <c r="G6567" s="175" t="s">
        <v>4208</v>
      </c>
      <c r="I6567" s="194">
        <v>127493</v>
      </c>
      <c r="K6567" s="199">
        <v>4509183</v>
      </c>
      <c r="L6567" s="174" t="s">
        <v>846</v>
      </c>
    </row>
    <row r="6568" spans="1:12">
      <c r="A6568" s="194">
        <v>7</v>
      </c>
      <c r="B6568" s="175" t="s">
        <v>601</v>
      </c>
      <c r="C6568" s="195">
        <v>9</v>
      </c>
      <c r="D6568" s="175" t="s">
        <v>147</v>
      </c>
      <c r="F6568" s="195">
        <v>0</v>
      </c>
      <c r="G6568" s="175" t="s">
        <v>4209</v>
      </c>
      <c r="I6568" s="194">
        <v>119729</v>
      </c>
      <c r="K6568" s="199">
        <v>4628912</v>
      </c>
      <c r="L6568" s="174" t="s">
        <v>846</v>
      </c>
    </row>
    <row r="6569" spans="1:12">
      <c r="A6569" s="194">
        <v>7</v>
      </c>
      <c r="B6569" s="175" t="s">
        <v>601</v>
      </c>
      <c r="C6569" s="195">
        <v>9</v>
      </c>
      <c r="D6569" s="175" t="s">
        <v>147</v>
      </c>
      <c r="F6569" s="195">
        <v>0</v>
      </c>
      <c r="G6569" s="175" t="s">
        <v>4210</v>
      </c>
      <c r="I6569" s="194">
        <v>23120</v>
      </c>
      <c r="K6569" s="199">
        <v>4652032</v>
      </c>
      <c r="L6569" s="174" t="s">
        <v>846</v>
      </c>
    </row>
    <row r="6570" spans="1:12">
      <c r="A6570" s="194">
        <v>7</v>
      </c>
      <c r="B6570" s="175" t="s">
        <v>601</v>
      </c>
      <c r="C6570" s="195">
        <v>9</v>
      </c>
      <c r="D6570" s="175" t="s">
        <v>147</v>
      </c>
      <c r="F6570" s="195">
        <v>0</v>
      </c>
      <c r="G6570" s="175" t="s">
        <v>4211</v>
      </c>
      <c r="I6570" s="194">
        <v>8683</v>
      </c>
      <c r="K6570" s="199">
        <v>4660715</v>
      </c>
      <c r="L6570" s="174" t="s">
        <v>846</v>
      </c>
    </row>
    <row r="6571" spans="1:12">
      <c r="A6571" s="194">
        <v>7</v>
      </c>
      <c r="B6571" s="175" t="s">
        <v>601</v>
      </c>
      <c r="C6571" s="195">
        <v>9</v>
      </c>
      <c r="D6571" s="175" t="s">
        <v>147</v>
      </c>
      <c r="F6571" s="195">
        <v>0</v>
      </c>
      <c r="G6571" s="175" t="s">
        <v>4212</v>
      </c>
      <c r="I6571" s="194">
        <v>10502</v>
      </c>
      <c r="K6571" s="199">
        <v>4671217</v>
      </c>
      <c r="L6571" s="174" t="s">
        <v>846</v>
      </c>
    </row>
    <row r="6572" spans="1:12">
      <c r="A6572" s="194">
        <v>7</v>
      </c>
      <c r="B6572" s="175" t="s">
        <v>601</v>
      </c>
      <c r="C6572" s="195">
        <v>9</v>
      </c>
      <c r="D6572" s="175" t="s">
        <v>147</v>
      </c>
      <c r="F6572" s="195">
        <v>0</v>
      </c>
      <c r="G6572" s="175" t="s">
        <v>4213</v>
      </c>
      <c r="I6572" s="194">
        <v>101563</v>
      </c>
      <c r="K6572" s="199">
        <v>4772780</v>
      </c>
      <c r="L6572" s="174" t="s">
        <v>846</v>
      </c>
    </row>
    <row r="6573" spans="1:12">
      <c r="A6573" s="194">
        <v>7</v>
      </c>
      <c r="B6573" s="175" t="s">
        <v>601</v>
      </c>
      <c r="C6573" s="195">
        <v>9</v>
      </c>
      <c r="D6573" s="175" t="s">
        <v>147</v>
      </c>
      <c r="F6573" s="195">
        <v>0</v>
      </c>
      <c r="G6573" s="175" t="s">
        <v>4214</v>
      </c>
      <c r="I6573" s="194">
        <v>21885</v>
      </c>
      <c r="K6573" s="199">
        <v>4794665</v>
      </c>
      <c r="L6573" s="174" t="s">
        <v>846</v>
      </c>
    </row>
    <row r="6574" spans="1:12">
      <c r="A6574" s="194">
        <v>7</v>
      </c>
      <c r="B6574" s="175" t="s">
        <v>601</v>
      </c>
      <c r="C6574" s="195">
        <v>9</v>
      </c>
      <c r="D6574" s="175" t="s">
        <v>147</v>
      </c>
      <c r="F6574" s="195">
        <v>0</v>
      </c>
      <c r="G6574" s="175" t="s">
        <v>4215</v>
      </c>
      <c r="I6574" s="194">
        <v>45105</v>
      </c>
      <c r="K6574" s="199">
        <v>4839770</v>
      </c>
      <c r="L6574" s="174" t="s">
        <v>846</v>
      </c>
    </row>
    <row r="6575" spans="1:12">
      <c r="A6575" s="194">
        <v>7</v>
      </c>
      <c r="B6575" s="175" t="s">
        <v>601</v>
      </c>
      <c r="C6575" s="195">
        <v>9</v>
      </c>
      <c r="D6575" s="175" t="s">
        <v>147</v>
      </c>
      <c r="F6575" s="195">
        <v>0</v>
      </c>
      <c r="G6575" s="175" t="s">
        <v>4216</v>
      </c>
      <c r="I6575" s="194">
        <v>6171611</v>
      </c>
      <c r="K6575" s="199">
        <v>11011381</v>
      </c>
      <c r="L6575" s="174" t="s">
        <v>846</v>
      </c>
    </row>
    <row r="6576" spans="1:12">
      <c r="A6576" s="194">
        <v>30</v>
      </c>
      <c r="B6576" s="175" t="s">
        <v>601</v>
      </c>
      <c r="C6576" s="195">
        <v>89</v>
      </c>
      <c r="D6576" s="175" t="s">
        <v>147</v>
      </c>
      <c r="F6576" s="195">
        <v>0</v>
      </c>
      <c r="G6576" s="175" t="s">
        <v>4217</v>
      </c>
      <c r="I6576" s="194">
        <v>118884</v>
      </c>
      <c r="K6576" s="199">
        <v>11130265</v>
      </c>
      <c r="L6576" s="174" t="s">
        <v>846</v>
      </c>
    </row>
    <row r="6577" spans="1:12">
      <c r="A6577" s="194">
        <v>30</v>
      </c>
      <c r="B6577" s="175" t="s">
        <v>601</v>
      </c>
      <c r="C6577" s="195">
        <v>89</v>
      </c>
      <c r="D6577" s="175" t="s">
        <v>147</v>
      </c>
      <c r="F6577" s="195">
        <v>0</v>
      </c>
      <c r="G6577" s="175" t="s">
        <v>1824</v>
      </c>
      <c r="I6577" s="194">
        <v>126729</v>
      </c>
      <c r="K6577" s="199">
        <v>11256994</v>
      </c>
      <c r="L6577" s="174" t="s">
        <v>846</v>
      </c>
    </row>
    <row r="6578" spans="1:12">
      <c r="A6578" s="194">
        <v>30</v>
      </c>
      <c r="B6578" s="175" t="s">
        <v>601</v>
      </c>
      <c r="C6578" s="195">
        <v>89</v>
      </c>
      <c r="D6578" s="175" t="s">
        <v>147</v>
      </c>
      <c r="F6578" s="195">
        <v>0</v>
      </c>
      <c r="G6578" s="175" t="s">
        <v>1825</v>
      </c>
      <c r="I6578" s="194">
        <v>119011</v>
      </c>
      <c r="K6578" s="199">
        <v>11376005</v>
      </c>
      <c r="L6578" s="174" t="s">
        <v>846</v>
      </c>
    </row>
    <row r="6579" spans="1:12">
      <c r="A6579" s="194">
        <v>30</v>
      </c>
      <c r="B6579" s="175" t="s">
        <v>601</v>
      </c>
      <c r="C6579" s="195">
        <v>89</v>
      </c>
      <c r="D6579" s="175" t="s">
        <v>147</v>
      </c>
      <c r="F6579" s="195">
        <v>0</v>
      </c>
      <c r="G6579" s="175" t="s">
        <v>1826</v>
      </c>
      <c r="I6579" s="194">
        <v>22981</v>
      </c>
      <c r="K6579" s="199">
        <v>11398986</v>
      </c>
      <c r="L6579" s="174" t="s">
        <v>846</v>
      </c>
    </row>
    <row r="6580" spans="1:12">
      <c r="A6580" s="194">
        <v>30</v>
      </c>
      <c r="B6580" s="175" t="s">
        <v>601</v>
      </c>
      <c r="C6580" s="195">
        <v>89</v>
      </c>
      <c r="D6580" s="175" t="s">
        <v>147</v>
      </c>
      <c r="F6580" s="195">
        <v>0</v>
      </c>
      <c r="G6580" s="175" t="s">
        <v>1154</v>
      </c>
      <c r="I6580" s="194">
        <v>8631</v>
      </c>
      <c r="K6580" s="199">
        <v>11407617</v>
      </c>
      <c r="L6580" s="174" t="s">
        <v>846</v>
      </c>
    </row>
    <row r="6581" spans="1:12">
      <c r="A6581" s="194">
        <v>30</v>
      </c>
      <c r="B6581" s="175" t="s">
        <v>601</v>
      </c>
      <c r="C6581" s="195">
        <v>89</v>
      </c>
      <c r="D6581" s="175" t="s">
        <v>147</v>
      </c>
      <c r="F6581" s="195">
        <v>0</v>
      </c>
      <c r="G6581" s="175" t="s">
        <v>1155</v>
      </c>
      <c r="I6581" s="194">
        <v>142247</v>
      </c>
      <c r="K6581" s="199">
        <v>11549864</v>
      </c>
      <c r="L6581" s="174" t="s">
        <v>846</v>
      </c>
    </row>
    <row r="6582" spans="1:12">
      <c r="A6582" s="194">
        <v>30</v>
      </c>
      <c r="B6582" s="175" t="s">
        <v>601</v>
      </c>
      <c r="C6582" s="195">
        <v>89</v>
      </c>
      <c r="D6582" s="175" t="s">
        <v>147</v>
      </c>
      <c r="F6582" s="195">
        <v>0</v>
      </c>
      <c r="G6582" s="175" t="s">
        <v>1156</v>
      </c>
      <c r="I6582" s="194">
        <v>100954</v>
      </c>
      <c r="K6582" s="199">
        <v>11650818</v>
      </c>
      <c r="L6582" s="174" t="s">
        <v>846</v>
      </c>
    </row>
    <row r="6583" spans="1:12">
      <c r="A6583" s="194">
        <v>30</v>
      </c>
      <c r="B6583" s="175" t="s">
        <v>601</v>
      </c>
      <c r="C6583" s="195">
        <v>89</v>
      </c>
      <c r="D6583" s="175" t="s">
        <v>147</v>
      </c>
      <c r="F6583" s="195">
        <v>0</v>
      </c>
      <c r="G6583" s="175" t="s">
        <v>1157</v>
      </c>
      <c r="I6583" s="194">
        <v>21527</v>
      </c>
      <c r="K6583" s="199">
        <v>11672345</v>
      </c>
      <c r="L6583" s="174" t="s">
        <v>846</v>
      </c>
    </row>
    <row r="6584" spans="1:12">
      <c r="A6584" s="194">
        <v>30</v>
      </c>
      <c r="B6584" s="175" t="s">
        <v>601</v>
      </c>
      <c r="C6584" s="195">
        <v>89</v>
      </c>
      <c r="D6584" s="175" t="s">
        <v>147</v>
      </c>
      <c r="F6584" s="195">
        <v>0</v>
      </c>
      <c r="G6584" s="175" t="s">
        <v>1158</v>
      </c>
      <c r="I6584" s="194">
        <v>44836</v>
      </c>
      <c r="K6584" s="199">
        <v>11717181</v>
      </c>
      <c r="L6584" s="174" t="s">
        <v>846</v>
      </c>
    </row>
    <row r="6585" spans="1:12">
      <c r="G6585" s="200" t="s">
        <v>1168</v>
      </c>
      <c r="I6585" s="201">
        <v>7455093</v>
      </c>
      <c r="J6585" s="201">
        <v>0</v>
      </c>
      <c r="K6585" s="201">
        <v>7455093</v>
      </c>
      <c r="L6585" s="202" t="s">
        <v>846</v>
      </c>
    </row>
    <row r="6586" spans="1:12">
      <c r="G6586" s="200" t="s">
        <v>848</v>
      </c>
      <c r="I6586" s="203">
        <v>11717181</v>
      </c>
      <c r="J6586" s="203">
        <v>0</v>
      </c>
      <c r="K6586" s="203">
        <v>11717181</v>
      </c>
      <c r="L6586" s="200" t="s">
        <v>849</v>
      </c>
    </row>
    <row r="6587" spans="1:12">
      <c r="A6587" s="196" t="s">
        <v>164</v>
      </c>
      <c r="G6587" s="197" t="s">
        <v>843</v>
      </c>
      <c r="I6587" s="198">
        <v>11717181</v>
      </c>
      <c r="J6587" s="198">
        <v>0</v>
      </c>
      <c r="K6587" s="198">
        <v>11717181</v>
      </c>
      <c r="L6587" s="175" t="s">
        <v>846</v>
      </c>
    </row>
    <row r="6588" spans="1:12">
      <c r="A6588" s="174" t="s">
        <v>138</v>
      </c>
      <c r="B6588" s="174" t="s">
        <v>139</v>
      </c>
      <c r="C6588" s="176" t="s">
        <v>140</v>
      </c>
      <c r="D6588" s="174" t="s">
        <v>141</v>
      </c>
      <c r="E6588" s="174" t="s">
        <v>142</v>
      </c>
      <c r="F6588" s="176" t="s">
        <v>143</v>
      </c>
      <c r="G6588" s="174" t="s">
        <v>144</v>
      </c>
      <c r="I6588" s="176" t="s">
        <v>844</v>
      </c>
      <c r="J6588" s="176" t="s">
        <v>845</v>
      </c>
      <c r="K6588" s="176" t="s">
        <v>145</v>
      </c>
    </row>
    <row r="6589" spans="1:12">
      <c r="A6589" s="194">
        <v>25</v>
      </c>
      <c r="B6589" s="175" t="s">
        <v>164</v>
      </c>
      <c r="C6589" s="195">
        <v>98</v>
      </c>
      <c r="D6589" s="175" t="s">
        <v>147</v>
      </c>
      <c r="F6589" s="195">
        <v>0</v>
      </c>
      <c r="G6589" s="175" t="s">
        <v>4218</v>
      </c>
      <c r="I6589" s="194">
        <v>118884</v>
      </c>
      <c r="K6589" s="199">
        <v>11836065</v>
      </c>
      <c r="L6589" s="174" t="s">
        <v>846</v>
      </c>
    </row>
    <row r="6590" spans="1:12">
      <c r="A6590" s="194">
        <v>25</v>
      </c>
      <c r="B6590" s="175" t="s">
        <v>164</v>
      </c>
      <c r="C6590" s="195">
        <v>98</v>
      </c>
      <c r="D6590" s="175" t="s">
        <v>147</v>
      </c>
      <c r="F6590" s="195">
        <v>0</v>
      </c>
      <c r="G6590" s="175" t="s">
        <v>4219</v>
      </c>
      <c r="I6590" s="194">
        <v>126729</v>
      </c>
      <c r="K6590" s="199">
        <v>11962794</v>
      </c>
      <c r="L6590" s="174" t="s">
        <v>846</v>
      </c>
    </row>
    <row r="6591" spans="1:12">
      <c r="A6591" s="194">
        <v>25</v>
      </c>
      <c r="B6591" s="175" t="s">
        <v>164</v>
      </c>
      <c r="C6591" s="195">
        <v>98</v>
      </c>
      <c r="D6591" s="175" t="s">
        <v>147</v>
      </c>
      <c r="F6591" s="195">
        <v>0</v>
      </c>
      <c r="G6591" s="175" t="s">
        <v>4220</v>
      </c>
      <c r="I6591" s="194">
        <v>119011</v>
      </c>
      <c r="K6591" s="199">
        <v>12081805</v>
      </c>
      <c r="L6591" s="174" t="s">
        <v>846</v>
      </c>
    </row>
    <row r="6592" spans="1:12">
      <c r="A6592" s="194">
        <v>25</v>
      </c>
      <c r="B6592" s="175" t="s">
        <v>164</v>
      </c>
      <c r="C6592" s="195">
        <v>98</v>
      </c>
      <c r="D6592" s="175" t="s">
        <v>147</v>
      </c>
      <c r="F6592" s="195">
        <v>0</v>
      </c>
      <c r="G6592" s="175" t="s">
        <v>4221</v>
      </c>
      <c r="I6592" s="194">
        <v>322361</v>
      </c>
      <c r="K6592" s="199">
        <v>12404166</v>
      </c>
      <c r="L6592" s="174" t="s">
        <v>846</v>
      </c>
    </row>
    <row r="6593" spans="1:12">
      <c r="A6593" s="194">
        <v>25</v>
      </c>
      <c r="B6593" s="175" t="s">
        <v>164</v>
      </c>
      <c r="C6593" s="195">
        <v>98</v>
      </c>
      <c r="D6593" s="175" t="s">
        <v>147</v>
      </c>
      <c r="F6593" s="195">
        <v>0</v>
      </c>
      <c r="G6593" s="175" t="s">
        <v>4222</v>
      </c>
      <c r="I6593" s="194">
        <v>22981</v>
      </c>
      <c r="K6593" s="199">
        <v>12427147</v>
      </c>
      <c r="L6593" s="174" t="s">
        <v>846</v>
      </c>
    </row>
    <row r="6594" spans="1:12">
      <c r="A6594" s="194">
        <v>25</v>
      </c>
      <c r="B6594" s="175" t="s">
        <v>164</v>
      </c>
      <c r="C6594" s="195">
        <v>98</v>
      </c>
      <c r="D6594" s="175" t="s">
        <v>147</v>
      </c>
      <c r="F6594" s="195">
        <v>0</v>
      </c>
      <c r="G6594" s="175" t="s">
        <v>4223</v>
      </c>
      <c r="I6594" s="194">
        <v>8631</v>
      </c>
      <c r="K6594" s="199">
        <v>12435778</v>
      </c>
      <c r="L6594" s="174" t="s">
        <v>846</v>
      </c>
    </row>
    <row r="6595" spans="1:12">
      <c r="A6595" s="194">
        <v>25</v>
      </c>
      <c r="B6595" s="175" t="s">
        <v>164</v>
      </c>
      <c r="C6595" s="195">
        <v>98</v>
      </c>
      <c r="D6595" s="175" t="s">
        <v>147</v>
      </c>
      <c r="F6595" s="195">
        <v>0</v>
      </c>
      <c r="G6595" s="175" t="s">
        <v>4224</v>
      </c>
      <c r="I6595" s="194">
        <v>10502</v>
      </c>
      <c r="K6595" s="199">
        <v>12446280</v>
      </c>
      <c r="L6595" s="174" t="s">
        <v>846</v>
      </c>
    </row>
    <row r="6596" spans="1:12">
      <c r="A6596" s="194">
        <v>25</v>
      </c>
      <c r="B6596" s="175" t="s">
        <v>164</v>
      </c>
      <c r="C6596" s="195">
        <v>98</v>
      </c>
      <c r="D6596" s="175" t="s">
        <v>147</v>
      </c>
      <c r="F6596" s="195">
        <v>0</v>
      </c>
      <c r="G6596" s="175" t="s">
        <v>4225</v>
      </c>
      <c r="I6596" s="194">
        <v>100954</v>
      </c>
      <c r="K6596" s="199">
        <v>12547234</v>
      </c>
      <c r="L6596" s="174" t="s">
        <v>846</v>
      </c>
    </row>
    <row r="6597" spans="1:12">
      <c r="A6597" s="194">
        <v>25</v>
      </c>
      <c r="B6597" s="175" t="s">
        <v>164</v>
      </c>
      <c r="C6597" s="195">
        <v>98</v>
      </c>
      <c r="D6597" s="175" t="s">
        <v>147</v>
      </c>
      <c r="F6597" s="195">
        <v>0</v>
      </c>
      <c r="G6597" s="175" t="s">
        <v>4226</v>
      </c>
      <c r="I6597" s="194">
        <v>21527</v>
      </c>
      <c r="K6597" s="199">
        <v>12568761</v>
      </c>
      <c r="L6597" s="174" t="s">
        <v>846</v>
      </c>
    </row>
    <row r="6598" spans="1:12">
      <c r="A6598" s="194">
        <v>25</v>
      </c>
      <c r="B6598" s="175" t="s">
        <v>164</v>
      </c>
      <c r="C6598" s="195">
        <v>98</v>
      </c>
      <c r="D6598" s="175" t="s">
        <v>147</v>
      </c>
      <c r="F6598" s="195">
        <v>0</v>
      </c>
      <c r="G6598" s="175" t="s">
        <v>4227</v>
      </c>
      <c r="I6598" s="194">
        <v>44836</v>
      </c>
      <c r="K6598" s="199">
        <v>12613597</v>
      </c>
      <c r="L6598" s="174" t="s">
        <v>846</v>
      </c>
    </row>
    <row r="6599" spans="1:12">
      <c r="G6599" s="200" t="s">
        <v>858</v>
      </c>
      <c r="I6599" s="201">
        <v>896416</v>
      </c>
      <c r="J6599" s="201">
        <v>0</v>
      </c>
      <c r="K6599" s="201">
        <v>896416</v>
      </c>
      <c r="L6599" s="202" t="s">
        <v>846</v>
      </c>
    </row>
    <row r="6600" spans="1:12">
      <c r="G6600" s="200" t="s">
        <v>848</v>
      </c>
      <c r="I6600" s="203">
        <v>12613597</v>
      </c>
      <c r="J6600" s="203">
        <v>0</v>
      </c>
      <c r="K6600" s="203">
        <v>12613597</v>
      </c>
      <c r="L6600" s="200" t="s">
        <v>849</v>
      </c>
    </row>
    <row r="6601" spans="1:12">
      <c r="A6601" s="190" t="s">
        <v>4228</v>
      </c>
      <c r="I6601" s="203">
        <v>12613597</v>
      </c>
      <c r="J6601" s="203">
        <v>0</v>
      </c>
      <c r="K6601" s="203">
        <v>12613597</v>
      </c>
      <c r="L6601" s="175" t="s">
        <v>849</v>
      </c>
    </row>
    <row r="6602" spans="1:12">
      <c r="A6602" s="196" t="s">
        <v>4229</v>
      </c>
    </row>
    <row r="6603" spans="1:12">
      <c r="A6603" s="196" t="s">
        <v>596</v>
      </c>
      <c r="G6603" s="197" t="s">
        <v>843</v>
      </c>
      <c r="I6603" s="198">
        <v>0</v>
      </c>
      <c r="J6603" s="198">
        <v>0</v>
      </c>
      <c r="K6603" s="198">
        <v>0</v>
      </c>
    </row>
    <row r="6604" spans="1:12">
      <c r="A6604" s="174" t="s">
        <v>138</v>
      </c>
      <c r="B6604" s="174" t="s">
        <v>139</v>
      </c>
      <c r="C6604" s="176" t="s">
        <v>140</v>
      </c>
      <c r="D6604" s="174" t="s">
        <v>141</v>
      </c>
      <c r="E6604" s="174" t="s">
        <v>142</v>
      </c>
      <c r="F6604" s="176" t="s">
        <v>143</v>
      </c>
      <c r="G6604" s="174" t="s">
        <v>144</v>
      </c>
      <c r="I6604" s="176" t="s">
        <v>844</v>
      </c>
      <c r="J6604" s="176" t="s">
        <v>845</v>
      </c>
      <c r="K6604" s="176" t="s">
        <v>145</v>
      </c>
    </row>
    <row r="6605" spans="1:12">
      <c r="A6605" s="194">
        <v>22</v>
      </c>
      <c r="B6605" s="175" t="s">
        <v>596</v>
      </c>
      <c r="C6605" s="195">
        <v>55</v>
      </c>
      <c r="D6605" s="175" t="s">
        <v>147</v>
      </c>
      <c r="F6605" s="195">
        <v>0</v>
      </c>
      <c r="G6605" s="175" t="s">
        <v>974</v>
      </c>
      <c r="I6605" s="194">
        <v>855068</v>
      </c>
      <c r="K6605" s="199">
        <v>855068</v>
      </c>
      <c r="L6605" s="174" t="s">
        <v>846</v>
      </c>
    </row>
    <row r="6606" spans="1:12">
      <c r="G6606" s="200" t="s">
        <v>985</v>
      </c>
      <c r="I6606" s="201">
        <v>855068</v>
      </c>
      <c r="J6606" s="201">
        <v>0</v>
      </c>
      <c r="K6606" s="201">
        <v>855068</v>
      </c>
      <c r="L6606" s="202" t="s">
        <v>846</v>
      </c>
    </row>
    <row r="6607" spans="1:12">
      <c r="G6607" s="200" t="s">
        <v>848</v>
      </c>
      <c r="I6607" s="203">
        <v>855068</v>
      </c>
      <c r="J6607" s="203">
        <v>0</v>
      </c>
      <c r="K6607" s="203">
        <v>855068</v>
      </c>
      <c r="L6607" s="200" t="s">
        <v>849</v>
      </c>
    </row>
    <row r="6608" spans="1:12">
      <c r="A6608" s="196" t="s">
        <v>597</v>
      </c>
      <c r="G6608" s="197" t="s">
        <v>843</v>
      </c>
      <c r="I6608" s="198">
        <v>855068</v>
      </c>
      <c r="J6608" s="198">
        <v>0</v>
      </c>
      <c r="K6608" s="198">
        <v>855068</v>
      </c>
      <c r="L6608" s="175" t="s">
        <v>846</v>
      </c>
    </row>
    <row r="6609" spans="1:12">
      <c r="A6609" s="174" t="s">
        <v>138</v>
      </c>
      <c r="B6609" s="174" t="s">
        <v>139</v>
      </c>
      <c r="C6609" s="176" t="s">
        <v>140</v>
      </c>
      <c r="D6609" s="174" t="s">
        <v>141</v>
      </c>
      <c r="E6609" s="174" t="s">
        <v>142</v>
      </c>
      <c r="F6609" s="176" t="s">
        <v>143</v>
      </c>
      <c r="G6609" s="174" t="s">
        <v>144</v>
      </c>
      <c r="I6609" s="176" t="s">
        <v>844</v>
      </c>
      <c r="J6609" s="176" t="s">
        <v>845</v>
      </c>
      <c r="K6609" s="176" t="s">
        <v>145</v>
      </c>
    </row>
    <row r="6610" spans="1:12">
      <c r="A6610" s="194">
        <v>19</v>
      </c>
      <c r="B6610" s="175" t="s">
        <v>597</v>
      </c>
      <c r="C6610" s="195">
        <v>50</v>
      </c>
      <c r="D6610" s="175" t="s">
        <v>147</v>
      </c>
      <c r="F6610" s="195">
        <v>0</v>
      </c>
      <c r="G6610" s="175" t="s">
        <v>1012</v>
      </c>
      <c r="I6610" s="194">
        <v>1157679</v>
      </c>
      <c r="K6610" s="199">
        <v>2012747</v>
      </c>
      <c r="L6610" s="174" t="s">
        <v>846</v>
      </c>
    </row>
    <row r="6611" spans="1:12">
      <c r="G6611" s="200" t="s">
        <v>1021</v>
      </c>
      <c r="I6611" s="201">
        <v>1157679</v>
      </c>
      <c r="J6611" s="201">
        <v>0</v>
      </c>
      <c r="K6611" s="201">
        <v>1157679</v>
      </c>
      <c r="L6611" s="202" t="s">
        <v>846</v>
      </c>
    </row>
    <row r="6612" spans="1:12">
      <c r="G6612" s="200" t="s">
        <v>848</v>
      </c>
      <c r="I6612" s="203">
        <v>2012747</v>
      </c>
      <c r="J6612" s="203">
        <v>0</v>
      </c>
      <c r="K6612" s="203">
        <v>2012747</v>
      </c>
      <c r="L6612" s="200" t="s">
        <v>849</v>
      </c>
    </row>
    <row r="6613" spans="1:12">
      <c r="A6613" s="196" t="s">
        <v>598</v>
      </c>
      <c r="G6613" s="197" t="s">
        <v>843</v>
      </c>
      <c r="I6613" s="198">
        <v>2012747</v>
      </c>
      <c r="J6613" s="198">
        <v>0</v>
      </c>
      <c r="K6613" s="198">
        <v>2012747</v>
      </c>
      <c r="L6613" s="175" t="s">
        <v>846</v>
      </c>
    </row>
    <row r="6614" spans="1:12">
      <c r="A6614" s="174" t="s">
        <v>138</v>
      </c>
      <c r="B6614" s="174" t="s">
        <v>139</v>
      </c>
      <c r="C6614" s="176" t="s">
        <v>140</v>
      </c>
      <c r="D6614" s="174" t="s">
        <v>141</v>
      </c>
      <c r="E6614" s="174" t="s">
        <v>142</v>
      </c>
      <c r="F6614" s="176" t="s">
        <v>143</v>
      </c>
      <c r="G6614" s="174" t="s">
        <v>144</v>
      </c>
      <c r="I6614" s="176" t="s">
        <v>844</v>
      </c>
      <c r="J6614" s="176" t="s">
        <v>845</v>
      </c>
      <c r="K6614" s="176" t="s">
        <v>145</v>
      </c>
    </row>
    <row r="6615" spans="1:12">
      <c r="A6615" s="194">
        <v>23</v>
      </c>
      <c r="B6615" s="175" t="s">
        <v>598</v>
      </c>
      <c r="C6615" s="195">
        <v>54</v>
      </c>
      <c r="D6615" s="175" t="s">
        <v>147</v>
      </c>
      <c r="F6615" s="195">
        <v>0</v>
      </c>
      <c r="G6615" s="175" t="s">
        <v>1039</v>
      </c>
      <c r="I6615" s="194">
        <v>1241341</v>
      </c>
      <c r="K6615" s="199">
        <v>3254088</v>
      </c>
      <c r="L6615" s="174" t="s">
        <v>846</v>
      </c>
    </row>
    <row r="6616" spans="1:12">
      <c r="G6616" s="200" t="s">
        <v>1045</v>
      </c>
      <c r="I6616" s="201">
        <v>1241341</v>
      </c>
      <c r="J6616" s="201">
        <v>0</v>
      </c>
      <c r="K6616" s="201">
        <v>1241341</v>
      </c>
      <c r="L6616" s="202" t="s">
        <v>846</v>
      </c>
    </row>
    <row r="6617" spans="1:12">
      <c r="G6617" s="200" t="s">
        <v>848</v>
      </c>
      <c r="I6617" s="203">
        <v>3254088</v>
      </c>
      <c r="J6617" s="203">
        <v>0</v>
      </c>
      <c r="K6617" s="203">
        <v>3254088</v>
      </c>
      <c r="L6617" s="200" t="s">
        <v>849</v>
      </c>
    </row>
    <row r="6618" spans="1:12">
      <c r="A6618" s="196" t="s">
        <v>599</v>
      </c>
      <c r="G6618" s="197" t="s">
        <v>843</v>
      </c>
      <c r="I6618" s="198">
        <v>3254088</v>
      </c>
      <c r="J6618" s="198">
        <v>0</v>
      </c>
      <c r="K6618" s="198">
        <v>3254088</v>
      </c>
      <c r="L6618" s="175" t="s">
        <v>846</v>
      </c>
    </row>
    <row r="6619" spans="1:12">
      <c r="A6619" s="174" t="s">
        <v>138</v>
      </c>
      <c r="B6619" s="174" t="s">
        <v>139</v>
      </c>
      <c r="C6619" s="176" t="s">
        <v>140</v>
      </c>
      <c r="D6619" s="174" t="s">
        <v>141</v>
      </c>
      <c r="E6619" s="174" t="s">
        <v>142</v>
      </c>
      <c r="F6619" s="176" t="s">
        <v>143</v>
      </c>
      <c r="G6619" s="174" t="s">
        <v>144</v>
      </c>
      <c r="I6619" s="176" t="s">
        <v>844</v>
      </c>
      <c r="J6619" s="176" t="s">
        <v>845</v>
      </c>
      <c r="K6619" s="176" t="s">
        <v>145</v>
      </c>
    </row>
    <row r="6620" spans="1:12">
      <c r="A6620" s="194">
        <v>30</v>
      </c>
      <c r="B6620" s="175" t="s">
        <v>599</v>
      </c>
      <c r="C6620" s="195">
        <v>70</v>
      </c>
      <c r="D6620" s="175" t="s">
        <v>234</v>
      </c>
      <c r="F6620" s="195">
        <v>0</v>
      </c>
      <c r="G6620" s="175" t="s">
        <v>2177</v>
      </c>
      <c r="I6620" s="194">
        <v>1686832</v>
      </c>
      <c r="K6620" s="199">
        <v>4940920</v>
      </c>
      <c r="L6620" s="174" t="s">
        <v>846</v>
      </c>
    </row>
    <row r="6621" spans="1:12">
      <c r="G6621" s="200" t="s">
        <v>1064</v>
      </c>
      <c r="I6621" s="201">
        <v>1686832</v>
      </c>
      <c r="J6621" s="201">
        <v>0</v>
      </c>
      <c r="K6621" s="201">
        <v>1686832</v>
      </c>
      <c r="L6621" s="202" t="s">
        <v>846</v>
      </c>
    </row>
    <row r="6622" spans="1:12">
      <c r="G6622" s="200" t="s">
        <v>848</v>
      </c>
      <c r="I6622" s="203">
        <v>4940920</v>
      </c>
      <c r="J6622" s="203">
        <v>0</v>
      </c>
      <c r="K6622" s="203">
        <v>4940920</v>
      </c>
      <c r="L6622" s="200" t="s">
        <v>849</v>
      </c>
    </row>
    <row r="6623" spans="1:12">
      <c r="A6623" s="196" t="s">
        <v>244</v>
      </c>
      <c r="G6623" s="197" t="s">
        <v>843</v>
      </c>
      <c r="I6623" s="198">
        <v>4940920</v>
      </c>
      <c r="J6623" s="198">
        <v>0</v>
      </c>
      <c r="K6623" s="198">
        <v>4940920</v>
      </c>
      <c r="L6623" s="175" t="s">
        <v>846</v>
      </c>
    </row>
    <row r="6624" spans="1:12">
      <c r="A6624" s="174" t="s">
        <v>138</v>
      </c>
      <c r="B6624" s="174" t="s">
        <v>139</v>
      </c>
      <c r="C6624" s="176" t="s">
        <v>140</v>
      </c>
      <c r="D6624" s="174" t="s">
        <v>141</v>
      </c>
      <c r="E6624" s="174" t="s">
        <v>142</v>
      </c>
      <c r="F6624" s="176" t="s">
        <v>143</v>
      </c>
      <c r="G6624" s="174" t="s">
        <v>144</v>
      </c>
      <c r="I6624" s="176" t="s">
        <v>844</v>
      </c>
      <c r="J6624" s="176" t="s">
        <v>845</v>
      </c>
      <c r="K6624" s="176" t="s">
        <v>145</v>
      </c>
    </row>
    <row r="6625" spans="1:12">
      <c r="A6625" s="194">
        <v>6</v>
      </c>
      <c r="B6625" s="175" t="s">
        <v>244</v>
      </c>
      <c r="C6625" s="195">
        <v>17</v>
      </c>
      <c r="D6625" s="175" t="s">
        <v>147</v>
      </c>
      <c r="F6625" s="195">
        <v>0</v>
      </c>
      <c r="G6625" s="175" t="s">
        <v>1700</v>
      </c>
      <c r="I6625" s="194">
        <v>1209805</v>
      </c>
      <c r="K6625" s="199">
        <v>6150725</v>
      </c>
      <c r="L6625" s="174" t="s">
        <v>846</v>
      </c>
    </row>
    <row r="6626" spans="1:12">
      <c r="A6626" s="194">
        <v>22</v>
      </c>
      <c r="B6626" s="175" t="s">
        <v>244</v>
      </c>
      <c r="C6626" s="195">
        <v>32</v>
      </c>
      <c r="D6626" s="175" t="s">
        <v>147</v>
      </c>
      <c r="F6626" s="195">
        <v>0</v>
      </c>
      <c r="G6626" s="175" t="s">
        <v>1711</v>
      </c>
      <c r="I6626" s="194">
        <v>1256398</v>
      </c>
      <c r="K6626" s="199">
        <v>7407123</v>
      </c>
      <c r="L6626" s="174" t="s">
        <v>846</v>
      </c>
    </row>
    <row r="6627" spans="1:12">
      <c r="G6627" s="200" t="s">
        <v>855</v>
      </c>
      <c r="I6627" s="201">
        <v>2466203</v>
      </c>
      <c r="J6627" s="201">
        <v>0</v>
      </c>
      <c r="K6627" s="201">
        <v>2466203</v>
      </c>
      <c r="L6627" s="202" t="s">
        <v>846</v>
      </c>
    </row>
    <row r="6628" spans="1:12">
      <c r="G6628" s="200" t="s">
        <v>848</v>
      </c>
      <c r="I6628" s="203">
        <v>7407123</v>
      </c>
      <c r="J6628" s="203">
        <v>0</v>
      </c>
      <c r="K6628" s="203">
        <v>7407123</v>
      </c>
      <c r="L6628" s="200" t="s">
        <v>849</v>
      </c>
    </row>
    <row r="6629" spans="1:12">
      <c r="A6629" s="196" t="s">
        <v>600</v>
      </c>
      <c r="G6629" s="197" t="s">
        <v>843</v>
      </c>
      <c r="I6629" s="198">
        <v>7407123</v>
      </c>
      <c r="J6629" s="198">
        <v>0</v>
      </c>
      <c r="K6629" s="198">
        <v>7407123</v>
      </c>
      <c r="L6629" s="175" t="s">
        <v>846</v>
      </c>
    </row>
    <row r="6630" spans="1:12">
      <c r="A6630" s="174" t="s">
        <v>138</v>
      </c>
      <c r="B6630" s="174" t="s">
        <v>139</v>
      </c>
      <c r="C6630" s="176" t="s">
        <v>140</v>
      </c>
      <c r="D6630" s="174" t="s">
        <v>141</v>
      </c>
      <c r="E6630" s="174" t="s">
        <v>142</v>
      </c>
      <c r="F6630" s="176" t="s">
        <v>143</v>
      </c>
      <c r="G6630" s="174" t="s">
        <v>144</v>
      </c>
      <c r="I6630" s="176" t="s">
        <v>844</v>
      </c>
      <c r="J6630" s="176" t="s">
        <v>845</v>
      </c>
      <c r="K6630" s="176" t="s">
        <v>145</v>
      </c>
    </row>
    <row r="6631" spans="1:12">
      <c r="A6631" s="194">
        <v>5</v>
      </c>
      <c r="B6631" s="175" t="s">
        <v>600</v>
      </c>
      <c r="C6631" s="195">
        <v>4</v>
      </c>
      <c r="D6631" s="175" t="s">
        <v>147</v>
      </c>
      <c r="F6631" s="195">
        <v>0</v>
      </c>
      <c r="G6631" s="175" t="s">
        <v>1739</v>
      </c>
      <c r="I6631" s="194">
        <v>1243181</v>
      </c>
      <c r="K6631" s="199">
        <v>8650304</v>
      </c>
      <c r="L6631" s="174" t="s">
        <v>846</v>
      </c>
    </row>
    <row r="6632" spans="1:12">
      <c r="G6632" s="200" t="s">
        <v>1119</v>
      </c>
      <c r="I6632" s="201">
        <v>1243181</v>
      </c>
      <c r="J6632" s="201">
        <v>0</v>
      </c>
      <c r="K6632" s="201">
        <v>1243181</v>
      </c>
      <c r="L6632" s="202" t="s">
        <v>846</v>
      </c>
    </row>
    <row r="6633" spans="1:12">
      <c r="G6633" s="200" t="s">
        <v>848</v>
      </c>
      <c r="I6633" s="203">
        <v>8650304</v>
      </c>
      <c r="J6633" s="203">
        <v>0</v>
      </c>
      <c r="K6633" s="203">
        <v>8650304</v>
      </c>
      <c r="L6633" s="200" t="s">
        <v>849</v>
      </c>
    </row>
    <row r="6634" spans="1:12">
      <c r="A6634" s="196" t="s">
        <v>601</v>
      </c>
      <c r="G6634" s="197" t="s">
        <v>843</v>
      </c>
      <c r="I6634" s="198">
        <v>8650304</v>
      </c>
      <c r="J6634" s="198">
        <v>0</v>
      </c>
      <c r="K6634" s="198">
        <v>8650304</v>
      </c>
      <c r="L6634" s="175" t="s">
        <v>846</v>
      </c>
    </row>
    <row r="6635" spans="1:12">
      <c r="A6635" s="174" t="s">
        <v>138</v>
      </c>
      <c r="B6635" s="174" t="s">
        <v>139</v>
      </c>
      <c r="C6635" s="176" t="s">
        <v>140</v>
      </c>
      <c r="D6635" s="174" t="s">
        <v>141</v>
      </c>
      <c r="E6635" s="174" t="s">
        <v>142</v>
      </c>
      <c r="F6635" s="176" t="s">
        <v>143</v>
      </c>
      <c r="G6635" s="174" t="s">
        <v>144</v>
      </c>
      <c r="I6635" s="176" t="s">
        <v>844</v>
      </c>
      <c r="J6635" s="176" t="s">
        <v>845</v>
      </c>
      <c r="K6635" s="176" t="s">
        <v>145</v>
      </c>
    </row>
    <row r="6636" spans="1:12">
      <c r="A6636" s="194">
        <v>12</v>
      </c>
      <c r="B6636" s="175" t="s">
        <v>601</v>
      </c>
      <c r="C6636" s="195">
        <v>17</v>
      </c>
      <c r="D6636" s="175" t="s">
        <v>147</v>
      </c>
      <c r="F6636" s="195">
        <v>0</v>
      </c>
      <c r="G6636" s="175" t="s">
        <v>1783</v>
      </c>
      <c r="I6636" s="194">
        <v>1196814</v>
      </c>
      <c r="K6636" s="199">
        <v>9847118</v>
      </c>
      <c r="L6636" s="174" t="s">
        <v>846</v>
      </c>
    </row>
    <row r="6637" spans="1:12">
      <c r="G6637" s="200" t="s">
        <v>1168</v>
      </c>
      <c r="I6637" s="201">
        <v>1196814</v>
      </c>
      <c r="J6637" s="201">
        <v>0</v>
      </c>
      <c r="K6637" s="201">
        <v>1196814</v>
      </c>
      <c r="L6637" s="202" t="s">
        <v>846</v>
      </c>
    </row>
    <row r="6638" spans="1:12">
      <c r="G6638" s="200" t="s">
        <v>848</v>
      </c>
      <c r="I6638" s="203">
        <v>9847118</v>
      </c>
      <c r="J6638" s="203">
        <v>0</v>
      </c>
      <c r="K6638" s="203">
        <v>9847118</v>
      </c>
      <c r="L6638" s="200" t="s">
        <v>849</v>
      </c>
    </row>
    <row r="6639" spans="1:12">
      <c r="A6639" s="196" t="s">
        <v>146</v>
      </c>
      <c r="G6639" s="197" t="s">
        <v>843</v>
      </c>
      <c r="I6639" s="198">
        <v>9847118</v>
      </c>
      <c r="J6639" s="198">
        <v>0</v>
      </c>
      <c r="K6639" s="198">
        <v>9847118</v>
      </c>
      <c r="L6639" s="175" t="s">
        <v>846</v>
      </c>
    </row>
    <row r="6640" spans="1:12">
      <c r="A6640" s="174" t="s">
        <v>138</v>
      </c>
      <c r="B6640" s="174" t="s">
        <v>139</v>
      </c>
      <c r="C6640" s="176" t="s">
        <v>140</v>
      </c>
      <c r="D6640" s="174" t="s">
        <v>141</v>
      </c>
      <c r="E6640" s="174" t="s">
        <v>142</v>
      </c>
      <c r="F6640" s="176" t="s">
        <v>143</v>
      </c>
      <c r="G6640" s="174" t="s">
        <v>144</v>
      </c>
      <c r="I6640" s="176" t="s">
        <v>844</v>
      </c>
      <c r="J6640" s="176" t="s">
        <v>845</v>
      </c>
      <c r="K6640" s="176" t="s">
        <v>145</v>
      </c>
    </row>
    <row r="6641" spans="1:12">
      <c r="A6641" s="194">
        <v>12</v>
      </c>
      <c r="B6641" s="175" t="s">
        <v>146</v>
      </c>
      <c r="C6641" s="195">
        <v>30</v>
      </c>
      <c r="D6641" s="175" t="s">
        <v>147</v>
      </c>
      <c r="F6641" s="195">
        <v>0</v>
      </c>
      <c r="G6641" s="175" t="s">
        <v>1841</v>
      </c>
      <c r="I6641" s="194">
        <v>1188552</v>
      </c>
      <c r="K6641" s="199">
        <v>11035670</v>
      </c>
      <c r="L6641" s="174" t="s">
        <v>846</v>
      </c>
    </row>
    <row r="6642" spans="1:12">
      <c r="G6642" s="200" t="s">
        <v>847</v>
      </c>
      <c r="I6642" s="201">
        <v>1188552</v>
      </c>
      <c r="J6642" s="201">
        <v>0</v>
      </c>
      <c r="K6642" s="201">
        <v>1188552</v>
      </c>
      <c r="L6642" s="202" t="s">
        <v>846</v>
      </c>
    </row>
    <row r="6643" spans="1:12">
      <c r="G6643" s="200" t="s">
        <v>848</v>
      </c>
      <c r="I6643" s="203">
        <v>11035670</v>
      </c>
      <c r="J6643" s="203">
        <v>0</v>
      </c>
      <c r="K6643" s="203">
        <v>11035670</v>
      </c>
      <c r="L6643" s="200" t="s">
        <v>849</v>
      </c>
    </row>
    <row r="6644" spans="1:12">
      <c r="A6644" s="196" t="s">
        <v>164</v>
      </c>
      <c r="G6644" s="197" t="s">
        <v>843</v>
      </c>
      <c r="I6644" s="198">
        <v>11035670</v>
      </c>
      <c r="J6644" s="198">
        <v>0</v>
      </c>
      <c r="K6644" s="198">
        <v>11035670</v>
      </c>
      <c r="L6644" s="175" t="s">
        <v>846</v>
      </c>
    </row>
    <row r="6645" spans="1:12">
      <c r="A6645" s="174" t="s">
        <v>138</v>
      </c>
      <c r="B6645" s="174" t="s">
        <v>139</v>
      </c>
      <c r="C6645" s="176" t="s">
        <v>140</v>
      </c>
      <c r="D6645" s="174" t="s">
        <v>141</v>
      </c>
      <c r="E6645" s="174" t="s">
        <v>142</v>
      </c>
      <c r="F6645" s="176" t="s">
        <v>143</v>
      </c>
      <c r="G6645" s="174" t="s">
        <v>144</v>
      </c>
      <c r="I6645" s="176" t="s">
        <v>844</v>
      </c>
      <c r="J6645" s="176" t="s">
        <v>845</v>
      </c>
      <c r="K6645" s="176" t="s">
        <v>145</v>
      </c>
    </row>
    <row r="6646" spans="1:12">
      <c r="A6646" s="194">
        <v>11</v>
      </c>
      <c r="B6646" s="175" t="s">
        <v>164</v>
      </c>
      <c r="C6646" s="195">
        <v>34</v>
      </c>
      <c r="D6646" s="175" t="s">
        <v>147</v>
      </c>
      <c r="F6646" s="195">
        <v>0</v>
      </c>
      <c r="G6646" s="175" t="s">
        <v>1889</v>
      </c>
      <c r="I6646" s="194">
        <v>1333690</v>
      </c>
      <c r="K6646" s="199">
        <v>12369360</v>
      </c>
      <c r="L6646" s="174" t="s">
        <v>846</v>
      </c>
    </row>
    <row r="6647" spans="1:12">
      <c r="G6647" s="200" t="s">
        <v>858</v>
      </c>
      <c r="I6647" s="201">
        <v>1333690</v>
      </c>
      <c r="J6647" s="201">
        <v>0</v>
      </c>
      <c r="K6647" s="201">
        <v>1333690</v>
      </c>
      <c r="L6647" s="202" t="s">
        <v>846</v>
      </c>
    </row>
    <row r="6648" spans="1:12">
      <c r="G6648" s="200" t="s">
        <v>848</v>
      </c>
      <c r="I6648" s="203">
        <v>12369360</v>
      </c>
      <c r="J6648" s="203">
        <v>0</v>
      </c>
      <c r="K6648" s="203">
        <v>12369360</v>
      </c>
      <c r="L6648" s="200" t="s">
        <v>849</v>
      </c>
    </row>
    <row r="6649" spans="1:12">
      <c r="A6649" s="196" t="s">
        <v>166</v>
      </c>
      <c r="G6649" s="197" t="s">
        <v>843</v>
      </c>
      <c r="I6649" s="198">
        <v>12369360</v>
      </c>
      <c r="J6649" s="198">
        <v>0</v>
      </c>
      <c r="K6649" s="198">
        <v>12369360</v>
      </c>
      <c r="L6649" s="175" t="s">
        <v>846</v>
      </c>
    </row>
    <row r="6650" spans="1:12">
      <c r="A6650" s="174" t="s">
        <v>138</v>
      </c>
      <c r="B6650" s="174" t="s">
        <v>139</v>
      </c>
      <c r="C6650" s="176" t="s">
        <v>140</v>
      </c>
      <c r="D6650" s="174" t="s">
        <v>141</v>
      </c>
      <c r="E6650" s="174" t="s">
        <v>142</v>
      </c>
      <c r="F6650" s="176" t="s">
        <v>143</v>
      </c>
      <c r="G6650" s="174" t="s">
        <v>144</v>
      </c>
      <c r="I6650" s="176" t="s">
        <v>844</v>
      </c>
      <c r="J6650" s="176" t="s">
        <v>845</v>
      </c>
      <c r="K6650" s="176" t="s">
        <v>145</v>
      </c>
    </row>
    <row r="6651" spans="1:12">
      <c r="A6651" s="194">
        <v>12</v>
      </c>
      <c r="B6651" s="175" t="s">
        <v>166</v>
      </c>
      <c r="C6651" s="195">
        <v>43</v>
      </c>
      <c r="D6651" s="175" t="s">
        <v>147</v>
      </c>
      <c r="F6651" s="195">
        <v>0</v>
      </c>
      <c r="G6651" s="175" t="s">
        <v>1932</v>
      </c>
      <c r="I6651" s="194">
        <v>1286027</v>
      </c>
      <c r="K6651" s="199">
        <v>13655387</v>
      </c>
      <c r="L6651" s="174" t="s">
        <v>846</v>
      </c>
    </row>
    <row r="6652" spans="1:12">
      <c r="G6652" s="200" t="s">
        <v>1319</v>
      </c>
      <c r="I6652" s="201">
        <v>1286027</v>
      </c>
      <c r="J6652" s="201">
        <v>0</v>
      </c>
      <c r="K6652" s="201">
        <v>1286027</v>
      </c>
      <c r="L6652" s="202" t="s">
        <v>846</v>
      </c>
    </row>
    <row r="6653" spans="1:12">
      <c r="G6653" s="200" t="s">
        <v>848</v>
      </c>
      <c r="I6653" s="203">
        <v>13655387</v>
      </c>
      <c r="J6653" s="203">
        <v>0</v>
      </c>
      <c r="K6653" s="203">
        <v>13655387</v>
      </c>
      <c r="L6653" s="200" t="s">
        <v>849</v>
      </c>
    </row>
    <row r="6654" spans="1:12">
      <c r="A6654" s="190" t="s">
        <v>4230</v>
      </c>
      <c r="I6654" s="203">
        <v>13655387</v>
      </c>
      <c r="J6654" s="203">
        <v>0</v>
      </c>
      <c r="K6654" s="203">
        <v>13655387</v>
      </c>
      <c r="L6654" s="175" t="s">
        <v>849</v>
      </c>
    </row>
    <row r="6655" spans="1:12">
      <c r="A6655" s="196" t="s">
        <v>4231</v>
      </c>
    </row>
    <row r="6656" spans="1:12">
      <c r="A6656" s="196" t="s">
        <v>240</v>
      </c>
      <c r="G6656" s="197" t="s">
        <v>843</v>
      </c>
      <c r="I6656" s="198">
        <v>0</v>
      </c>
      <c r="J6656" s="198">
        <v>0</v>
      </c>
      <c r="K6656" s="198">
        <v>0</v>
      </c>
    </row>
    <row r="6657" spans="1:12">
      <c r="A6657" s="174" t="s">
        <v>138</v>
      </c>
      <c r="B6657" s="174" t="s">
        <v>139</v>
      </c>
      <c r="C6657" s="176" t="s">
        <v>140</v>
      </c>
      <c r="D6657" s="174" t="s">
        <v>141</v>
      </c>
      <c r="E6657" s="174" t="s">
        <v>142</v>
      </c>
      <c r="F6657" s="176" t="s">
        <v>143</v>
      </c>
      <c r="G6657" s="174" t="s">
        <v>144</v>
      </c>
      <c r="I6657" s="176" t="s">
        <v>844</v>
      </c>
      <c r="J6657" s="176" t="s">
        <v>845</v>
      </c>
      <c r="K6657" s="176" t="s">
        <v>145</v>
      </c>
    </row>
    <row r="6658" spans="1:12">
      <c r="A6658" s="194">
        <v>31</v>
      </c>
      <c r="B6658" s="175" t="s">
        <v>240</v>
      </c>
      <c r="C6658" s="195">
        <v>89</v>
      </c>
      <c r="D6658" s="175" t="s">
        <v>234</v>
      </c>
      <c r="F6658" s="195">
        <v>0</v>
      </c>
      <c r="G6658" s="175" t="s">
        <v>4232</v>
      </c>
      <c r="I6658" s="194">
        <v>408303</v>
      </c>
      <c r="K6658" s="199">
        <v>408303</v>
      </c>
      <c r="L6658" s="174" t="s">
        <v>846</v>
      </c>
    </row>
    <row r="6659" spans="1:12">
      <c r="A6659" s="194">
        <v>31</v>
      </c>
      <c r="B6659" s="175" t="s">
        <v>240</v>
      </c>
      <c r="C6659" s="195">
        <v>89</v>
      </c>
      <c r="D6659" s="175" t="s">
        <v>234</v>
      </c>
      <c r="F6659" s="195">
        <v>0</v>
      </c>
      <c r="G6659" s="175" t="s">
        <v>4233</v>
      </c>
      <c r="I6659" s="194">
        <v>81426</v>
      </c>
      <c r="K6659" s="199">
        <v>489729</v>
      </c>
      <c r="L6659" s="174" t="s">
        <v>846</v>
      </c>
    </row>
    <row r="6660" spans="1:12">
      <c r="G6660" s="200" t="s">
        <v>929</v>
      </c>
      <c r="I6660" s="201">
        <v>489729</v>
      </c>
      <c r="J6660" s="201">
        <v>0</v>
      </c>
      <c r="K6660" s="201">
        <v>489729</v>
      </c>
      <c r="L6660" s="202" t="s">
        <v>846</v>
      </c>
    </row>
    <row r="6661" spans="1:12">
      <c r="G6661" s="200" t="s">
        <v>848</v>
      </c>
      <c r="I6661" s="203">
        <v>489729</v>
      </c>
      <c r="J6661" s="203">
        <v>0</v>
      </c>
      <c r="K6661" s="203">
        <v>489729</v>
      </c>
      <c r="L6661" s="200" t="s">
        <v>849</v>
      </c>
    </row>
    <row r="6662" spans="1:12">
      <c r="A6662" s="196" t="s">
        <v>595</v>
      </c>
      <c r="G6662" s="197" t="s">
        <v>843</v>
      </c>
      <c r="I6662" s="198">
        <v>489729</v>
      </c>
      <c r="J6662" s="198">
        <v>0</v>
      </c>
      <c r="K6662" s="198">
        <v>489729</v>
      </c>
      <c r="L6662" s="175" t="s">
        <v>846</v>
      </c>
    </row>
    <row r="6663" spans="1:12">
      <c r="A6663" s="174" t="s">
        <v>138</v>
      </c>
      <c r="B6663" s="174" t="s">
        <v>139</v>
      </c>
      <c r="C6663" s="176" t="s">
        <v>140</v>
      </c>
      <c r="D6663" s="174" t="s">
        <v>141</v>
      </c>
      <c r="E6663" s="174" t="s">
        <v>142</v>
      </c>
      <c r="F6663" s="176" t="s">
        <v>143</v>
      </c>
      <c r="G6663" s="174" t="s">
        <v>144</v>
      </c>
      <c r="I6663" s="176" t="s">
        <v>844</v>
      </c>
      <c r="J6663" s="176" t="s">
        <v>845</v>
      </c>
      <c r="K6663" s="176" t="s">
        <v>145</v>
      </c>
    </row>
    <row r="6664" spans="1:12">
      <c r="A6664" s="194">
        <v>29</v>
      </c>
      <c r="B6664" s="175" t="s">
        <v>595</v>
      </c>
      <c r="C6664" s="195">
        <v>3</v>
      </c>
      <c r="D6664" s="175" t="s">
        <v>234</v>
      </c>
      <c r="F6664" s="195">
        <v>0</v>
      </c>
      <c r="G6664" s="175" t="s">
        <v>4234</v>
      </c>
      <c r="I6664" s="194">
        <v>415874</v>
      </c>
      <c r="K6664" s="199">
        <v>905603</v>
      </c>
      <c r="L6664" s="174" t="s">
        <v>846</v>
      </c>
    </row>
    <row r="6665" spans="1:12">
      <c r="A6665" s="194">
        <v>29</v>
      </c>
      <c r="B6665" s="175" t="s">
        <v>595</v>
      </c>
      <c r="C6665" s="195">
        <v>3</v>
      </c>
      <c r="D6665" s="175" t="s">
        <v>234</v>
      </c>
      <c r="F6665" s="195">
        <v>0</v>
      </c>
      <c r="G6665" s="175" t="s">
        <v>4234</v>
      </c>
      <c r="I6665" s="194">
        <v>83455</v>
      </c>
      <c r="K6665" s="199">
        <v>989058</v>
      </c>
      <c r="L6665" s="174" t="s">
        <v>846</v>
      </c>
    </row>
    <row r="6666" spans="1:12">
      <c r="G6666" s="200" t="s">
        <v>853</v>
      </c>
      <c r="I6666" s="201">
        <v>499329</v>
      </c>
      <c r="J6666" s="201">
        <v>0</v>
      </c>
      <c r="K6666" s="201">
        <v>499329</v>
      </c>
      <c r="L6666" s="202" t="s">
        <v>846</v>
      </c>
    </row>
    <row r="6667" spans="1:12">
      <c r="G6667" s="200" t="s">
        <v>848</v>
      </c>
      <c r="I6667" s="203">
        <v>989058</v>
      </c>
      <c r="J6667" s="203">
        <v>0</v>
      </c>
      <c r="K6667" s="203">
        <v>989058</v>
      </c>
      <c r="L6667" s="200" t="s">
        <v>849</v>
      </c>
    </row>
    <row r="6668" spans="1:12">
      <c r="A6668" s="196" t="s">
        <v>596</v>
      </c>
      <c r="G6668" s="197" t="s">
        <v>843</v>
      </c>
      <c r="I6668" s="198">
        <v>989058</v>
      </c>
      <c r="J6668" s="198">
        <v>0</v>
      </c>
      <c r="K6668" s="198">
        <v>989058</v>
      </c>
      <c r="L6668" s="175" t="s">
        <v>846</v>
      </c>
    </row>
    <row r="6669" spans="1:12">
      <c r="A6669" s="174" t="s">
        <v>138</v>
      </c>
      <c r="B6669" s="174" t="s">
        <v>139</v>
      </c>
      <c r="C6669" s="176" t="s">
        <v>140</v>
      </c>
      <c r="D6669" s="174" t="s">
        <v>141</v>
      </c>
      <c r="E6669" s="174" t="s">
        <v>142</v>
      </c>
      <c r="F6669" s="176" t="s">
        <v>143</v>
      </c>
      <c r="G6669" s="174" t="s">
        <v>144</v>
      </c>
      <c r="I6669" s="176" t="s">
        <v>844</v>
      </c>
      <c r="J6669" s="176" t="s">
        <v>845</v>
      </c>
      <c r="K6669" s="176" t="s">
        <v>145</v>
      </c>
    </row>
    <row r="6670" spans="1:12">
      <c r="A6670" s="194">
        <v>31</v>
      </c>
      <c r="B6670" s="175" t="s">
        <v>596</v>
      </c>
      <c r="C6670" s="195">
        <v>88</v>
      </c>
      <c r="D6670" s="175" t="s">
        <v>234</v>
      </c>
      <c r="F6670" s="195">
        <v>0</v>
      </c>
      <c r="G6670" s="175" t="s">
        <v>4234</v>
      </c>
      <c r="I6670" s="194">
        <v>396769</v>
      </c>
      <c r="K6670" s="199">
        <v>1385827</v>
      </c>
      <c r="L6670" s="174" t="s">
        <v>846</v>
      </c>
    </row>
    <row r="6671" spans="1:12">
      <c r="A6671" s="194">
        <v>31</v>
      </c>
      <c r="B6671" s="175" t="s">
        <v>596</v>
      </c>
      <c r="C6671" s="195">
        <v>88</v>
      </c>
      <c r="D6671" s="175" t="s">
        <v>234</v>
      </c>
      <c r="F6671" s="195">
        <v>0</v>
      </c>
      <c r="G6671" s="175" t="s">
        <v>4234</v>
      </c>
      <c r="I6671" s="194">
        <v>83343</v>
      </c>
      <c r="K6671" s="199">
        <v>1469170</v>
      </c>
      <c r="L6671" s="174" t="s">
        <v>846</v>
      </c>
    </row>
    <row r="6672" spans="1:12">
      <c r="G6672" s="200" t="s">
        <v>985</v>
      </c>
      <c r="I6672" s="201">
        <v>480112</v>
      </c>
      <c r="J6672" s="201">
        <v>0</v>
      </c>
      <c r="K6672" s="201">
        <v>480112</v>
      </c>
      <c r="L6672" s="202" t="s">
        <v>846</v>
      </c>
    </row>
    <row r="6673" spans="1:12">
      <c r="G6673" s="200" t="s">
        <v>848</v>
      </c>
      <c r="I6673" s="203">
        <v>1469170</v>
      </c>
      <c r="J6673" s="203">
        <v>0</v>
      </c>
      <c r="K6673" s="203">
        <v>1469170</v>
      </c>
      <c r="L6673" s="200" t="s">
        <v>849</v>
      </c>
    </row>
    <row r="6674" spans="1:12">
      <c r="A6674" s="196" t="s">
        <v>597</v>
      </c>
      <c r="G6674" s="197" t="s">
        <v>843</v>
      </c>
      <c r="I6674" s="198">
        <v>1469170</v>
      </c>
      <c r="J6674" s="198">
        <v>0</v>
      </c>
      <c r="K6674" s="198">
        <v>1469170</v>
      </c>
      <c r="L6674" s="175" t="s">
        <v>846</v>
      </c>
    </row>
    <row r="6675" spans="1:12">
      <c r="A6675" s="174" t="s">
        <v>138</v>
      </c>
      <c r="B6675" s="174" t="s">
        <v>139</v>
      </c>
      <c r="C6675" s="176" t="s">
        <v>140</v>
      </c>
      <c r="D6675" s="174" t="s">
        <v>141</v>
      </c>
      <c r="E6675" s="174" t="s">
        <v>142</v>
      </c>
      <c r="F6675" s="176" t="s">
        <v>143</v>
      </c>
      <c r="G6675" s="174" t="s">
        <v>144</v>
      </c>
      <c r="I6675" s="176" t="s">
        <v>844</v>
      </c>
      <c r="J6675" s="176" t="s">
        <v>845</v>
      </c>
      <c r="K6675" s="176" t="s">
        <v>145</v>
      </c>
    </row>
    <row r="6676" spans="1:12">
      <c r="A6676" s="194">
        <v>30</v>
      </c>
      <c r="B6676" s="175" t="s">
        <v>597</v>
      </c>
      <c r="C6676" s="195">
        <v>84</v>
      </c>
      <c r="D6676" s="175" t="s">
        <v>234</v>
      </c>
      <c r="F6676" s="195">
        <v>0</v>
      </c>
      <c r="G6676" s="175" t="s">
        <v>4234</v>
      </c>
      <c r="I6676" s="194">
        <v>441150</v>
      </c>
      <c r="K6676" s="199">
        <v>1910320</v>
      </c>
      <c r="L6676" s="174" t="s">
        <v>846</v>
      </c>
    </row>
    <row r="6677" spans="1:12">
      <c r="A6677" s="194">
        <v>30</v>
      </c>
      <c r="B6677" s="175" t="s">
        <v>597</v>
      </c>
      <c r="C6677" s="195">
        <v>84</v>
      </c>
      <c r="D6677" s="175" t="s">
        <v>234</v>
      </c>
      <c r="F6677" s="195">
        <v>0</v>
      </c>
      <c r="G6677" s="175" t="s">
        <v>4234</v>
      </c>
      <c r="I6677" s="194">
        <v>83375</v>
      </c>
      <c r="K6677" s="199">
        <v>1993695</v>
      </c>
      <c r="L6677" s="174" t="s">
        <v>846</v>
      </c>
    </row>
    <row r="6678" spans="1:12">
      <c r="G6678" s="200" t="s">
        <v>1021</v>
      </c>
      <c r="I6678" s="201">
        <v>524525</v>
      </c>
      <c r="J6678" s="201">
        <v>0</v>
      </c>
      <c r="K6678" s="201">
        <v>524525</v>
      </c>
      <c r="L6678" s="202" t="s">
        <v>846</v>
      </c>
    </row>
    <row r="6679" spans="1:12">
      <c r="G6679" s="200" t="s">
        <v>848</v>
      </c>
      <c r="I6679" s="203">
        <v>1993695</v>
      </c>
      <c r="J6679" s="203">
        <v>0</v>
      </c>
      <c r="K6679" s="203">
        <v>1993695</v>
      </c>
      <c r="L6679" s="200" t="s">
        <v>849</v>
      </c>
    </row>
    <row r="6680" spans="1:12">
      <c r="A6680" s="196" t="s">
        <v>599</v>
      </c>
      <c r="G6680" s="197" t="s">
        <v>843</v>
      </c>
      <c r="I6680" s="198">
        <v>1993695</v>
      </c>
      <c r="J6680" s="198">
        <v>0</v>
      </c>
      <c r="K6680" s="198">
        <v>1993695</v>
      </c>
      <c r="L6680" s="175" t="s">
        <v>846</v>
      </c>
    </row>
    <row r="6681" spans="1:12">
      <c r="A6681" s="174" t="s">
        <v>138</v>
      </c>
      <c r="B6681" s="174" t="s">
        <v>139</v>
      </c>
      <c r="C6681" s="176" t="s">
        <v>140</v>
      </c>
      <c r="D6681" s="174" t="s">
        <v>141</v>
      </c>
      <c r="E6681" s="174" t="s">
        <v>142</v>
      </c>
      <c r="F6681" s="176" t="s">
        <v>143</v>
      </c>
      <c r="G6681" s="174" t="s">
        <v>144</v>
      </c>
      <c r="I6681" s="176" t="s">
        <v>844</v>
      </c>
      <c r="J6681" s="176" t="s">
        <v>845</v>
      </c>
      <c r="K6681" s="176" t="s">
        <v>145</v>
      </c>
    </row>
    <row r="6682" spans="1:12">
      <c r="A6682" s="194">
        <v>30</v>
      </c>
      <c r="B6682" s="175" t="s">
        <v>599</v>
      </c>
      <c r="C6682" s="195">
        <v>65</v>
      </c>
      <c r="D6682" s="175" t="s">
        <v>234</v>
      </c>
      <c r="F6682" s="195">
        <v>0</v>
      </c>
      <c r="G6682" s="175" t="s">
        <v>4234</v>
      </c>
      <c r="I6682" s="194">
        <v>91849</v>
      </c>
      <c r="K6682" s="199">
        <v>2085544</v>
      </c>
      <c r="L6682" s="174" t="s">
        <v>846</v>
      </c>
    </row>
    <row r="6683" spans="1:12">
      <c r="A6683" s="194">
        <v>30</v>
      </c>
      <c r="B6683" s="175" t="s">
        <v>599</v>
      </c>
      <c r="C6683" s="195">
        <v>65</v>
      </c>
      <c r="D6683" s="175" t="s">
        <v>234</v>
      </c>
      <c r="F6683" s="195">
        <v>0</v>
      </c>
      <c r="G6683" s="175" t="s">
        <v>4234</v>
      </c>
      <c r="I6683" s="194">
        <v>520088</v>
      </c>
      <c r="K6683" s="199">
        <v>2605632</v>
      </c>
      <c r="L6683" s="174" t="s">
        <v>846</v>
      </c>
    </row>
    <row r="6684" spans="1:12">
      <c r="G6684" s="200" t="s">
        <v>1064</v>
      </c>
      <c r="I6684" s="201">
        <v>611937</v>
      </c>
      <c r="J6684" s="201">
        <v>0</v>
      </c>
      <c r="K6684" s="201">
        <v>611937</v>
      </c>
      <c r="L6684" s="202" t="s">
        <v>846</v>
      </c>
    </row>
    <row r="6685" spans="1:12">
      <c r="G6685" s="200" t="s">
        <v>848</v>
      </c>
      <c r="I6685" s="203">
        <v>2605632</v>
      </c>
      <c r="J6685" s="203">
        <v>0</v>
      </c>
      <c r="K6685" s="203">
        <v>2605632</v>
      </c>
      <c r="L6685" s="200" t="s">
        <v>849</v>
      </c>
    </row>
    <row r="6686" spans="1:12">
      <c r="A6686" s="196" t="s">
        <v>244</v>
      </c>
      <c r="G6686" s="197" t="s">
        <v>843</v>
      </c>
      <c r="I6686" s="198">
        <v>2605632</v>
      </c>
      <c r="J6686" s="198">
        <v>0</v>
      </c>
      <c r="K6686" s="198">
        <v>2605632</v>
      </c>
      <c r="L6686" s="175" t="s">
        <v>846</v>
      </c>
    </row>
    <row r="6687" spans="1:12">
      <c r="A6687" s="174" t="s">
        <v>138</v>
      </c>
      <c r="B6687" s="174" t="s">
        <v>139</v>
      </c>
      <c r="C6687" s="176" t="s">
        <v>140</v>
      </c>
      <c r="D6687" s="174" t="s">
        <v>141</v>
      </c>
      <c r="E6687" s="174" t="s">
        <v>142</v>
      </c>
      <c r="F6687" s="176" t="s">
        <v>143</v>
      </c>
      <c r="G6687" s="174" t="s">
        <v>144</v>
      </c>
      <c r="I6687" s="176" t="s">
        <v>844</v>
      </c>
      <c r="J6687" s="176" t="s">
        <v>845</v>
      </c>
      <c r="K6687" s="176" t="s">
        <v>145</v>
      </c>
    </row>
    <row r="6688" spans="1:12">
      <c r="A6688" s="194">
        <v>31</v>
      </c>
      <c r="B6688" s="175" t="s">
        <v>244</v>
      </c>
      <c r="C6688" s="195">
        <v>111</v>
      </c>
      <c r="D6688" s="175" t="s">
        <v>234</v>
      </c>
      <c r="F6688" s="195">
        <v>0</v>
      </c>
      <c r="G6688" s="175" t="s">
        <v>4235</v>
      </c>
      <c r="I6688" s="194">
        <v>93042</v>
      </c>
      <c r="K6688" s="199">
        <v>2698674</v>
      </c>
      <c r="L6688" s="174" t="s">
        <v>846</v>
      </c>
    </row>
    <row r="6689" spans="1:12">
      <c r="A6689" s="194">
        <v>31</v>
      </c>
      <c r="B6689" s="175" t="s">
        <v>244</v>
      </c>
      <c r="C6689" s="195">
        <v>111</v>
      </c>
      <c r="D6689" s="175" t="s">
        <v>234</v>
      </c>
      <c r="F6689" s="195">
        <v>0</v>
      </c>
      <c r="G6689" s="175" t="s">
        <v>4236</v>
      </c>
      <c r="I6689" s="194">
        <v>491388</v>
      </c>
      <c r="K6689" s="199">
        <v>3190062</v>
      </c>
      <c r="L6689" s="174" t="s">
        <v>846</v>
      </c>
    </row>
    <row r="6690" spans="1:12">
      <c r="A6690" s="194">
        <v>31</v>
      </c>
      <c r="B6690" s="175" t="s">
        <v>244</v>
      </c>
      <c r="C6690" s="195">
        <v>111</v>
      </c>
      <c r="D6690" s="175" t="s">
        <v>234</v>
      </c>
      <c r="F6690" s="195">
        <v>0</v>
      </c>
      <c r="G6690" s="175" t="s">
        <v>4237</v>
      </c>
      <c r="I6690" s="194">
        <v>707060</v>
      </c>
      <c r="K6690" s="199">
        <v>3897122</v>
      </c>
      <c r="L6690" s="174" t="s">
        <v>846</v>
      </c>
    </row>
    <row r="6691" spans="1:12">
      <c r="A6691" s="194">
        <v>31</v>
      </c>
      <c r="B6691" s="175" t="s">
        <v>244</v>
      </c>
      <c r="C6691" s="195">
        <v>111</v>
      </c>
      <c r="D6691" s="175" t="s">
        <v>234</v>
      </c>
      <c r="F6691" s="195">
        <v>0</v>
      </c>
      <c r="G6691" s="175" t="s">
        <v>4238</v>
      </c>
      <c r="I6691" s="194">
        <v>84943</v>
      </c>
      <c r="K6691" s="199">
        <v>3982065</v>
      </c>
      <c r="L6691" s="174" t="s">
        <v>846</v>
      </c>
    </row>
    <row r="6692" spans="1:12">
      <c r="G6692" s="200" t="s">
        <v>855</v>
      </c>
      <c r="I6692" s="201">
        <v>1376433</v>
      </c>
      <c r="J6692" s="201">
        <v>0</v>
      </c>
      <c r="K6692" s="201">
        <v>1376433</v>
      </c>
      <c r="L6692" s="202" t="s">
        <v>846</v>
      </c>
    </row>
    <row r="6693" spans="1:12">
      <c r="G6693" s="200" t="s">
        <v>848</v>
      </c>
      <c r="I6693" s="203">
        <v>3982065</v>
      </c>
      <c r="J6693" s="203">
        <v>0</v>
      </c>
      <c r="K6693" s="203">
        <v>3982065</v>
      </c>
      <c r="L6693" s="200" t="s">
        <v>849</v>
      </c>
    </row>
    <row r="6694" spans="1:12">
      <c r="A6694" s="196" t="s">
        <v>600</v>
      </c>
      <c r="G6694" s="197" t="s">
        <v>843</v>
      </c>
      <c r="I6694" s="198">
        <v>3982065</v>
      </c>
      <c r="J6694" s="198">
        <v>0</v>
      </c>
      <c r="K6694" s="198">
        <v>3982065</v>
      </c>
      <c r="L6694" s="175" t="s">
        <v>846</v>
      </c>
    </row>
    <row r="6695" spans="1:12">
      <c r="A6695" s="174" t="s">
        <v>138</v>
      </c>
      <c r="B6695" s="174" t="s">
        <v>139</v>
      </c>
      <c r="C6695" s="176" t="s">
        <v>140</v>
      </c>
      <c r="D6695" s="174" t="s">
        <v>141</v>
      </c>
      <c r="E6695" s="174" t="s">
        <v>142</v>
      </c>
      <c r="F6695" s="176" t="s">
        <v>143</v>
      </c>
      <c r="G6695" s="174" t="s">
        <v>144</v>
      </c>
      <c r="I6695" s="176" t="s">
        <v>844</v>
      </c>
      <c r="J6695" s="176" t="s">
        <v>845</v>
      </c>
      <c r="K6695" s="176" t="s">
        <v>145</v>
      </c>
    </row>
    <row r="6696" spans="1:12">
      <c r="A6696" s="194">
        <v>31</v>
      </c>
      <c r="B6696" s="175" t="s">
        <v>600</v>
      </c>
      <c r="C6696" s="195">
        <v>100</v>
      </c>
      <c r="D6696" s="175" t="s">
        <v>234</v>
      </c>
      <c r="F6696" s="195">
        <v>0</v>
      </c>
      <c r="G6696" s="175" t="s">
        <v>4239</v>
      </c>
      <c r="I6696" s="194">
        <v>592994</v>
      </c>
      <c r="K6696" s="199">
        <v>4575059</v>
      </c>
      <c r="L6696" s="174" t="s">
        <v>846</v>
      </c>
    </row>
    <row r="6697" spans="1:12">
      <c r="A6697" s="194">
        <v>31</v>
      </c>
      <c r="B6697" s="175" t="s">
        <v>600</v>
      </c>
      <c r="C6697" s="195">
        <v>100</v>
      </c>
      <c r="D6697" s="175" t="s">
        <v>234</v>
      </c>
      <c r="F6697" s="195">
        <v>0</v>
      </c>
      <c r="G6697" s="175" t="s">
        <v>4240</v>
      </c>
      <c r="I6697" s="194">
        <v>83063</v>
      </c>
      <c r="K6697" s="199">
        <v>4658122</v>
      </c>
      <c r="L6697" s="174" t="s">
        <v>846</v>
      </c>
    </row>
    <row r="6698" spans="1:12">
      <c r="G6698" s="200" t="s">
        <v>1119</v>
      </c>
      <c r="I6698" s="201">
        <v>676057</v>
      </c>
      <c r="J6698" s="201">
        <v>0</v>
      </c>
      <c r="K6698" s="201">
        <v>676057</v>
      </c>
      <c r="L6698" s="202" t="s">
        <v>846</v>
      </c>
    </row>
    <row r="6699" spans="1:12">
      <c r="G6699" s="200" t="s">
        <v>848</v>
      </c>
      <c r="I6699" s="203">
        <v>4658122</v>
      </c>
      <c r="J6699" s="203">
        <v>0</v>
      </c>
      <c r="K6699" s="203">
        <v>4658122</v>
      </c>
      <c r="L6699" s="200" t="s">
        <v>849</v>
      </c>
    </row>
    <row r="6700" spans="1:12">
      <c r="A6700" s="196" t="s">
        <v>601</v>
      </c>
      <c r="G6700" s="197" t="s">
        <v>843</v>
      </c>
      <c r="I6700" s="198">
        <v>4658122</v>
      </c>
      <c r="J6700" s="198">
        <v>0</v>
      </c>
      <c r="K6700" s="198">
        <v>4658122</v>
      </c>
      <c r="L6700" s="175" t="s">
        <v>846</v>
      </c>
    </row>
    <row r="6701" spans="1:12">
      <c r="A6701" s="174" t="s">
        <v>138</v>
      </c>
      <c r="B6701" s="174" t="s">
        <v>139</v>
      </c>
      <c r="C6701" s="176" t="s">
        <v>140</v>
      </c>
      <c r="D6701" s="174" t="s">
        <v>141</v>
      </c>
      <c r="E6701" s="174" t="s">
        <v>142</v>
      </c>
      <c r="F6701" s="176" t="s">
        <v>143</v>
      </c>
      <c r="G6701" s="174" t="s">
        <v>144</v>
      </c>
      <c r="I6701" s="176" t="s">
        <v>844</v>
      </c>
      <c r="J6701" s="176" t="s">
        <v>845</v>
      </c>
      <c r="K6701" s="176" t="s">
        <v>145</v>
      </c>
    </row>
    <row r="6702" spans="1:12">
      <c r="A6702" s="194">
        <v>30</v>
      </c>
      <c r="B6702" s="175" t="s">
        <v>601</v>
      </c>
      <c r="C6702" s="195">
        <v>141</v>
      </c>
      <c r="D6702" s="175" t="s">
        <v>234</v>
      </c>
      <c r="F6702" s="195">
        <v>0</v>
      </c>
      <c r="G6702" s="175" t="s">
        <v>4241</v>
      </c>
      <c r="I6702" s="194">
        <v>512181</v>
      </c>
      <c r="K6702" s="199">
        <v>5170303</v>
      </c>
      <c r="L6702" s="174" t="s">
        <v>846</v>
      </c>
    </row>
    <row r="6703" spans="1:12">
      <c r="A6703" s="194">
        <v>30</v>
      </c>
      <c r="B6703" s="175" t="s">
        <v>601</v>
      </c>
      <c r="C6703" s="195">
        <v>141</v>
      </c>
      <c r="D6703" s="175" t="s">
        <v>234</v>
      </c>
      <c r="F6703" s="195">
        <v>0</v>
      </c>
      <c r="G6703" s="175" t="s">
        <v>4242</v>
      </c>
      <c r="I6703" s="194">
        <v>82699</v>
      </c>
      <c r="K6703" s="199">
        <v>5253002</v>
      </c>
      <c r="L6703" s="174" t="s">
        <v>846</v>
      </c>
    </row>
    <row r="6704" spans="1:12">
      <c r="G6704" s="200" t="s">
        <v>1168</v>
      </c>
      <c r="I6704" s="201">
        <v>594880</v>
      </c>
      <c r="J6704" s="201">
        <v>0</v>
      </c>
      <c r="K6704" s="201">
        <v>594880</v>
      </c>
      <c r="L6704" s="202" t="s">
        <v>846</v>
      </c>
    </row>
    <row r="6705" spans="1:12">
      <c r="G6705" s="200" t="s">
        <v>848</v>
      </c>
      <c r="I6705" s="203">
        <v>5253002</v>
      </c>
      <c r="J6705" s="203">
        <v>0</v>
      </c>
      <c r="K6705" s="203">
        <v>5253002</v>
      </c>
      <c r="L6705" s="200" t="s">
        <v>849</v>
      </c>
    </row>
    <row r="6706" spans="1:12">
      <c r="A6706" s="196" t="s">
        <v>146</v>
      </c>
      <c r="G6706" s="197" t="s">
        <v>843</v>
      </c>
      <c r="I6706" s="198">
        <v>5253002</v>
      </c>
      <c r="J6706" s="198">
        <v>0</v>
      </c>
      <c r="K6706" s="198">
        <v>5253002</v>
      </c>
      <c r="L6706" s="175" t="s">
        <v>846</v>
      </c>
    </row>
    <row r="6707" spans="1:12">
      <c r="A6707" s="174" t="s">
        <v>138</v>
      </c>
      <c r="B6707" s="174" t="s">
        <v>139</v>
      </c>
      <c r="C6707" s="176" t="s">
        <v>140</v>
      </c>
      <c r="D6707" s="174" t="s">
        <v>141</v>
      </c>
      <c r="E6707" s="174" t="s">
        <v>142</v>
      </c>
      <c r="F6707" s="176" t="s">
        <v>143</v>
      </c>
      <c r="G6707" s="174" t="s">
        <v>144</v>
      </c>
      <c r="I6707" s="176" t="s">
        <v>844</v>
      </c>
      <c r="J6707" s="176" t="s">
        <v>845</v>
      </c>
      <c r="K6707" s="176" t="s">
        <v>145</v>
      </c>
    </row>
    <row r="6708" spans="1:12">
      <c r="A6708" s="194">
        <v>31</v>
      </c>
      <c r="B6708" s="175" t="s">
        <v>146</v>
      </c>
      <c r="C6708" s="195">
        <v>135</v>
      </c>
      <c r="D6708" s="175" t="s">
        <v>234</v>
      </c>
      <c r="F6708" s="195">
        <v>0</v>
      </c>
      <c r="G6708" s="175" t="s">
        <v>4243</v>
      </c>
      <c r="I6708" s="194">
        <v>82397</v>
      </c>
      <c r="K6708" s="199">
        <v>5335399</v>
      </c>
      <c r="L6708" s="174" t="s">
        <v>846</v>
      </c>
    </row>
    <row r="6709" spans="1:12">
      <c r="A6709" s="194">
        <v>31</v>
      </c>
      <c r="B6709" s="175" t="s">
        <v>146</v>
      </c>
      <c r="C6709" s="195">
        <v>135</v>
      </c>
      <c r="D6709" s="175" t="s">
        <v>234</v>
      </c>
      <c r="F6709" s="195">
        <v>0</v>
      </c>
      <c r="G6709" s="175" t="s">
        <v>4244</v>
      </c>
      <c r="I6709" s="194">
        <v>476385</v>
      </c>
      <c r="K6709" s="199">
        <v>5811784</v>
      </c>
      <c r="L6709" s="174" t="s">
        <v>846</v>
      </c>
    </row>
    <row r="6710" spans="1:12">
      <c r="G6710" s="200" t="s">
        <v>847</v>
      </c>
      <c r="I6710" s="201">
        <v>558782</v>
      </c>
      <c r="J6710" s="201">
        <v>0</v>
      </c>
      <c r="K6710" s="201">
        <v>558782</v>
      </c>
      <c r="L6710" s="202" t="s">
        <v>846</v>
      </c>
    </row>
    <row r="6711" spans="1:12">
      <c r="G6711" s="200" t="s">
        <v>848</v>
      </c>
      <c r="I6711" s="203">
        <v>5811784</v>
      </c>
      <c r="J6711" s="203">
        <v>0</v>
      </c>
      <c r="K6711" s="203">
        <v>5811784</v>
      </c>
      <c r="L6711" s="200" t="s">
        <v>849</v>
      </c>
    </row>
    <row r="6712" spans="1:12">
      <c r="A6712" s="196" t="s">
        <v>164</v>
      </c>
      <c r="G6712" s="197" t="s">
        <v>843</v>
      </c>
      <c r="I6712" s="198">
        <v>5811784</v>
      </c>
      <c r="J6712" s="198">
        <v>0</v>
      </c>
      <c r="K6712" s="198">
        <v>5811784</v>
      </c>
      <c r="L6712" s="175" t="s">
        <v>846</v>
      </c>
    </row>
    <row r="6713" spans="1:12">
      <c r="A6713" s="174" t="s">
        <v>138</v>
      </c>
      <c r="B6713" s="174" t="s">
        <v>139</v>
      </c>
      <c r="C6713" s="176" t="s">
        <v>140</v>
      </c>
      <c r="D6713" s="174" t="s">
        <v>141</v>
      </c>
      <c r="E6713" s="174" t="s">
        <v>142</v>
      </c>
      <c r="F6713" s="176" t="s">
        <v>143</v>
      </c>
      <c r="G6713" s="174" t="s">
        <v>144</v>
      </c>
      <c r="I6713" s="176" t="s">
        <v>844</v>
      </c>
      <c r="J6713" s="176" t="s">
        <v>845</v>
      </c>
      <c r="K6713" s="176" t="s">
        <v>145</v>
      </c>
    </row>
    <row r="6714" spans="1:12">
      <c r="A6714" s="194">
        <v>30</v>
      </c>
      <c r="B6714" s="175" t="s">
        <v>164</v>
      </c>
      <c r="C6714" s="195">
        <v>135</v>
      </c>
      <c r="D6714" s="175" t="s">
        <v>234</v>
      </c>
      <c r="F6714" s="195">
        <v>0</v>
      </c>
      <c r="G6714" s="175" t="s">
        <v>4245</v>
      </c>
      <c r="I6714" s="194">
        <v>468682</v>
      </c>
      <c r="K6714" s="199">
        <v>6280466</v>
      </c>
      <c r="L6714" s="174" t="s">
        <v>846</v>
      </c>
    </row>
    <row r="6715" spans="1:12">
      <c r="A6715" s="194">
        <v>30</v>
      </c>
      <c r="B6715" s="175" t="s">
        <v>164</v>
      </c>
      <c r="C6715" s="195">
        <v>135</v>
      </c>
      <c r="D6715" s="175" t="s">
        <v>234</v>
      </c>
      <c r="F6715" s="195">
        <v>0</v>
      </c>
      <c r="G6715" s="175" t="s">
        <v>4246</v>
      </c>
      <c r="I6715" s="194">
        <v>82884</v>
      </c>
      <c r="K6715" s="199">
        <v>6363350</v>
      </c>
      <c r="L6715" s="174" t="s">
        <v>846</v>
      </c>
    </row>
    <row r="6716" spans="1:12">
      <c r="G6716" s="200" t="s">
        <v>858</v>
      </c>
      <c r="I6716" s="201">
        <v>551566</v>
      </c>
      <c r="J6716" s="201">
        <v>0</v>
      </c>
      <c r="K6716" s="201">
        <v>551566</v>
      </c>
      <c r="L6716" s="202" t="s">
        <v>846</v>
      </c>
    </row>
    <row r="6717" spans="1:12">
      <c r="G6717" s="200" t="s">
        <v>848</v>
      </c>
      <c r="I6717" s="203">
        <v>6363350</v>
      </c>
      <c r="J6717" s="203">
        <v>0</v>
      </c>
      <c r="K6717" s="203">
        <v>6363350</v>
      </c>
      <c r="L6717" s="200" t="s">
        <v>849</v>
      </c>
    </row>
    <row r="6718" spans="1:12">
      <c r="A6718" s="196" t="s">
        <v>166</v>
      </c>
      <c r="G6718" s="197" t="s">
        <v>843</v>
      </c>
      <c r="I6718" s="198">
        <v>6363350</v>
      </c>
      <c r="J6718" s="198">
        <v>0</v>
      </c>
      <c r="K6718" s="198">
        <v>6363350</v>
      </c>
      <c r="L6718" s="175" t="s">
        <v>846</v>
      </c>
    </row>
    <row r="6719" spans="1:12">
      <c r="A6719" s="174" t="s">
        <v>138</v>
      </c>
      <c r="B6719" s="174" t="s">
        <v>139</v>
      </c>
      <c r="C6719" s="176" t="s">
        <v>140</v>
      </c>
      <c r="D6719" s="174" t="s">
        <v>141</v>
      </c>
      <c r="E6719" s="174" t="s">
        <v>142</v>
      </c>
      <c r="F6719" s="176" t="s">
        <v>143</v>
      </c>
      <c r="G6719" s="174" t="s">
        <v>144</v>
      </c>
      <c r="I6719" s="176" t="s">
        <v>844</v>
      </c>
      <c r="J6719" s="176" t="s">
        <v>845</v>
      </c>
      <c r="K6719" s="176" t="s">
        <v>145</v>
      </c>
    </row>
    <row r="6720" spans="1:12">
      <c r="A6720" s="194">
        <v>31</v>
      </c>
      <c r="B6720" s="175" t="s">
        <v>166</v>
      </c>
      <c r="C6720" s="195">
        <v>154</v>
      </c>
      <c r="D6720" s="175" t="s">
        <v>234</v>
      </c>
      <c r="F6720" s="195">
        <v>0</v>
      </c>
      <c r="G6720" s="175" t="s">
        <v>4247</v>
      </c>
      <c r="I6720" s="194">
        <v>82685</v>
      </c>
      <c r="K6720" s="199">
        <v>6446035</v>
      </c>
      <c r="L6720" s="174" t="s">
        <v>846</v>
      </c>
    </row>
    <row r="6721" spans="1:12">
      <c r="A6721" s="194">
        <v>31</v>
      </c>
      <c r="B6721" s="175" t="s">
        <v>166</v>
      </c>
      <c r="C6721" s="195">
        <v>154</v>
      </c>
      <c r="D6721" s="175" t="s">
        <v>234</v>
      </c>
      <c r="F6721" s="195">
        <v>0</v>
      </c>
      <c r="G6721" s="175" t="s">
        <v>4248</v>
      </c>
      <c r="I6721" s="194">
        <v>477034</v>
      </c>
      <c r="K6721" s="199">
        <v>6923069</v>
      </c>
      <c r="L6721" s="174" t="s">
        <v>846</v>
      </c>
    </row>
    <row r="6722" spans="1:12">
      <c r="A6722" s="194">
        <v>31</v>
      </c>
      <c r="B6722" s="175" t="s">
        <v>166</v>
      </c>
      <c r="C6722" s="195">
        <v>173</v>
      </c>
      <c r="D6722" s="175" t="s">
        <v>234</v>
      </c>
      <c r="F6722" s="195">
        <v>0</v>
      </c>
      <c r="G6722" s="175" t="s">
        <v>294</v>
      </c>
      <c r="I6722" s="194">
        <v>404335</v>
      </c>
      <c r="K6722" s="199">
        <v>7327404</v>
      </c>
      <c r="L6722" s="174" t="s">
        <v>846</v>
      </c>
    </row>
    <row r="6723" spans="1:12">
      <c r="A6723" s="194">
        <v>31</v>
      </c>
      <c r="B6723" s="175" t="s">
        <v>166</v>
      </c>
      <c r="C6723" s="195">
        <v>173</v>
      </c>
      <c r="D6723" s="175" t="s">
        <v>234</v>
      </c>
      <c r="F6723" s="195">
        <v>0</v>
      </c>
      <c r="G6723" s="175" t="s">
        <v>295</v>
      </c>
      <c r="I6723" s="194">
        <v>66291</v>
      </c>
      <c r="K6723" s="199">
        <v>7393695</v>
      </c>
      <c r="L6723" s="174" t="s">
        <v>846</v>
      </c>
    </row>
    <row r="6724" spans="1:12">
      <c r="G6724" s="200" t="s">
        <v>1319</v>
      </c>
      <c r="I6724" s="201">
        <v>1030345</v>
      </c>
      <c r="J6724" s="201">
        <v>0</v>
      </c>
      <c r="K6724" s="201">
        <v>1030345</v>
      </c>
      <c r="L6724" s="202" t="s">
        <v>846</v>
      </c>
    </row>
    <row r="6725" spans="1:12">
      <c r="G6725" s="200" t="s">
        <v>848</v>
      </c>
      <c r="I6725" s="203">
        <v>7393695</v>
      </c>
      <c r="J6725" s="203">
        <v>0</v>
      </c>
      <c r="K6725" s="203">
        <v>7393695</v>
      </c>
      <c r="L6725" s="200" t="s">
        <v>849</v>
      </c>
    </row>
    <row r="6726" spans="1:12">
      <c r="A6726" s="190" t="s">
        <v>4249</v>
      </c>
      <c r="I6726" s="203">
        <v>7393695</v>
      </c>
      <c r="J6726" s="203">
        <v>0</v>
      </c>
      <c r="K6726" s="203">
        <v>7393695</v>
      </c>
      <c r="L6726" s="175" t="s">
        <v>849</v>
      </c>
    </row>
    <row r="6727" spans="1:12">
      <c r="A6727" s="196" t="s">
        <v>4250</v>
      </c>
    </row>
    <row r="6728" spans="1:12">
      <c r="A6728" s="196" t="s">
        <v>240</v>
      </c>
      <c r="G6728" s="197" t="s">
        <v>843</v>
      </c>
      <c r="I6728" s="198">
        <v>0</v>
      </c>
      <c r="J6728" s="198">
        <v>0</v>
      </c>
      <c r="K6728" s="198">
        <v>0</v>
      </c>
    </row>
    <row r="6729" spans="1:12">
      <c r="A6729" s="174" t="s">
        <v>138</v>
      </c>
      <c r="B6729" s="174" t="s">
        <v>139</v>
      </c>
      <c r="C6729" s="176" t="s">
        <v>140</v>
      </c>
      <c r="D6729" s="174" t="s">
        <v>141</v>
      </c>
      <c r="E6729" s="174" t="s">
        <v>142</v>
      </c>
      <c r="F6729" s="176" t="s">
        <v>143</v>
      </c>
      <c r="G6729" s="174" t="s">
        <v>144</v>
      </c>
      <c r="I6729" s="176" t="s">
        <v>844</v>
      </c>
      <c r="J6729" s="176" t="s">
        <v>845</v>
      </c>
      <c r="K6729" s="176" t="s">
        <v>145</v>
      </c>
    </row>
    <row r="6730" spans="1:12">
      <c r="A6730" s="194">
        <v>31</v>
      </c>
      <c r="B6730" s="175" t="s">
        <v>240</v>
      </c>
      <c r="C6730" s="195">
        <v>89</v>
      </c>
      <c r="D6730" s="175" t="s">
        <v>234</v>
      </c>
      <c r="F6730" s="195">
        <v>0</v>
      </c>
      <c r="G6730" s="175" t="s">
        <v>4251</v>
      </c>
      <c r="I6730" s="194">
        <v>96428</v>
      </c>
      <c r="K6730" s="199">
        <v>96428</v>
      </c>
      <c r="L6730" s="174" t="s">
        <v>846</v>
      </c>
    </row>
    <row r="6731" spans="1:12">
      <c r="A6731" s="194">
        <v>31</v>
      </c>
      <c r="B6731" s="175" t="s">
        <v>240</v>
      </c>
      <c r="C6731" s="195">
        <v>89</v>
      </c>
      <c r="D6731" s="175" t="s">
        <v>234</v>
      </c>
      <c r="F6731" s="195">
        <v>0</v>
      </c>
      <c r="G6731" s="175" t="s">
        <v>4252</v>
      </c>
      <c r="I6731" s="194">
        <v>97889</v>
      </c>
      <c r="K6731" s="199">
        <v>194317</v>
      </c>
      <c r="L6731" s="174" t="s">
        <v>846</v>
      </c>
    </row>
    <row r="6732" spans="1:12">
      <c r="A6732" s="194">
        <v>31</v>
      </c>
      <c r="B6732" s="175" t="s">
        <v>240</v>
      </c>
      <c r="C6732" s="195">
        <v>89</v>
      </c>
      <c r="D6732" s="175" t="s">
        <v>234</v>
      </c>
      <c r="F6732" s="195">
        <v>0</v>
      </c>
      <c r="G6732" s="175" t="s">
        <v>4253</v>
      </c>
      <c r="I6732" s="194">
        <v>252869</v>
      </c>
      <c r="K6732" s="199">
        <v>447186</v>
      </c>
      <c r="L6732" s="174" t="s">
        <v>846</v>
      </c>
    </row>
    <row r="6733" spans="1:12">
      <c r="G6733" s="200" t="s">
        <v>929</v>
      </c>
      <c r="I6733" s="201">
        <v>447186</v>
      </c>
      <c r="J6733" s="201">
        <v>0</v>
      </c>
      <c r="K6733" s="201">
        <v>447186</v>
      </c>
      <c r="L6733" s="202" t="s">
        <v>846</v>
      </c>
    </row>
    <row r="6734" spans="1:12">
      <c r="G6734" s="200" t="s">
        <v>848</v>
      </c>
      <c r="I6734" s="203">
        <v>447186</v>
      </c>
      <c r="J6734" s="203">
        <v>0</v>
      </c>
      <c r="K6734" s="203">
        <v>447186</v>
      </c>
      <c r="L6734" s="200" t="s">
        <v>849</v>
      </c>
    </row>
    <row r="6735" spans="1:12">
      <c r="A6735" s="196" t="s">
        <v>595</v>
      </c>
      <c r="G6735" s="197" t="s">
        <v>843</v>
      </c>
      <c r="I6735" s="198">
        <v>447186</v>
      </c>
      <c r="J6735" s="198">
        <v>0</v>
      </c>
      <c r="K6735" s="198">
        <v>447186</v>
      </c>
      <c r="L6735" s="175" t="s">
        <v>846</v>
      </c>
    </row>
    <row r="6736" spans="1:12">
      <c r="A6736" s="174" t="s">
        <v>138</v>
      </c>
      <c r="B6736" s="174" t="s">
        <v>139</v>
      </c>
      <c r="C6736" s="176" t="s">
        <v>140</v>
      </c>
      <c r="D6736" s="174" t="s">
        <v>141</v>
      </c>
      <c r="E6736" s="174" t="s">
        <v>142</v>
      </c>
      <c r="F6736" s="176" t="s">
        <v>143</v>
      </c>
      <c r="G6736" s="174" t="s">
        <v>144</v>
      </c>
      <c r="I6736" s="176" t="s">
        <v>844</v>
      </c>
      <c r="J6736" s="176" t="s">
        <v>845</v>
      </c>
      <c r="K6736" s="176" t="s">
        <v>145</v>
      </c>
    </row>
    <row r="6737" spans="1:12">
      <c r="A6737" s="194">
        <v>29</v>
      </c>
      <c r="B6737" s="175" t="s">
        <v>595</v>
      </c>
      <c r="C6737" s="195">
        <v>3</v>
      </c>
      <c r="D6737" s="175" t="s">
        <v>234</v>
      </c>
      <c r="F6737" s="195">
        <v>0</v>
      </c>
      <c r="G6737" s="175" t="s">
        <v>4254</v>
      </c>
      <c r="I6737" s="194">
        <v>96732</v>
      </c>
      <c r="K6737" s="199">
        <v>543918</v>
      </c>
      <c r="L6737" s="174" t="s">
        <v>846</v>
      </c>
    </row>
    <row r="6738" spans="1:12">
      <c r="A6738" s="194">
        <v>29</v>
      </c>
      <c r="B6738" s="175" t="s">
        <v>595</v>
      </c>
      <c r="C6738" s="195">
        <v>3</v>
      </c>
      <c r="D6738" s="175" t="s">
        <v>234</v>
      </c>
      <c r="F6738" s="195">
        <v>0</v>
      </c>
      <c r="G6738" s="175" t="s">
        <v>4254</v>
      </c>
      <c r="I6738" s="194">
        <v>67151</v>
      </c>
      <c r="K6738" s="199">
        <v>611069</v>
      </c>
      <c r="L6738" s="174" t="s">
        <v>846</v>
      </c>
    </row>
    <row r="6739" spans="1:12">
      <c r="A6739" s="194">
        <v>29</v>
      </c>
      <c r="B6739" s="175" t="s">
        <v>595</v>
      </c>
      <c r="C6739" s="195">
        <v>3</v>
      </c>
      <c r="D6739" s="175" t="s">
        <v>234</v>
      </c>
      <c r="F6739" s="195">
        <v>0</v>
      </c>
      <c r="G6739" s="175" t="s">
        <v>4254</v>
      </c>
      <c r="I6739" s="194">
        <v>253138</v>
      </c>
      <c r="K6739" s="199">
        <v>864207</v>
      </c>
      <c r="L6739" s="174" t="s">
        <v>846</v>
      </c>
    </row>
    <row r="6740" spans="1:12">
      <c r="G6740" s="200" t="s">
        <v>853</v>
      </c>
      <c r="I6740" s="201">
        <v>417021</v>
      </c>
      <c r="J6740" s="201">
        <v>0</v>
      </c>
      <c r="K6740" s="201">
        <v>417021</v>
      </c>
      <c r="L6740" s="202" t="s">
        <v>846</v>
      </c>
    </row>
    <row r="6741" spans="1:12">
      <c r="G6741" s="200" t="s">
        <v>848</v>
      </c>
      <c r="I6741" s="203">
        <v>864207</v>
      </c>
      <c r="J6741" s="203">
        <v>0</v>
      </c>
      <c r="K6741" s="203">
        <v>864207</v>
      </c>
      <c r="L6741" s="200" t="s">
        <v>849</v>
      </c>
    </row>
    <row r="6742" spans="1:12">
      <c r="A6742" s="196" t="s">
        <v>596</v>
      </c>
      <c r="G6742" s="197" t="s">
        <v>843</v>
      </c>
      <c r="I6742" s="198">
        <v>864207</v>
      </c>
      <c r="J6742" s="198">
        <v>0</v>
      </c>
      <c r="K6742" s="198">
        <v>864207</v>
      </c>
      <c r="L6742" s="175" t="s">
        <v>846</v>
      </c>
    </row>
    <row r="6743" spans="1:12">
      <c r="A6743" s="174" t="s">
        <v>138</v>
      </c>
      <c r="B6743" s="174" t="s">
        <v>139</v>
      </c>
      <c r="C6743" s="176" t="s">
        <v>140</v>
      </c>
      <c r="D6743" s="174" t="s">
        <v>141</v>
      </c>
      <c r="E6743" s="174" t="s">
        <v>142</v>
      </c>
      <c r="F6743" s="176" t="s">
        <v>143</v>
      </c>
      <c r="G6743" s="174" t="s">
        <v>144</v>
      </c>
      <c r="I6743" s="176" t="s">
        <v>844</v>
      </c>
      <c r="J6743" s="176" t="s">
        <v>845</v>
      </c>
      <c r="K6743" s="176" t="s">
        <v>145</v>
      </c>
    </row>
    <row r="6744" spans="1:12">
      <c r="A6744" s="194">
        <v>31</v>
      </c>
      <c r="B6744" s="175" t="s">
        <v>596</v>
      </c>
      <c r="C6744" s="195">
        <v>88</v>
      </c>
      <c r="D6744" s="175" t="s">
        <v>234</v>
      </c>
      <c r="F6744" s="195">
        <v>0</v>
      </c>
      <c r="G6744" s="175" t="s">
        <v>4254</v>
      </c>
      <c r="I6744" s="194">
        <v>65999</v>
      </c>
      <c r="K6744" s="199">
        <v>930206</v>
      </c>
      <c r="L6744" s="174" t="s">
        <v>846</v>
      </c>
    </row>
    <row r="6745" spans="1:12">
      <c r="A6745" s="194">
        <v>31</v>
      </c>
      <c r="B6745" s="175" t="s">
        <v>596</v>
      </c>
      <c r="C6745" s="195">
        <v>88</v>
      </c>
      <c r="D6745" s="175" t="s">
        <v>234</v>
      </c>
      <c r="F6745" s="195">
        <v>0</v>
      </c>
      <c r="G6745" s="175" t="s">
        <v>4254</v>
      </c>
      <c r="I6745" s="194">
        <v>96721</v>
      </c>
      <c r="K6745" s="199">
        <v>1026927</v>
      </c>
      <c r="L6745" s="174" t="s">
        <v>846</v>
      </c>
    </row>
    <row r="6746" spans="1:12">
      <c r="A6746" s="194">
        <v>31</v>
      </c>
      <c r="B6746" s="175" t="s">
        <v>596</v>
      </c>
      <c r="C6746" s="195">
        <v>88</v>
      </c>
      <c r="D6746" s="175" t="s">
        <v>234</v>
      </c>
      <c r="F6746" s="195">
        <v>0</v>
      </c>
      <c r="G6746" s="175" t="s">
        <v>4254</v>
      </c>
      <c r="I6746" s="194">
        <v>253138</v>
      </c>
      <c r="K6746" s="199">
        <v>1280065</v>
      </c>
      <c r="L6746" s="174" t="s">
        <v>846</v>
      </c>
    </row>
    <row r="6747" spans="1:12">
      <c r="G6747" s="200" t="s">
        <v>985</v>
      </c>
      <c r="I6747" s="201">
        <v>415858</v>
      </c>
      <c r="J6747" s="201">
        <v>0</v>
      </c>
      <c r="K6747" s="201">
        <v>415858</v>
      </c>
      <c r="L6747" s="202" t="s">
        <v>846</v>
      </c>
    </row>
    <row r="6748" spans="1:12">
      <c r="G6748" s="200" t="s">
        <v>848</v>
      </c>
      <c r="I6748" s="203">
        <v>1280065</v>
      </c>
      <c r="J6748" s="203">
        <v>0</v>
      </c>
      <c r="K6748" s="203">
        <v>1280065</v>
      </c>
      <c r="L6748" s="200" t="s">
        <v>849</v>
      </c>
    </row>
    <row r="6749" spans="1:12">
      <c r="A6749" s="196" t="s">
        <v>597</v>
      </c>
      <c r="G6749" s="197" t="s">
        <v>843</v>
      </c>
      <c r="I6749" s="198">
        <v>1280065</v>
      </c>
      <c r="J6749" s="198">
        <v>0</v>
      </c>
      <c r="K6749" s="198">
        <v>1280065</v>
      </c>
      <c r="L6749" s="175" t="s">
        <v>846</v>
      </c>
    </row>
    <row r="6750" spans="1:12">
      <c r="A6750" s="174" t="s">
        <v>138</v>
      </c>
      <c r="B6750" s="174" t="s">
        <v>139</v>
      </c>
      <c r="C6750" s="176" t="s">
        <v>140</v>
      </c>
      <c r="D6750" s="174" t="s">
        <v>141</v>
      </c>
      <c r="E6750" s="174" t="s">
        <v>142</v>
      </c>
      <c r="F6750" s="176" t="s">
        <v>143</v>
      </c>
      <c r="G6750" s="174" t="s">
        <v>144</v>
      </c>
      <c r="I6750" s="176" t="s">
        <v>844</v>
      </c>
      <c r="J6750" s="176" t="s">
        <v>845</v>
      </c>
      <c r="K6750" s="176" t="s">
        <v>145</v>
      </c>
    </row>
    <row r="6751" spans="1:12">
      <c r="A6751" s="194">
        <v>30</v>
      </c>
      <c r="B6751" s="175" t="s">
        <v>597</v>
      </c>
      <c r="C6751" s="195">
        <v>84</v>
      </c>
      <c r="D6751" s="175" t="s">
        <v>234</v>
      </c>
      <c r="F6751" s="195">
        <v>0</v>
      </c>
      <c r="G6751" s="175" t="s">
        <v>4254</v>
      </c>
      <c r="I6751" s="194">
        <v>54519</v>
      </c>
      <c r="K6751" s="199">
        <v>1334584</v>
      </c>
      <c r="L6751" s="174" t="s">
        <v>846</v>
      </c>
    </row>
    <row r="6752" spans="1:12">
      <c r="A6752" s="194">
        <v>30</v>
      </c>
      <c r="B6752" s="175" t="s">
        <v>597</v>
      </c>
      <c r="C6752" s="195">
        <v>84</v>
      </c>
      <c r="D6752" s="175" t="s">
        <v>234</v>
      </c>
      <c r="F6752" s="195">
        <v>0</v>
      </c>
      <c r="G6752" s="175" t="s">
        <v>4254</v>
      </c>
      <c r="I6752" s="194">
        <v>96684</v>
      </c>
      <c r="K6752" s="199">
        <v>1431268</v>
      </c>
      <c r="L6752" s="174" t="s">
        <v>846</v>
      </c>
    </row>
    <row r="6753" spans="1:12">
      <c r="A6753" s="194">
        <v>30</v>
      </c>
      <c r="B6753" s="175" t="s">
        <v>597</v>
      </c>
      <c r="C6753" s="195">
        <v>84</v>
      </c>
      <c r="D6753" s="175" t="s">
        <v>234</v>
      </c>
      <c r="F6753" s="195">
        <v>0</v>
      </c>
      <c r="G6753" s="175" t="s">
        <v>4254</v>
      </c>
      <c r="I6753" s="194">
        <v>254054</v>
      </c>
      <c r="K6753" s="199">
        <v>1685322</v>
      </c>
      <c r="L6753" s="174" t="s">
        <v>846</v>
      </c>
    </row>
    <row r="6754" spans="1:12">
      <c r="G6754" s="200" t="s">
        <v>1021</v>
      </c>
      <c r="I6754" s="201">
        <v>405257</v>
      </c>
      <c r="J6754" s="201">
        <v>0</v>
      </c>
      <c r="K6754" s="201">
        <v>405257</v>
      </c>
      <c r="L6754" s="202" t="s">
        <v>846</v>
      </c>
    </row>
    <row r="6755" spans="1:12">
      <c r="G6755" s="200" t="s">
        <v>848</v>
      </c>
      <c r="I6755" s="203">
        <v>1685322</v>
      </c>
      <c r="J6755" s="203">
        <v>0</v>
      </c>
      <c r="K6755" s="203">
        <v>1685322</v>
      </c>
      <c r="L6755" s="200" t="s">
        <v>849</v>
      </c>
    </row>
    <row r="6756" spans="1:12">
      <c r="A6756" s="196" t="s">
        <v>598</v>
      </c>
      <c r="G6756" s="197" t="s">
        <v>843</v>
      </c>
      <c r="I6756" s="198">
        <v>1685322</v>
      </c>
      <c r="J6756" s="198">
        <v>0</v>
      </c>
      <c r="K6756" s="198">
        <v>1685322</v>
      </c>
      <c r="L6756" s="175" t="s">
        <v>846</v>
      </c>
    </row>
    <row r="6757" spans="1:12">
      <c r="A6757" s="174" t="s">
        <v>138</v>
      </c>
      <c r="B6757" s="174" t="s">
        <v>139</v>
      </c>
      <c r="C6757" s="176" t="s">
        <v>140</v>
      </c>
      <c r="D6757" s="174" t="s">
        <v>141</v>
      </c>
      <c r="E6757" s="174" t="s">
        <v>142</v>
      </c>
      <c r="F6757" s="176" t="s">
        <v>143</v>
      </c>
      <c r="G6757" s="174" t="s">
        <v>144</v>
      </c>
      <c r="I6757" s="176" t="s">
        <v>844</v>
      </c>
      <c r="J6757" s="176" t="s">
        <v>845</v>
      </c>
      <c r="K6757" s="176" t="s">
        <v>145</v>
      </c>
    </row>
    <row r="6758" spans="1:12">
      <c r="A6758" s="194">
        <v>31</v>
      </c>
      <c r="B6758" s="175" t="s">
        <v>598</v>
      </c>
      <c r="C6758" s="195">
        <v>93</v>
      </c>
      <c r="D6758" s="175" t="s">
        <v>234</v>
      </c>
      <c r="F6758" s="195">
        <v>0</v>
      </c>
      <c r="G6758" s="175" t="s">
        <v>4254</v>
      </c>
      <c r="I6758" s="194">
        <v>256306</v>
      </c>
      <c r="K6758" s="199">
        <v>1941628</v>
      </c>
      <c r="L6758" s="174" t="s">
        <v>846</v>
      </c>
    </row>
    <row r="6759" spans="1:12">
      <c r="A6759" s="194">
        <v>31</v>
      </c>
      <c r="B6759" s="175" t="s">
        <v>598</v>
      </c>
      <c r="C6759" s="195">
        <v>93</v>
      </c>
      <c r="D6759" s="175" t="s">
        <v>234</v>
      </c>
      <c r="F6759" s="195">
        <v>0</v>
      </c>
      <c r="G6759" s="175" t="s">
        <v>4254</v>
      </c>
      <c r="I6759" s="194">
        <v>96673</v>
      </c>
      <c r="K6759" s="199">
        <v>2038301</v>
      </c>
      <c r="L6759" s="174" t="s">
        <v>846</v>
      </c>
    </row>
    <row r="6760" spans="1:12">
      <c r="A6760" s="194">
        <v>31</v>
      </c>
      <c r="B6760" s="175" t="s">
        <v>598</v>
      </c>
      <c r="C6760" s="195">
        <v>93</v>
      </c>
      <c r="D6760" s="175" t="s">
        <v>234</v>
      </c>
      <c r="F6760" s="195">
        <v>0</v>
      </c>
      <c r="G6760" s="175" t="s">
        <v>4254</v>
      </c>
      <c r="I6760" s="194">
        <v>69540</v>
      </c>
      <c r="K6760" s="199">
        <v>2107841</v>
      </c>
      <c r="L6760" s="174" t="s">
        <v>846</v>
      </c>
    </row>
    <row r="6761" spans="1:12">
      <c r="G6761" s="200" t="s">
        <v>1045</v>
      </c>
      <c r="I6761" s="201">
        <v>422519</v>
      </c>
      <c r="J6761" s="201">
        <v>0</v>
      </c>
      <c r="K6761" s="201">
        <v>422519</v>
      </c>
      <c r="L6761" s="202" t="s">
        <v>846</v>
      </c>
    </row>
    <row r="6762" spans="1:12">
      <c r="G6762" s="200" t="s">
        <v>848</v>
      </c>
      <c r="I6762" s="203">
        <v>2107841</v>
      </c>
      <c r="J6762" s="203">
        <v>0</v>
      </c>
      <c r="K6762" s="203">
        <v>2107841</v>
      </c>
      <c r="L6762" s="200" t="s">
        <v>849</v>
      </c>
    </row>
    <row r="6763" spans="1:12">
      <c r="A6763" s="196" t="s">
        <v>599</v>
      </c>
      <c r="G6763" s="197" t="s">
        <v>843</v>
      </c>
      <c r="I6763" s="198">
        <v>2107841</v>
      </c>
      <c r="J6763" s="198">
        <v>0</v>
      </c>
      <c r="K6763" s="198">
        <v>2107841</v>
      </c>
      <c r="L6763" s="175" t="s">
        <v>846</v>
      </c>
    </row>
    <row r="6764" spans="1:12">
      <c r="A6764" s="174" t="s">
        <v>138</v>
      </c>
      <c r="B6764" s="174" t="s">
        <v>139</v>
      </c>
      <c r="C6764" s="176" t="s">
        <v>140</v>
      </c>
      <c r="D6764" s="174" t="s">
        <v>141</v>
      </c>
      <c r="E6764" s="174" t="s">
        <v>142</v>
      </c>
      <c r="F6764" s="176" t="s">
        <v>143</v>
      </c>
      <c r="G6764" s="174" t="s">
        <v>144</v>
      </c>
      <c r="I6764" s="176" t="s">
        <v>844</v>
      </c>
      <c r="J6764" s="176" t="s">
        <v>845</v>
      </c>
      <c r="K6764" s="176" t="s">
        <v>145</v>
      </c>
    </row>
    <row r="6765" spans="1:12">
      <c r="A6765" s="194">
        <v>30</v>
      </c>
      <c r="B6765" s="175" t="s">
        <v>599</v>
      </c>
      <c r="C6765" s="195">
        <v>3</v>
      </c>
      <c r="D6765" s="175" t="s">
        <v>862</v>
      </c>
      <c r="F6765" s="195">
        <v>0</v>
      </c>
      <c r="G6765" s="175" t="s">
        <v>2431</v>
      </c>
      <c r="J6765" s="194">
        <v>97889</v>
      </c>
      <c r="K6765" s="199">
        <v>2009952</v>
      </c>
      <c r="L6765" s="174" t="s">
        <v>846</v>
      </c>
    </row>
    <row r="6766" spans="1:12">
      <c r="A6766" s="194">
        <v>30</v>
      </c>
      <c r="B6766" s="175" t="s">
        <v>599</v>
      </c>
      <c r="C6766" s="195">
        <v>3</v>
      </c>
      <c r="D6766" s="175" t="s">
        <v>862</v>
      </c>
      <c r="F6766" s="195">
        <v>0</v>
      </c>
      <c r="G6766" s="175" t="s">
        <v>2430</v>
      </c>
      <c r="J6766" s="194">
        <v>252869</v>
      </c>
      <c r="K6766" s="199">
        <v>1757083</v>
      </c>
      <c r="L6766" s="174" t="s">
        <v>846</v>
      </c>
    </row>
    <row r="6767" spans="1:12">
      <c r="A6767" s="194">
        <v>30</v>
      </c>
      <c r="B6767" s="175" t="s">
        <v>599</v>
      </c>
      <c r="C6767" s="195">
        <v>3</v>
      </c>
      <c r="D6767" s="175" t="s">
        <v>862</v>
      </c>
      <c r="F6767" s="195">
        <v>0</v>
      </c>
      <c r="G6767" s="175" t="s">
        <v>2433</v>
      </c>
      <c r="J6767" s="194">
        <v>96428</v>
      </c>
      <c r="K6767" s="199">
        <v>1660655</v>
      </c>
      <c r="L6767" s="174" t="s">
        <v>846</v>
      </c>
    </row>
    <row r="6768" spans="1:12">
      <c r="G6768" s="200" t="s">
        <v>1064</v>
      </c>
      <c r="I6768" s="201">
        <v>0</v>
      </c>
      <c r="J6768" s="201">
        <v>447186</v>
      </c>
      <c r="K6768" s="201">
        <v>-447186</v>
      </c>
      <c r="L6768" s="202" t="s">
        <v>856</v>
      </c>
    </row>
    <row r="6769" spans="1:12">
      <c r="G6769" s="200" t="s">
        <v>848</v>
      </c>
      <c r="I6769" s="203">
        <v>2107841</v>
      </c>
      <c r="J6769" s="203">
        <v>447186</v>
      </c>
      <c r="K6769" s="203">
        <v>1660655</v>
      </c>
      <c r="L6769" s="200" t="s">
        <v>849</v>
      </c>
    </row>
    <row r="6770" spans="1:12">
      <c r="A6770" s="196" t="s">
        <v>244</v>
      </c>
      <c r="G6770" s="197" t="s">
        <v>843</v>
      </c>
      <c r="I6770" s="198">
        <v>2107841</v>
      </c>
      <c r="J6770" s="198">
        <v>447186</v>
      </c>
      <c r="K6770" s="198">
        <v>1660655</v>
      </c>
      <c r="L6770" s="175" t="s">
        <v>846</v>
      </c>
    </row>
    <row r="6771" spans="1:12">
      <c r="A6771" s="174" t="s">
        <v>138</v>
      </c>
      <c r="B6771" s="174" t="s">
        <v>139</v>
      </c>
      <c r="C6771" s="176" t="s">
        <v>140</v>
      </c>
      <c r="D6771" s="174" t="s">
        <v>141</v>
      </c>
      <c r="E6771" s="174" t="s">
        <v>142</v>
      </c>
      <c r="F6771" s="176" t="s">
        <v>143</v>
      </c>
      <c r="G6771" s="174" t="s">
        <v>144</v>
      </c>
      <c r="I6771" s="176" t="s">
        <v>844</v>
      </c>
      <c r="J6771" s="176" t="s">
        <v>845</v>
      </c>
      <c r="K6771" s="176" t="s">
        <v>145</v>
      </c>
    </row>
    <row r="6772" spans="1:12">
      <c r="A6772" s="194">
        <v>31</v>
      </c>
      <c r="B6772" s="175" t="s">
        <v>244</v>
      </c>
      <c r="C6772" s="195">
        <v>111</v>
      </c>
      <c r="D6772" s="175" t="s">
        <v>234</v>
      </c>
      <c r="F6772" s="195">
        <v>0</v>
      </c>
      <c r="G6772" s="175" t="s">
        <v>4255</v>
      </c>
      <c r="I6772" s="194">
        <v>97486</v>
      </c>
      <c r="K6772" s="199">
        <v>1758141</v>
      </c>
      <c r="L6772" s="174" t="s">
        <v>846</v>
      </c>
    </row>
    <row r="6773" spans="1:12">
      <c r="A6773" s="194">
        <v>31</v>
      </c>
      <c r="B6773" s="175" t="s">
        <v>244</v>
      </c>
      <c r="C6773" s="195">
        <v>111</v>
      </c>
      <c r="D6773" s="175" t="s">
        <v>234</v>
      </c>
      <c r="F6773" s="195">
        <v>0</v>
      </c>
      <c r="G6773" s="175" t="s">
        <v>4256</v>
      </c>
      <c r="I6773" s="194">
        <v>60319</v>
      </c>
      <c r="K6773" s="199">
        <v>1818460</v>
      </c>
      <c r="L6773" s="174" t="s">
        <v>846</v>
      </c>
    </row>
    <row r="6774" spans="1:12">
      <c r="A6774" s="194">
        <v>31</v>
      </c>
      <c r="B6774" s="175" t="s">
        <v>244</v>
      </c>
      <c r="C6774" s="195">
        <v>111</v>
      </c>
      <c r="D6774" s="175" t="s">
        <v>234</v>
      </c>
      <c r="F6774" s="195">
        <v>0</v>
      </c>
      <c r="G6774" s="175" t="s">
        <v>4257</v>
      </c>
      <c r="I6774" s="194">
        <v>256758</v>
      </c>
      <c r="K6774" s="199">
        <v>2075218</v>
      </c>
      <c r="L6774" s="174" t="s">
        <v>846</v>
      </c>
    </row>
    <row r="6775" spans="1:12">
      <c r="G6775" s="200" t="s">
        <v>855</v>
      </c>
      <c r="I6775" s="201">
        <v>414563</v>
      </c>
      <c r="J6775" s="201">
        <v>0</v>
      </c>
      <c r="K6775" s="201">
        <v>414563</v>
      </c>
      <c r="L6775" s="202" t="s">
        <v>846</v>
      </c>
    </row>
    <row r="6776" spans="1:12">
      <c r="G6776" s="200" t="s">
        <v>848</v>
      </c>
      <c r="I6776" s="203">
        <v>2522404</v>
      </c>
      <c r="J6776" s="203">
        <v>447186</v>
      </c>
      <c r="K6776" s="203">
        <v>2075218</v>
      </c>
      <c r="L6776" s="200" t="s">
        <v>849</v>
      </c>
    </row>
    <row r="6777" spans="1:12">
      <c r="A6777" s="196" t="s">
        <v>600</v>
      </c>
      <c r="G6777" s="197" t="s">
        <v>843</v>
      </c>
      <c r="I6777" s="198">
        <v>2522404</v>
      </c>
      <c r="J6777" s="198">
        <v>447186</v>
      </c>
      <c r="K6777" s="198">
        <v>2075218</v>
      </c>
      <c r="L6777" s="175" t="s">
        <v>846</v>
      </c>
    </row>
    <row r="6778" spans="1:12">
      <c r="A6778" s="174" t="s">
        <v>138</v>
      </c>
      <c r="B6778" s="174" t="s">
        <v>139</v>
      </c>
      <c r="C6778" s="176" t="s">
        <v>140</v>
      </c>
      <c r="D6778" s="174" t="s">
        <v>141</v>
      </c>
      <c r="E6778" s="174" t="s">
        <v>142</v>
      </c>
      <c r="F6778" s="176" t="s">
        <v>143</v>
      </c>
      <c r="G6778" s="174" t="s">
        <v>144</v>
      </c>
      <c r="I6778" s="176" t="s">
        <v>844</v>
      </c>
      <c r="J6778" s="176" t="s">
        <v>845</v>
      </c>
      <c r="K6778" s="176" t="s">
        <v>145</v>
      </c>
    </row>
    <row r="6779" spans="1:12">
      <c r="A6779" s="194">
        <v>31</v>
      </c>
      <c r="B6779" s="175" t="s">
        <v>600</v>
      </c>
      <c r="C6779" s="195">
        <v>100</v>
      </c>
      <c r="D6779" s="175" t="s">
        <v>234</v>
      </c>
      <c r="F6779" s="195">
        <v>0</v>
      </c>
      <c r="G6779" s="175" t="s">
        <v>4258</v>
      </c>
      <c r="I6779" s="194">
        <v>65830</v>
      </c>
      <c r="K6779" s="199">
        <v>2141048</v>
      </c>
      <c r="L6779" s="174" t="s">
        <v>846</v>
      </c>
    </row>
    <row r="6780" spans="1:12">
      <c r="A6780" s="194">
        <v>31</v>
      </c>
      <c r="B6780" s="175" t="s">
        <v>600</v>
      </c>
      <c r="C6780" s="195">
        <v>100</v>
      </c>
      <c r="D6780" s="175" t="s">
        <v>234</v>
      </c>
      <c r="F6780" s="195">
        <v>0</v>
      </c>
      <c r="G6780" s="175" t="s">
        <v>4259</v>
      </c>
      <c r="I6780" s="194">
        <v>263828</v>
      </c>
      <c r="K6780" s="199">
        <v>2404876</v>
      </c>
      <c r="L6780" s="174" t="s">
        <v>846</v>
      </c>
    </row>
    <row r="6781" spans="1:12">
      <c r="A6781" s="194">
        <v>31</v>
      </c>
      <c r="B6781" s="175" t="s">
        <v>600</v>
      </c>
      <c r="C6781" s="195">
        <v>100</v>
      </c>
      <c r="D6781" s="175" t="s">
        <v>234</v>
      </c>
      <c r="F6781" s="195">
        <v>0</v>
      </c>
      <c r="G6781" s="175" t="s">
        <v>4260</v>
      </c>
      <c r="I6781" s="194">
        <v>98897</v>
      </c>
      <c r="K6781" s="199">
        <v>2503773</v>
      </c>
      <c r="L6781" s="174" t="s">
        <v>846</v>
      </c>
    </row>
    <row r="6782" spans="1:12">
      <c r="G6782" s="200" t="s">
        <v>1119</v>
      </c>
      <c r="I6782" s="201">
        <v>428555</v>
      </c>
      <c r="J6782" s="201">
        <v>0</v>
      </c>
      <c r="K6782" s="201">
        <v>428555</v>
      </c>
      <c r="L6782" s="202" t="s">
        <v>846</v>
      </c>
    </row>
    <row r="6783" spans="1:12">
      <c r="G6783" s="200" t="s">
        <v>848</v>
      </c>
      <c r="I6783" s="203">
        <v>2950959</v>
      </c>
      <c r="J6783" s="203">
        <v>447186</v>
      </c>
      <c r="K6783" s="203">
        <v>2503773</v>
      </c>
      <c r="L6783" s="200" t="s">
        <v>849</v>
      </c>
    </row>
    <row r="6784" spans="1:12">
      <c r="A6784" s="196" t="s">
        <v>601</v>
      </c>
      <c r="G6784" s="197" t="s">
        <v>843</v>
      </c>
      <c r="I6784" s="198">
        <v>2950959</v>
      </c>
      <c r="J6784" s="198">
        <v>447186</v>
      </c>
      <c r="K6784" s="198">
        <v>2503773</v>
      </c>
      <c r="L6784" s="175" t="s">
        <v>846</v>
      </c>
    </row>
    <row r="6785" spans="1:12">
      <c r="A6785" s="174" t="s">
        <v>138</v>
      </c>
      <c r="B6785" s="174" t="s">
        <v>139</v>
      </c>
      <c r="C6785" s="176" t="s">
        <v>140</v>
      </c>
      <c r="D6785" s="174" t="s">
        <v>141</v>
      </c>
      <c r="E6785" s="174" t="s">
        <v>142</v>
      </c>
      <c r="F6785" s="176" t="s">
        <v>143</v>
      </c>
      <c r="G6785" s="174" t="s">
        <v>144</v>
      </c>
      <c r="I6785" s="176" t="s">
        <v>844</v>
      </c>
      <c r="J6785" s="176" t="s">
        <v>845</v>
      </c>
      <c r="K6785" s="176" t="s">
        <v>145</v>
      </c>
    </row>
    <row r="6786" spans="1:12">
      <c r="A6786" s="194">
        <v>30</v>
      </c>
      <c r="B6786" s="175" t="s">
        <v>601</v>
      </c>
      <c r="C6786" s="195">
        <v>141</v>
      </c>
      <c r="D6786" s="175" t="s">
        <v>234</v>
      </c>
      <c r="F6786" s="195">
        <v>0</v>
      </c>
      <c r="G6786" s="175" t="s">
        <v>4261</v>
      </c>
      <c r="I6786" s="194">
        <v>60534</v>
      </c>
      <c r="K6786" s="199">
        <v>2564307</v>
      </c>
      <c r="L6786" s="174" t="s">
        <v>846</v>
      </c>
    </row>
    <row r="6787" spans="1:12">
      <c r="A6787" s="194">
        <v>30</v>
      </c>
      <c r="B6787" s="175" t="s">
        <v>601</v>
      </c>
      <c r="C6787" s="195">
        <v>141</v>
      </c>
      <c r="D6787" s="175" t="s">
        <v>234</v>
      </c>
      <c r="F6787" s="195">
        <v>0</v>
      </c>
      <c r="G6787" s="175" t="s">
        <v>4262</v>
      </c>
      <c r="I6787" s="194">
        <v>98996</v>
      </c>
      <c r="K6787" s="199">
        <v>2663303</v>
      </c>
      <c r="L6787" s="174" t="s">
        <v>846</v>
      </c>
    </row>
    <row r="6788" spans="1:12">
      <c r="A6788" s="194">
        <v>30</v>
      </c>
      <c r="B6788" s="175" t="s">
        <v>601</v>
      </c>
      <c r="C6788" s="195">
        <v>141</v>
      </c>
      <c r="D6788" s="175" t="s">
        <v>234</v>
      </c>
      <c r="F6788" s="195">
        <v>0</v>
      </c>
      <c r="G6788" s="175" t="s">
        <v>4263</v>
      </c>
      <c r="I6788" s="194">
        <v>260434</v>
      </c>
      <c r="K6788" s="199">
        <v>2923737</v>
      </c>
      <c r="L6788" s="174" t="s">
        <v>846</v>
      </c>
    </row>
    <row r="6789" spans="1:12">
      <c r="G6789" s="200" t="s">
        <v>1168</v>
      </c>
      <c r="I6789" s="201">
        <v>419964</v>
      </c>
      <c r="J6789" s="201">
        <v>0</v>
      </c>
      <c r="K6789" s="201">
        <v>419964</v>
      </c>
      <c r="L6789" s="202" t="s">
        <v>846</v>
      </c>
    </row>
    <row r="6790" spans="1:12">
      <c r="G6790" s="200" t="s">
        <v>848</v>
      </c>
      <c r="I6790" s="203">
        <v>3370923</v>
      </c>
      <c r="J6790" s="203">
        <v>447186</v>
      </c>
      <c r="K6790" s="203">
        <v>2923737</v>
      </c>
      <c r="L6790" s="200" t="s">
        <v>849</v>
      </c>
    </row>
    <row r="6791" spans="1:12">
      <c r="A6791" s="196" t="s">
        <v>146</v>
      </c>
      <c r="G6791" s="197" t="s">
        <v>843</v>
      </c>
      <c r="I6791" s="198">
        <v>3370923</v>
      </c>
      <c r="J6791" s="198">
        <v>447186</v>
      </c>
      <c r="K6791" s="198">
        <v>2923737</v>
      </c>
      <c r="L6791" s="175" t="s">
        <v>846</v>
      </c>
    </row>
    <row r="6792" spans="1:12">
      <c r="A6792" s="174" t="s">
        <v>138</v>
      </c>
      <c r="B6792" s="174" t="s">
        <v>139</v>
      </c>
      <c r="C6792" s="176" t="s">
        <v>140</v>
      </c>
      <c r="D6792" s="174" t="s">
        <v>141</v>
      </c>
      <c r="E6792" s="174" t="s">
        <v>142</v>
      </c>
      <c r="F6792" s="176" t="s">
        <v>143</v>
      </c>
      <c r="G6792" s="174" t="s">
        <v>144</v>
      </c>
      <c r="I6792" s="176" t="s">
        <v>844</v>
      </c>
      <c r="J6792" s="176" t="s">
        <v>845</v>
      </c>
      <c r="K6792" s="176" t="s">
        <v>145</v>
      </c>
    </row>
    <row r="6793" spans="1:12">
      <c r="A6793" s="194">
        <v>31</v>
      </c>
      <c r="B6793" s="175" t="s">
        <v>146</v>
      </c>
      <c r="C6793" s="195">
        <v>135</v>
      </c>
      <c r="D6793" s="175" t="s">
        <v>234</v>
      </c>
      <c r="F6793" s="195">
        <v>0</v>
      </c>
      <c r="G6793" s="175" t="s">
        <v>4264</v>
      </c>
      <c r="I6793" s="194">
        <v>98438</v>
      </c>
      <c r="K6793" s="199">
        <v>3022175</v>
      </c>
      <c r="L6793" s="174" t="s">
        <v>846</v>
      </c>
    </row>
    <row r="6794" spans="1:12">
      <c r="A6794" s="194">
        <v>31</v>
      </c>
      <c r="B6794" s="175" t="s">
        <v>146</v>
      </c>
      <c r="C6794" s="195">
        <v>135</v>
      </c>
      <c r="D6794" s="175" t="s">
        <v>234</v>
      </c>
      <c r="F6794" s="195">
        <v>0</v>
      </c>
      <c r="G6794" s="175" t="s">
        <v>4265</v>
      </c>
      <c r="I6794" s="194">
        <v>259018</v>
      </c>
      <c r="K6794" s="199">
        <v>3281193</v>
      </c>
      <c r="L6794" s="174" t="s">
        <v>846</v>
      </c>
    </row>
    <row r="6795" spans="1:12">
      <c r="A6795" s="194">
        <v>31</v>
      </c>
      <c r="B6795" s="175" t="s">
        <v>146</v>
      </c>
      <c r="C6795" s="195">
        <v>135</v>
      </c>
      <c r="D6795" s="175" t="s">
        <v>234</v>
      </c>
      <c r="F6795" s="195">
        <v>0</v>
      </c>
      <c r="G6795" s="175" t="s">
        <v>4264</v>
      </c>
      <c r="I6795" s="194">
        <v>57998</v>
      </c>
      <c r="K6795" s="199">
        <v>3339191</v>
      </c>
      <c r="L6795" s="174" t="s">
        <v>846</v>
      </c>
    </row>
    <row r="6796" spans="1:12">
      <c r="A6796" s="194">
        <v>31</v>
      </c>
      <c r="B6796" s="175" t="s">
        <v>146</v>
      </c>
      <c r="C6796" s="195">
        <v>135</v>
      </c>
      <c r="D6796" s="175" t="s">
        <v>234</v>
      </c>
      <c r="F6796" s="195">
        <v>0</v>
      </c>
      <c r="G6796" s="175" t="s">
        <v>4266</v>
      </c>
      <c r="I6796" s="194">
        <v>258877</v>
      </c>
      <c r="K6796" s="199">
        <v>3598068</v>
      </c>
      <c r="L6796" s="174" t="s">
        <v>846</v>
      </c>
    </row>
    <row r="6797" spans="1:12">
      <c r="A6797" s="194">
        <v>31</v>
      </c>
      <c r="B6797" s="175" t="s">
        <v>146</v>
      </c>
      <c r="C6797" s="195">
        <v>135</v>
      </c>
      <c r="D6797" s="175" t="s">
        <v>234</v>
      </c>
      <c r="F6797" s="195">
        <v>0</v>
      </c>
      <c r="G6797" s="175" t="s">
        <v>4266</v>
      </c>
      <c r="I6797" s="194">
        <v>255915</v>
      </c>
      <c r="K6797" s="199">
        <v>3853983</v>
      </c>
      <c r="L6797" s="174" t="s">
        <v>846</v>
      </c>
    </row>
    <row r="6798" spans="1:12">
      <c r="A6798" s="194">
        <v>31</v>
      </c>
      <c r="B6798" s="175" t="s">
        <v>146</v>
      </c>
      <c r="C6798" s="195">
        <v>135</v>
      </c>
      <c r="D6798" s="175" t="s">
        <v>234</v>
      </c>
      <c r="F6798" s="195">
        <v>0</v>
      </c>
      <c r="G6798" s="175" t="s">
        <v>4267</v>
      </c>
      <c r="I6798" s="194">
        <v>97124</v>
      </c>
      <c r="K6798" s="199">
        <v>3951107</v>
      </c>
      <c r="L6798" s="174" t="s">
        <v>846</v>
      </c>
    </row>
    <row r="6799" spans="1:12">
      <c r="A6799" s="194">
        <v>31</v>
      </c>
      <c r="B6799" s="175" t="s">
        <v>146</v>
      </c>
      <c r="C6799" s="195">
        <v>135</v>
      </c>
      <c r="D6799" s="175" t="s">
        <v>234</v>
      </c>
      <c r="F6799" s="195">
        <v>0</v>
      </c>
      <c r="G6799" s="175" t="s">
        <v>4268</v>
      </c>
      <c r="I6799" s="194">
        <v>97867</v>
      </c>
      <c r="K6799" s="199">
        <v>4048974</v>
      </c>
      <c r="L6799" s="174" t="s">
        <v>846</v>
      </c>
    </row>
    <row r="6800" spans="1:12">
      <c r="A6800" s="194">
        <v>31</v>
      </c>
      <c r="B6800" s="175" t="s">
        <v>146</v>
      </c>
      <c r="C6800" s="195">
        <v>135</v>
      </c>
      <c r="D6800" s="175" t="s">
        <v>234</v>
      </c>
      <c r="F6800" s="195">
        <v>0</v>
      </c>
      <c r="G6800" s="175" t="s">
        <v>4267</v>
      </c>
      <c r="I6800" s="194">
        <v>62481</v>
      </c>
      <c r="K6800" s="199">
        <v>4111455</v>
      </c>
      <c r="L6800" s="174" t="s">
        <v>846</v>
      </c>
    </row>
    <row r="6801" spans="1:12">
      <c r="A6801" s="194">
        <v>31</v>
      </c>
      <c r="B6801" s="175" t="s">
        <v>146</v>
      </c>
      <c r="C6801" s="195">
        <v>135</v>
      </c>
      <c r="D6801" s="175" t="s">
        <v>234</v>
      </c>
      <c r="F6801" s="195">
        <v>0</v>
      </c>
      <c r="G6801" s="175" t="s">
        <v>4267</v>
      </c>
      <c r="I6801" s="194">
        <v>69052</v>
      </c>
      <c r="K6801" s="199">
        <v>4180507</v>
      </c>
      <c r="L6801" s="174" t="s">
        <v>846</v>
      </c>
    </row>
    <row r="6802" spans="1:12">
      <c r="A6802" s="194">
        <v>31</v>
      </c>
      <c r="B6802" s="175" t="s">
        <v>146</v>
      </c>
      <c r="C6802" s="195">
        <v>137</v>
      </c>
      <c r="D6802" s="175" t="s">
        <v>234</v>
      </c>
      <c r="F6802" s="195">
        <v>0</v>
      </c>
      <c r="G6802" s="175" t="s">
        <v>4269</v>
      </c>
      <c r="J6802" s="194">
        <v>77958</v>
      </c>
      <c r="K6802" s="199">
        <v>4102549</v>
      </c>
      <c r="L6802" s="174" t="s">
        <v>846</v>
      </c>
    </row>
    <row r="6803" spans="1:12">
      <c r="G6803" s="200" t="s">
        <v>847</v>
      </c>
      <c r="I6803" s="201">
        <v>1256770</v>
      </c>
      <c r="J6803" s="201">
        <v>77958</v>
      </c>
      <c r="K6803" s="201">
        <v>1178812</v>
      </c>
      <c r="L6803" s="202" t="s">
        <v>846</v>
      </c>
    </row>
    <row r="6804" spans="1:12">
      <c r="G6804" s="200" t="s">
        <v>848</v>
      </c>
      <c r="I6804" s="203">
        <v>4627693</v>
      </c>
      <c r="J6804" s="203">
        <v>525144</v>
      </c>
      <c r="K6804" s="203">
        <v>4102549</v>
      </c>
      <c r="L6804" s="200" t="s">
        <v>849</v>
      </c>
    </row>
    <row r="6805" spans="1:12">
      <c r="A6805" s="196" t="s">
        <v>164</v>
      </c>
      <c r="G6805" s="197" t="s">
        <v>843</v>
      </c>
      <c r="I6805" s="198">
        <v>4627693</v>
      </c>
      <c r="J6805" s="198">
        <v>525144</v>
      </c>
      <c r="K6805" s="198">
        <v>4102549</v>
      </c>
      <c r="L6805" s="175" t="s">
        <v>846</v>
      </c>
    </row>
    <row r="6806" spans="1:12">
      <c r="A6806" s="174" t="s">
        <v>138</v>
      </c>
      <c r="B6806" s="174" t="s">
        <v>139</v>
      </c>
      <c r="C6806" s="176" t="s">
        <v>140</v>
      </c>
      <c r="D6806" s="174" t="s">
        <v>141</v>
      </c>
      <c r="E6806" s="174" t="s">
        <v>142</v>
      </c>
      <c r="F6806" s="176" t="s">
        <v>143</v>
      </c>
      <c r="G6806" s="174" t="s">
        <v>144</v>
      </c>
      <c r="I6806" s="176" t="s">
        <v>844</v>
      </c>
      <c r="J6806" s="176" t="s">
        <v>845</v>
      </c>
      <c r="K6806" s="176" t="s">
        <v>145</v>
      </c>
    </row>
    <row r="6807" spans="1:12">
      <c r="A6807" s="194">
        <v>30</v>
      </c>
      <c r="B6807" s="175" t="s">
        <v>164</v>
      </c>
      <c r="C6807" s="195">
        <v>135</v>
      </c>
      <c r="D6807" s="175" t="s">
        <v>234</v>
      </c>
      <c r="F6807" s="195">
        <v>0</v>
      </c>
      <c r="G6807" s="175" t="s">
        <v>4270</v>
      </c>
      <c r="I6807" s="194">
        <v>259402</v>
      </c>
      <c r="K6807" s="199">
        <v>4361951</v>
      </c>
      <c r="L6807" s="174" t="s">
        <v>846</v>
      </c>
    </row>
    <row r="6808" spans="1:12">
      <c r="A6808" s="194">
        <v>30</v>
      </c>
      <c r="B6808" s="175" t="s">
        <v>164</v>
      </c>
      <c r="C6808" s="195">
        <v>135</v>
      </c>
      <c r="D6808" s="175" t="s">
        <v>234</v>
      </c>
      <c r="F6808" s="195">
        <v>0</v>
      </c>
      <c r="G6808" s="175" t="s">
        <v>4271</v>
      </c>
      <c r="I6808" s="194">
        <v>85017</v>
      </c>
      <c r="K6808" s="199">
        <v>4446968</v>
      </c>
      <c r="L6808" s="174" t="s">
        <v>846</v>
      </c>
    </row>
    <row r="6809" spans="1:12">
      <c r="A6809" s="194">
        <v>30</v>
      </c>
      <c r="B6809" s="175" t="s">
        <v>164</v>
      </c>
      <c r="C6809" s="195">
        <v>135</v>
      </c>
      <c r="D6809" s="175" t="s">
        <v>234</v>
      </c>
      <c r="F6809" s="195">
        <v>0</v>
      </c>
      <c r="G6809" s="175" t="s">
        <v>4272</v>
      </c>
      <c r="I6809" s="194">
        <v>99137</v>
      </c>
      <c r="K6809" s="199">
        <v>4546105</v>
      </c>
      <c r="L6809" s="174" t="s">
        <v>846</v>
      </c>
    </row>
    <row r="6810" spans="1:12">
      <c r="A6810" s="194">
        <v>30</v>
      </c>
      <c r="B6810" s="175" t="s">
        <v>164</v>
      </c>
      <c r="C6810" s="195">
        <v>135</v>
      </c>
      <c r="D6810" s="175" t="s">
        <v>234</v>
      </c>
      <c r="F6810" s="195">
        <v>0</v>
      </c>
      <c r="G6810" s="175" t="s">
        <v>4273</v>
      </c>
      <c r="J6810" s="194">
        <v>7079</v>
      </c>
      <c r="K6810" s="199">
        <v>4539026</v>
      </c>
      <c r="L6810" s="174" t="s">
        <v>846</v>
      </c>
    </row>
    <row r="6811" spans="1:12">
      <c r="G6811" s="200" t="s">
        <v>858</v>
      </c>
      <c r="I6811" s="201">
        <v>443556</v>
      </c>
      <c r="J6811" s="201">
        <v>7079</v>
      </c>
      <c r="K6811" s="201">
        <v>436477</v>
      </c>
      <c r="L6811" s="202" t="s">
        <v>846</v>
      </c>
    </row>
    <row r="6812" spans="1:12">
      <c r="G6812" s="200" t="s">
        <v>848</v>
      </c>
      <c r="I6812" s="203">
        <v>5071249</v>
      </c>
      <c r="J6812" s="203">
        <v>532223</v>
      </c>
      <c r="K6812" s="203">
        <v>4539026</v>
      </c>
      <c r="L6812" s="200" t="s">
        <v>849</v>
      </c>
    </row>
    <row r="6813" spans="1:12">
      <c r="A6813" s="196" t="s">
        <v>166</v>
      </c>
      <c r="G6813" s="197" t="s">
        <v>843</v>
      </c>
      <c r="I6813" s="198">
        <v>5071249</v>
      </c>
      <c r="J6813" s="198">
        <v>532223</v>
      </c>
      <c r="K6813" s="198">
        <v>4539026</v>
      </c>
      <c r="L6813" s="175" t="s">
        <v>846</v>
      </c>
    </row>
    <row r="6814" spans="1:12">
      <c r="A6814" s="174" t="s">
        <v>138</v>
      </c>
      <c r="B6814" s="174" t="s">
        <v>139</v>
      </c>
      <c r="C6814" s="176" t="s">
        <v>140</v>
      </c>
      <c r="D6814" s="174" t="s">
        <v>141</v>
      </c>
      <c r="E6814" s="174" t="s">
        <v>142</v>
      </c>
      <c r="F6814" s="176" t="s">
        <v>143</v>
      </c>
      <c r="G6814" s="174" t="s">
        <v>144</v>
      </c>
      <c r="I6814" s="176" t="s">
        <v>844</v>
      </c>
      <c r="J6814" s="176" t="s">
        <v>845</v>
      </c>
      <c r="K6814" s="176" t="s">
        <v>145</v>
      </c>
    </row>
    <row r="6815" spans="1:12">
      <c r="A6815" s="194">
        <v>12</v>
      </c>
      <c r="B6815" s="175" t="s">
        <v>166</v>
      </c>
      <c r="C6815" s="195">
        <v>48</v>
      </c>
      <c r="D6815" s="175" t="s">
        <v>147</v>
      </c>
      <c r="F6815" s="195">
        <v>0</v>
      </c>
      <c r="G6815" s="175" t="s">
        <v>4274</v>
      </c>
      <c r="I6815" s="194">
        <v>42999</v>
      </c>
      <c r="K6815" s="199">
        <v>4582025</v>
      </c>
      <c r="L6815" s="174" t="s">
        <v>846</v>
      </c>
    </row>
    <row r="6816" spans="1:12">
      <c r="A6816" s="194">
        <v>27</v>
      </c>
      <c r="B6816" s="175" t="s">
        <v>166</v>
      </c>
      <c r="C6816" s="195">
        <v>105</v>
      </c>
      <c r="D6816" s="175" t="s">
        <v>147</v>
      </c>
      <c r="F6816" s="195">
        <v>0</v>
      </c>
      <c r="G6816" s="175" t="s">
        <v>4275</v>
      </c>
      <c r="I6816" s="194">
        <v>79950</v>
      </c>
      <c r="K6816" s="199">
        <v>4661975</v>
      </c>
      <c r="L6816" s="174" t="s">
        <v>846</v>
      </c>
    </row>
    <row r="6817" spans="1:12">
      <c r="A6817" s="194">
        <v>31</v>
      </c>
      <c r="B6817" s="175" t="s">
        <v>166</v>
      </c>
      <c r="C6817" s="195">
        <v>154</v>
      </c>
      <c r="D6817" s="175" t="s">
        <v>234</v>
      </c>
      <c r="F6817" s="195">
        <v>0</v>
      </c>
      <c r="G6817" s="175" t="s">
        <v>4276</v>
      </c>
      <c r="I6817" s="194">
        <v>29652</v>
      </c>
      <c r="K6817" s="199">
        <v>4691627</v>
      </c>
      <c r="L6817" s="174" t="s">
        <v>846</v>
      </c>
    </row>
    <row r="6818" spans="1:12">
      <c r="A6818" s="194">
        <v>31</v>
      </c>
      <c r="B6818" s="175" t="s">
        <v>166</v>
      </c>
      <c r="C6818" s="195">
        <v>154</v>
      </c>
      <c r="D6818" s="175" t="s">
        <v>234</v>
      </c>
      <c r="F6818" s="195">
        <v>0</v>
      </c>
      <c r="G6818" s="175" t="s">
        <v>4277</v>
      </c>
      <c r="I6818" s="194">
        <v>84451</v>
      </c>
      <c r="K6818" s="199">
        <v>4776078</v>
      </c>
      <c r="L6818" s="174" t="s">
        <v>846</v>
      </c>
    </row>
    <row r="6819" spans="1:12">
      <c r="A6819" s="194">
        <v>31</v>
      </c>
      <c r="B6819" s="175" t="s">
        <v>166</v>
      </c>
      <c r="C6819" s="195">
        <v>154</v>
      </c>
      <c r="D6819" s="175" t="s">
        <v>234</v>
      </c>
      <c r="F6819" s="195">
        <v>0</v>
      </c>
      <c r="G6819" s="175" t="s">
        <v>4278</v>
      </c>
      <c r="I6819" s="194">
        <v>259916</v>
      </c>
      <c r="K6819" s="199">
        <v>5035994</v>
      </c>
      <c r="L6819" s="174" t="s">
        <v>846</v>
      </c>
    </row>
    <row r="6820" spans="1:12">
      <c r="A6820" s="194">
        <v>31</v>
      </c>
      <c r="B6820" s="175" t="s">
        <v>166</v>
      </c>
      <c r="C6820" s="195">
        <v>158</v>
      </c>
      <c r="D6820" s="175" t="s">
        <v>234</v>
      </c>
      <c r="F6820" s="195">
        <v>0</v>
      </c>
      <c r="G6820" s="175" t="s">
        <v>278</v>
      </c>
      <c r="I6820" s="194">
        <v>19546637</v>
      </c>
      <c r="K6820" s="199">
        <v>24582631</v>
      </c>
      <c r="L6820" s="174" t="s">
        <v>846</v>
      </c>
    </row>
    <row r="6821" spans="1:12">
      <c r="A6821" s="194">
        <v>31</v>
      </c>
      <c r="B6821" s="175" t="s">
        <v>166</v>
      </c>
      <c r="C6821" s="195">
        <v>158</v>
      </c>
      <c r="D6821" s="175" t="s">
        <v>234</v>
      </c>
      <c r="F6821" s="195">
        <v>0</v>
      </c>
      <c r="G6821" s="175" t="s">
        <v>283</v>
      </c>
      <c r="I6821" s="194">
        <v>112772</v>
      </c>
      <c r="K6821" s="199">
        <v>24695403</v>
      </c>
      <c r="L6821" s="174" t="s">
        <v>846</v>
      </c>
    </row>
    <row r="6822" spans="1:12">
      <c r="A6822" s="194">
        <v>31</v>
      </c>
      <c r="B6822" s="175" t="s">
        <v>166</v>
      </c>
      <c r="C6822" s="195">
        <v>160</v>
      </c>
      <c r="D6822" s="175" t="s">
        <v>234</v>
      </c>
      <c r="F6822" s="195">
        <v>0</v>
      </c>
      <c r="G6822" s="175" t="s">
        <v>2137</v>
      </c>
      <c r="I6822" s="194">
        <v>164330</v>
      </c>
      <c r="K6822" s="199">
        <v>24859733</v>
      </c>
      <c r="L6822" s="174" t="s">
        <v>846</v>
      </c>
    </row>
    <row r="6823" spans="1:12">
      <c r="A6823" s="194">
        <v>31</v>
      </c>
      <c r="B6823" s="175" t="s">
        <v>166</v>
      </c>
      <c r="C6823" s="195">
        <v>173</v>
      </c>
      <c r="D6823" s="175" t="s">
        <v>234</v>
      </c>
      <c r="F6823" s="195">
        <v>0</v>
      </c>
      <c r="G6823" s="175" t="s">
        <v>286</v>
      </c>
      <c r="I6823" s="194">
        <v>84160</v>
      </c>
      <c r="K6823" s="199">
        <v>24943893</v>
      </c>
      <c r="L6823" s="174" t="s">
        <v>846</v>
      </c>
    </row>
    <row r="6824" spans="1:12">
      <c r="A6824" s="194">
        <v>31</v>
      </c>
      <c r="B6824" s="175" t="s">
        <v>166</v>
      </c>
      <c r="C6824" s="195">
        <v>173</v>
      </c>
      <c r="D6824" s="175" t="s">
        <v>234</v>
      </c>
      <c r="F6824" s="195">
        <v>0</v>
      </c>
      <c r="G6824" s="175" t="s">
        <v>288</v>
      </c>
      <c r="I6824" s="194">
        <v>28859</v>
      </c>
      <c r="K6824" s="199">
        <v>24972752</v>
      </c>
      <c r="L6824" s="174" t="s">
        <v>846</v>
      </c>
    </row>
    <row r="6825" spans="1:12">
      <c r="A6825" s="194">
        <v>31</v>
      </c>
      <c r="B6825" s="175" t="s">
        <v>166</v>
      </c>
      <c r="C6825" s="195">
        <v>173</v>
      </c>
      <c r="D6825" s="175" t="s">
        <v>234</v>
      </c>
      <c r="F6825" s="195">
        <v>0</v>
      </c>
      <c r="G6825" s="175" t="s">
        <v>289</v>
      </c>
      <c r="I6825" s="194">
        <v>25574</v>
      </c>
      <c r="K6825" s="199">
        <v>24998326</v>
      </c>
      <c r="L6825" s="174" t="s">
        <v>846</v>
      </c>
    </row>
    <row r="6826" spans="1:12">
      <c r="A6826" s="194">
        <v>31</v>
      </c>
      <c r="B6826" s="175" t="s">
        <v>166</v>
      </c>
      <c r="C6826" s="195">
        <v>173</v>
      </c>
      <c r="D6826" s="175" t="s">
        <v>234</v>
      </c>
      <c r="F6826" s="195">
        <v>0</v>
      </c>
      <c r="G6826" s="175" t="s">
        <v>291</v>
      </c>
      <c r="I6826" s="194">
        <v>8656</v>
      </c>
      <c r="K6826" s="199">
        <v>25006982</v>
      </c>
      <c r="L6826" s="174" t="s">
        <v>846</v>
      </c>
    </row>
    <row r="6827" spans="1:12">
      <c r="G6827" s="200" t="s">
        <v>1319</v>
      </c>
      <c r="I6827" s="201">
        <v>20467956</v>
      </c>
      <c r="J6827" s="201">
        <v>0</v>
      </c>
      <c r="K6827" s="201">
        <v>20467956</v>
      </c>
      <c r="L6827" s="202" t="s">
        <v>846</v>
      </c>
    </row>
    <row r="6828" spans="1:12">
      <c r="G6828" s="200" t="s">
        <v>848</v>
      </c>
      <c r="I6828" s="203">
        <v>25539205</v>
      </c>
      <c r="J6828" s="203">
        <v>532223</v>
      </c>
      <c r="K6828" s="203">
        <v>25006982</v>
      </c>
      <c r="L6828" s="200" t="s">
        <v>849</v>
      </c>
    </row>
    <row r="6829" spans="1:12">
      <c r="A6829" s="190" t="s">
        <v>4279</v>
      </c>
      <c r="I6829" s="203">
        <v>25539205</v>
      </c>
      <c r="J6829" s="203">
        <v>532223</v>
      </c>
      <c r="K6829" s="203">
        <v>25006982</v>
      </c>
      <c r="L6829" s="175" t="s">
        <v>849</v>
      </c>
    </row>
    <row r="6830" spans="1:12">
      <c r="A6830" s="196" t="s">
        <v>4280</v>
      </c>
    </row>
    <row r="6831" spans="1:12">
      <c r="A6831" s="196" t="s">
        <v>240</v>
      </c>
      <c r="G6831" s="197" t="s">
        <v>843</v>
      </c>
      <c r="I6831" s="198">
        <v>0</v>
      </c>
      <c r="J6831" s="198">
        <v>0</v>
      </c>
      <c r="K6831" s="198">
        <v>0</v>
      </c>
    </row>
    <row r="6832" spans="1:12">
      <c r="A6832" s="174" t="s">
        <v>138</v>
      </c>
      <c r="B6832" s="174" t="s">
        <v>139</v>
      </c>
      <c r="C6832" s="176" t="s">
        <v>140</v>
      </c>
      <c r="D6832" s="174" t="s">
        <v>141</v>
      </c>
      <c r="E6832" s="174" t="s">
        <v>142</v>
      </c>
      <c r="F6832" s="176" t="s">
        <v>143</v>
      </c>
      <c r="G6832" s="174" t="s">
        <v>144</v>
      </c>
      <c r="I6832" s="176" t="s">
        <v>844</v>
      </c>
      <c r="J6832" s="176" t="s">
        <v>845</v>
      </c>
      <c r="K6832" s="176" t="s">
        <v>145</v>
      </c>
    </row>
    <row r="6833" spans="1:12">
      <c r="A6833" s="194">
        <v>15</v>
      </c>
      <c r="B6833" s="175" t="s">
        <v>240</v>
      </c>
      <c r="C6833" s="195">
        <v>96</v>
      </c>
      <c r="D6833" s="175" t="s">
        <v>147</v>
      </c>
      <c r="F6833" s="195">
        <v>0</v>
      </c>
      <c r="G6833" s="175" t="s">
        <v>4281</v>
      </c>
      <c r="I6833" s="194">
        <v>6500</v>
      </c>
      <c r="K6833" s="199">
        <v>6500</v>
      </c>
      <c r="L6833" s="174" t="s">
        <v>846</v>
      </c>
    </row>
    <row r="6834" spans="1:12">
      <c r="A6834" s="194">
        <v>25</v>
      </c>
      <c r="B6834" s="175" t="s">
        <v>240</v>
      </c>
      <c r="C6834" s="195">
        <v>98</v>
      </c>
      <c r="D6834" s="175" t="s">
        <v>147</v>
      </c>
      <c r="F6834" s="195">
        <v>0</v>
      </c>
      <c r="G6834" s="175" t="s">
        <v>4282</v>
      </c>
      <c r="I6834" s="194">
        <v>16560</v>
      </c>
      <c r="K6834" s="199">
        <v>23060</v>
      </c>
      <c r="L6834" s="174" t="s">
        <v>846</v>
      </c>
    </row>
    <row r="6835" spans="1:12">
      <c r="A6835" s="194">
        <v>25</v>
      </c>
      <c r="B6835" s="175" t="s">
        <v>240</v>
      </c>
      <c r="C6835" s="195">
        <v>98</v>
      </c>
      <c r="D6835" s="175" t="s">
        <v>147</v>
      </c>
      <c r="F6835" s="195">
        <v>0</v>
      </c>
      <c r="G6835" s="175" t="s">
        <v>4283</v>
      </c>
      <c r="I6835" s="194">
        <v>5970</v>
      </c>
      <c r="K6835" s="199">
        <v>29030</v>
      </c>
      <c r="L6835" s="174" t="s">
        <v>846</v>
      </c>
    </row>
    <row r="6836" spans="1:12">
      <c r="A6836" s="194">
        <v>25</v>
      </c>
      <c r="B6836" s="175" t="s">
        <v>240</v>
      </c>
      <c r="C6836" s="195">
        <v>98</v>
      </c>
      <c r="D6836" s="175" t="s">
        <v>147</v>
      </c>
      <c r="F6836" s="195">
        <v>0</v>
      </c>
      <c r="G6836" s="175" t="s">
        <v>4284</v>
      </c>
      <c r="I6836" s="194">
        <v>2600</v>
      </c>
      <c r="K6836" s="199">
        <v>31630</v>
      </c>
      <c r="L6836" s="174" t="s">
        <v>846</v>
      </c>
    </row>
    <row r="6837" spans="1:12">
      <c r="A6837" s="194">
        <v>31</v>
      </c>
      <c r="B6837" s="175" t="s">
        <v>240</v>
      </c>
      <c r="C6837" s="195">
        <v>89</v>
      </c>
      <c r="D6837" s="175" t="s">
        <v>234</v>
      </c>
      <c r="F6837" s="195">
        <v>0</v>
      </c>
      <c r="G6837" s="175" t="s">
        <v>4285</v>
      </c>
      <c r="I6837" s="194">
        <v>178500</v>
      </c>
      <c r="K6837" s="199">
        <v>210130</v>
      </c>
      <c r="L6837" s="174" t="s">
        <v>846</v>
      </c>
    </row>
    <row r="6838" spans="1:12">
      <c r="A6838" s="194">
        <v>31</v>
      </c>
      <c r="B6838" s="175" t="s">
        <v>240</v>
      </c>
      <c r="C6838" s="195">
        <v>102</v>
      </c>
      <c r="D6838" s="175" t="s">
        <v>147</v>
      </c>
      <c r="F6838" s="195">
        <v>0</v>
      </c>
      <c r="G6838" s="175" t="s">
        <v>4286</v>
      </c>
      <c r="I6838" s="194">
        <v>15000</v>
      </c>
      <c r="K6838" s="199">
        <v>225130</v>
      </c>
      <c r="L6838" s="174" t="s">
        <v>846</v>
      </c>
    </row>
    <row r="6839" spans="1:12">
      <c r="A6839" s="194">
        <v>31</v>
      </c>
      <c r="B6839" s="175" t="s">
        <v>240</v>
      </c>
      <c r="C6839" s="195">
        <v>102</v>
      </c>
      <c r="D6839" s="175" t="s">
        <v>147</v>
      </c>
      <c r="F6839" s="195">
        <v>0</v>
      </c>
      <c r="G6839" s="175" t="s">
        <v>4287</v>
      </c>
      <c r="I6839" s="194">
        <v>16670</v>
      </c>
      <c r="K6839" s="199">
        <v>241800</v>
      </c>
      <c r="L6839" s="174" t="s">
        <v>846</v>
      </c>
    </row>
    <row r="6840" spans="1:12">
      <c r="G6840" s="200" t="s">
        <v>929</v>
      </c>
      <c r="I6840" s="201">
        <v>241800</v>
      </c>
      <c r="J6840" s="201">
        <v>0</v>
      </c>
      <c r="K6840" s="201">
        <v>241800</v>
      </c>
      <c r="L6840" s="202" t="s">
        <v>846</v>
      </c>
    </row>
    <row r="6841" spans="1:12">
      <c r="G6841" s="200" t="s">
        <v>848</v>
      </c>
      <c r="I6841" s="203">
        <v>241800</v>
      </c>
      <c r="J6841" s="203">
        <v>0</v>
      </c>
      <c r="K6841" s="203">
        <v>241800</v>
      </c>
      <c r="L6841" s="200" t="s">
        <v>849</v>
      </c>
    </row>
    <row r="6842" spans="1:12">
      <c r="A6842" s="196" t="s">
        <v>595</v>
      </c>
      <c r="G6842" s="197" t="s">
        <v>843</v>
      </c>
      <c r="I6842" s="198">
        <v>241800</v>
      </c>
      <c r="J6842" s="198">
        <v>0</v>
      </c>
      <c r="K6842" s="198">
        <v>241800</v>
      </c>
      <c r="L6842" s="175" t="s">
        <v>846</v>
      </c>
    </row>
    <row r="6843" spans="1:12">
      <c r="A6843" s="174" t="s">
        <v>138</v>
      </c>
      <c r="B6843" s="174" t="s">
        <v>139</v>
      </c>
      <c r="C6843" s="176" t="s">
        <v>140</v>
      </c>
      <c r="D6843" s="174" t="s">
        <v>141</v>
      </c>
      <c r="E6843" s="174" t="s">
        <v>142</v>
      </c>
      <c r="F6843" s="176" t="s">
        <v>143</v>
      </c>
      <c r="G6843" s="174" t="s">
        <v>144</v>
      </c>
      <c r="I6843" s="176" t="s">
        <v>844</v>
      </c>
      <c r="J6843" s="176" t="s">
        <v>845</v>
      </c>
      <c r="K6843" s="176" t="s">
        <v>145</v>
      </c>
    </row>
    <row r="6844" spans="1:12">
      <c r="A6844" s="194">
        <v>29</v>
      </c>
      <c r="B6844" s="175" t="s">
        <v>595</v>
      </c>
      <c r="C6844" s="195">
        <v>63</v>
      </c>
      <c r="D6844" s="175" t="s">
        <v>147</v>
      </c>
      <c r="F6844" s="195">
        <v>0</v>
      </c>
      <c r="G6844" s="175" t="s">
        <v>4287</v>
      </c>
      <c r="I6844" s="194">
        <v>34640</v>
      </c>
      <c r="K6844" s="199">
        <v>276440</v>
      </c>
      <c r="L6844" s="174" t="s">
        <v>846</v>
      </c>
    </row>
    <row r="6845" spans="1:12">
      <c r="A6845" s="194">
        <v>29</v>
      </c>
      <c r="B6845" s="175" t="s">
        <v>595</v>
      </c>
      <c r="C6845" s="195">
        <v>65</v>
      </c>
      <c r="D6845" s="175" t="s">
        <v>147</v>
      </c>
      <c r="F6845" s="195">
        <v>0</v>
      </c>
      <c r="G6845" s="175" t="s">
        <v>4288</v>
      </c>
      <c r="I6845" s="194">
        <v>101388</v>
      </c>
      <c r="K6845" s="199">
        <v>377828</v>
      </c>
      <c r="L6845" s="174" t="s">
        <v>846</v>
      </c>
    </row>
    <row r="6846" spans="1:12">
      <c r="A6846" s="194">
        <v>29</v>
      </c>
      <c r="B6846" s="175" t="s">
        <v>595</v>
      </c>
      <c r="C6846" s="195">
        <v>65</v>
      </c>
      <c r="D6846" s="175" t="s">
        <v>147</v>
      </c>
      <c r="F6846" s="195">
        <v>0</v>
      </c>
      <c r="G6846" s="175" t="s">
        <v>4288</v>
      </c>
      <c r="I6846" s="194">
        <v>122173</v>
      </c>
      <c r="K6846" s="199">
        <v>500001</v>
      </c>
      <c r="L6846" s="174" t="s">
        <v>846</v>
      </c>
    </row>
    <row r="6847" spans="1:12">
      <c r="A6847" s="194">
        <v>29</v>
      </c>
      <c r="B6847" s="175" t="s">
        <v>595</v>
      </c>
      <c r="C6847" s="195">
        <v>66</v>
      </c>
      <c r="D6847" s="175" t="s">
        <v>147</v>
      </c>
      <c r="F6847" s="195">
        <v>0</v>
      </c>
      <c r="G6847" s="175" t="s">
        <v>4289</v>
      </c>
      <c r="I6847" s="194">
        <v>2035368</v>
      </c>
      <c r="K6847" s="199">
        <v>2535369</v>
      </c>
      <c r="L6847" s="174" t="s">
        <v>846</v>
      </c>
    </row>
    <row r="6848" spans="1:12">
      <c r="G6848" s="200" t="s">
        <v>853</v>
      </c>
      <c r="I6848" s="201">
        <v>2293569</v>
      </c>
      <c r="J6848" s="201">
        <v>0</v>
      </c>
      <c r="K6848" s="201">
        <v>2293569</v>
      </c>
      <c r="L6848" s="202" t="s">
        <v>846</v>
      </c>
    </row>
    <row r="6849" spans="1:12">
      <c r="G6849" s="200" t="s">
        <v>848</v>
      </c>
      <c r="I6849" s="203">
        <v>2535369</v>
      </c>
      <c r="J6849" s="203">
        <v>0</v>
      </c>
      <c r="K6849" s="203">
        <v>2535369</v>
      </c>
      <c r="L6849" s="200" t="s">
        <v>849</v>
      </c>
    </row>
    <row r="6850" spans="1:12">
      <c r="A6850" s="196" t="s">
        <v>596</v>
      </c>
      <c r="G6850" s="197" t="s">
        <v>843</v>
      </c>
      <c r="I6850" s="198">
        <v>2535369</v>
      </c>
      <c r="J6850" s="198">
        <v>0</v>
      </c>
      <c r="K6850" s="198">
        <v>2535369</v>
      </c>
      <c r="L6850" s="175" t="s">
        <v>846</v>
      </c>
    </row>
    <row r="6851" spans="1:12">
      <c r="A6851" s="174" t="s">
        <v>138</v>
      </c>
      <c r="B6851" s="174" t="s">
        <v>139</v>
      </c>
      <c r="C6851" s="176" t="s">
        <v>140</v>
      </c>
      <c r="D6851" s="174" t="s">
        <v>141</v>
      </c>
      <c r="E6851" s="174" t="s">
        <v>142</v>
      </c>
      <c r="F6851" s="176" t="s">
        <v>143</v>
      </c>
      <c r="G6851" s="174" t="s">
        <v>144</v>
      </c>
      <c r="I6851" s="176" t="s">
        <v>844</v>
      </c>
      <c r="J6851" s="176" t="s">
        <v>845</v>
      </c>
      <c r="K6851" s="176" t="s">
        <v>145</v>
      </c>
    </row>
    <row r="6852" spans="1:12">
      <c r="A6852" s="194">
        <v>7</v>
      </c>
      <c r="B6852" s="175" t="s">
        <v>596</v>
      </c>
      <c r="C6852" s="195">
        <v>18</v>
      </c>
      <c r="D6852" s="175" t="s">
        <v>147</v>
      </c>
      <c r="F6852" s="195">
        <v>0</v>
      </c>
      <c r="G6852" s="175" t="s">
        <v>961</v>
      </c>
      <c r="J6852" s="194">
        <v>8</v>
      </c>
      <c r="K6852" s="199">
        <v>2535361</v>
      </c>
      <c r="L6852" s="174" t="s">
        <v>846</v>
      </c>
    </row>
    <row r="6853" spans="1:12">
      <c r="A6853" s="194">
        <v>30</v>
      </c>
      <c r="B6853" s="175" t="s">
        <v>596</v>
      </c>
      <c r="C6853" s="195">
        <v>95</v>
      </c>
      <c r="D6853" s="175" t="s">
        <v>147</v>
      </c>
      <c r="F6853" s="195">
        <v>0</v>
      </c>
      <c r="G6853" s="175" t="s">
        <v>4290</v>
      </c>
      <c r="I6853" s="194">
        <v>6400</v>
      </c>
      <c r="K6853" s="199">
        <v>2541761</v>
      </c>
      <c r="L6853" s="174" t="s">
        <v>846</v>
      </c>
    </row>
    <row r="6854" spans="1:12">
      <c r="A6854" s="194">
        <v>30</v>
      </c>
      <c r="B6854" s="175" t="s">
        <v>596</v>
      </c>
      <c r="C6854" s="195">
        <v>95</v>
      </c>
      <c r="D6854" s="175" t="s">
        <v>147</v>
      </c>
      <c r="F6854" s="195">
        <v>0</v>
      </c>
      <c r="G6854" s="175" t="s">
        <v>4291</v>
      </c>
      <c r="I6854" s="194">
        <v>15890</v>
      </c>
      <c r="K6854" s="199">
        <v>2557651</v>
      </c>
      <c r="L6854" s="174" t="s">
        <v>846</v>
      </c>
    </row>
    <row r="6855" spans="1:12">
      <c r="A6855" s="194">
        <v>31</v>
      </c>
      <c r="B6855" s="175" t="s">
        <v>596</v>
      </c>
      <c r="C6855" s="195">
        <v>88</v>
      </c>
      <c r="D6855" s="175" t="s">
        <v>234</v>
      </c>
      <c r="F6855" s="195">
        <v>0</v>
      </c>
      <c r="G6855" s="175" t="s">
        <v>4292</v>
      </c>
      <c r="I6855" s="194">
        <v>100531</v>
      </c>
      <c r="K6855" s="199">
        <v>2658182</v>
      </c>
      <c r="L6855" s="174" t="s">
        <v>846</v>
      </c>
    </row>
    <row r="6856" spans="1:12">
      <c r="A6856" s="194">
        <v>31</v>
      </c>
      <c r="B6856" s="175" t="s">
        <v>596</v>
      </c>
      <c r="C6856" s="195">
        <v>88</v>
      </c>
      <c r="D6856" s="175" t="s">
        <v>234</v>
      </c>
      <c r="F6856" s="195">
        <v>0</v>
      </c>
      <c r="G6856" s="175" t="s">
        <v>4293</v>
      </c>
      <c r="I6856" s="194">
        <v>187258</v>
      </c>
      <c r="K6856" s="199">
        <v>2845440</v>
      </c>
      <c r="L6856" s="174" t="s">
        <v>846</v>
      </c>
    </row>
    <row r="6857" spans="1:12">
      <c r="A6857" s="194">
        <v>31</v>
      </c>
      <c r="B6857" s="175" t="s">
        <v>596</v>
      </c>
      <c r="C6857" s="195">
        <v>88</v>
      </c>
      <c r="D6857" s="175" t="s">
        <v>234</v>
      </c>
      <c r="F6857" s="195">
        <v>0</v>
      </c>
      <c r="G6857" s="175" t="s">
        <v>4294</v>
      </c>
      <c r="I6857" s="194">
        <v>4760902</v>
      </c>
      <c r="K6857" s="199">
        <v>7606342</v>
      </c>
      <c r="L6857" s="174" t="s">
        <v>846</v>
      </c>
    </row>
    <row r="6858" spans="1:12">
      <c r="G6858" s="200" t="s">
        <v>985</v>
      </c>
      <c r="I6858" s="201">
        <v>5070981</v>
      </c>
      <c r="J6858" s="201">
        <v>8</v>
      </c>
      <c r="K6858" s="201">
        <v>5070973</v>
      </c>
      <c r="L6858" s="202" t="s">
        <v>846</v>
      </c>
    </row>
    <row r="6859" spans="1:12">
      <c r="G6859" s="200" t="s">
        <v>848</v>
      </c>
      <c r="I6859" s="203">
        <v>7606350</v>
      </c>
      <c r="J6859" s="203">
        <v>8</v>
      </c>
      <c r="K6859" s="203">
        <v>7606342</v>
      </c>
      <c r="L6859" s="200" t="s">
        <v>849</v>
      </c>
    </row>
    <row r="6860" spans="1:12">
      <c r="A6860" s="196" t="s">
        <v>597</v>
      </c>
      <c r="G6860" s="197" t="s">
        <v>843</v>
      </c>
      <c r="I6860" s="198">
        <v>7606350</v>
      </c>
      <c r="J6860" s="198">
        <v>8</v>
      </c>
      <c r="K6860" s="198">
        <v>7606342</v>
      </c>
      <c r="L6860" s="175" t="s">
        <v>846</v>
      </c>
    </row>
    <row r="6861" spans="1:12">
      <c r="A6861" s="174" t="s">
        <v>138</v>
      </c>
      <c r="B6861" s="174" t="s">
        <v>139</v>
      </c>
      <c r="C6861" s="176" t="s">
        <v>140</v>
      </c>
      <c r="D6861" s="174" t="s">
        <v>141</v>
      </c>
      <c r="E6861" s="174" t="s">
        <v>142</v>
      </c>
      <c r="F6861" s="176" t="s">
        <v>143</v>
      </c>
      <c r="G6861" s="174" t="s">
        <v>144</v>
      </c>
      <c r="I6861" s="176" t="s">
        <v>844</v>
      </c>
      <c r="J6861" s="176" t="s">
        <v>845</v>
      </c>
      <c r="K6861" s="176" t="s">
        <v>145</v>
      </c>
    </row>
    <row r="6862" spans="1:12">
      <c r="A6862" s="194">
        <v>30</v>
      </c>
      <c r="B6862" s="175" t="s">
        <v>597</v>
      </c>
      <c r="C6862" s="195">
        <v>84</v>
      </c>
      <c r="D6862" s="175" t="s">
        <v>234</v>
      </c>
      <c r="F6862" s="195">
        <v>0</v>
      </c>
      <c r="G6862" s="175" t="s">
        <v>4287</v>
      </c>
      <c r="I6862" s="194">
        <v>110163</v>
      </c>
      <c r="K6862" s="199">
        <v>7716505</v>
      </c>
      <c r="L6862" s="174" t="s">
        <v>846</v>
      </c>
    </row>
    <row r="6863" spans="1:12">
      <c r="A6863" s="194">
        <v>30</v>
      </c>
      <c r="B6863" s="175" t="s">
        <v>597</v>
      </c>
      <c r="C6863" s="195">
        <v>84</v>
      </c>
      <c r="D6863" s="175" t="s">
        <v>234</v>
      </c>
      <c r="F6863" s="195">
        <v>0</v>
      </c>
      <c r="G6863" s="175" t="s">
        <v>4287</v>
      </c>
      <c r="I6863" s="194">
        <v>105337</v>
      </c>
      <c r="K6863" s="199">
        <v>7821842</v>
      </c>
      <c r="L6863" s="174" t="s">
        <v>846</v>
      </c>
    </row>
    <row r="6864" spans="1:12">
      <c r="A6864" s="194">
        <v>30</v>
      </c>
      <c r="B6864" s="175" t="s">
        <v>597</v>
      </c>
      <c r="C6864" s="195">
        <v>84</v>
      </c>
      <c r="D6864" s="175" t="s">
        <v>234</v>
      </c>
      <c r="F6864" s="195">
        <v>0</v>
      </c>
      <c r="G6864" s="175" t="s">
        <v>4287</v>
      </c>
      <c r="I6864" s="194">
        <v>174264</v>
      </c>
      <c r="K6864" s="199">
        <v>7996106</v>
      </c>
      <c r="L6864" s="174" t="s">
        <v>846</v>
      </c>
    </row>
    <row r="6865" spans="1:12">
      <c r="A6865" s="194">
        <v>30</v>
      </c>
      <c r="B6865" s="175" t="s">
        <v>597</v>
      </c>
      <c r="C6865" s="195">
        <v>88</v>
      </c>
      <c r="D6865" s="175" t="s">
        <v>147</v>
      </c>
      <c r="F6865" s="195">
        <v>0</v>
      </c>
      <c r="G6865" s="175" t="s">
        <v>4295</v>
      </c>
      <c r="I6865" s="194">
        <v>114900</v>
      </c>
      <c r="K6865" s="199">
        <v>8111006</v>
      </c>
      <c r="L6865" s="174" t="s">
        <v>846</v>
      </c>
    </row>
    <row r="6866" spans="1:12">
      <c r="A6866" s="194">
        <v>30</v>
      </c>
      <c r="B6866" s="175" t="s">
        <v>597</v>
      </c>
      <c r="C6866" s="195">
        <v>90</v>
      </c>
      <c r="D6866" s="175" t="s">
        <v>147</v>
      </c>
      <c r="F6866" s="195">
        <v>0</v>
      </c>
      <c r="G6866" s="175" t="s">
        <v>4296</v>
      </c>
      <c r="I6866" s="194">
        <v>12233</v>
      </c>
      <c r="K6866" s="199">
        <v>8123239</v>
      </c>
      <c r="L6866" s="174" t="s">
        <v>846</v>
      </c>
    </row>
    <row r="6867" spans="1:12">
      <c r="G6867" s="200" t="s">
        <v>1021</v>
      </c>
      <c r="I6867" s="201">
        <v>516897</v>
      </c>
      <c r="J6867" s="201">
        <v>0</v>
      </c>
      <c r="K6867" s="201">
        <v>516897</v>
      </c>
      <c r="L6867" s="202" t="s">
        <v>846</v>
      </c>
    </row>
    <row r="6868" spans="1:12">
      <c r="G6868" s="200" t="s">
        <v>848</v>
      </c>
      <c r="I6868" s="203">
        <v>8123247</v>
      </c>
      <c r="J6868" s="203">
        <v>8</v>
      </c>
      <c r="K6868" s="203">
        <v>8123239</v>
      </c>
      <c r="L6868" s="200" t="s">
        <v>849</v>
      </c>
    </row>
    <row r="6869" spans="1:12">
      <c r="A6869" s="196" t="s">
        <v>598</v>
      </c>
      <c r="G6869" s="197" t="s">
        <v>843</v>
      </c>
      <c r="I6869" s="198">
        <v>8123247</v>
      </c>
      <c r="J6869" s="198">
        <v>8</v>
      </c>
      <c r="K6869" s="198">
        <v>8123239</v>
      </c>
      <c r="L6869" s="175" t="s">
        <v>846</v>
      </c>
    </row>
    <row r="6870" spans="1:12">
      <c r="A6870" s="174" t="s">
        <v>138</v>
      </c>
      <c r="B6870" s="174" t="s">
        <v>139</v>
      </c>
      <c r="C6870" s="176" t="s">
        <v>140</v>
      </c>
      <c r="D6870" s="174" t="s">
        <v>141</v>
      </c>
      <c r="E6870" s="174" t="s">
        <v>142</v>
      </c>
      <c r="F6870" s="176" t="s">
        <v>143</v>
      </c>
      <c r="G6870" s="174" t="s">
        <v>144</v>
      </c>
      <c r="I6870" s="176" t="s">
        <v>844</v>
      </c>
      <c r="J6870" s="176" t="s">
        <v>845</v>
      </c>
      <c r="K6870" s="176" t="s">
        <v>145</v>
      </c>
    </row>
    <row r="6871" spans="1:12">
      <c r="A6871" s="194">
        <v>6</v>
      </c>
      <c r="B6871" s="175" t="s">
        <v>598</v>
      </c>
      <c r="C6871" s="195">
        <v>94</v>
      </c>
      <c r="D6871" s="175" t="s">
        <v>147</v>
      </c>
      <c r="F6871" s="195">
        <v>0</v>
      </c>
      <c r="G6871" s="175" t="s">
        <v>4297</v>
      </c>
      <c r="I6871" s="194">
        <v>45500</v>
      </c>
      <c r="K6871" s="199">
        <v>8168739</v>
      </c>
      <c r="L6871" s="174" t="s">
        <v>846</v>
      </c>
    </row>
    <row r="6872" spans="1:12">
      <c r="A6872" s="194">
        <v>6</v>
      </c>
      <c r="B6872" s="175" t="s">
        <v>598</v>
      </c>
      <c r="C6872" s="195">
        <v>94</v>
      </c>
      <c r="D6872" s="175" t="s">
        <v>147</v>
      </c>
      <c r="F6872" s="195">
        <v>0</v>
      </c>
      <c r="G6872" s="175" t="s">
        <v>4298</v>
      </c>
      <c r="I6872" s="194">
        <v>60375</v>
      </c>
      <c r="K6872" s="199">
        <v>8229114</v>
      </c>
      <c r="L6872" s="174" t="s">
        <v>846</v>
      </c>
    </row>
    <row r="6873" spans="1:12">
      <c r="A6873" s="194">
        <v>30</v>
      </c>
      <c r="B6873" s="175" t="s">
        <v>598</v>
      </c>
      <c r="C6873" s="195">
        <v>95</v>
      </c>
      <c r="D6873" s="175" t="s">
        <v>147</v>
      </c>
      <c r="F6873" s="195">
        <v>0</v>
      </c>
      <c r="G6873" s="175" t="s">
        <v>4299</v>
      </c>
      <c r="I6873" s="194">
        <v>20940</v>
      </c>
      <c r="K6873" s="199">
        <v>8250054</v>
      </c>
      <c r="L6873" s="174" t="s">
        <v>846</v>
      </c>
    </row>
    <row r="6874" spans="1:12">
      <c r="A6874" s="194">
        <v>31</v>
      </c>
      <c r="B6874" s="175" t="s">
        <v>598</v>
      </c>
      <c r="C6874" s="195">
        <v>93</v>
      </c>
      <c r="D6874" s="175" t="s">
        <v>234</v>
      </c>
      <c r="F6874" s="195">
        <v>0</v>
      </c>
      <c r="G6874" s="175" t="s">
        <v>4292</v>
      </c>
      <c r="I6874" s="194">
        <v>26283</v>
      </c>
      <c r="K6874" s="199">
        <v>8276337</v>
      </c>
      <c r="L6874" s="174" t="s">
        <v>846</v>
      </c>
    </row>
    <row r="6875" spans="1:12">
      <c r="A6875" s="194">
        <v>31</v>
      </c>
      <c r="B6875" s="175" t="s">
        <v>598</v>
      </c>
      <c r="C6875" s="195">
        <v>93</v>
      </c>
      <c r="D6875" s="175" t="s">
        <v>234</v>
      </c>
      <c r="F6875" s="195">
        <v>0</v>
      </c>
      <c r="G6875" s="175" t="s">
        <v>4287</v>
      </c>
      <c r="I6875" s="194">
        <v>12756</v>
      </c>
      <c r="K6875" s="199">
        <v>8289093</v>
      </c>
      <c r="L6875" s="174" t="s">
        <v>846</v>
      </c>
    </row>
    <row r="6876" spans="1:12">
      <c r="A6876" s="194">
        <v>31</v>
      </c>
      <c r="B6876" s="175" t="s">
        <v>598</v>
      </c>
      <c r="C6876" s="195">
        <v>93</v>
      </c>
      <c r="D6876" s="175" t="s">
        <v>234</v>
      </c>
      <c r="F6876" s="195">
        <v>0</v>
      </c>
      <c r="G6876" s="175" t="s">
        <v>4300</v>
      </c>
      <c r="I6876" s="194">
        <v>95209</v>
      </c>
      <c r="K6876" s="199">
        <v>8384302</v>
      </c>
      <c r="L6876" s="174" t="s">
        <v>846</v>
      </c>
    </row>
    <row r="6877" spans="1:12">
      <c r="A6877" s="194">
        <v>31</v>
      </c>
      <c r="B6877" s="175" t="s">
        <v>598</v>
      </c>
      <c r="C6877" s="195">
        <v>93</v>
      </c>
      <c r="D6877" s="175" t="s">
        <v>234</v>
      </c>
      <c r="F6877" s="195">
        <v>0</v>
      </c>
      <c r="G6877" s="175" t="s">
        <v>4287</v>
      </c>
      <c r="I6877" s="194">
        <v>5581</v>
      </c>
      <c r="K6877" s="199">
        <v>8389883</v>
      </c>
      <c r="L6877" s="174" t="s">
        <v>846</v>
      </c>
    </row>
    <row r="6878" spans="1:12">
      <c r="G6878" s="200" t="s">
        <v>1045</v>
      </c>
      <c r="I6878" s="201">
        <v>266644</v>
      </c>
      <c r="J6878" s="201">
        <v>0</v>
      </c>
      <c r="K6878" s="201">
        <v>266644</v>
      </c>
      <c r="L6878" s="202" t="s">
        <v>846</v>
      </c>
    </row>
    <row r="6879" spans="1:12">
      <c r="G6879" s="200" t="s">
        <v>848</v>
      </c>
      <c r="I6879" s="203">
        <v>8389891</v>
      </c>
      <c r="J6879" s="203">
        <v>8</v>
      </c>
      <c r="K6879" s="203">
        <v>8389883</v>
      </c>
      <c r="L6879" s="200" t="s">
        <v>849</v>
      </c>
    </row>
    <row r="6880" spans="1:12">
      <c r="A6880" s="196" t="s">
        <v>599</v>
      </c>
      <c r="G6880" s="197" t="s">
        <v>843</v>
      </c>
      <c r="I6880" s="198">
        <v>8389891</v>
      </c>
      <c r="J6880" s="198">
        <v>8</v>
      </c>
      <c r="K6880" s="198">
        <v>8389883</v>
      </c>
      <c r="L6880" s="175" t="s">
        <v>846</v>
      </c>
    </row>
    <row r="6881" spans="1:12">
      <c r="A6881" s="174" t="s">
        <v>138</v>
      </c>
      <c r="B6881" s="174" t="s">
        <v>139</v>
      </c>
      <c r="C6881" s="176" t="s">
        <v>140</v>
      </c>
      <c r="D6881" s="174" t="s">
        <v>141</v>
      </c>
      <c r="E6881" s="174" t="s">
        <v>142</v>
      </c>
      <c r="F6881" s="176" t="s">
        <v>143</v>
      </c>
      <c r="G6881" s="174" t="s">
        <v>144</v>
      </c>
      <c r="I6881" s="176" t="s">
        <v>844</v>
      </c>
      <c r="J6881" s="176" t="s">
        <v>845</v>
      </c>
      <c r="K6881" s="176" t="s">
        <v>145</v>
      </c>
    </row>
    <row r="6882" spans="1:12">
      <c r="A6882" s="194">
        <v>30</v>
      </c>
      <c r="B6882" s="175" t="s">
        <v>599</v>
      </c>
      <c r="C6882" s="195">
        <v>65</v>
      </c>
      <c r="D6882" s="175" t="s">
        <v>234</v>
      </c>
      <c r="F6882" s="195">
        <v>0</v>
      </c>
      <c r="G6882" s="175" t="s">
        <v>4287</v>
      </c>
      <c r="I6882" s="194">
        <v>69930</v>
      </c>
      <c r="K6882" s="199">
        <v>8459813</v>
      </c>
      <c r="L6882" s="174" t="s">
        <v>846</v>
      </c>
    </row>
    <row r="6883" spans="1:12">
      <c r="A6883" s="194">
        <v>30</v>
      </c>
      <c r="B6883" s="175" t="s">
        <v>599</v>
      </c>
      <c r="C6883" s="195">
        <v>65</v>
      </c>
      <c r="D6883" s="175" t="s">
        <v>234</v>
      </c>
      <c r="F6883" s="195">
        <v>0</v>
      </c>
      <c r="G6883" s="175" t="s">
        <v>4287</v>
      </c>
      <c r="I6883" s="194">
        <v>7021</v>
      </c>
      <c r="K6883" s="199">
        <v>8466834</v>
      </c>
      <c r="L6883" s="174" t="s">
        <v>846</v>
      </c>
    </row>
    <row r="6884" spans="1:12">
      <c r="A6884" s="194">
        <v>30</v>
      </c>
      <c r="B6884" s="175" t="s">
        <v>599</v>
      </c>
      <c r="C6884" s="195">
        <v>66</v>
      </c>
      <c r="D6884" s="175" t="s">
        <v>147</v>
      </c>
      <c r="F6884" s="195">
        <v>0</v>
      </c>
      <c r="G6884" s="175" t="s">
        <v>4301</v>
      </c>
      <c r="I6884" s="194">
        <v>24500</v>
      </c>
      <c r="K6884" s="199">
        <v>8491334</v>
      </c>
      <c r="L6884" s="174" t="s">
        <v>846</v>
      </c>
    </row>
    <row r="6885" spans="1:12">
      <c r="A6885" s="194">
        <v>30</v>
      </c>
      <c r="B6885" s="175" t="s">
        <v>599</v>
      </c>
      <c r="C6885" s="195">
        <v>66</v>
      </c>
      <c r="D6885" s="175" t="s">
        <v>147</v>
      </c>
      <c r="F6885" s="195">
        <v>0</v>
      </c>
      <c r="G6885" s="175" t="s">
        <v>4287</v>
      </c>
      <c r="I6885" s="194">
        <v>11010</v>
      </c>
      <c r="K6885" s="199">
        <v>8502344</v>
      </c>
      <c r="L6885" s="174" t="s">
        <v>846</v>
      </c>
    </row>
    <row r="6886" spans="1:12">
      <c r="G6886" s="200" t="s">
        <v>1064</v>
      </c>
      <c r="I6886" s="201">
        <v>112461</v>
      </c>
      <c r="J6886" s="201">
        <v>0</v>
      </c>
      <c r="K6886" s="201">
        <v>112461</v>
      </c>
      <c r="L6886" s="202" t="s">
        <v>846</v>
      </c>
    </row>
    <row r="6887" spans="1:12">
      <c r="G6887" s="200" t="s">
        <v>848</v>
      </c>
      <c r="I6887" s="203">
        <v>8502352</v>
      </c>
      <c r="J6887" s="203">
        <v>8</v>
      </c>
      <c r="K6887" s="203">
        <v>8502344</v>
      </c>
      <c r="L6887" s="200" t="s">
        <v>849</v>
      </c>
    </row>
    <row r="6888" spans="1:12">
      <c r="A6888" s="196" t="s">
        <v>244</v>
      </c>
      <c r="G6888" s="197" t="s">
        <v>843</v>
      </c>
      <c r="I6888" s="198">
        <v>8502352</v>
      </c>
      <c r="J6888" s="198">
        <v>8</v>
      </c>
      <c r="K6888" s="198">
        <v>8502344</v>
      </c>
      <c r="L6888" s="175" t="s">
        <v>846</v>
      </c>
    </row>
    <row r="6889" spans="1:12">
      <c r="A6889" s="174" t="s">
        <v>138</v>
      </c>
      <c r="B6889" s="174" t="s">
        <v>139</v>
      </c>
      <c r="C6889" s="176" t="s">
        <v>140</v>
      </c>
      <c r="D6889" s="174" t="s">
        <v>141</v>
      </c>
      <c r="E6889" s="174" t="s">
        <v>142</v>
      </c>
      <c r="F6889" s="176" t="s">
        <v>143</v>
      </c>
      <c r="G6889" s="174" t="s">
        <v>144</v>
      </c>
      <c r="I6889" s="176" t="s">
        <v>844</v>
      </c>
      <c r="J6889" s="176" t="s">
        <v>845</v>
      </c>
      <c r="K6889" s="176" t="s">
        <v>145</v>
      </c>
    </row>
    <row r="6890" spans="1:12">
      <c r="A6890" s="194">
        <v>29</v>
      </c>
      <c r="B6890" s="175" t="s">
        <v>244</v>
      </c>
      <c r="C6890" s="195">
        <v>108</v>
      </c>
      <c r="D6890" s="175" t="s">
        <v>147</v>
      </c>
      <c r="F6890" s="195">
        <v>0</v>
      </c>
      <c r="G6890" s="175" t="s">
        <v>4302</v>
      </c>
      <c r="I6890" s="194">
        <v>24650</v>
      </c>
      <c r="K6890" s="199">
        <v>8526994</v>
      </c>
      <c r="L6890" s="174" t="s">
        <v>846</v>
      </c>
    </row>
    <row r="6891" spans="1:12">
      <c r="A6891" s="194">
        <v>31</v>
      </c>
      <c r="B6891" s="175" t="s">
        <v>244</v>
      </c>
      <c r="C6891" s="195">
        <v>111</v>
      </c>
      <c r="D6891" s="175" t="s">
        <v>234</v>
      </c>
      <c r="F6891" s="195">
        <v>0</v>
      </c>
      <c r="G6891" s="175" t="s">
        <v>4303</v>
      </c>
      <c r="I6891" s="194">
        <v>166510</v>
      </c>
      <c r="K6891" s="199">
        <v>8693504</v>
      </c>
      <c r="L6891" s="174" t="s">
        <v>846</v>
      </c>
    </row>
    <row r="6892" spans="1:12">
      <c r="A6892" s="194">
        <v>31</v>
      </c>
      <c r="B6892" s="175" t="s">
        <v>244</v>
      </c>
      <c r="C6892" s="195">
        <v>111</v>
      </c>
      <c r="D6892" s="175" t="s">
        <v>234</v>
      </c>
      <c r="F6892" s="195">
        <v>0</v>
      </c>
      <c r="G6892" s="175" t="s">
        <v>4304</v>
      </c>
      <c r="I6892" s="194">
        <v>864267</v>
      </c>
      <c r="K6892" s="199">
        <v>9557771</v>
      </c>
      <c r="L6892" s="174" t="s">
        <v>846</v>
      </c>
    </row>
    <row r="6893" spans="1:12">
      <c r="A6893" s="194">
        <v>31</v>
      </c>
      <c r="B6893" s="175" t="s">
        <v>244</v>
      </c>
      <c r="C6893" s="195">
        <v>111</v>
      </c>
      <c r="D6893" s="175" t="s">
        <v>234</v>
      </c>
      <c r="F6893" s="195">
        <v>0</v>
      </c>
      <c r="G6893" s="175" t="s">
        <v>4305</v>
      </c>
      <c r="I6893" s="194">
        <v>41397</v>
      </c>
      <c r="K6893" s="199">
        <v>9599168</v>
      </c>
      <c r="L6893" s="174" t="s">
        <v>846</v>
      </c>
    </row>
    <row r="6894" spans="1:12">
      <c r="A6894" s="194">
        <v>31</v>
      </c>
      <c r="B6894" s="175" t="s">
        <v>244</v>
      </c>
      <c r="C6894" s="195">
        <v>111</v>
      </c>
      <c r="D6894" s="175" t="s">
        <v>234</v>
      </c>
      <c r="F6894" s="195">
        <v>0</v>
      </c>
      <c r="G6894" s="175" t="s">
        <v>4306</v>
      </c>
      <c r="I6894" s="194">
        <v>45539</v>
      </c>
      <c r="K6894" s="199">
        <v>9644707</v>
      </c>
      <c r="L6894" s="174" t="s">
        <v>846</v>
      </c>
    </row>
    <row r="6895" spans="1:12">
      <c r="A6895" s="194">
        <v>31</v>
      </c>
      <c r="B6895" s="175" t="s">
        <v>244</v>
      </c>
      <c r="C6895" s="195">
        <v>111</v>
      </c>
      <c r="D6895" s="175" t="s">
        <v>234</v>
      </c>
      <c r="F6895" s="195">
        <v>0</v>
      </c>
      <c r="G6895" s="175" t="s">
        <v>4307</v>
      </c>
      <c r="I6895" s="194">
        <v>48870</v>
      </c>
      <c r="K6895" s="199">
        <v>9693577</v>
      </c>
      <c r="L6895" s="174" t="s">
        <v>846</v>
      </c>
    </row>
    <row r="6896" spans="1:12">
      <c r="G6896" s="200" t="s">
        <v>855</v>
      </c>
      <c r="I6896" s="201">
        <v>1191233</v>
      </c>
      <c r="J6896" s="201">
        <v>0</v>
      </c>
      <c r="K6896" s="201">
        <v>1191233</v>
      </c>
      <c r="L6896" s="202" t="s">
        <v>846</v>
      </c>
    </row>
    <row r="6897" spans="1:12">
      <c r="G6897" s="200" t="s">
        <v>848</v>
      </c>
      <c r="I6897" s="203">
        <v>9693585</v>
      </c>
      <c r="J6897" s="203">
        <v>8</v>
      </c>
      <c r="K6897" s="203">
        <v>9693577</v>
      </c>
      <c r="L6897" s="200" t="s">
        <v>849</v>
      </c>
    </row>
    <row r="6898" spans="1:12">
      <c r="A6898" s="196" t="s">
        <v>600</v>
      </c>
      <c r="G6898" s="197" t="s">
        <v>843</v>
      </c>
      <c r="I6898" s="198">
        <v>9693585</v>
      </c>
      <c r="J6898" s="198">
        <v>8</v>
      </c>
      <c r="K6898" s="198">
        <v>9693577</v>
      </c>
      <c r="L6898" s="175" t="s">
        <v>846</v>
      </c>
    </row>
    <row r="6899" spans="1:12">
      <c r="A6899" s="174" t="s">
        <v>138</v>
      </c>
      <c r="B6899" s="174" t="s">
        <v>139</v>
      </c>
      <c r="C6899" s="176" t="s">
        <v>140</v>
      </c>
      <c r="D6899" s="174" t="s">
        <v>141</v>
      </c>
      <c r="E6899" s="174" t="s">
        <v>142</v>
      </c>
      <c r="F6899" s="176" t="s">
        <v>143</v>
      </c>
      <c r="G6899" s="174" t="s">
        <v>144</v>
      </c>
      <c r="I6899" s="176" t="s">
        <v>844</v>
      </c>
      <c r="J6899" s="176" t="s">
        <v>845</v>
      </c>
      <c r="K6899" s="176" t="s">
        <v>145</v>
      </c>
    </row>
    <row r="6900" spans="1:12">
      <c r="A6900" s="194">
        <v>4</v>
      </c>
      <c r="B6900" s="175" t="s">
        <v>600</v>
      </c>
      <c r="C6900" s="195">
        <v>2</v>
      </c>
      <c r="D6900" s="175" t="s">
        <v>147</v>
      </c>
      <c r="F6900" s="195">
        <v>0</v>
      </c>
      <c r="G6900" s="175" t="s">
        <v>1737</v>
      </c>
      <c r="I6900" s="194">
        <v>98475</v>
      </c>
      <c r="K6900" s="199">
        <v>9792052</v>
      </c>
      <c r="L6900" s="174" t="s">
        <v>846</v>
      </c>
    </row>
    <row r="6901" spans="1:12">
      <c r="A6901" s="194">
        <v>4</v>
      </c>
      <c r="B6901" s="175" t="s">
        <v>600</v>
      </c>
      <c r="C6901" s="195">
        <v>18</v>
      </c>
      <c r="D6901" s="175" t="s">
        <v>147</v>
      </c>
      <c r="F6901" s="195">
        <v>0</v>
      </c>
      <c r="G6901" s="175" t="s">
        <v>4308</v>
      </c>
      <c r="I6901" s="194">
        <v>40260</v>
      </c>
      <c r="K6901" s="199">
        <v>9832312</v>
      </c>
      <c r="L6901" s="174" t="s">
        <v>846</v>
      </c>
    </row>
    <row r="6902" spans="1:12">
      <c r="A6902" s="194">
        <v>31</v>
      </c>
      <c r="B6902" s="175" t="s">
        <v>600</v>
      </c>
      <c r="C6902" s="195">
        <v>99</v>
      </c>
      <c r="D6902" s="175" t="s">
        <v>147</v>
      </c>
      <c r="F6902" s="195">
        <v>0</v>
      </c>
      <c r="G6902" s="175" t="s">
        <v>4309</v>
      </c>
      <c r="I6902" s="194">
        <v>17650</v>
      </c>
      <c r="K6902" s="199">
        <v>9849962</v>
      </c>
      <c r="L6902" s="174" t="s">
        <v>846</v>
      </c>
    </row>
    <row r="6903" spans="1:12">
      <c r="G6903" s="200" t="s">
        <v>1119</v>
      </c>
      <c r="I6903" s="201">
        <v>156385</v>
      </c>
      <c r="J6903" s="201">
        <v>0</v>
      </c>
      <c r="K6903" s="201">
        <v>156385</v>
      </c>
      <c r="L6903" s="202" t="s">
        <v>846</v>
      </c>
    </row>
    <row r="6904" spans="1:12">
      <c r="G6904" s="200" t="s">
        <v>848</v>
      </c>
      <c r="I6904" s="203">
        <v>9849970</v>
      </c>
      <c r="J6904" s="203">
        <v>8</v>
      </c>
      <c r="K6904" s="203">
        <v>9849962</v>
      </c>
      <c r="L6904" s="200" t="s">
        <v>849</v>
      </c>
    </row>
    <row r="6905" spans="1:12">
      <c r="A6905" s="196" t="s">
        <v>601</v>
      </c>
      <c r="G6905" s="197" t="s">
        <v>843</v>
      </c>
      <c r="I6905" s="198">
        <v>9849970</v>
      </c>
      <c r="J6905" s="198">
        <v>8</v>
      </c>
      <c r="K6905" s="198">
        <v>9849962</v>
      </c>
      <c r="L6905" s="175" t="s">
        <v>846</v>
      </c>
    </row>
    <row r="6906" spans="1:12">
      <c r="A6906" s="174" t="s">
        <v>138</v>
      </c>
      <c r="B6906" s="174" t="s">
        <v>139</v>
      </c>
      <c r="C6906" s="176" t="s">
        <v>140</v>
      </c>
      <c r="D6906" s="174" t="s">
        <v>141</v>
      </c>
      <c r="E6906" s="174" t="s">
        <v>142</v>
      </c>
      <c r="F6906" s="176" t="s">
        <v>143</v>
      </c>
      <c r="G6906" s="174" t="s">
        <v>144</v>
      </c>
      <c r="I6906" s="176" t="s">
        <v>844</v>
      </c>
      <c r="J6906" s="176" t="s">
        <v>845</v>
      </c>
      <c r="K6906" s="176" t="s">
        <v>145</v>
      </c>
    </row>
    <row r="6907" spans="1:12">
      <c r="A6907" s="194">
        <v>3</v>
      </c>
      <c r="B6907" s="175" t="s">
        <v>601</v>
      </c>
      <c r="C6907" s="195">
        <v>101</v>
      </c>
      <c r="D6907" s="175" t="s">
        <v>147</v>
      </c>
      <c r="F6907" s="195">
        <v>0</v>
      </c>
      <c r="G6907" s="175" t="s">
        <v>4310</v>
      </c>
      <c r="I6907" s="194">
        <v>35736</v>
      </c>
      <c r="K6907" s="199">
        <v>9885698</v>
      </c>
      <c r="L6907" s="174" t="s">
        <v>846</v>
      </c>
    </row>
    <row r="6908" spans="1:12">
      <c r="A6908" s="194">
        <v>30</v>
      </c>
      <c r="B6908" s="175" t="s">
        <v>601</v>
      </c>
      <c r="C6908" s="195">
        <v>103</v>
      </c>
      <c r="D6908" s="175" t="s">
        <v>147</v>
      </c>
      <c r="F6908" s="195">
        <v>0</v>
      </c>
      <c r="G6908" s="175" t="s">
        <v>4311</v>
      </c>
      <c r="I6908" s="194">
        <v>82690</v>
      </c>
      <c r="K6908" s="199">
        <v>9968388</v>
      </c>
      <c r="L6908" s="174" t="s">
        <v>846</v>
      </c>
    </row>
    <row r="6909" spans="1:12">
      <c r="A6909" s="194">
        <v>30</v>
      </c>
      <c r="B6909" s="175" t="s">
        <v>601</v>
      </c>
      <c r="C6909" s="195">
        <v>141</v>
      </c>
      <c r="D6909" s="175" t="s">
        <v>234</v>
      </c>
      <c r="F6909" s="195">
        <v>0</v>
      </c>
      <c r="G6909" s="175" t="s">
        <v>4312</v>
      </c>
      <c r="I6909" s="194">
        <v>78433</v>
      </c>
      <c r="K6909" s="199">
        <v>10046821</v>
      </c>
      <c r="L6909" s="174" t="s">
        <v>846</v>
      </c>
    </row>
    <row r="6910" spans="1:12">
      <c r="A6910" s="194">
        <v>30</v>
      </c>
      <c r="B6910" s="175" t="s">
        <v>601</v>
      </c>
      <c r="C6910" s="195">
        <v>141</v>
      </c>
      <c r="D6910" s="175" t="s">
        <v>234</v>
      </c>
      <c r="F6910" s="195">
        <v>0</v>
      </c>
      <c r="G6910" s="175" t="s">
        <v>4313</v>
      </c>
      <c r="I6910" s="194">
        <v>94650</v>
      </c>
      <c r="K6910" s="199">
        <v>10141471</v>
      </c>
      <c r="L6910" s="174" t="s">
        <v>846</v>
      </c>
    </row>
    <row r="6911" spans="1:12">
      <c r="A6911" s="194">
        <v>30</v>
      </c>
      <c r="B6911" s="175" t="s">
        <v>601</v>
      </c>
      <c r="C6911" s="195">
        <v>141</v>
      </c>
      <c r="D6911" s="175" t="s">
        <v>234</v>
      </c>
      <c r="F6911" s="195">
        <v>0</v>
      </c>
      <c r="G6911" s="175" t="s">
        <v>4314</v>
      </c>
      <c r="I6911" s="194">
        <v>42435</v>
      </c>
      <c r="K6911" s="199">
        <v>10183906</v>
      </c>
      <c r="L6911" s="174" t="s">
        <v>846</v>
      </c>
    </row>
    <row r="6912" spans="1:12">
      <c r="G6912" s="200" t="s">
        <v>1168</v>
      </c>
      <c r="I6912" s="201">
        <v>333944</v>
      </c>
      <c r="J6912" s="201">
        <v>0</v>
      </c>
      <c r="K6912" s="201">
        <v>333944</v>
      </c>
      <c r="L6912" s="202" t="s">
        <v>846</v>
      </c>
    </row>
    <row r="6913" spans="1:12">
      <c r="G6913" s="200" t="s">
        <v>848</v>
      </c>
      <c r="I6913" s="203">
        <v>10183914</v>
      </c>
      <c r="J6913" s="203">
        <v>8</v>
      </c>
      <c r="K6913" s="203">
        <v>10183906</v>
      </c>
      <c r="L6913" s="200" t="s">
        <v>849</v>
      </c>
    </row>
    <row r="6914" spans="1:12">
      <c r="A6914" s="196" t="s">
        <v>146</v>
      </c>
      <c r="G6914" s="197" t="s">
        <v>843</v>
      </c>
      <c r="I6914" s="198">
        <v>10183914</v>
      </c>
      <c r="J6914" s="198">
        <v>8</v>
      </c>
      <c r="K6914" s="198">
        <v>10183906</v>
      </c>
      <c r="L6914" s="175" t="s">
        <v>846</v>
      </c>
    </row>
    <row r="6915" spans="1:12">
      <c r="A6915" s="174" t="s">
        <v>138</v>
      </c>
      <c r="B6915" s="174" t="s">
        <v>139</v>
      </c>
      <c r="C6915" s="176" t="s">
        <v>140</v>
      </c>
      <c r="D6915" s="174" t="s">
        <v>141</v>
      </c>
      <c r="E6915" s="174" t="s">
        <v>142</v>
      </c>
      <c r="F6915" s="176" t="s">
        <v>143</v>
      </c>
      <c r="G6915" s="174" t="s">
        <v>144</v>
      </c>
      <c r="I6915" s="176" t="s">
        <v>844</v>
      </c>
      <c r="J6915" s="176" t="s">
        <v>845</v>
      </c>
      <c r="K6915" s="176" t="s">
        <v>145</v>
      </c>
    </row>
    <row r="6916" spans="1:12">
      <c r="A6916" s="194">
        <v>31</v>
      </c>
      <c r="B6916" s="175" t="s">
        <v>146</v>
      </c>
      <c r="C6916" s="195">
        <v>117</v>
      </c>
      <c r="D6916" s="175" t="s">
        <v>147</v>
      </c>
      <c r="F6916" s="195">
        <v>0</v>
      </c>
      <c r="G6916" s="175" t="s">
        <v>4315</v>
      </c>
      <c r="I6916" s="194">
        <v>85471</v>
      </c>
      <c r="K6916" s="199">
        <v>10269377</v>
      </c>
      <c r="L6916" s="174" t="s">
        <v>846</v>
      </c>
    </row>
    <row r="6917" spans="1:12">
      <c r="A6917" s="194">
        <v>31</v>
      </c>
      <c r="B6917" s="175" t="s">
        <v>146</v>
      </c>
      <c r="C6917" s="195">
        <v>135</v>
      </c>
      <c r="D6917" s="175" t="s">
        <v>234</v>
      </c>
      <c r="F6917" s="195">
        <v>0</v>
      </c>
      <c r="G6917" s="175" t="s">
        <v>4316</v>
      </c>
      <c r="I6917" s="194">
        <v>270030</v>
      </c>
      <c r="K6917" s="199">
        <v>10539407</v>
      </c>
      <c r="L6917" s="174" t="s">
        <v>846</v>
      </c>
    </row>
    <row r="6918" spans="1:12">
      <c r="G6918" s="200" t="s">
        <v>847</v>
      </c>
      <c r="I6918" s="201">
        <v>355501</v>
      </c>
      <c r="J6918" s="201">
        <v>0</v>
      </c>
      <c r="K6918" s="201">
        <v>355501</v>
      </c>
      <c r="L6918" s="202" t="s">
        <v>846</v>
      </c>
    </row>
    <row r="6919" spans="1:12">
      <c r="G6919" s="200" t="s">
        <v>848</v>
      </c>
      <c r="I6919" s="203">
        <v>10539415</v>
      </c>
      <c r="J6919" s="203">
        <v>8</v>
      </c>
      <c r="K6919" s="203">
        <v>10539407</v>
      </c>
      <c r="L6919" s="200" t="s">
        <v>849</v>
      </c>
    </row>
    <row r="6920" spans="1:12">
      <c r="A6920" s="196" t="s">
        <v>164</v>
      </c>
      <c r="G6920" s="197" t="s">
        <v>843</v>
      </c>
      <c r="I6920" s="198">
        <v>10539415</v>
      </c>
      <c r="J6920" s="198">
        <v>8</v>
      </c>
      <c r="K6920" s="198">
        <v>10539407</v>
      </c>
      <c r="L6920" s="175" t="s">
        <v>846</v>
      </c>
    </row>
    <row r="6921" spans="1:12">
      <c r="A6921" s="174" t="s">
        <v>138</v>
      </c>
      <c r="B6921" s="174" t="s">
        <v>139</v>
      </c>
      <c r="C6921" s="176" t="s">
        <v>140</v>
      </c>
      <c r="D6921" s="174" t="s">
        <v>141</v>
      </c>
      <c r="E6921" s="174" t="s">
        <v>142</v>
      </c>
      <c r="F6921" s="176" t="s">
        <v>143</v>
      </c>
      <c r="G6921" s="174" t="s">
        <v>144</v>
      </c>
      <c r="I6921" s="176" t="s">
        <v>844</v>
      </c>
      <c r="J6921" s="176" t="s">
        <v>845</v>
      </c>
      <c r="K6921" s="176" t="s">
        <v>145</v>
      </c>
    </row>
    <row r="6922" spans="1:12">
      <c r="A6922" s="194">
        <v>16</v>
      </c>
      <c r="B6922" s="175" t="s">
        <v>164</v>
      </c>
      <c r="C6922" s="195">
        <v>59</v>
      </c>
      <c r="D6922" s="175" t="s">
        <v>147</v>
      </c>
      <c r="F6922" s="195">
        <v>0</v>
      </c>
      <c r="G6922" s="175" t="s">
        <v>4317</v>
      </c>
      <c r="I6922" s="194">
        <v>8900</v>
      </c>
      <c r="K6922" s="199">
        <v>10548307</v>
      </c>
      <c r="L6922" s="174" t="s">
        <v>846</v>
      </c>
    </row>
    <row r="6923" spans="1:12">
      <c r="A6923" s="194">
        <v>22</v>
      </c>
      <c r="B6923" s="175" t="s">
        <v>164</v>
      </c>
      <c r="C6923" s="195">
        <v>78</v>
      </c>
      <c r="D6923" s="175" t="s">
        <v>147</v>
      </c>
      <c r="F6923" s="195">
        <v>0</v>
      </c>
      <c r="G6923" s="175" t="s">
        <v>4318</v>
      </c>
      <c r="I6923" s="194">
        <v>111568</v>
      </c>
      <c r="K6923" s="199">
        <v>10659875</v>
      </c>
      <c r="L6923" s="174" t="s">
        <v>846</v>
      </c>
    </row>
    <row r="6924" spans="1:12">
      <c r="A6924" s="194">
        <v>30</v>
      </c>
      <c r="B6924" s="175" t="s">
        <v>164</v>
      </c>
      <c r="C6924" s="195">
        <v>135</v>
      </c>
      <c r="D6924" s="175" t="s">
        <v>234</v>
      </c>
      <c r="F6924" s="195">
        <v>0</v>
      </c>
      <c r="G6924" s="175" t="s">
        <v>4319</v>
      </c>
      <c r="I6924" s="194">
        <v>1147650</v>
      </c>
      <c r="K6924" s="199">
        <v>11807525</v>
      </c>
      <c r="L6924" s="174" t="s">
        <v>846</v>
      </c>
    </row>
    <row r="6925" spans="1:12">
      <c r="A6925" s="194">
        <v>30</v>
      </c>
      <c r="B6925" s="175" t="s">
        <v>164</v>
      </c>
      <c r="C6925" s="195">
        <v>135</v>
      </c>
      <c r="D6925" s="175" t="s">
        <v>234</v>
      </c>
      <c r="F6925" s="195">
        <v>0</v>
      </c>
      <c r="G6925" s="175" t="s">
        <v>4320</v>
      </c>
      <c r="I6925" s="194">
        <v>680640</v>
      </c>
      <c r="K6925" s="199">
        <v>12488165</v>
      </c>
      <c r="L6925" s="174" t="s">
        <v>846</v>
      </c>
    </row>
    <row r="6926" spans="1:12">
      <c r="A6926" s="194">
        <v>30</v>
      </c>
      <c r="B6926" s="175" t="s">
        <v>164</v>
      </c>
      <c r="C6926" s="195">
        <v>135</v>
      </c>
      <c r="D6926" s="175" t="s">
        <v>234</v>
      </c>
      <c r="F6926" s="195">
        <v>0</v>
      </c>
      <c r="G6926" s="175" t="s">
        <v>4321</v>
      </c>
      <c r="I6926" s="194">
        <v>7360</v>
      </c>
      <c r="K6926" s="199">
        <v>12495525</v>
      </c>
      <c r="L6926" s="174" t="s">
        <v>846</v>
      </c>
    </row>
    <row r="6927" spans="1:12">
      <c r="A6927" s="194">
        <v>30</v>
      </c>
      <c r="B6927" s="175" t="s">
        <v>164</v>
      </c>
      <c r="C6927" s="195">
        <v>135</v>
      </c>
      <c r="D6927" s="175" t="s">
        <v>234</v>
      </c>
      <c r="F6927" s="195">
        <v>0</v>
      </c>
      <c r="G6927" s="175" t="s">
        <v>4322</v>
      </c>
      <c r="I6927" s="194">
        <v>1502754</v>
      </c>
      <c r="K6927" s="199">
        <v>13998279</v>
      </c>
      <c r="L6927" s="174" t="s">
        <v>846</v>
      </c>
    </row>
    <row r="6928" spans="1:12">
      <c r="A6928" s="194">
        <v>30</v>
      </c>
      <c r="B6928" s="175" t="s">
        <v>164</v>
      </c>
      <c r="C6928" s="195">
        <v>135</v>
      </c>
      <c r="D6928" s="175" t="s">
        <v>234</v>
      </c>
      <c r="F6928" s="195">
        <v>0</v>
      </c>
      <c r="G6928" s="175" t="s">
        <v>4323</v>
      </c>
      <c r="I6928" s="194">
        <v>942039</v>
      </c>
      <c r="K6928" s="199">
        <v>14940318</v>
      </c>
      <c r="L6928" s="174" t="s">
        <v>846</v>
      </c>
    </row>
    <row r="6929" spans="1:12">
      <c r="G6929" s="200" t="s">
        <v>858</v>
      </c>
      <c r="I6929" s="201">
        <v>4400911</v>
      </c>
      <c r="J6929" s="201">
        <v>0</v>
      </c>
      <c r="K6929" s="201">
        <v>4400911</v>
      </c>
      <c r="L6929" s="202" t="s">
        <v>846</v>
      </c>
    </row>
    <row r="6930" spans="1:12">
      <c r="G6930" s="200" t="s">
        <v>848</v>
      </c>
      <c r="I6930" s="203">
        <v>14940326</v>
      </c>
      <c r="J6930" s="203">
        <v>8</v>
      </c>
      <c r="K6930" s="203">
        <v>14940318</v>
      </c>
      <c r="L6930" s="200" t="s">
        <v>849</v>
      </c>
    </row>
    <row r="6931" spans="1:12">
      <c r="A6931" s="196" t="s">
        <v>166</v>
      </c>
      <c r="G6931" s="197" t="s">
        <v>843</v>
      </c>
      <c r="I6931" s="198">
        <v>14940326</v>
      </c>
      <c r="J6931" s="198">
        <v>8</v>
      </c>
      <c r="K6931" s="198">
        <v>14940318</v>
      </c>
      <c r="L6931" s="175" t="s">
        <v>846</v>
      </c>
    </row>
    <row r="6932" spans="1:12">
      <c r="A6932" s="174" t="s">
        <v>138</v>
      </c>
      <c r="B6932" s="174" t="s">
        <v>139</v>
      </c>
      <c r="C6932" s="176" t="s">
        <v>140</v>
      </c>
      <c r="D6932" s="174" t="s">
        <v>141</v>
      </c>
      <c r="E6932" s="174" t="s">
        <v>142</v>
      </c>
      <c r="F6932" s="176" t="s">
        <v>143</v>
      </c>
      <c r="G6932" s="174" t="s">
        <v>144</v>
      </c>
      <c r="I6932" s="176" t="s">
        <v>844</v>
      </c>
      <c r="J6932" s="176" t="s">
        <v>845</v>
      </c>
      <c r="K6932" s="176" t="s">
        <v>145</v>
      </c>
    </row>
    <row r="6933" spans="1:12">
      <c r="A6933" s="194">
        <v>12</v>
      </c>
      <c r="B6933" s="175" t="s">
        <v>166</v>
      </c>
      <c r="C6933" s="195">
        <v>48</v>
      </c>
      <c r="D6933" s="175" t="s">
        <v>147</v>
      </c>
      <c r="F6933" s="195">
        <v>0</v>
      </c>
      <c r="G6933" s="175" t="s">
        <v>4324</v>
      </c>
      <c r="I6933" s="194">
        <v>1980</v>
      </c>
      <c r="K6933" s="199">
        <v>14942298</v>
      </c>
      <c r="L6933" s="174" t="s">
        <v>846</v>
      </c>
    </row>
    <row r="6934" spans="1:12">
      <c r="A6934" s="194">
        <v>14</v>
      </c>
      <c r="B6934" s="175" t="s">
        <v>166</v>
      </c>
      <c r="C6934" s="195">
        <v>68</v>
      </c>
      <c r="D6934" s="175" t="s">
        <v>147</v>
      </c>
      <c r="F6934" s="195">
        <v>0</v>
      </c>
      <c r="G6934" s="175" t="s">
        <v>4325</v>
      </c>
      <c r="I6934" s="194">
        <v>6200</v>
      </c>
      <c r="K6934" s="199">
        <v>14948498</v>
      </c>
      <c r="L6934" s="174" t="s">
        <v>846</v>
      </c>
    </row>
    <row r="6935" spans="1:12">
      <c r="A6935" s="194">
        <v>30</v>
      </c>
      <c r="B6935" s="175" t="s">
        <v>166</v>
      </c>
      <c r="C6935" s="195">
        <v>146</v>
      </c>
      <c r="D6935" s="175" t="s">
        <v>147</v>
      </c>
      <c r="F6935" s="195">
        <v>0</v>
      </c>
      <c r="G6935" s="175" t="s">
        <v>4326</v>
      </c>
      <c r="I6935" s="194">
        <v>7360</v>
      </c>
      <c r="K6935" s="199">
        <v>14955858</v>
      </c>
      <c r="L6935" s="174" t="s">
        <v>846</v>
      </c>
    </row>
    <row r="6936" spans="1:12">
      <c r="A6936" s="194">
        <v>30</v>
      </c>
      <c r="B6936" s="175" t="s">
        <v>166</v>
      </c>
      <c r="C6936" s="195">
        <v>150</v>
      </c>
      <c r="D6936" s="175" t="s">
        <v>147</v>
      </c>
      <c r="F6936" s="195">
        <v>0</v>
      </c>
      <c r="G6936" s="175" t="s">
        <v>4324</v>
      </c>
      <c r="I6936" s="194">
        <v>110740</v>
      </c>
      <c r="K6936" s="199">
        <v>15066598</v>
      </c>
      <c r="L6936" s="174" t="s">
        <v>846</v>
      </c>
    </row>
    <row r="6937" spans="1:12">
      <c r="A6937" s="194">
        <v>30</v>
      </c>
      <c r="B6937" s="175" t="s">
        <v>166</v>
      </c>
      <c r="C6937" s="195">
        <v>152</v>
      </c>
      <c r="D6937" s="175" t="s">
        <v>147</v>
      </c>
      <c r="F6937" s="195">
        <v>0</v>
      </c>
      <c r="G6937" s="175" t="s">
        <v>4327</v>
      </c>
      <c r="I6937" s="194">
        <v>113784</v>
      </c>
      <c r="K6937" s="199">
        <v>15180382</v>
      </c>
      <c r="L6937" s="174" t="s">
        <v>846</v>
      </c>
    </row>
    <row r="6938" spans="1:12">
      <c r="A6938" s="194">
        <v>31</v>
      </c>
      <c r="B6938" s="175" t="s">
        <v>166</v>
      </c>
      <c r="C6938" s="195">
        <v>154</v>
      </c>
      <c r="D6938" s="175" t="s">
        <v>234</v>
      </c>
      <c r="F6938" s="195">
        <v>0</v>
      </c>
      <c r="G6938" s="175" t="s">
        <v>4328</v>
      </c>
      <c r="I6938" s="194">
        <v>46886</v>
      </c>
      <c r="K6938" s="199">
        <v>15227268</v>
      </c>
      <c r="L6938" s="174" t="s">
        <v>846</v>
      </c>
    </row>
    <row r="6939" spans="1:12">
      <c r="A6939" s="194">
        <v>31</v>
      </c>
      <c r="B6939" s="175" t="s">
        <v>166</v>
      </c>
      <c r="C6939" s="195">
        <v>154</v>
      </c>
      <c r="D6939" s="175" t="s">
        <v>234</v>
      </c>
      <c r="F6939" s="195">
        <v>0</v>
      </c>
      <c r="G6939" s="175" t="s">
        <v>4329</v>
      </c>
      <c r="I6939" s="194">
        <v>541256</v>
      </c>
      <c r="K6939" s="199">
        <v>15768524</v>
      </c>
      <c r="L6939" s="174" t="s">
        <v>846</v>
      </c>
    </row>
    <row r="6940" spans="1:12">
      <c r="A6940" s="194">
        <v>31</v>
      </c>
      <c r="B6940" s="175" t="s">
        <v>166</v>
      </c>
      <c r="C6940" s="195">
        <v>154</v>
      </c>
      <c r="D6940" s="175" t="s">
        <v>234</v>
      </c>
      <c r="F6940" s="195">
        <v>0</v>
      </c>
      <c r="G6940" s="175" t="s">
        <v>4330</v>
      </c>
      <c r="I6940" s="194">
        <v>184450</v>
      </c>
      <c r="K6940" s="199">
        <v>15952974</v>
      </c>
      <c r="L6940" s="174" t="s">
        <v>846</v>
      </c>
    </row>
    <row r="6941" spans="1:12">
      <c r="A6941" s="194">
        <v>31</v>
      </c>
      <c r="B6941" s="175" t="s">
        <v>166</v>
      </c>
      <c r="C6941" s="195">
        <v>154</v>
      </c>
      <c r="D6941" s="175" t="s">
        <v>234</v>
      </c>
      <c r="F6941" s="195">
        <v>0</v>
      </c>
      <c r="G6941" s="175" t="s">
        <v>4331</v>
      </c>
      <c r="I6941" s="194">
        <v>124557</v>
      </c>
      <c r="K6941" s="199">
        <v>16077531</v>
      </c>
      <c r="L6941" s="174" t="s">
        <v>846</v>
      </c>
    </row>
    <row r="6942" spans="1:12">
      <c r="A6942" s="194">
        <v>31</v>
      </c>
      <c r="B6942" s="175" t="s">
        <v>166</v>
      </c>
      <c r="C6942" s="195">
        <v>154</v>
      </c>
      <c r="D6942" s="175" t="s">
        <v>234</v>
      </c>
      <c r="F6942" s="195">
        <v>0</v>
      </c>
      <c r="G6942" s="175" t="s">
        <v>4332</v>
      </c>
      <c r="I6942" s="194">
        <v>38656</v>
      </c>
      <c r="K6942" s="199">
        <v>16116187</v>
      </c>
      <c r="L6942" s="174" t="s">
        <v>846</v>
      </c>
    </row>
    <row r="6943" spans="1:12">
      <c r="A6943" s="194">
        <v>31</v>
      </c>
      <c r="B6943" s="175" t="s">
        <v>166</v>
      </c>
      <c r="C6943" s="195">
        <v>154</v>
      </c>
      <c r="D6943" s="175" t="s">
        <v>234</v>
      </c>
      <c r="F6943" s="195">
        <v>0</v>
      </c>
      <c r="G6943" s="175" t="s">
        <v>4333</v>
      </c>
      <c r="I6943" s="194">
        <v>80925</v>
      </c>
      <c r="K6943" s="199">
        <v>16197112</v>
      </c>
      <c r="L6943" s="174" t="s">
        <v>846</v>
      </c>
    </row>
    <row r="6944" spans="1:12">
      <c r="A6944" s="194">
        <v>31</v>
      </c>
      <c r="B6944" s="175" t="s">
        <v>166</v>
      </c>
      <c r="C6944" s="195">
        <v>158</v>
      </c>
      <c r="D6944" s="175" t="s">
        <v>234</v>
      </c>
      <c r="F6944" s="195">
        <v>0</v>
      </c>
      <c r="G6944" s="175" t="s">
        <v>274</v>
      </c>
      <c r="I6944" s="194">
        <v>1580</v>
      </c>
      <c r="K6944" s="199">
        <v>16198692</v>
      </c>
      <c r="L6944" s="174" t="s">
        <v>846</v>
      </c>
    </row>
    <row r="6945" spans="1:12">
      <c r="A6945" s="194">
        <v>31</v>
      </c>
      <c r="B6945" s="175" t="s">
        <v>166</v>
      </c>
      <c r="C6945" s="195">
        <v>164</v>
      </c>
      <c r="D6945" s="175" t="s">
        <v>234</v>
      </c>
      <c r="F6945" s="195">
        <v>0</v>
      </c>
      <c r="G6945" s="175" t="s">
        <v>2279</v>
      </c>
      <c r="J6945" s="194">
        <v>6000</v>
      </c>
      <c r="K6945" s="199">
        <v>16192692</v>
      </c>
      <c r="L6945" s="174" t="s">
        <v>846</v>
      </c>
    </row>
    <row r="6946" spans="1:12">
      <c r="G6946" s="200" t="s">
        <v>1319</v>
      </c>
      <c r="I6946" s="201">
        <v>1258374</v>
      </c>
      <c r="J6946" s="201">
        <v>6000</v>
      </c>
      <c r="K6946" s="201">
        <v>1252374</v>
      </c>
      <c r="L6946" s="202" t="s">
        <v>846</v>
      </c>
    </row>
    <row r="6947" spans="1:12">
      <c r="G6947" s="200" t="s">
        <v>848</v>
      </c>
      <c r="I6947" s="203">
        <v>16198700</v>
      </c>
      <c r="J6947" s="203">
        <v>6008</v>
      </c>
      <c r="K6947" s="203">
        <v>16192692</v>
      </c>
      <c r="L6947" s="200" t="s">
        <v>849</v>
      </c>
    </row>
    <row r="6948" spans="1:12">
      <c r="A6948" s="190" t="s">
        <v>4334</v>
      </c>
      <c r="I6948" s="203">
        <v>16198700</v>
      </c>
      <c r="J6948" s="203">
        <v>6008</v>
      </c>
      <c r="K6948" s="203">
        <v>16192692</v>
      </c>
      <c r="L6948" s="175" t="s">
        <v>849</v>
      </c>
    </row>
    <row r="6949" spans="1:12">
      <c r="A6949" s="196" t="s">
        <v>4335</v>
      </c>
    </row>
    <row r="6950" spans="1:12">
      <c r="A6950" s="196" t="s">
        <v>240</v>
      </c>
      <c r="G6950" s="197" t="s">
        <v>843</v>
      </c>
      <c r="I6950" s="198">
        <v>0</v>
      </c>
      <c r="J6950" s="198">
        <v>0</v>
      </c>
      <c r="K6950" s="198">
        <v>0</v>
      </c>
    </row>
    <row r="6951" spans="1:12">
      <c r="A6951" s="174" t="s">
        <v>138</v>
      </c>
      <c r="B6951" s="174" t="s">
        <v>139</v>
      </c>
      <c r="C6951" s="176" t="s">
        <v>140</v>
      </c>
      <c r="D6951" s="174" t="s">
        <v>141</v>
      </c>
      <c r="E6951" s="174" t="s">
        <v>142</v>
      </c>
      <c r="F6951" s="176" t="s">
        <v>143</v>
      </c>
      <c r="G6951" s="174" t="s">
        <v>144</v>
      </c>
      <c r="I6951" s="176" t="s">
        <v>844</v>
      </c>
      <c r="J6951" s="176" t="s">
        <v>845</v>
      </c>
      <c r="K6951" s="176" t="s">
        <v>145</v>
      </c>
    </row>
    <row r="6952" spans="1:12">
      <c r="A6952" s="194">
        <v>15</v>
      </c>
      <c r="B6952" s="175" t="s">
        <v>240</v>
      </c>
      <c r="C6952" s="195">
        <v>96</v>
      </c>
      <c r="D6952" s="175" t="s">
        <v>147</v>
      </c>
      <c r="F6952" s="195">
        <v>0</v>
      </c>
      <c r="G6952" s="175" t="s">
        <v>4336</v>
      </c>
      <c r="I6952" s="194">
        <v>5999</v>
      </c>
      <c r="K6952" s="199">
        <v>5999</v>
      </c>
      <c r="L6952" s="174" t="s">
        <v>846</v>
      </c>
    </row>
    <row r="6953" spans="1:12">
      <c r="A6953" s="194">
        <v>31</v>
      </c>
      <c r="B6953" s="175" t="s">
        <v>240</v>
      </c>
      <c r="C6953" s="195">
        <v>89</v>
      </c>
      <c r="D6953" s="175" t="s">
        <v>234</v>
      </c>
      <c r="F6953" s="195">
        <v>0</v>
      </c>
      <c r="G6953" s="175" t="s">
        <v>4337</v>
      </c>
      <c r="I6953" s="194">
        <v>38302</v>
      </c>
      <c r="K6953" s="199">
        <v>44301</v>
      </c>
      <c r="L6953" s="174" t="s">
        <v>846</v>
      </c>
    </row>
    <row r="6954" spans="1:12">
      <c r="A6954" s="194">
        <v>31</v>
      </c>
      <c r="B6954" s="175" t="s">
        <v>240</v>
      </c>
      <c r="C6954" s="195">
        <v>89</v>
      </c>
      <c r="D6954" s="175" t="s">
        <v>234</v>
      </c>
      <c r="F6954" s="195">
        <v>0</v>
      </c>
      <c r="G6954" s="175" t="s">
        <v>4337</v>
      </c>
      <c r="I6954" s="194">
        <v>232489</v>
      </c>
      <c r="K6954" s="199">
        <v>276790</v>
      </c>
      <c r="L6954" s="174" t="s">
        <v>846</v>
      </c>
    </row>
    <row r="6955" spans="1:12">
      <c r="A6955" s="194">
        <v>31</v>
      </c>
      <c r="B6955" s="175" t="s">
        <v>240</v>
      </c>
      <c r="C6955" s="195">
        <v>89</v>
      </c>
      <c r="D6955" s="175" t="s">
        <v>234</v>
      </c>
      <c r="F6955" s="195">
        <v>0</v>
      </c>
      <c r="G6955" s="175" t="s">
        <v>4337</v>
      </c>
      <c r="I6955" s="194">
        <v>121919</v>
      </c>
      <c r="K6955" s="199">
        <v>398709</v>
      </c>
      <c r="L6955" s="174" t="s">
        <v>846</v>
      </c>
    </row>
    <row r="6956" spans="1:12">
      <c r="A6956" s="194">
        <v>31</v>
      </c>
      <c r="B6956" s="175" t="s">
        <v>240</v>
      </c>
      <c r="C6956" s="195">
        <v>89</v>
      </c>
      <c r="D6956" s="175" t="s">
        <v>234</v>
      </c>
      <c r="F6956" s="195">
        <v>0</v>
      </c>
      <c r="G6956" s="175" t="s">
        <v>4337</v>
      </c>
      <c r="I6956" s="194">
        <v>13297</v>
      </c>
      <c r="K6956" s="199">
        <v>412006</v>
      </c>
      <c r="L6956" s="174" t="s">
        <v>846</v>
      </c>
    </row>
    <row r="6957" spans="1:12">
      <c r="A6957" s="194">
        <v>31</v>
      </c>
      <c r="B6957" s="175" t="s">
        <v>240</v>
      </c>
      <c r="C6957" s="195">
        <v>89</v>
      </c>
      <c r="D6957" s="175" t="s">
        <v>234</v>
      </c>
      <c r="F6957" s="195">
        <v>0</v>
      </c>
      <c r="G6957" s="175" t="s">
        <v>4337</v>
      </c>
      <c r="I6957" s="194">
        <v>39974</v>
      </c>
      <c r="K6957" s="199">
        <v>451980</v>
      </c>
      <c r="L6957" s="174" t="s">
        <v>846</v>
      </c>
    </row>
    <row r="6958" spans="1:12">
      <c r="G6958" s="200" t="s">
        <v>929</v>
      </c>
      <c r="I6958" s="201">
        <v>451980</v>
      </c>
      <c r="J6958" s="201">
        <v>0</v>
      </c>
      <c r="K6958" s="201">
        <v>451980</v>
      </c>
      <c r="L6958" s="202" t="s">
        <v>846</v>
      </c>
    </row>
    <row r="6959" spans="1:12">
      <c r="G6959" s="200" t="s">
        <v>848</v>
      </c>
      <c r="I6959" s="203">
        <v>451980</v>
      </c>
      <c r="J6959" s="203">
        <v>0</v>
      </c>
      <c r="K6959" s="203">
        <v>451980</v>
      </c>
      <c r="L6959" s="200" t="s">
        <v>849</v>
      </c>
    </row>
    <row r="6960" spans="1:12">
      <c r="A6960" s="196" t="s">
        <v>596</v>
      </c>
      <c r="G6960" s="197" t="s">
        <v>843</v>
      </c>
      <c r="I6960" s="198">
        <v>451980</v>
      </c>
      <c r="J6960" s="198">
        <v>0</v>
      </c>
      <c r="K6960" s="198">
        <v>451980</v>
      </c>
      <c r="L6960" s="175" t="s">
        <v>846</v>
      </c>
    </row>
    <row r="6961" spans="1:12">
      <c r="A6961" s="174" t="s">
        <v>138</v>
      </c>
      <c r="B6961" s="174" t="s">
        <v>139</v>
      </c>
      <c r="C6961" s="176" t="s">
        <v>140</v>
      </c>
      <c r="D6961" s="174" t="s">
        <v>141</v>
      </c>
      <c r="E6961" s="174" t="s">
        <v>142</v>
      </c>
      <c r="F6961" s="176" t="s">
        <v>143</v>
      </c>
      <c r="G6961" s="174" t="s">
        <v>144</v>
      </c>
      <c r="I6961" s="176" t="s">
        <v>844</v>
      </c>
      <c r="J6961" s="176" t="s">
        <v>845</v>
      </c>
      <c r="K6961" s="176" t="s">
        <v>145</v>
      </c>
    </row>
    <row r="6962" spans="1:12">
      <c r="A6962" s="194">
        <v>30</v>
      </c>
      <c r="B6962" s="175" t="s">
        <v>596</v>
      </c>
      <c r="C6962" s="195">
        <v>95</v>
      </c>
      <c r="D6962" s="175" t="s">
        <v>147</v>
      </c>
      <c r="F6962" s="195">
        <v>0</v>
      </c>
      <c r="G6962" s="175" t="s">
        <v>4338</v>
      </c>
      <c r="I6962" s="194">
        <v>2060</v>
      </c>
      <c r="K6962" s="199">
        <v>454040</v>
      </c>
      <c r="L6962" s="174" t="s">
        <v>846</v>
      </c>
    </row>
    <row r="6963" spans="1:12">
      <c r="A6963" s="194">
        <v>30</v>
      </c>
      <c r="B6963" s="175" t="s">
        <v>596</v>
      </c>
      <c r="C6963" s="195">
        <v>95</v>
      </c>
      <c r="D6963" s="175" t="s">
        <v>147</v>
      </c>
      <c r="F6963" s="195">
        <v>0</v>
      </c>
      <c r="G6963" s="175" t="s">
        <v>4339</v>
      </c>
      <c r="I6963" s="194">
        <v>2500</v>
      </c>
      <c r="K6963" s="199">
        <v>456540</v>
      </c>
      <c r="L6963" s="174" t="s">
        <v>846</v>
      </c>
    </row>
    <row r="6964" spans="1:12">
      <c r="A6964" s="194">
        <v>30</v>
      </c>
      <c r="B6964" s="175" t="s">
        <v>596</v>
      </c>
      <c r="C6964" s="195">
        <v>95</v>
      </c>
      <c r="D6964" s="175" t="s">
        <v>147</v>
      </c>
      <c r="F6964" s="195">
        <v>0</v>
      </c>
      <c r="G6964" s="175" t="s">
        <v>4340</v>
      </c>
      <c r="I6964" s="194">
        <v>5020</v>
      </c>
      <c r="K6964" s="199">
        <v>461560</v>
      </c>
      <c r="L6964" s="174" t="s">
        <v>846</v>
      </c>
    </row>
    <row r="6965" spans="1:12">
      <c r="A6965" s="194">
        <v>30</v>
      </c>
      <c r="B6965" s="175" t="s">
        <v>596</v>
      </c>
      <c r="C6965" s="195">
        <v>95</v>
      </c>
      <c r="D6965" s="175" t="s">
        <v>147</v>
      </c>
      <c r="F6965" s="195">
        <v>0</v>
      </c>
      <c r="G6965" s="175" t="s">
        <v>4341</v>
      </c>
      <c r="I6965" s="194">
        <v>1990</v>
      </c>
      <c r="K6965" s="199">
        <v>463550</v>
      </c>
      <c r="L6965" s="174" t="s">
        <v>846</v>
      </c>
    </row>
    <row r="6966" spans="1:12">
      <c r="A6966" s="194">
        <v>31</v>
      </c>
      <c r="B6966" s="175" t="s">
        <v>596</v>
      </c>
      <c r="C6966" s="195">
        <v>88</v>
      </c>
      <c r="D6966" s="175" t="s">
        <v>234</v>
      </c>
      <c r="F6966" s="195">
        <v>0</v>
      </c>
      <c r="G6966" s="175" t="s">
        <v>4342</v>
      </c>
      <c r="I6966" s="194">
        <v>66187</v>
      </c>
      <c r="K6966" s="199">
        <v>529737</v>
      </c>
      <c r="L6966" s="174" t="s">
        <v>846</v>
      </c>
    </row>
    <row r="6967" spans="1:12">
      <c r="G6967" s="200" t="s">
        <v>985</v>
      </c>
      <c r="I6967" s="201">
        <v>77757</v>
      </c>
      <c r="J6967" s="201">
        <v>0</v>
      </c>
      <c r="K6967" s="201">
        <v>77757</v>
      </c>
      <c r="L6967" s="202" t="s">
        <v>846</v>
      </c>
    </row>
    <row r="6968" spans="1:12">
      <c r="G6968" s="200" t="s">
        <v>848</v>
      </c>
      <c r="I6968" s="203">
        <v>529737</v>
      </c>
      <c r="J6968" s="203">
        <v>0</v>
      </c>
      <c r="K6968" s="203">
        <v>529737</v>
      </c>
      <c r="L6968" s="200" t="s">
        <v>849</v>
      </c>
    </row>
    <row r="6969" spans="1:12">
      <c r="A6969" s="196" t="s">
        <v>597</v>
      </c>
      <c r="G6969" s="197" t="s">
        <v>843</v>
      </c>
      <c r="I6969" s="198">
        <v>529737</v>
      </c>
      <c r="J6969" s="198">
        <v>0</v>
      </c>
      <c r="K6969" s="198">
        <v>529737</v>
      </c>
      <c r="L6969" s="175" t="s">
        <v>846</v>
      </c>
    </row>
    <row r="6970" spans="1:12">
      <c r="A6970" s="174" t="s">
        <v>138</v>
      </c>
      <c r="B6970" s="174" t="s">
        <v>139</v>
      </c>
      <c r="C6970" s="176" t="s">
        <v>140</v>
      </c>
      <c r="D6970" s="174" t="s">
        <v>141</v>
      </c>
      <c r="E6970" s="174" t="s">
        <v>142</v>
      </c>
      <c r="F6970" s="176" t="s">
        <v>143</v>
      </c>
      <c r="G6970" s="174" t="s">
        <v>144</v>
      </c>
      <c r="I6970" s="176" t="s">
        <v>844</v>
      </c>
      <c r="J6970" s="176" t="s">
        <v>845</v>
      </c>
      <c r="K6970" s="176" t="s">
        <v>145</v>
      </c>
    </row>
    <row r="6971" spans="1:12">
      <c r="A6971" s="194">
        <v>19</v>
      </c>
      <c r="B6971" s="175" t="s">
        <v>597</v>
      </c>
      <c r="C6971" s="195">
        <v>85</v>
      </c>
      <c r="D6971" s="175" t="s">
        <v>147</v>
      </c>
      <c r="F6971" s="195">
        <v>0</v>
      </c>
      <c r="G6971" s="175" t="s">
        <v>4343</v>
      </c>
      <c r="I6971" s="194">
        <v>12272</v>
      </c>
      <c r="K6971" s="199">
        <v>542009</v>
      </c>
      <c r="L6971" s="174" t="s">
        <v>846</v>
      </c>
    </row>
    <row r="6972" spans="1:12">
      <c r="A6972" s="194">
        <v>30</v>
      </c>
      <c r="B6972" s="175" t="s">
        <v>597</v>
      </c>
      <c r="C6972" s="195">
        <v>88</v>
      </c>
      <c r="D6972" s="175" t="s">
        <v>147</v>
      </c>
      <c r="F6972" s="195">
        <v>0</v>
      </c>
      <c r="G6972" s="175" t="s">
        <v>4344</v>
      </c>
      <c r="I6972" s="194">
        <v>9503</v>
      </c>
      <c r="K6972" s="199">
        <v>551512</v>
      </c>
      <c r="L6972" s="174" t="s">
        <v>846</v>
      </c>
    </row>
    <row r="6973" spans="1:12">
      <c r="G6973" s="200" t="s">
        <v>1021</v>
      </c>
      <c r="I6973" s="201">
        <v>21775</v>
      </c>
      <c r="J6973" s="201">
        <v>0</v>
      </c>
      <c r="K6973" s="201">
        <v>21775</v>
      </c>
      <c r="L6973" s="202" t="s">
        <v>846</v>
      </c>
    </row>
    <row r="6974" spans="1:12">
      <c r="G6974" s="200" t="s">
        <v>848</v>
      </c>
      <c r="I6974" s="203">
        <v>551512</v>
      </c>
      <c r="J6974" s="203">
        <v>0</v>
      </c>
      <c r="K6974" s="203">
        <v>551512</v>
      </c>
      <c r="L6974" s="200" t="s">
        <v>849</v>
      </c>
    </row>
    <row r="6975" spans="1:12">
      <c r="A6975" s="196" t="s">
        <v>598</v>
      </c>
      <c r="G6975" s="197" t="s">
        <v>843</v>
      </c>
      <c r="I6975" s="198">
        <v>551512</v>
      </c>
      <c r="J6975" s="198">
        <v>0</v>
      </c>
      <c r="K6975" s="198">
        <v>551512</v>
      </c>
      <c r="L6975" s="175" t="s">
        <v>846</v>
      </c>
    </row>
    <row r="6976" spans="1:12">
      <c r="A6976" s="174" t="s">
        <v>138</v>
      </c>
      <c r="B6976" s="174" t="s">
        <v>139</v>
      </c>
      <c r="C6976" s="176" t="s">
        <v>140</v>
      </c>
      <c r="D6976" s="174" t="s">
        <v>141</v>
      </c>
      <c r="E6976" s="174" t="s">
        <v>142</v>
      </c>
      <c r="F6976" s="176" t="s">
        <v>143</v>
      </c>
      <c r="G6976" s="174" t="s">
        <v>144</v>
      </c>
      <c r="I6976" s="176" t="s">
        <v>844</v>
      </c>
      <c r="J6976" s="176" t="s">
        <v>845</v>
      </c>
      <c r="K6976" s="176" t="s">
        <v>145</v>
      </c>
    </row>
    <row r="6977" spans="1:12">
      <c r="A6977" s="194">
        <v>30</v>
      </c>
      <c r="B6977" s="175" t="s">
        <v>598</v>
      </c>
      <c r="C6977" s="195">
        <v>95</v>
      </c>
      <c r="D6977" s="175" t="s">
        <v>147</v>
      </c>
      <c r="F6977" s="195">
        <v>0</v>
      </c>
      <c r="G6977" s="175" t="s">
        <v>4345</v>
      </c>
      <c r="I6977" s="194">
        <v>19224</v>
      </c>
      <c r="K6977" s="199">
        <v>570736</v>
      </c>
      <c r="L6977" s="174" t="s">
        <v>846</v>
      </c>
    </row>
    <row r="6978" spans="1:12">
      <c r="A6978" s="194">
        <v>31</v>
      </c>
      <c r="B6978" s="175" t="s">
        <v>598</v>
      </c>
      <c r="C6978" s="195">
        <v>93</v>
      </c>
      <c r="D6978" s="175" t="s">
        <v>234</v>
      </c>
      <c r="F6978" s="195">
        <v>0</v>
      </c>
      <c r="G6978" s="175" t="s">
        <v>4346</v>
      </c>
      <c r="I6978" s="194">
        <v>36643</v>
      </c>
      <c r="K6978" s="199">
        <v>607379</v>
      </c>
      <c r="L6978" s="174" t="s">
        <v>846</v>
      </c>
    </row>
    <row r="6979" spans="1:12">
      <c r="G6979" s="200" t="s">
        <v>1045</v>
      </c>
      <c r="I6979" s="201">
        <v>55867</v>
      </c>
      <c r="J6979" s="201">
        <v>0</v>
      </c>
      <c r="K6979" s="201">
        <v>55867</v>
      </c>
      <c r="L6979" s="202" t="s">
        <v>846</v>
      </c>
    </row>
    <row r="6980" spans="1:12">
      <c r="G6980" s="200" t="s">
        <v>848</v>
      </c>
      <c r="I6980" s="203">
        <v>607379</v>
      </c>
      <c r="J6980" s="203">
        <v>0</v>
      </c>
      <c r="K6980" s="203">
        <v>607379</v>
      </c>
      <c r="L6980" s="200" t="s">
        <v>849</v>
      </c>
    </row>
    <row r="6981" spans="1:12">
      <c r="A6981" s="196" t="s">
        <v>244</v>
      </c>
      <c r="G6981" s="197" t="s">
        <v>843</v>
      </c>
      <c r="I6981" s="198">
        <v>607379</v>
      </c>
      <c r="J6981" s="198">
        <v>0</v>
      </c>
      <c r="K6981" s="198">
        <v>607379</v>
      </c>
      <c r="L6981" s="175" t="s">
        <v>846</v>
      </c>
    </row>
    <row r="6982" spans="1:12">
      <c r="A6982" s="174" t="s">
        <v>138</v>
      </c>
      <c r="B6982" s="174" t="s">
        <v>139</v>
      </c>
      <c r="C6982" s="176" t="s">
        <v>140</v>
      </c>
      <c r="D6982" s="174" t="s">
        <v>141</v>
      </c>
      <c r="E6982" s="174" t="s">
        <v>142</v>
      </c>
      <c r="F6982" s="176" t="s">
        <v>143</v>
      </c>
      <c r="G6982" s="174" t="s">
        <v>144</v>
      </c>
      <c r="I6982" s="176" t="s">
        <v>844</v>
      </c>
      <c r="J6982" s="176" t="s">
        <v>845</v>
      </c>
      <c r="K6982" s="176" t="s">
        <v>145</v>
      </c>
    </row>
    <row r="6983" spans="1:12">
      <c r="A6983" s="194">
        <v>31</v>
      </c>
      <c r="B6983" s="175" t="s">
        <v>244</v>
      </c>
      <c r="C6983" s="195">
        <v>111</v>
      </c>
      <c r="D6983" s="175" t="s">
        <v>234</v>
      </c>
      <c r="F6983" s="195">
        <v>0</v>
      </c>
      <c r="G6983" s="175" t="s">
        <v>4347</v>
      </c>
      <c r="I6983" s="194">
        <v>171176</v>
      </c>
      <c r="K6983" s="199">
        <v>778555</v>
      </c>
      <c r="L6983" s="174" t="s">
        <v>846</v>
      </c>
    </row>
    <row r="6984" spans="1:12">
      <c r="A6984" s="194">
        <v>31</v>
      </c>
      <c r="B6984" s="175" t="s">
        <v>244</v>
      </c>
      <c r="C6984" s="195">
        <v>111</v>
      </c>
      <c r="D6984" s="175" t="s">
        <v>234</v>
      </c>
      <c r="F6984" s="195">
        <v>0</v>
      </c>
      <c r="G6984" s="175" t="s">
        <v>4348</v>
      </c>
      <c r="I6984" s="194">
        <v>42385</v>
      </c>
      <c r="K6984" s="199">
        <v>820940</v>
      </c>
      <c r="L6984" s="174" t="s">
        <v>846</v>
      </c>
    </row>
    <row r="6985" spans="1:12">
      <c r="A6985" s="194">
        <v>31</v>
      </c>
      <c r="B6985" s="175" t="s">
        <v>244</v>
      </c>
      <c r="C6985" s="195">
        <v>111</v>
      </c>
      <c r="D6985" s="175" t="s">
        <v>234</v>
      </c>
      <c r="F6985" s="195">
        <v>0</v>
      </c>
      <c r="G6985" s="175" t="s">
        <v>4349</v>
      </c>
      <c r="I6985" s="194">
        <v>57220</v>
      </c>
      <c r="K6985" s="199">
        <v>878160</v>
      </c>
      <c r="L6985" s="174" t="s">
        <v>846</v>
      </c>
    </row>
    <row r="6986" spans="1:12">
      <c r="G6986" s="200" t="s">
        <v>855</v>
      </c>
      <c r="I6986" s="201">
        <v>270781</v>
      </c>
      <c r="J6986" s="201">
        <v>0</v>
      </c>
      <c r="K6986" s="201">
        <v>270781</v>
      </c>
      <c r="L6986" s="202" t="s">
        <v>846</v>
      </c>
    </row>
    <row r="6987" spans="1:12">
      <c r="G6987" s="200" t="s">
        <v>848</v>
      </c>
      <c r="I6987" s="203">
        <v>878160</v>
      </c>
      <c r="J6987" s="203">
        <v>0</v>
      </c>
      <c r="K6987" s="203">
        <v>878160</v>
      </c>
      <c r="L6987" s="200" t="s">
        <v>849</v>
      </c>
    </row>
    <row r="6988" spans="1:12">
      <c r="A6988" s="196" t="s">
        <v>600</v>
      </c>
      <c r="G6988" s="197" t="s">
        <v>843</v>
      </c>
      <c r="I6988" s="198">
        <v>878160</v>
      </c>
      <c r="J6988" s="198">
        <v>0</v>
      </c>
      <c r="K6988" s="198">
        <v>878160</v>
      </c>
      <c r="L6988" s="175" t="s">
        <v>846</v>
      </c>
    </row>
    <row r="6989" spans="1:12">
      <c r="A6989" s="174" t="s">
        <v>138</v>
      </c>
      <c r="B6989" s="174" t="s">
        <v>139</v>
      </c>
      <c r="C6989" s="176" t="s">
        <v>140</v>
      </c>
      <c r="D6989" s="174" t="s">
        <v>141</v>
      </c>
      <c r="E6989" s="174" t="s">
        <v>142</v>
      </c>
      <c r="F6989" s="176" t="s">
        <v>143</v>
      </c>
      <c r="G6989" s="174" t="s">
        <v>144</v>
      </c>
      <c r="I6989" s="176" t="s">
        <v>844</v>
      </c>
      <c r="J6989" s="176" t="s">
        <v>845</v>
      </c>
      <c r="K6989" s="176" t="s">
        <v>145</v>
      </c>
    </row>
    <row r="6990" spans="1:12">
      <c r="A6990" s="194">
        <v>31</v>
      </c>
      <c r="B6990" s="175" t="s">
        <v>600</v>
      </c>
      <c r="C6990" s="195">
        <v>99</v>
      </c>
      <c r="D6990" s="175" t="s">
        <v>147</v>
      </c>
      <c r="F6990" s="195">
        <v>0</v>
      </c>
      <c r="G6990" s="175" t="s">
        <v>4350</v>
      </c>
      <c r="I6990" s="194">
        <v>50706</v>
      </c>
      <c r="K6990" s="199">
        <v>928866</v>
      </c>
      <c r="L6990" s="174" t="s">
        <v>846</v>
      </c>
    </row>
    <row r="6991" spans="1:12">
      <c r="G6991" s="200" t="s">
        <v>1119</v>
      </c>
      <c r="I6991" s="201">
        <v>50706</v>
      </c>
      <c r="J6991" s="201">
        <v>0</v>
      </c>
      <c r="K6991" s="201">
        <v>50706</v>
      </c>
      <c r="L6991" s="202" t="s">
        <v>846</v>
      </c>
    </row>
    <row r="6992" spans="1:12">
      <c r="G6992" s="200" t="s">
        <v>848</v>
      </c>
      <c r="I6992" s="203">
        <v>928866</v>
      </c>
      <c r="J6992" s="203">
        <v>0</v>
      </c>
      <c r="K6992" s="203">
        <v>928866</v>
      </c>
      <c r="L6992" s="200" t="s">
        <v>849</v>
      </c>
    </row>
    <row r="6993" spans="1:12">
      <c r="A6993" s="196" t="s">
        <v>601</v>
      </c>
      <c r="G6993" s="197" t="s">
        <v>843</v>
      </c>
      <c r="I6993" s="198">
        <v>928866</v>
      </c>
      <c r="J6993" s="198">
        <v>0</v>
      </c>
      <c r="K6993" s="198">
        <v>928866</v>
      </c>
      <c r="L6993" s="175" t="s">
        <v>846</v>
      </c>
    </row>
    <row r="6994" spans="1:12">
      <c r="A6994" s="174" t="s">
        <v>138</v>
      </c>
      <c r="B6994" s="174" t="s">
        <v>139</v>
      </c>
      <c r="C6994" s="176" t="s">
        <v>140</v>
      </c>
      <c r="D6994" s="174" t="s">
        <v>141</v>
      </c>
      <c r="E6994" s="174" t="s">
        <v>142</v>
      </c>
      <c r="F6994" s="176" t="s">
        <v>143</v>
      </c>
      <c r="G6994" s="174" t="s">
        <v>144</v>
      </c>
      <c r="I6994" s="176" t="s">
        <v>844</v>
      </c>
      <c r="J6994" s="176" t="s">
        <v>845</v>
      </c>
      <c r="K6994" s="176" t="s">
        <v>145</v>
      </c>
    </row>
    <row r="6995" spans="1:12">
      <c r="A6995" s="194">
        <v>3</v>
      </c>
      <c r="B6995" s="175" t="s">
        <v>601</v>
      </c>
      <c r="C6995" s="195">
        <v>101</v>
      </c>
      <c r="D6995" s="175" t="s">
        <v>147</v>
      </c>
      <c r="F6995" s="195">
        <v>0</v>
      </c>
      <c r="G6995" s="175" t="s">
        <v>4351</v>
      </c>
      <c r="I6995" s="194">
        <v>23147</v>
      </c>
      <c r="K6995" s="199">
        <v>952013</v>
      </c>
      <c r="L6995" s="174" t="s">
        <v>846</v>
      </c>
    </row>
    <row r="6996" spans="1:12">
      <c r="A6996" s="194">
        <v>30</v>
      </c>
      <c r="B6996" s="175" t="s">
        <v>601</v>
      </c>
      <c r="C6996" s="195">
        <v>103</v>
      </c>
      <c r="D6996" s="175" t="s">
        <v>147</v>
      </c>
      <c r="F6996" s="195">
        <v>0</v>
      </c>
      <c r="G6996" s="175" t="s">
        <v>4352</v>
      </c>
      <c r="I6996" s="194">
        <v>5680</v>
      </c>
      <c r="K6996" s="199">
        <v>957693</v>
      </c>
      <c r="L6996" s="174" t="s">
        <v>846</v>
      </c>
    </row>
    <row r="6997" spans="1:12">
      <c r="G6997" s="200" t="s">
        <v>1168</v>
      </c>
      <c r="I6997" s="201">
        <v>28827</v>
      </c>
      <c r="J6997" s="201">
        <v>0</v>
      </c>
      <c r="K6997" s="201">
        <v>28827</v>
      </c>
      <c r="L6997" s="202" t="s">
        <v>846</v>
      </c>
    </row>
    <row r="6998" spans="1:12">
      <c r="G6998" s="200" t="s">
        <v>848</v>
      </c>
      <c r="I6998" s="203">
        <v>957693</v>
      </c>
      <c r="J6998" s="203">
        <v>0</v>
      </c>
      <c r="K6998" s="203">
        <v>957693</v>
      </c>
      <c r="L6998" s="200" t="s">
        <v>849</v>
      </c>
    </row>
    <row r="6999" spans="1:12">
      <c r="A6999" s="196" t="s">
        <v>146</v>
      </c>
      <c r="G6999" s="197" t="s">
        <v>843</v>
      </c>
      <c r="I6999" s="198">
        <v>957693</v>
      </c>
      <c r="J6999" s="198">
        <v>0</v>
      </c>
      <c r="K6999" s="198">
        <v>957693</v>
      </c>
      <c r="L6999" s="175" t="s">
        <v>846</v>
      </c>
    </row>
    <row r="7000" spans="1:12">
      <c r="A7000" s="174" t="s">
        <v>138</v>
      </c>
      <c r="B7000" s="174" t="s">
        <v>139</v>
      </c>
      <c r="C7000" s="176" t="s">
        <v>140</v>
      </c>
      <c r="D7000" s="174" t="s">
        <v>141</v>
      </c>
      <c r="E7000" s="174" t="s">
        <v>142</v>
      </c>
      <c r="F7000" s="176" t="s">
        <v>143</v>
      </c>
      <c r="G7000" s="174" t="s">
        <v>144</v>
      </c>
      <c r="I7000" s="176" t="s">
        <v>844</v>
      </c>
      <c r="J7000" s="176" t="s">
        <v>845</v>
      </c>
      <c r="K7000" s="176" t="s">
        <v>145</v>
      </c>
    </row>
    <row r="7001" spans="1:12">
      <c r="A7001" s="194">
        <v>31</v>
      </c>
      <c r="B7001" s="175" t="s">
        <v>146</v>
      </c>
      <c r="C7001" s="195">
        <v>117</v>
      </c>
      <c r="D7001" s="175" t="s">
        <v>147</v>
      </c>
      <c r="F7001" s="195">
        <v>0</v>
      </c>
      <c r="G7001" s="175" t="s">
        <v>4315</v>
      </c>
      <c r="I7001" s="194">
        <v>13862</v>
      </c>
      <c r="K7001" s="199">
        <v>971555</v>
      </c>
      <c r="L7001" s="174" t="s">
        <v>846</v>
      </c>
    </row>
    <row r="7002" spans="1:12">
      <c r="G7002" s="200" t="s">
        <v>847</v>
      </c>
      <c r="I7002" s="201">
        <v>13862</v>
      </c>
      <c r="J7002" s="201">
        <v>0</v>
      </c>
      <c r="K7002" s="201">
        <v>13862</v>
      </c>
      <c r="L7002" s="202" t="s">
        <v>846</v>
      </c>
    </row>
    <row r="7003" spans="1:12">
      <c r="G7003" s="200" t="s">
        <v>848</v>
      </c>
      <c r="I7003" s="203">
        <v>971555</v>
      </c>
      <c r="J7003" s="203">
        <v>0</v>
      </c>
      <c r="K7003" s="203">
        <v>971555</v>
      </c>
      <c r="L7003" s="200" t="s">
        <v>849</v>
      </c>
    </row>
    <row r="7004" spans="1:12">
      <c r="A7004" s="196" t="s">
        <v>164</v>
      </c>
      <c r="G7004" s="197" t="s">
        <v>843</v>
      </c>
      <c r="I7004" s="198">
        <v>971555</v>
      </c>
      <c r="J7004" s="198">
        <v>0</v>
      </c>
      <c r="K7004" s="198">
        <v>971555</v>
      </c>
      <c r="L7004" s="175" t="s">
        <v>846</v>
      </c>
    </row>
    <row r="7005" spans="1:12">
      <c r="A7005" s="174" t="s">
        <v>138</v>
      </c>
      <c r="B7005" s="174" t="s">
        <v>139</v>
      </c>
      <c r="C7005" s="176" t="s">
        <v>140</v>
      </c>
      <c r="D7005" s="174" t="s">
        <v>141</v>
      </c>
      <c r="E7005" s="174" t="s">
        <v>142</v>
      </c>
      <c r="F7005" s="176" t="s">
        <v>143</v>
      </c>
      <c r="G7005" s="174" t="s">
        <v>144</v>
      </c>
      <c r="I7005" s="176" t="s">
        <v>844</v>
      </c>
      <c r="J7005" s="176" t="s">
        <v>845</v>
      </c>
      <c r="K7005" s="176" t="s">
        <v>145</v>
      </c>
    </row>
    <row r="7006" spans="1:12">
      <c r="A7006" s="194">
        <v>22</v>
      </c>
      <c r="B7006" s="175" t="s">
        <v>164</v>
      </c>
      <c r="C7006" s="195">
        <v>78</v>
      </c>
      <c r="D7006" s="175" t="s">
        <v>147</v>
      </c>
      <c r="F7006" s="195">
        <v>0</v>
      </c>
      <c r="G7006" s="175" t="s">
        <v>4353</v>
      </c>
      <c r="I7006" s="194">
        <v>1690</v>
      </c>
      <c r="K7006" s="199">
        <v>973245</v>
      </c>
      <c r="L7006" s="174" t="s">
        <v>846</v>
      </c>
    </row>
    <row r="7007" spans="1:12">
      <c r="A7007" s="194">
        <v>30</v>
      </c>
      <c r="B7007" s="175" t="s">
        <v>164</v>
      </c>
      <c r="C7007" s="195">
        <v>135</v>
      </c>
      <c r="D7007" s="175" t="s">
        <v>234</v>
      </c>
      <c r="F7007" s="195">
        <v>0</v>
      </c>
      <c r="G7007" s="175" t="s">
        <v>4354</v>
      </c>
      <c r="I7007" s="194">
        <v>276417</v>
      </c>
      <c r="K7007" s="199">
        <v>1249662</v>
      </c>
      <c r="L7007" s="174" t="s">
        <v>846</v>
      </c>
    </row>
    <row r="7008" spans="1:12">
      <c r="G7008" s="200" t="s">
        <v>858</v>
      </c>
      <c r="I7008" s="201">
        <v>278107</v>
      </c>
      <c r="J7008" s="201">
        <v>0</v>
      </c>
      <c r="K7008" s="201">
        <v>278107</v>
      </c>
      <c r="L7008" s="202" t="s">
        <v>846</v>
      </c>
    </row>
    <row r="7009" spans="1:12">
      <c r="G7009" s="200" t="s">
        <v>848</v>
      </c>
      <c r="I7009" s="203">
        <v>1249662</v>
      </c>
      <c r="J7009" s="203">
        <v>0</v>
      </c>
      <c r="K7009" s="203">
        <v>1249662</v>
      </c>
      <c r="L7009" s="200" t="s">
        <v>849</v>
      </c>
    </row>
    <row r="7010" spans="1:12">
      <c r="A7010" s="196" t="s">
        <v>166</v>
      </c>
      <c r="G7010" s="197" t="s">
        <v>843</v>
      </c>
      <c r="I7010" s="198">
        <v>1249662</v>
      </c>
      <c r="J7010" s="198">
        <v>0</v>
      </c>
      <c r="K7010" s="198">
        <v>1249662</v>
      </c>
      <c r="L7010" s="175" t="s">
        <v>846</v>
      </c>
    </row>
    <row r="7011" spans="1:12">
      <c r="A7011" s="174" t="s">
        <v>138</v>
      </c>
      <c r="B7011" s="174" t="s">
        <v>139</v>
      </c>
      <c r="C7011" s="176" t="s">
        <v>140</v>
      </c>
      <c r="D7011" s="174" t="s">
        <v>141</v>
      </c>
      <c r="E7011" s="174" t="s">
        <v>142</v>
      </c>
      <c r="F7011" s="176" t="s">
        <v>143</v>
      </c>
      <c r="G7011" s="174" t="s">
        <v>144</v>
      </c>
      <c r="I7011" s="176" t="s">
        <v>844</v>
      </c>
      <c r="J7011" s="176" t="s">
        <v>845</v>
      </c>
      <c r="K7011" s="176" t="s">
        <v>145</v>
      </c>
    </row>
    <row r="7012" spans="1:12">
      <c r="A7012" s="194">
        <v>30</v>
      </c>
      <c r="B7012" s="175" t="s">
        <v>166</v>
      </c>
      <c r="C7012" s="195">
        <v>146</v>
      </c>
      <c r="D7012" s="175" t="s">
        <v>147</v>
      </c>
      <c r="F7012" s="195">
        <v>0</v>
      </c>
      <c r="G7012" s="175" t="s">
        <v>4355</v>
      </c>
      <c r="I7012" s="194">
        <v>9860</v>
      </c>
      <c r="K7012" s="199">
        <v>1259522</v>
      </c>
      <c r="L7012" s="174" t="s">
        <v>846</v>
      </c>
    </row>
    <row r="7013" spans="1:12">
      <c r="G7013" s="200" t="s">
        <v>1319</v>
      </c>
      <c r="I7013" s="201">
        <v>9860</v>
      </c>
      <c r="J7013" s="201">
        <v>0</v>
      </c>
      <c r="K7013" s="201">
        <v>9860</v>
      </c>
      <c r="L7013" s="202" t="s">
        <v>846</v>
      </c>
    </row>
    <row r="7014" spans="1:12">
      <c r="G7014" s="200" t="s">
        <v>848</v>
      </c>
      <c r="I7014" s="203">
        <v>1259522</v>
      </c>
      <c r="J7014" s="203">
        <v>0</v>
      </c>
      <c r="K7014" s="203">
        <v>1259522</v>
      </c>
      <c r="L7014" s="200" t="s">
        <v>849</v>
      </c>
    </row>
    <row r="7015" spans="1:12">
      <c r="A7015" s="190" t="s">
        <v>4356</v>
      </c>
      <c r="I7015" s="203">
        <v>1259522</v>
      </c>
      <c r="J7015" s="203">
        <v>0</v>
      </c>
      <c r="K7015" s="203">
        <v>1259522</v>
      </c>
      <c r="L7015" s="175" t="s">
        <v>849</v>
      </c>
    </row>
    <row r="7016" spans="1:12">
      <c r="A7016" s="196" t="s">
        <v>4357</v>
      </c>
    </row>
    <row r="7017" spans="1:12">
      <c r="A7017" s="196" t="s">
        <v>240</v>
      </c>
      <c r="G7017" s="197" t="s">
        <v>843</v>
      </c>
      <c r="I7017" s="198">
        <v>0</v>
      </c>
      <c r="J7017" s="198">
        <v>0</v>
      </c>
      <c r="K7017" s="198">
        <v>0</v>
      </c>
    </row>
    <row r="7018" spans="1:12">
      <c r="A7018" s="174" t="s">
        <v>138</v>
      </c>
      <c r="B7018" s="174" t="s">
        <v>139</v>
      </c>
      <c r="C7018" s="176" t="s">
        <v>140</v>
      </c>
      <c r="D7018" s="174" t="s">
        <v>141</v>
      </c>
      <c r="E7018" s="174" t="s">
        <v>142</v>
      </c>
      <c r="F7018" s="176" t="s">
        <v>143</v>
      </c>
      <c r="G7018" s="174" t="s">
        <v>144</v>
      </c>
      <c r="I7018" s="176" t="s">
        <v>844</v>
      </c>
      <c r="J7018" s="176" t="s">
        <v>845</v>
      </c>
      <c r="K7018" s="176" t="s">
        <v>145</v>
      </c>
    </row>
    <row r="7019" spans="1:12">
      <c r="A7019" s="194">
        <v>15</v>
      </c>
      <c r="B7019" s="175" t="s">
        <v>240</v>
      </c>
      <c r="C7019" s="195">
        <v>96</v>
      </c>
      <c r="D7019" s="175" t="s">
        <v>147</v>
      </c>
      <c r="F7019" s="195">
        <v>0</v>
      </c>
      <c r="G7019" s="175" t="s">
        <v>4358</v>
      </c>
      <c r="I7019" s="194">
        <v>1300</v>
      </c>
      <c r="K7019" s="199">
        <v>1300</v>
      </c>
      <c r="L7019" s="174" t="s">
        <v>846</v>
      </c>
    </row>
    <row r="7020" spans="1:12">
      <c r="A7020" s="194">
        <v>25</v>
      </c>
      <c r="B7020" s="175" t="s">
        <v>240</v>
      </c>
      <c r="C7020" s="195">
        <v>98</v>
      </c>
      <c r="D7020" s="175" t="s">
        <v>147</v>
      </c>
      <c r="F7020" s="195">
        <v>0</v>
      </c>
      <c r="G7020" s="175" t="s">
        <v>4359</v>
      </c>
      <c r="I7020" s="194">
        <v>9700</v>
      </c>
      <c r="K7020" s="199">
        <v>11000</v>
      </c>
      <c r="L7020" s="174" t="s">
        <v>846</v>
      </c>
    </row>
    <row r="7021" spans="1:12">
      <c r="A7021" s="194">
        <v>25</v>
      </c>
      <c r="B7021" s="175" t="s">
        <v>240</v>
      </c>
      <c r="C7021" s="195">
        <v>98</v>
      </c>
      <c r="D7021" s="175" t="s">
        <v>147</v>
      </c>
      <c r="F7021" s="195">
        <v>0</v>
      </c>
      <c r="G7021" s="175" t="s">
        <v>4360</v>
      </c>
      <c r="I7021" s="194">
        <v>1830</v>
      </c>
      <c r="K7021" s="199">
        <v>12830</v>
      </c>
      <c r="L7021" s="174" t="s">
        <v>846</v>
      </c>
    </row>
    <row r="7022" spans="1:12">
      <c r="A7022" s="194">
        <v>25</v>
      </c>
      <c r="B7022" s="175" t="s">
        <v>240</v>
      </c>
      <c r="C7022" s="195">
        <v>98</v>
      </c>
      <c r="D7022" s="175" t="s">
        <v>147</v>
      </c>
      <c r="F7022" s="195">
        <v>0</v>
      </c>
      <c r="G7022" s="175" t="s">
        <v>4361</v>
      </c>
      <c r="I7022" s="194">
        <v>13420</v>
      </c>
      <c r="K7022" s="199">
        <v>26250</v>
      </c>
      <c r="L7022" s="174" t="s">
        <v>846</v>
      </c>
    </row>
    <row r="7023" spans="1:12">
      <c r="A7023" s="194">
        <v>25</v>
      </c>
      <c r="B7023" s="175" t="s">
        <v>240</v>
      </c>
      <c r="C7023" s="195">
        <v>98</v>
      </c>
      <c r="D7023" s="175" t="s">
        <v>147</v>
      </c>
      <c r="F7023" s="195">
        <v>0</v>
      </c>
      <c r="G7023" s="175" t="s">
        <v>4362</v>
      </c>
      <c r="I7023" s="194">
        <v>300</v>
      </c>
      <c r="K7023" s="199">
        <v>26550</v>
      </c>
      <c r="L7023" s="174" t="s">
        <v>846</v>
      </c>
    </row>
    <row r="7024" spans="1:12">
      <c r="A7024" s="194">
        <v>25</v>
      </c>
      <c r="B7024" s="175" t="s">
        <v>240</v>
      </c>
      <c r="C7024" s="195">
        <v>98</v>
      </c>
      <c r="D7024" s="175" t="s">
        <v>147</v>
      </c>
      <c r="F7024" s="195">
        <v>0</v>
      </c>
      <c r="G7024" s="175" t="s">
        <v>4363</v>
      </c>
      <c r="I7024" s="194">
        <v>3000</v>
      </c>
      <c r="K7024" s="199">
        <v>29550</v>
      </c>
      <c r="L7024" s="174" t="s">
        <v>846</v>
      </c>
    </row>
    <row r="7025" spans="1:12">
      <c r="A7025" s="194">
        <v>31</v>
      </c>
      <c r="B7025" s="175" t="s">
        <v>240</v>
      </c>
      <c r="C7025" s="195">
        <v>89</v>
      </c>
      <c r="D7025" s="175" t="s">
        <v>234</v>
      </c>
      <c r="F7025" s="195">
        <v>0</v>
      </c>
      <c r="G7025" s="175" t="s">
        <v>4364</v>
      </c>
      <c r="I7025" s="194">
        <v>84431</v>
      </c>
      <c r="K7025" s="199">
        <v>113981</v>
      </c>
      <c r="L7025" s="174" t="s">
        <v>846</v>
      </c>
    </row>
    <row r="7026" spans="1:12">
      <c r="A7026" s="194">
        <v>31</v>
      </c>
      <c r="B7026" s="175" t="s">
        <v>240</v>
      </c>
      <c r="C7026" s="195">
        <v>89</v>
      </c>
      <c r="D7026" s="175" t="s">
        <v>234</v>
      </c>
      <c r="F7026" s="195">
        <v>0</v>
      </c>
      <c r="G7026" s="175" t="s">
        <v>4365</v>
      </c>
      <c r="I7026" s="194">
        <v>60997</v>
      </c>
      <c r="K7026" s="199">
        <v>174978</v>
      </c>
      <c r="L7026" s="174" t="s">
        <v>846</v>
      </c>
    </row>
    <row r="7027" spans="1:12">
      <c r="G7027" s="200" t="s">
        <v>929</v>
      </c>
      <c r="I7027" s="201">
        <v>174978</v>
      </c>
      <c r="J7027" s="201">
        <v>0</v>
      </c>
      <c r="K7027" s="201">
        <v>174978</v>
      </c>
      <c r="L7027" s="202" t="s">
        <v>846</v>
      </c>
    </row>
    <row r="7028" spans="1:12">
      <c r="G7028" s="200" t="s">
        <v>848</v>
      </c>
      <c r="I7028" s="203">
        <v>174978</v>
      </c>
      <c r="J7028" s="203">
        <v>0</v>
      </c>
      <c r="K7028" s="203">
        <v>174978</v>
      </c>
      <c r="L7028" s="200" t="s">
        <v>849</v>
      </c>
    </row>
    <row r="7029" spans="1:12">
      <c r="A7029" s="196" t="s">
        <v>595</v>
      </c>
      <c r="G7029" s="197" t="s">
        <v>843</v>
      </c>
      <c r="I7029" s="198">
        <v>174978</v>
      </c>
      <c r="J7029" s="198">
        <v>0</v>
      </c>
      <c r="K7029" s="198">
        <v>174978</v>
      </c>
      <c r="L7029" s="175" t="s">
        <v>846</v>
      </c>
    </row>
    <row r="7030" spans="1:12">
      <c r="A7030" s="174" t="s">
        <v>138</v>
      </c>
      <c r="B7030" s="174" t="s">
        <v>139</v>
      </c>
      <c r="C7030" s="176" t="s">
        <v>140</v>
      </c>
      <c r="D7030" s="174" t="s">
        <v>141</v>
      </c>
      <c r="E7030" s="174" t="s">
        <v>142</v>
      </c>
      <c r="F7030" s="176" t="s">
        <v>143</v>
      </c>
      <c r="G7030" s="174" t="s">
        <v>144</v>
      </c>
      <c r="I7030" s="176" t="s">
        <v>844</v>
      </c>
      <c r="J7030" s="176" t="s">
        <v>845</v>
      </c>
      <c r="K7030" s="176" t="s">
        <v>145</v>
      </c>
    </row>
    <row r="7031" spans="1:12">
      <c r="A7031" s="194">
        <v>29</v>
      </c>
      <c r="B7031" s="175" t="s">
        <v>595</v>
      </c>
      <c r="C7031" s="195">
        <v>2</v>
      </c>
      <c r="D7031" s="175" t="s">
        <v>234</v>
      </c>
      <c r="F7031" s="195">
        <v>0</v>
      </c>
      <c r="G7031" s="175" t="s">
        <v>4366</v>
      </c>
      <c r="I7031" s="194">
        <v>2222222</v>
      </c>
      <c r="K7031" s="199">
        <v>2397200</v>
      </c>
      <c r="L7031" s="174" t="s">
        <v>846</v>
      </c>
    </row>
    <row r="7032" spans="1:12">
      <c r="G7032" s="200" t="s">
        <v>853</v>
      </c>
      <c r="I7032" s="201">
        <v>2222222</v>
      </c>
      <c r="J7032" s="201">
        <v>0</v>
      </c>
      <c r="K7032" s="201">
        <v>2222222</v>
      </c>
      <c r="L7032" s="202" t="s">
        <v>846</v>
      </c>
    </row>
    <row r="7033" spans="1:12">
      <c r="G7033" s="200" t="s">
        <v>848</v>
      </c>
      <c r="I7033" s="203">
        <v>2397200</v>
      </c>
      <c r="J7033" s="203">
        <v>0</v>
      </c>
      <c r="K7033" s="203">
        <v>2397200</v>
      </c>
      <c r="L7033" s="200" t="s">
        <v>849</v>
      </c>
    </row>
    <row r="7034" spans="1:12">
      <c r="A7034" s="196" t="s">
        <v>596</v>
      </c>
      <c r="G7034" s="197" t="s">
        <v>843</v>
      </c>
      <c r="I7034" s="198">
        <v>2397200</v>
      </c>
      <c r="J7034" s="198">
        <v>0</v>
      </c>
      <c r="K7034" s="198">
        <v>2397200</v>
      </c>
      <c r="L7034" s="175" t="s">
        <v>846</v>
      </c>
    </row>
    <row r="7035" spans="1:12">
      <c r="A7035" s="174" t="s">
        <v>138</v>
      </c>
      <c r="B7035" s="174" t="s">
        <v>139</v>
      </c>
      <c r="C7035" s="176" t="s">
        <v>140</v>
      </c>
      <c r="D7035" s="174" t="s">
        <v>141</v>
      </c>
      <c r="E7035" s="174" t="s">
        <v>142</v>
      </c>
      <c r="F7035" s="176" t="s">
        <v>143</v>
      </c>
      <c r="G7035" s="174" t="s">
        <v>144</v>
      </c>
      <c r="I7035" s="176" t="s">
        <v>844</v>
      </c>
      <c r="J7035" s="176" t="s">
        <v>845</v>
      </c>
      <c r="K7035" s="176" t="s">
        <v>145</v>
      </c>
    </row>
    <row r="7036" spans="1:12">
      <c r="A7036" s="194">
        <v>31</v>
      </c>
      <c r="B7036" s="175" t="s">
        <v>596</v>
      </c>
      <c r="C7036" s="195">
        <v>88</v>
      </c>
      <c r="D7036" s="175" t="s">
        <v>234</v>
      </c>
      <c r="F7036" s="195">
        <v>0</v>
      </c>
      <c r="G7036" s="175" t="s">
        <v>4367</v>
      </c>
      <c r="I7036" s="194">
        <v>307437</v>
      </c>
      <c r="K7036" s="199">
        <v>2704637</v>
      </c>
      <c r="L7036" s="174" t="s">
        <v>846</v>
      </c>
    </row>
    <row r="7037" spans="1:12">
      <c r="G7037" s="200" t="s">
        <v>985</v>
      </c>
      <c r="I7037" s="201">
        <v>307437</v>
      </c>
      <c r="J7037" s="201">
        <v>0</v>
      </c>
      <c r="K7037" s="201">
        <v>307437</v>
      </c>
      <c r="L7037" s="202" t="s">
        <v>846</v>
      </c>
    </row>
    <row r="7038" spans="1:12">
      <c r="G7038" s="200" t="s">
        <v>848</v>
      </c>
      <c r="I7038" s="203">
        <v>2704637</v>
      </c>
      <c r="J7038" s="203">
        <v>0</v>
      </c>
      <c r="K7038" s="203">
        <v>2704637</v>
      </c>
      <c r="L7038" s="200" t="s">
        <v>849</v>
      </c>
    </row>
    <row r="7039" spans="1:12">
      <c r="A7039" s="196" t="s">
        <v>597</v>
      </c>
      <c r="G7039" s="197" t="s">
        <v>843</v>
      </c>
      <c r="I7039" s="198">
        <v>2704637</v>
      </c>
      <c r="J7039" s="198">
        <v>0</v>
      </c>
      <c r="K7039" s="198">
        <v>2704637</v>
      </c>
      <c r="L7039" s="175" t="s">
        <v>846</v>
      </c>
    </row>
    <row r="7040" spans="1:12">
      <c r="A7040" s="174" t="s">
        <v>138</v>
      </c>
      <c r="B7040" s="174" t="s">
        <v>139</v>
      </c>
      <c r="C7040" s="176" t="s">
        <v>140</v>
      </c>
      <c r="D7040" s="174" t="s">
        <v>141</v>
      </c>
      <c r="E7040" s="174" t="s">
        <v>142</v>
      </c>
      <c r="F7040" s="176" t="s">
        <v>143</v>
      </c>
      <c r="G7040" s="174" t="s">
        <v>144</v>
      </c>
      <c r="I7040" s="176" t="s">
        <v>844</v>
      </c>
      <c r="J7040" s="176" t="s">
        <v>845</v>
      </c>
      <c r="K7040" s="176" t="s">
        <v>145</v>
      </c>
    </row>
    <row r="7041" spans="1:12">
      <c r="A7041" s="194">
        <v>19</v>
      </c>
      <c r="B7041" s="175" t="s">
        <v>597</v>
      </c>
      <c r="C7041" s="195">
        <v>85</v>
      </c>
      <c r="D7041" s="175" t="s">
        <v>147</v>
      </c>
      <c r="F7041" s="195">
        <v>0</v>
      </c>
      <c r="G7041" s="175" t="s">
        <v>4368</v>
      </c>
      <c r="I7041" s="194">
        <v>13740</v>
      </c>
      <c r="K7041" s="199">
        <v>2718377</v>
      </c>
      <c r="L7041" s="174" t="s">
        <v>846</v>
      </c>
    </row>
    <row r="7042" spans="1:12">
      <c r="A7042" s="194">
        <v>19</v>
      </c>
      <c r="B7042" s="175" t="s">
        <v>597</v>
      </c>
      <c r="C7042" s="195">
        <v>85</v>
      </c>
      <c r="D7042" s="175" t="s">
        <v>147</v>
      </c>
      <c r="F7042" s="195">
        <v>0</v>
      </c>
      <c r="G7042" s="175" t="s">
        <v>4369</v>
      </c>
      <c r="I7042" s="194">
        <v>9250</v>
      </c>
      <c r="K7042" s="199">
        <v>2727627</v>
      </c>
      <c r="L7042" s="174" t="s">
        <v>846</v>
      </c>
    </row>
    <row r="7043" spans="1:12">
      <c r="A7043" s="194">
        <v>30</v>
      </c>
      <c r="B7043" s="175" t="s">
        <v>597</v>
      </c>
      <c r="C7043" s="195">
        <v>84</v>
      </c>
      <c r="D7043" s="175" t="s">
        <v>234</v>
      </c>
      <c r="F7043" s="195">
        <v>0</v>
      </c>
      <c r="G7043" s="175" t="s">
        <v>4370</v>
      </c>
      <c r="I7043" s="194">
        <v>257516</v>
      </c>
      <c r="K7043" s="199">
        <v>2985143</v>
      </c>
      <c r="L7043" s="174" t="s">
        <v>846</v>
      </c>
    </row>
    <row r="7044" spans="1:12">
      <c r="A7044" s="194">
        <v>30</v>
      </c>
      <c r="B7044" s="175" t="s">
        <v>597</v>
      </c>
      <c r="C7044" s="195">
        <v>91</v>
      </c>
      <c r="D7044" s="175" t="s">
        <v>147</v>
      </c>
      <c r="F7044" s="195">
        <v>0</v>
      </c>
      <c r="G7044" s="175" t="s">
        <v>4371</v>
      </c>
      <c r="I7044" s="194">
        <v>558836</v>
      </c>
      <c r="K7044" s="199">
        <v>3543979</v>
      </c>
      <c r="L7044" s="174" t="s">
        <v>846</v>
      </c>
    </row>
    <row r="7045" spans="1:12">
      <c r="G7045" s="200" t="s">
        <v>1021</v>
      </c>
      <c r="I7045" s="201">
        <v>839342</v>
      </c>
      <c r="J7045" s="201">
        <v>0</v>
      </c>
      <c r="K7045" s="201">
        <v>839342</v>
      </c>
      <c r="L7045" s="202" t="s">
        <v>846</v>
      </c>
    </row>
    <row r="7046" spans="1:12">
      <c r="G7046" s="200" t="s">
        <v>848</v>
      </c>
      <c r="I7046" s="203">
        <v>3543979</v>
      </c>
      <c r="J7046" s="203">
        <v>0</v>
      </c>
      <c r="K7046" s="203">
        <v>3543979</v>
      </c>
      <c r="L7046" s="200" t="s">
        <v>849</v>
      </c>
    </row>
    <row r="7047" spans="1:12">
      <c r="A7047" s="196" t="s">
        <v>599</v>
      </c>
      <c r="G7047" s="197" t="s">
        <v>843</v>
      </c>
      <c r="I7047" s="198">
        <v>3543979</v>
      </c>
      <c r="J7047" s="198">
        <v>0</v>
      </c>
      <c r="K7047" s="198">
        <v>3543979</v>
      </c>
      <c r="L7047" s="175" t="s">
        <v>846</v>
      </c>
    </row>
    <row r="7048" spans="1:12">
      <c r="A7048" s="174" t="s">
        <v>138</v>
      </c>
      <c r="B7048" s="174" t="s">
        <v>139</v>
      </c>
      <c r="C7048" s="176" t="s">
        <v>140</v>
      </c>
      <c r="D7048" s="174" t="s">
        <v>141</v>
      </c>
      <c r="E7048" s="174" t="s">
        <v>142</v>
      </c>
      <c r="F7048" s="176" t="s">
        <v>143</v>
      </c>
      <c r="G7048" s="174" t="s">
        <v>144</v>
      </c>
      <c r="I7048" s="176" t="s">
        <v>844</v>
      </c>
      <c r="J7048" s="176" t="s">
        <v>845</v>
      </c>
      <c r="K7048" s="176" t="s">
        <v>145</v>
      </c>
    </row>
    <row r="7049" spans="1:12">
      <c r="A7049" s="194">
        <v>30</v>
      </c>
      <c r="B7049" s="175" t="s">
        <v>599</v>
      </c>
      <c r="C7049" s="195">
        <v>3</v>
      </c>
      <c r="D7049" s="175" t="s">
        <v>862</v>
      </c>
      <c r="F7049" s="195">
        <v>0</v>
      </c>
      <c r="G7049" s="175" t="s">
        <v>2432</v>
      </c>
      <c r="J7049" s="194">
        <v>84431</v>
      </c>
      <c r="K7049" s="199">
        <v>3459548</v>
      </c>
      <c r="L7049" s="174" t="s">
        <v>846</v>
      </c>
    </row>
    <row r="7050" spans="1:12">
      <c r="A7050" s="194">
        <v>30</v>
      </c>
      <c r="B7050" s="175" t="s">
        <v>599</v>
      </c>
      <c r="C7050" s="195">
        <v>66</v>
      </c>
      <c r="D7050" s="175" t="s">
        <v>147</v>
      </c>
      <c r="F7050" s="195">
        <v>0</v>
      </c>
      <c r="G7050" s="175" t="s">
        <v>4372</v>
      </c>
      <c r="I7050" s="194">
        <v>9900</v>
      </c>
      <c r="K7050" s="199">
        <v>3469448</v>
      </c>
      <c r="L7050" s="174" t="s">
        <v>846</v>
      </c>
    </row>
    <row r="7051" spans="1:12">
      <c r="G7051" s="200" t="s">
        <v>1064</v>
      </c>
      <c r="I7051" s="201">
        <v>9900</v>
      </c>
      <c r="J7051" s="201">
        <v>84431</v>
      </c>
      <c r="K7051" s="201">
        <v>-74531</v>
      </c>
      <c r="L7051" s="202" t="s">
        <v>856</v>
      </c>
    </row>
    <row r="7052" spans="1:12">
      <c r="G7052" s="200" t="s">
        <v>848</v>
      </c>
      <c r="I7052" s="203">
        <v>3553879</v>
      </c>
      <c r="J7052" s="203">
        <v>84431</v>
      </c>
      <c r="K7052" s="203">
        <v>3469448</v>
      </c>
      <c r="L7052" s="200" t="s">
        <v>849</v>
      </c>
    </row>
    <row r="7053" spans="1:12">
      <c r="A7053" s="196" t="s">
        <v>244</v>
      </c>
      <c r="G7053" s="197" t="s">
        <v>843</v>
      </c>
      <c r="I7053" s="198">
        <v>3553879</v>
      </c>
      <c r="J7053" s="198">
        <v>84431</v>
      </c>
      <c r="K7053" s="198">
        <v>3469448</v>
      </c>
      <c r="L7053" s="175" t="s">
        <v>846</v>
      </c>
    </row>
    <row r="7054" spans="1:12">
      <c r="A7054" s="174" t="s">
        <v>138</v>
      </c>
      <c r="B7054" s="174" t="s">
        <v>139</v>
      </c>
      <c r="C7054" s="176" t="s">
        <v>140</v>
      </c>
      <c r="D7054" s="174" t="s">
        <v>141</v>
      </c>
      <c r="E7054" s="174" t="s">
        <v>142</v>
      </c>
      <c r="F7054" s="176" t="s">
        <v>143</v>
      </c>
      <c r="G7054" s="174" t="s">
        <v>144</v>
      </c>
      <c r="I7054" s="176" t="s">
        <v>844</v>
      </c>
      <c r="J7054" s="176" t="s">
        <v>845</v>
      </c>
      <c r="K7054" s="176" t="s">
        <v>145</v>
      </c>
    </row>
    <row r="7055" spans="1:12">
      <c r="A7055" s="194">
        <v>31</v>
      </c>
      <c r="B7055" s="175" t="s">
        <v>244</v>
      </c>
      <c r="C7055" s="195">
        <v>111</v>
      </c>
      <c r="D7055" s="175" t="s">
        <v>234</v>
      </c>
      <c r="F7055" s="195">
        <v>0</v>
      </c>
      <c r="G7055" s="175" t="s">
        <v>4373</v>
      </c>
      <c r="I7055" s="194">
        <v>113050</v>
      </c>
      <c r="K7055" s="199">
        <v>3582498</v>
      </c>
      <c r="L7055" s="174" t="s">
        <v>846</v>
      </c>
    </row>
    <row r="7056" spans="1:12">
      <c r="A7056" s="194">
        <v>31</v>
      </c>
      <c r="B7056" s="175" t="s">
        <v>244</v>
      </c>
      <c r="C7056" s="195">
        <v>111</v>
      </c>
      <c r="D7056" s="175" t="s">
        <v>234</v>
      </c>
      <c r="F7056" s="195">
        <v>0</v>
      </c>
      <c r="G7056" s="175" t="s">
        <v>4374</v>
      </c>
      <c r="I7056" s="194">
        <v>113050</v>
      </c>
      <c r="K7056" s="199">
        <v>3695548</v>
      </c>
      <c r="L7056" s="174" t="s">
        <v>846</v>
      </c>
    </row>
    <row r="7057" spans="1:12">
      <c r="G7057" s="200" t="s">
        <v>855</v>
      </c>
      <c r="I7057" s="201">
        <v>226100</v>
      </c>
      <c r="J7057" s="201">
        <v>0</v>
      </c>
      <c r="K7057" s="201">
        <v>226100</v>
      </c>
      <c r="L7057" s="202" t="s">
        <v>846</v>
      </c>
    </row>
    <row r="7058" spans="1:12">
      <c r="G7058" s="200" t="s">
        <v>848</v>
      </c>
      <c r="I7058" s="203">
        <v>3779979</v>
      </c>
      <c r="J7058" s="203">
        <v>84431</v>
      </c>
      <c r="K7058" s="203">
        <v>3695548</v>
      </c>
      <c r="L7058" s="200" t="s">
        <v>849</v>
      </c>
    </row>
    <row r="7059" spans="1:12">
      <c r="A7059" s="196" t="s">
        <v>600</v>
      </c>
      <c r="G7059" s="197" t="s">
        <v>843</v>
      </c>
      <c r="I7059" s="198">
        <v>3779979</v>
      </c>
      <c r="J7059" s="198">
        <v>84431</v>
      </c>
      <c r="K7059" s="198">
        <v>3695548</v>
      </c>
      <c r="L7059" s="175" t="s">
        <v>846</v>
      </c>
    </row>
    <row r="7060" spans="1:12">
      <c r="A7060" s="174" t="s">
        <v>138</v>
      </c>
      <c r="B7060" s="174" t="s">
        <v>139</v>
      </c>
      <c r="C7060" s="176" t="s">
        <v>140</v>
      </c>
      <c r="D7060" s="174" t="s">
        <v>141</v>
      </c>
      <c r="E7060" s="174" t="s">
        <v>142</v>
      </c>
      <c r="F7060" s="176" t="s">
        <v>143</v>
      </c>
      <c r="G7060" s="174" t="s">
        <v>144</v>
      </c>
      <c r="I7060" s="176" t="s">
        <v>844</v>
      </c>
      <c r="J7060" s="176" t="s">
        <v>845</v>
      </c>
      <c r="K7060" s="176" t="s">
        <v>145</v>
      </c>
    </row>
    <row r="7061" spans="1:12">
      <c r="A7061" s="194">
        <v>31</v>
      </c>
      <c r="B7061" s="175" t="s">
        <v>600</v>
      </c>
      <c r="C7061" s="195">
        <v>99</v>
      </c>
      <c r="D7061" s="175" t="s">
        <v>147</v>
      </c>
      <c r="F7061" s="195">
        <v>0</v>
      </c>
      <c r="G7061" s="175" t="s">
        <v>4375</v>
      </c>
      <c r="I7061" s="194">
        <v>23800</v>
      </c>
      <c r="K7061" s="199">
        <v>3719348</v>
      </c>
      <c r="L7061" s="174" t="s">
        <v>846</v>
      </c>
    </row>
    <row r="7062" spans="1:12">
      <c r="A7062" s="194">
        <v>31</v>
      </c>
      <c r="B7062" s="175" t="s">
        <v>600</v>
      </c>
      <c r="C7062" s="195">
        <v>100</v>
      </c>
      <c r="D7062" s="175" t="s">
        <v>234</v>
      </c>
      <c r="F7062" s="195">
        <v>0</v>
      </c>
      <c r="G7062" s="175" t="s">
        <v>4376</v>
      </c>
      <c r="I7062" s="194">
        <v>487900</v>
      </c>
      <c r="K7062" s="199">
        <v>4207248</v>
      </c>
      <c r="L7062" s="174" t="s">
        <v>846</v>
      </c>
    </row>
    <row r="7063" spans="1:12">
      <c r="A7063" s="194">
        <v>31</v>
      </c>
      <c r="B7063" s="175" t="s">
        <v>600</v>
      </c>
      <c r="C7063" s="195">
        <v>100</v>
      </c>
      <c r="D7063" s="175" t="s">
        <v>234</v>
      </c>
      <c r="F7063" s="195">
        <v>0</v>
      </c>
      <c r="G7063" s="175" t="s">
        <v>4377</v>
      </c>
      <c r="I7063" s="194">
        <v>150000</v>
      </c>
      <c r="K7063" s="199">
        <v>4357248</v>
      </c>
      <c r="L7063" s="174" t="s">
        <v>846</v>
      </c>
    </row>
    <row r="7064" spans="1:12">
      <c r="A7064" s="194">
        <v>31</v>
      </c>
      <c r="B7064" s="175" t="s">
        <v>600</v>
      </c>
      <c r="C7064" s="195">
        <v>100</v>
      </c>
      <c r="D7064" s="175" t="s">
        <v>234</v>
      </c>
      <c r="F7064" s="195">
        <v>0</v>
      </c>
      <c r="G7064" s="175" t="s">
        <v>4378</v>
      </c>
      <c r="I7064" s="194">
        <v>150000</v>
      </c>
      <c r="K7064" s="199">
        <v>4507248</v>
      </c>
      <c r="L7064" s="174" t="s">
        <v>846</v>
      </c>
    </row>
    <row r="7065" spans="1:12">
      <c r="G7065" s="200" t="s">
        <v>1119</v>
      </c>
      <c r="I7065" s="201">
        <v>811700</v>
      </c>
      <c r="J7065" s="201">
        <v>0</v>
      </c>
      <c r="K7065" s="201">
        <v>811700</v>
      </c>
      <c r="L7065" s="202" t="s">
        <v>846</v>
      </c>
    </row>
    <row r="7066" spans="1:12">
      <c r="G7066" s="200" t="s">
        <v>848</v>
      </c>
      <c r="I7066" s="203">
        <v>4591679</v>
      </c>
      <c r="J7066" s="203">
        <v>84431</v>
      </c>
      <c r="K7066" s="203">
        <v>4507248</v>
      </c>
      <c r="L7066" s="200" t="s">
        <v>849</v>
      </c>
    </row>
    <row r="7067" spans="1:12">
      <c r="A7067" s="196" t="s">
        <v>601</v>
      </c>
      <c r="G7067" s="197" t="s">
        <v>843</v>
      </c>
      <c r="I7067" s="198">
        <v>4591679</v>
      </c>
      <c r="J7067" s="198">
        <v>84431</v>
      </c>
      <c r="K7067" s="198">
        <v>4507248</v>
      </c>
      <c r="L7067" s="175" t="s">
        <v>846</v>
      </c>
    </row>
    <row r="7068" spans="1:12">
      <c r="A7068" s="174" t="s">
        <v>138</v>
      </c>
      <c r="B7068" s="174" t="s">
        <v>139</v>
      </c>
      <c r="C7068" s="176" t="s">
        <v>140</v>
      </c>
      <c r="D7068" s="174" t="s">
        <v>141</v>
      </c>
      <c r="E7068" s="174" t="s">
        <v>142</v>
      </c>
      <c r="F7068" s="176" t="s">
        <v>143</v>
      </c>
      <c r="G7068" s="174" t="s">
        <v>144</v>
      </c>
      <c r="I7068" s="176" t="s">
        <v>844</v>
      </c>
      <c r="J7068" s="176" t="s">
        <v>845</v>
      </c>
      <c r="K7068" s="176" t="s">
        <v>145</v>
      </c>
    </row>
    <row r="7069" spans="1:12">
      <c r="A7069" s="194">
        <v>3</v>
      </c>
      <c r="B7069" s="175" t="s">
        <v>601</v>
      </c>
      <c r="C7069" s="195">
        <v>101</v>
      </c>
      <c r="D7069" s="175" t="s">
        <v>147</v>
      </c>
      <c r="F7069" s="195">
        <v>0</v>
      </c>
      <c r="G7069" s="175" t="s">
        <v>4379</v>
      </c>
      <c r="I7069" s="194">
        <v>12000</v>
      </c>
      <c r="K7069" s="199">
        <v>4519248</v>
      </c>
      <c r="L7069" s="174" t="s">
        <v>846</v>
      </c>
    </row>
    <row r="7070" spans="1:12">
      <c r="A7070" s="194">
        <v>30</v>
      </c>
      <c r="B7070" s="175" t="s">
        <v>601</v>
      </c>
      <c r="C7070" s="195">
        <v>103</v>
      </c>
      <c r="D7070" s="175" t="s">
        <v>147</v>
      </c>
      <c r="F7070" s="195">
        <v>0</v>
      </c>
      <c r="G7070" s="175" t="s">
        <v>4380</v>
      </c>
      <c r="I7070" s="194">
        <v>53000</v>
      </c>
      <c r="K7070" s="199">
        <v>4572248</v>
      </c>
      <c r="L7070" s="174" t="s">
        <v>846</v>
      </c>
    </row>
    <row r="7071" spans="1:12">
      <c r="A7071" s="194">
        <v>30</v>
      </c>
      <c r="B7071" s="175" t="s">
        <v>601</v>
      </c>
      <c r="C7071" s="195">
        <v>140</v>
      </c>
      <c r="D7071" s="175" t="s">
        <v>234</v>
      </c>
      <c r="F7071" s="195">
        <v>0</v>
      </c>
      <c r="G7071" s="175" t="s">
        <v>4381</v>
      </c>
      <c r="I7071" s="194">
        <v>50000</v>
      </c>
      <c r="K7071" s="199">
        <v>4622248</v>
      </c>
      <c r="L7071" s="174" t="s">
        <v>846</v>
      </c>
    </row>
    <row r="7072" spans="1:12">
      <c r="A7072" s="194">
        <v>30</v>
      </c>
      <c r="B7072" s="175" t="s">
        <v>601</v>
      </c>
      <c r="C7072" s="195">
        <v>140</v>
      </c>
      <c r="D7072" s="175" t="s">
        <v>234</v>
      </c>
      <c r="F7072" s="195">
        <v>0</v>
      </c>
      <c r="G7072" s="175" t="s">
        <v>4382</v>
      </c>
      <c r="I7072" s="194">
        <v>11111</v>
      </c>
      <c r="K7072" s="199">
        <v>4633359</v>
      </c>
      <c r="L7072" s="174" t="s">
        <v>846</v>
      </c>
    </row>
    <row r="7073" spans="1:12">
      <c r="A7073" s="194">
        <v>30</v>
      </c>
      <c r="B7073" s="175" t="s">
        <v>601</v>
      </c>
      <c r="C7073" s="195">
        <v>140</v>
      </c>
      <c r="D7073" s="175" t="s">
        <v>234</v>
      </c>
      <c r="F7073" s="195">
        <v>0</v>
      </c>
      <c r="G7073" s="175" t="s">
        <v>4383</v>
      </c>
      <c r="I7073" s="194">
        <v>18889</v>
      </c>
      <c r="K7073" s="199">
        <v>4652248</v>
      </c>
      <c r="L7073" s="174" t="s">
        <v>846</v>
      </c>
    </row>
    <row r="7074" spans="1:12">
      <c r="A7074" s="194">
        <v>30</v>
      </c>
      <c r="B7074" s="175" t="s">
        <v>601</v>
      </c>
      <c r="C7074" s="195">
        <v>140</v>
      </c>
      <c r="D7074" s="175" t="s">
        <v>234</v>
      </c>
      <c r="F7074" s="195">
        <v>0</v>
      </c>
      <c r="G7074" s="175" t="s">
        <v>4384</v>
      </c>
      <c r="I7074" s="194">
        <v>33333</v>
      </c>
      <c r="K7074" s="199">
        <v>4685581</v>
      </c>
      <c r="L7074" s="174" t="s">
        <v>846</v>
      </c>
    </row>
    <row r="7075" spans="1:12">
      <c r="A7075" s="194">
        <v>30</v>
      </c>
      <c r="B7075" s="175" t="s">
        <v>601</v>
      </c>
      <c r="C7075" s="195">
        <v>140</v>
      </c>
      <c r="D7075" s="175" t="s">
        <v>234</v>
      </c>
      <c r="F7075" s="195">
        <v>0</v>
      </c>
      <c r="G7075" s="175" t="s">
        <v>4384</v>
      </c>
      <c r="I7075" s="194">
        <v>83333</v>
      </c>
      <c r="K7075" s="199">
        <v>4768914</v>
      </c>
      <c r="L7075" s="174" t="s">
        <v>846</v>
      </c>
    </row>
    <row r="7076" spans="1:12">
      <c r="A7076" s="194">
        <v>30</v>
      </c>
      <c r="B7076" s="175" t="s">
        <v>601</v>
      </c>
      <c r="C7076" s="195">
        <v>141</v>
      </c>
      <c r="D7076" s="175" t="s">
        <v>234</v>
      </c>
      <c r="F7076" s="195">
        <v>0</v>
      </c>
      <c r="G7076" s="175" t="s">
        <v>4385</v>
      </c>
      <c r="I7076" s="194">
        <v>35700</v>
      </c>
      <c r="K7076" s="199">
        <v>4804614</v>
      </c>
      <c r="L7076" s="174" t="s">
        <v>846</v>
      </c>
    </row>
    <row r="7077" spans="1:12">
      <c r="G7077" s="200" t="s">
        <v>1168</v>
      </c>
      <c r="I7077" s="201">
        <v>297366</v>
      </c>
      <c r="J7077" s="201">
        <v>0</v>
      </c>
      <c r="K7077" s="201">
        <v>297366</v>
      </c>
      <c r="L7077" s="202" t="s">
        <v>846</v>
      </c>
    </row>
    <row r="7078" spans="1:12">
      <c r="G7078" s="200" t="s">
        <v>848</v>
      </c>
      <c r="I7078" s="203">
        <v>4889045</v>
      </c>
      <c r="J7078" s="203">
        <v>84431</v>
      </c>
      <c r="K7078" s="203">
        <v>4804614</v>
      </c>
      <c r="L7078" s="200" t="s">
        <v>849</v>
      </c>
    </row>
    <row r="7079" spans="1:12">
      <c r="A7079" s="196" t="s">
        <v>146</v>
      </c>
      <c r="G7079" s="197" t="s">
        <v>843</v>
      </c>
      <c r="I7079" s="198">
        <v>4889045</v>
      </c>
      <c r="J7079" s="198">
        <v>84431</v>
      </c>
      <c r="K7079" s="198">
        <v>4804614</v>
      </c>
      <c r="L7079" s="175" t="s">
        <v>846</v>
      </c>
    </row>
    <row r="7080" spans="1:12">
      <c r="A7080" s="174" t="s">
        <v>138</v>
      </c>
      <c r="B7080" s="174" t="s">
        <v>139</v>
      </c>
      <c r="C7080" s="176" t="s">
        <v>140</v>
      </c>
      <c r="D7080" s="174" t="s">
        <v>141</v>
      </c>
      <c r="E7080" s="174" t="s">
        <v>142</v>
      </c>
      <c r="F7080" s="176" t="s">
        <v>143</v>
      </c>
      <c r="G7080" s="174" t="s">
        <v>144</v>
      </c>
      <c r="I7080" s="176" t="s">
        <v>844</v>
      </c>
      <c r="J7080" s="176" t="s">
        <v>845</v>
      </c>
      <c r="K7080" s="176" t="s">
        <v>145</v>
      </c>
    </row>
    <row r="7081" spans="1:12">
      <c r="A7081" s="194">
        <v>31</v>
      </c>
      <c r="B7081" s="175" t="s">
        <v>146</v>
      </c>
      <c r="C7081" s="195">
        <v>135</v>
      </c>
      <c r="D7081" s="175" t="s">
        <v>234</v>
      </c>
      <c r="F7081" s="195">
        <v>0</v>
      </c>
      <c r="G7081" s="175" t="s">
        <v>4386</v>
      </c>
      <c r="I7081" s="194">
        <v>12000000</v>
      </c>
      <c r="K7081" s="199">
        <v>16804614</v>
      </c>
      <c r="L7081" s="174" t="s">
        <v>846</v>
      </c>
    </row>
    <row r="7082" spans="1:12">
      <c r="G7082" s="200" t="s">
        <v>847</v>
      </c>
      <c r="I7082" s="201">
        <v>12000000</v>
      </c>
      <c r="J7082" s="201">
        <v>0</v>
      </c>
      <c r="K7082" s="201">
        <v>12000000</v>
      </c>
      <c r="L7082" s="202" t="s">
        <v>846</v>
      </c>
    </row>
    <row r="7083" spans="1:12">
      <c r="G7083" s="200" t="s">
        <v>848</v>
      </c>
      <c r="I7083" s="203">
        <v>16889045</v>
      </c>
      <c r="J7083" s="203">
        <v>84431</v>
      </c>
      <c r="K7083" s="203">
        <v>16804614</v>
      </c>
      <c r="L7083" s="200" t="s">
        <v>849</v>
      </c>
    </row>
    <row r="7084" spans="1:12">
      <c r="A7084" s="196" t="s">
        <v>164</v>
      </c>
      <c r="G7084" s="197" t="s">
        <v>843</v>
      </c>
      <c r="I7084" s="198">
        <v>16889045</v>
      </c>
      <c r="J7084" s="198">
        <v>84431</v>
      </c>
      <c r="K7084" s="198">
        <v>16804614</v>
      </c>
      <c r="L7084" s="175" t="s">
        <v>846</v>
      </c>
    </row>
    <row r="7085" spans="1:12">
      <c r="A7085" s="174" t="s">
        <v>138</v>
      </c>
      <c r="B7085" s="174" t="s">
        <v>139</v>
      </c>
      <c r="C7085" s="176" t="s">
        <v>140</v>
      </c>
      <c r="D7085" s="174" t="s">
        <v>141</v>
      </c>
      <c r="E7085" s="174" t="s">
        <v>142</v>
      </c>
      <c r="F7085" s="176" t="s">
        <v>143</v>
      </c>
      <c r="G7085" s="174" t="s">
        <v>144</v>
      </c>
      <c r="I7085" s="176" t="s">
        <v>844</v>
      </c>
      <c r="J7085" s="176" t="s">
        <v>845</v>
      </c>
      <c r="K7085" s="176" t="s">
        <v>145</v>
      </c>
    </row>
    <row r="7086" spans="1:12">
      <c r="A7086" s="194">
        <v>30</v>
      </c>
      <c r="B7086" s="175" t="s">
        <v>164</v>
      </c>
      <c r="C7086" s="195">
        <v>135</v>
      </c>
      <c r="D7086" s="175" t="s">
        <v>234</v>
      </c>
      <c r="F7086" s="195">
        <v>0</v>
      </c>
      <c r="G7086" s="175" t="s">
        <v>4387</v>
      </c>
      <c r="I7086" s="194">
        <v>3000000</v>
      </c>
      <c r="K7086" s="199">
        <v>19804614</v>
      </c>
      <c r="L7086" s="174" t="s">
        <v>846</v>
      </c>
    </row>
    <row r="7087" spans="1:12">
      <c r="A7087" s="194">
        <v>30</v>
      </c>
      <c r="B7087" s="175" t="s">
        <v>164</v>
      </c>
      <c r="C7087" s="195">
        <v>135</v>
      </c>
      <c r="D7087" s="175" t="s">
        <v>234</v>
      </c>
      <c r="F7087" s="195">
        <v>0</v>
      </c>
      <c r="G7087" s="175" t="s">
        <v>4388</v>
      </c>
      <c r="I7087" s="194">
        <v>8986190</v>
      </c>
      <c r="K7087" s="199">
        <v>28790804</v>
      </c>
      <c r="L7087" s="174" t="s">
        <v>846</v>
      </c>
    </row>
    <row r="7088" spans="1:12">
      <c r="A7088" s="194">
        <v>30</v>
      </c>
      <c r="B7088" s="175" t="s">
        <v>164</v>
      </c>
      <c r="C7088" s="195">
        <v>135</v>
      </c>
      <c r="D7088" s="175" t="s">
        <v>234</v>
      </c>
      <c r="F7088" s="195">
        <v>0</v>
      </c>
      <c r="G7088" s="175" t="s">
        <v>4389</v>
      </c>
      <c r="I7088" s="194">
        <v>2300000</v>
      </c>
      <c r="K7088" s="199">
        <v>31090804</v>
      </c>
      <c r="L7088" s="174" t="s">
        <v>846</v>
      </c>
    </row>
    <row r="7089" spans="1:12">
      <c r="A7089" s="194">
        <v>30</v>
      </c>
      <c r="B7089" s="175" t="s">
        <v>164</v>
      </c>
      <c r="C7089" s="195">
        <v>136</v>
      </c>
      <c r="D7089" s="175" t="s">
        <v>234</v>
      </c>
      <c r="F7089" s="195">
        <v>0</v>
      </c>
      <c r="G7089" s="175" t="s">
        <v>772</v>
      </c>
      <c r="I7089" s="194">
        <v>884004</v>
      </c>
      <c r="K7089" s="199">
        <v>31974808</v>
      </c>
      <c r="L7089" s="174" t="s">
        <v>846</v>
      </c>
    </row>
    <row r="7090" spans="1:12">
      <c r="A7090" s="194">
        <v>30</v>
      </c>
      <c r="B7090" s="175" t="s">
        <v>164</v>
      </c>
      <c r="C7090" s="195">
        <v>141</v>
      </c>
      <c r="D7090" s="175" t="s">
        <v>234</v>
      </c>
      <c r="F7090" s="195">
        <v>0</v>
      </c>
      <c r="G7090" s="175" t="s">
        <v>2700</v>
      </c>
      <c r="J7090" s="194">
        <v>4800000</v>
      </c>
      <c r="K7090" s="199">
        <v>27174808</v>
      </c>
      <c r="L7090" s="174" t="s">
        <v>846</v>
      </c>
    </row>
    <row r="7091" spans="1:12">
      <c r="A7091" s="194">
        <v>30</v>
      </c>
      <c r="B7091" s="175" t="s">
        <v>164</v>
      </c>
      <c r="C7091" s="195">
        <v>141</v>
      </c>
      <c r="D7091" s="175" t="s">
        <v>234</v>
      </c>
      <c r="F7091" s="195">
        <v>0</v>
      </c>
      <c r="G7091" s="175" t="s">
        <v>2701</v>
      </c>
      <c r="J7091" s="194">
        <v>1200000</v>
      </c>
      <c r="K7091" s="199">
        <v>25974808</v>
      </c>
      <c r="L7091" s="174" t="s">
        <v>846</v>
      </c>
    </row>
    <row r="7092" spans="1:12">
      <c r="A7092" s="194">
        <v>30</v>
      </c>
      <c r="B7092" s="175" t="s">
        <v>164</v>
      </c>
      <c r="C7092" s="195">
        <v>141</v>
      </c>
      <c r="D7092" s="175" t="s">
        <v>234</v>
      </c>
      <c r="F7092" s="195">
        <v>0</v>
      </c>
      <c r="G7092" s="175" t="s">
        <v>2702</v>
      </c>
      <c r="J7092" s="194">
        <v>3594476</v>
      </c>
      <c r="K7092" s="199">
        <v>22380332</v>
      </c>
      <c r="L7092" s="174" t="s">
        <v>846</v>
      </c>
    </row>
    <row r="7093" spans="1:12">
      <c r="A7093" s="194">
        <v>30</v>
      </c>
      <c r="B7093" s="175" t="s">
        <v>164</v>
      </c>
      <c r="C7093" s="195">
        <v>141</v>
      </c>
      <c r="D7093" s="175" t="s">
        <v>234</v>
      </c>
      <c r="F7093" s="195">
        <v>0</v>
      </c>
      <c r="G7093" s="175" t="s">
        <v>2703</v>
      </c>
      <c r="J7093" s="194">
        <v>920000</v>
      </c>
      <c r="K7093" s="199">
        <v>21460332</v>
      </c>
      <c r="L7093" s="174" t="s">
        <v>846</v>
      </c>
    </row>
    <row r="7094" spans="1:12">
      <c r="G7094" s="200" t="s">
        <v>858</v>
      </c>
      <c r="I7094" s="201">
        <v>15170194</v>
      </c>
      <c r="J7094" s="201">
        <v>10514476</v>
      </c>
      <c r="K7094" s="201">
        <v>4655718</v>
      </c>
      <c r="L7094" s="202" t="s">
        <v>846</v>
      </c>
    </row>
    <row r="7095" spans="1:12">
      <c r="G7095" s="200" t="s">
        <v>848</v>
      </c>
      <c r="I7095" s="203">
        <v>32059239</v>
      </c>
      <c r="J7095" s="203">
        <v>10598907</v>
      </c>
      <c r="K7095" s="203">
        <v>21460332</v>
      </c>
      <c r="L7095" s="200" t="s">
        <v>849</v>
      </c>
    </row>
    <row r="7096" spans="1:12">
      <c r="A7096" s="196" t="s">
        <v>166</v>
      </c>
      <c r="G7096" s="197" t="s">
        <v>843</v>
      </c>
      <c r="I7096" s="198">
        <v>32059239</v>
      </c>
      <c r="J7096" s="198">
        <v>10598907</v>
      </c>
      <c r="K7096" s="198">
        <v>21460332</v>
      </c>
      <c r="L7096" s="175" t="s">
        <v>846</v>
      </c>
    </row>
    <row r="7097" spans="1:12">
      <c r="A7097" s="174" t="s">
        <v>138</v>
      </c>
      <c r="B7097" s="174" t="s">
        <v>139</v>
      </c>
      <c r="C7097" s="176" t="s">
        <v>140</v>
      </c>
      <c r="D7097" s="174" t="s">
        <v>141</v>
      </c>
      <c r="E7097" s="174" t="s">
        <v>142</v>
      </c>
      <c r="F7097" s="176" t="s">
        <v>143</v>
      </c>
      <c r="G7097" s="174" t="s">
        <v>144</v>
      </c>
      <c r="I7097" s="176" t="s">
        <v>844</v>
      </c>
      <c r="J7097" s="176" t="s">
        <v>845</v>
      </c>
      <c r="K7097" s="176" t="s">
        <v>145</v>
      </c>
    </row>
    <row r="7098" spans="1:12">
      <c r="A7098" s="194">
        <v>31</v>
      </c>
      <c r="B7098" s="175" t="s">
        <v>166</v>
      </c>
      <c r="C7098" s="195">
        <v>153</v>
      </c>
      <c r="D7098" s="175" t="s">
        <v>234</v>
      </c>
      <c r="F7098" s="195">
        <v>0</v>
      </c>
      <c r="G7098" s="175" t="s">
        <v>484</v>
      </c>
      <c r="I7098" s="194">
        <v>16667</v>
      </c>
      <c r="K7098" s="199">
        <v>21476999</v>
      </c>
      <c r="L7098" s="174" t="s">
        <v>846</v>
      </c>
    </row>
    <row r="7099" spans="1:12">
      <c r="A7099" s="194">
        <v>31</v>
      </c>
      <c r="B7099" s="175" t="s">
        <v>166</v>
      </c>
      <c r="C7099" s="195">
        <v>153</v>
      </c>
      <c r="D7099" s="175" t="s">
        <v>234</v>
      </c>
      <c r="F7099" s="195">
        <v>0</v>
      </c>
      <c r="G7099" s="175" t="s">
        <v>509</v>
      </c>
      <c r="I7099" s="194">
        <v>5976056</v>
      </c>
      <c r="K7099" s="199">
        <v>27453055</v>
      </c>
      <c r="L7099" s="174" t="s">
        <v>846</v>
      </c>
    </row>
    <row r="7100" spans="1:12">
      <c r="A7100" s="194">
        <v>31</v>
      </c>
      <c r="B7100" s="175" t="s">
        <v>166</v>
      </c>
      <c r="C7100" s="195">
        <v>154</v>
      </c>
      <c r="D7100" s="175" t="s">
        <v>234</v>
      </c>
      <c r="F7100" s="195">
        <v>0</v>
      </c>
      <c r="G7100" s="175" t="s">
        <v>4390</v>
      </c>
      <c r="I7100" s="194">
        <v>92603</v>
      </c>
      <c r="K7100" s="199">
        <v>27545658</v>
      </c>
      <c r="L7100" s="174" t="s">
        <v>846</v>
      </c>
    </row>
    <row r="7101" spans="1:12">
      <c r="A7101" s="194">
        <v>31</v>
      </c>
      <c r="B7101" s="175" t="s">
        <v>166</v>
      </c>
      <c r="C7101" s="195">
        <v>154</v>
      </c>
      <c r="D7101" s="175" t="s">
        <v>234</v>
      </c>
      <c r="F7101" s="195">
        <v>0</v>
      </c>
      <c r="G7101" s="175" t="s">
        <v>4391</v>
      </c>
      <c r="I7101" s="194">
        <v>35700</v>
      </c>
      <c r="K7101" s="199">
        <v>27581358</v>
      </c>
      <c r="L7101" s="174" t="s">
        <v>846</v>
      </c>
    </row>
    <row r="7102" spans="1:12">
      <c r="A7102" s="194">
        <v>31</v>
      </c>
      <c r="B7102" s="175" t="s">
        <v>166</v>
      </c>
      <c r="C7102" s="195">
        <v>154</v>
      </c>
      <c r="D7102" s="175" t="s">
        <v>234</v>
      </c>
      <c r="F7102" s="195">
        <v>0</v>
      </c>
      <c r="G7102" s="175" t="s">
        <v>4392</v>
      </c>
      <c r="I7102" s="194">
        <v>8000</v>
      </c>
      <c r="K7102" s="199">
        <v>27589358</v>
      </c>
      <c r="L7102" s="174" t="s">
        <v>846</v>
      </c>
    </row>
    <row r="7103" spans="1:12">
      <c r="A7103" s="194">
        <v>31</v>
      </c>
      <c r="B7103" s="175" t="s">
        <v>166</v>
      </c>
      <c r="C7103" s="195">
        <v>157</v>
      </c>
      <c r="D7103" s="175" t="s">
        <v>234</v>
      </c>
      <c r="F7103" s="195">
        <v>0</v>
      </c>
      <c r="G7103" s="175" t="s">
        <v>2700</v>
      </c>
      <c r="I7103" s="194">
        <v>4800000</v>
      </c>
      <c r="K7103" s="199">
        <v>32389358</v>
      </c>
      <c r="L7103" s="174" t="s">
        <v>846</v>
      </c>
    </row>
    <row r="7104" spans="1:12">
      <c r="A7104" s="194">
        <v>31</v>
      </c>
      <c r="B7104" s="175" t="s">
        <v>166</v>
      </c>
      <c r="C7104" s="195">
        <v>157</v>
      </c>
      <c r="D7104" s="175" t="s">
        <v>234</v>
      </c>
      <c r="F7104" s="195">
        <v>0</v>
      </c>
      <c r="G7104" s="175" t="s">
        <v>2701</v>
      </c>
      <c r="I7104" s="194">
        <v>1200000</v>
      </c>
      <c r="K7104" s="199">
        <v>33589358</v>
      </c>
      <c r="L7104" s="174" t="s">
        <v>846</v>
      </c>
    </row>
    <row r="7105" spans="1:12">
      <c r="A7105" s="194">
        <v>31</v>
      </c>
      <c r="B7105" s="175" t="s">
        <v>166</v>
      </c>
      <c r="C7105" s="195">
        <v>157</v>
      </c>
      <c r="D7105" s="175" t="s">
        <v>234</v>
      </c>
      <c r="F7105" s="195">
        <v>0</v>
      </c>
      <c r="G7105" s="175" t="s">
        <v>2702</v>
      </c>
      <c r="I7105" s="194">
        <v>3594476</v>
      </c>
      <c r="K7105" s="199">
        <v>37183834</v>
      </c>
      <c r="L7105" s="174" t="s">
        <v>846</v>
      </c>
    </row>
    <row r="7106" spans="1:12">
      <c r="A7106" s="194">
        <v>31</v>
      </c>
      <c r="B7106" s="175" t="s">
        <v>166</v>
      </c>
      <c r="C7106" s="195">
        <v>157</v>
      </c>
      <c r="D7106" s="175" t="s">
        <v>234</v>
      </c>
      <c r="F7106" s="195">
        <v>0</v>
      </c>
      <c r="G7106" s="175" t="s">
        <v>2703</v>
      </c>
      <c r="I7106" s="194">
        <v>920000</v>
      </c>
      <c r="K7106" s="199">
        <v>38103834</v>
      </c>
      <c r="L7106" s="174" t="s">
        <v>846</v>
      </c>
    </row>
    <row r="7107" spans="1:12">
      <c r="A7107" s="194">
        <v>31</v>
      </c>
      <c r="B7107" s="175" t="s">
        <v>166</v>
      </c>
      <c r="C7107" s="195">
        <v>157</v>
      </c>
      <c r="D7107" s="175" t="s">
        <v>234</v>
      </c>
      <c r="F7107" s="195">
        <v>0</v>
      </c>
      <c r="G7107" s="175" t="s">
        <v>2701</v>
      </c>
      <c r="J7107" s="194">
        <v>3000000</v>
      </c>
      <c r="K7107" s="199">
        <v>35103834</v>
      </c>
      <c r="L7107" s="174" t="s">
        <v>846</v>
      </c>
    </row>
    <row r="7108" spans="1:12">
      <c r="A7108" s="194">
        <v>31</v>
      </c>
      <c r="B7108" s="175" t="s">
        <v>166</v>
      </c>
      <c r="C7108" s="195">
        <v>157</v>
      </c>
      <c r="D7108" s="175" t="s">
        <v>234</v>
      </c>
      <c r="F7108" s="195">
        <v>0</v>
      </c>
      <c r="G7108" s="175" t="s">
        <v>2702</v>
      </c>
      <c r="J7108" s="194">
        <v>8986190</v>
      </c>
      <c r="K7108" s="199">
        <v>26117644</v>
      </c>
      <c r="L7108" s="174" t="s">
        <v>846</v>
      </c>
    </row>
    <row r="7109" spans="1:12">
      <c r="A7109" s="194">
        <v>31</v>
      </c>
      <c r="B7109" s="175" t="s">
        <v>166</v>
      </c>
      <c r="C7109" s="195">
        <v>157</v>
      </c>
      <c r="D7109" s="175" t="s">
        <v>234</v>
      </c>
      <c r="F7109" s="195">
        <v>0</v>
      </c>
      <c r="G7109" s="175" t="s">
        <v>2705</v>
      </c>
      <c r="J7109" s="194">
        <v>2390422</v>
      </c>
      <c r="K7109" s="199">
        <v>23727222</v>
      </c>
      <c r="L7109" s="174" t="s">
        <v>846</v>
      </c>
    </row>
    <row r="7110" spans="1:12">
      <c r="G7110" s="200" t="s">
        <v>1319</v>
      </c>
      <c r="I7110" s="201">
        <v>16643502</v>
      </c>
      <c r="J7110" s="201">
        <v>14376612</v>
      </c>
      <c r="K7110" s="201">
        <v>2266890</v>
      </c>
      <c r="L7110" s="202" t="s">
        <v>846</v>
      </c>
    </row>
    <row r="7111" spans="1:12">
      <c r="G7111" s="200" t="s">
        <v>848</v>
      </c>
      <c r="I7111" s="203">
        <v>48702741</v>
      </c>
      <c r="J7111" s="203">
        <v>24975519</v>
      </c>
      <c r="K7111" s="203">
        <v>23727222</v>
      </c>
      <c r="L7111" s="200" t="s">
        <v>849</v>
      </c>
    </row>
    <row r="7112" spans="1:12">
      <c r="A7112" s="190" t="s">
        <v>4393</v>
      </c>
      <c r="I7112" s="203">
        <v>48702741</v>
      </c>
      <c r="J7112" s="203">
        <v>24975519</v>
      </c>
      <c r="K7112" s="203">
        <v>23727222</v>
      </c>
      <c r="L7112" s="175" t="s">
        <v>849</v>
      </c>
    </row>
    <row r="7113" spans="1:12">
      <c r="A7113" s="196" t="s">
        <v>4394</v>
      </c>
    </row>
    <row r="7114" spans="1:12">
      <c r="A7114" s="196" t="s">
        <v>595</v>
      </c>
      <c r="G7114" s="197" t="s">
        <v>843</v>
      </c>
      <c r="I7114" s="198">
        <v>0</v>
      </c>
      <c r="J7114" s="198">
        <v>0</v>
      </c>
      <c r="K7114" s="198">
        <v>0</v>
      </c>
    </row>
    <row r="7115" spans="1:12">
      <c r="A7115" s="174" t="s">
        <v>138</v>
      </c>
      <c r="B7115" s="174" t="s">
        <v>139</v>
      </c>
      <c r="C7115" s="176" t="s">
        <v>140</v>
      </c>
      <c r="D7115" s="174" t="s">
        <v>141</v>
      </c>
      <c r="E7115" s="174" t="s">
        <v>142</v>
      </c>
      <c r="F7115" s="176" t="s">
        <v>143</v>
      </c>
      <c r="G7115" s="174" t="s">
        <v>144</v>
      </c>
      <c r="I7115" s="176" t="s">
        <v>844</v>
      </c>
      <c r="J7115" s="176" t="s">
        <v>845</v>
      </c>
      <c r="K7115" s="176" t="s">
        <v>145</v>
      </c>
    </row>
    <row r="7116" spans="1:12">
      <c r="A7116" s="194">
        <v>29</v>
      </c>
      <c r="B7116" s="175" t="s">
        <v>595</v>
      </c>
      <c r="C7116" s="195">
        <v>3</v>
      </c>
      <c r="D7116" s="175" t="s">
        <v>234</v>
      </c>
      <c r="F7116" s="195">
        <v>0</v>
      </c>
      <c r="G7116" s="175" t="s">
        <v>4395</v>
      </c>
      <c r="I7116" s="194">
        <v>640000</v>
      </c>
      <c r="K7116" s="199">
        <v>640000</v>
      </c>
      <c r="L7116" s="174" t="s">
        <v>846</v>
      </c>
    </row>
    <row r="7117" spans="1:12">
      <c r="G7117" s="200" t="s">
        <v>853</v>
      </c>
      <c r="I7117" s="201">
        <v>640000</v>
      </c>
      <c r="J7117" s="201">
        <v>0</v>
      </c>
      <c r="K7117" s="201">
        <v>640000</v>
      </c>
      <c r="L7117" s="202" t="s">
        <v>846</v>
      </c>
    </row>
    <row r="7118" spans="1:12">
      <c r="G7118" s="200" t="s">
        <v>848</v>
      </c>
      <c r="I7118" s="203">
        <v>640000</v>
      </c>
      <c r="J7118" s="203">
        <v>0</v>
      </c>
      <c r="K7118" s="203">
        <v>640000</v>
      </c>
      <c r="L7118" s="200" t="s">
        <v>849</v>
      </c>
    </row>
    <row r="7119" spans="1:12">
      <c r="A7119" s="196" t="s">
        <v>596</v>
      </c>
      <c r="G7119" s="197" t="s">
        <v>843</v>
      </c>
      <c r="I7119" s="198">
        <v>640000</v>
      </c>
      <c r="J7119" s="198">
        <v>0</v>
      </c>
      <c r="K7119" s="198">
        <v>640000</v>
      </c>
      <c r="L7119" s="175" t="s">
        <v>846</v>
      </c>
    </row>
    <row r="7120" spans="1:12">
      <c r="A7120" s="174" t="s">
        <v>138</v>
      </c>
      <c r="B7120" s="174" t="s">
        <v>139</v>
      </c>
      <c r="C7120" s="176" t="s">
        <v>140</v>
      </c>
      <c r="D7120" s="174" t="s">
        <v>141</v>
      </c>
      <c r="E7120" s="174" t="s">
        <v>142</v>
      </c>
      <c r="F7120" s="176" t="s">
        <v>143</v>
      </c>
      <c r="G7120" s="174" t="s">
        <v>144</v>
      </c>
      <c r="I7120" s="176" t="s">
        <v>844</v>
      </c>
      <c r="J7120" s="176" t="s">
        <v>845</v>
      </c>
      <c r="K7120" s="176" t="s">
        <v>145</v>
      </c>
    </row>
    <row r="7121" spans="1:12">
      <c r="A7121" s="194">
        <v>31</v>
      </c>
      <c r="B7121" s="175" t="s">
        <v>596</v>
      </c>
      <c r="C7121" s="195">
        <v>88</v>
      </c>
      <c r="D7121" s="175" t="s">
        <v>234</v>
      </c>
      <c r="F7121" s="195">
        <v>0</v>
      </c>
      <c r="G7121" s="175" t="s">
        <v>4396</v>
      </c>
      <c r="I7121" s="194">
        <v>840000</v>
      </c>
      <c r="K7121" s="199">
        <v>1480000</v>
      </c>
      <c r="L7121" s="174" t="s">
        <v>846</v>
      </c>
    </row>
    <row r="7122" spans="1:12">
      <c r="G7122" s="200" t="s">
        <v>985</v>
      </c>
      <c r="I7122" s="201">
        <v>840000</v>
      </c>
      <c r="J7122" s="201">
        <v>0</v>
      </c>
      <c r="K7122" s="201">
        <v>840000</v>
      </c>
      <c r="L7122" s="202" t="s">
        <v>846</v>
      </c>
    </row>
    <row r="7123" spans="1:12">
      <c r="G7123" s="200" t="s">
        <v>848</v>
      </c>
      <c r="I7123" s="203">
        <v>1480000</v>
      </c>
      <c r="J7123" s="203">
        <v>0</v>
      </c>
      <c r="K7123" s="203">
        <v>1480000</v>
      </c>
      <c r="L7123" s="200" t="s">
        <v>849</v>
      </c>
    </row>
    <row r="7124" spans="1:12">
      <c r="A7124" s="196" t="s">
        <v>244</v>
      </c>
      <c r="G7124" s="197" t="s">
        <v>843</v>
      </c>
      <c r="I7124" s="198">
        <v>1480000</v>
      </c>
      <c r="J7124" s="198">
        <v>0</v>
      </c>
      <c r="K7124" s="198">
        <v>1480000</v>
      </c>
      <c r="L7124" s="175" t="s">
        <v>846</v>
      </c>
    </row>
    <row r="7125" spans="1:12">
      <c r="A7125" s="174" t="s">
        <v>138</v>
      </c>
      <c r="B7125" s="174" t="s">
        <v>139</v>
      </c>
      <c r="C7125" s="176" t="s">
        <v>140</v>
      </c>
      <c r="D7125" s="174" t="s">
        <v>141</v>
      </c>
      <c r="E7125" s="174" t="s">
        <v>142</v>
      </c>
      <c r="F7125" s="176" t="s">
        <v>143</v>
      </c>
      <c r="G7125" s="174" t="s">
        <v>144</v>
      </c>
      <c r="I7125" s="176" t="s">
        <v>844</v>
      </c>
      <c r="J7125" s="176" t="s">
        <v>845</v>
      </c>
      <c r="K7125" s="176" t="s">
        <v>145</v>
      </c>
    </row>
    <row r="7126" spans="1:12">
      <c r="A7126" s="194">
        <v>31</v>
      </c>
      <c r="B7126" s="175" t="s">
        <v>244</v>
      </c>
      <c r="C7126" s="195">
        <v>111</v>
      </c>
      <c r="D7126" s="175" t="s">
        <v>234</v>
      </c>
      <c r="F7126" s="195">
        <v>0</v>
      </c>
      <c r="G7126" s="175" t="s">
        <v>4397</v>
      </c>
      <c r="I7126" s="194">
        <v>4300000</v>
      </c>
      <c r="K7126" s="199">
        <v>5780000</v>
      </c>
      <c r="L7126" s="174" t="s">
        <v>846</v>
      </c>
    </row>
    <row r="7127" spans="1:12">
      <c r="A7127" s="194">
        <v>31</v>
      </c>
      <c r="B7127" s="175" t="s">
        <v>244</v>
      </c>
      <c r="C7127" s="195">
        <v>111</v>
      </c>
      <c r="D7127" s="175" t="s">
        <v>234</v>
      </c>
      <c r="F7127" s="195">
        <v>0</v>
      </c>
      <c r="G7127" s="175" t="s">
        <v>4398</v>
      </c>
      <c r="I7127" s="194">
        <v>2913192</v>
      </c>
      <c r="K7127" s="199">
        <v>8693192</v>
      </c>
      <c r="L7127" s="174" t="s">
        <v>846</v>
      </c>
    </row>
    <row r="7128" spans="1:12">
      <c r="A7128" s="194">
        <v>31</v>
      </c>
      <c r="B7128" s="175" t="s">
        <v>244</v>
      </c>
      <c r="C7128" s="195">
        <v>111</v>
      </c>
      <c r="D7128" s="175" t="s">
        <v>234</v>
      </c>
      <c r="F7128" s="195">
        <v>0</v>
      </c>
      <c r="G7128" s="175" t="s">
        <v>4399</v>
      </c>
      <c r="I7128" s="194">
        <v>660000</v>
      </c>
      <c r="K7128" s="199">
        <v>9353192</v>
      </c>
      <c r="L7128" s="174" t="s">
        <v>846</v>
      </c>
    </row>
    <row r="7129" spans="1:12">
      <c r="A7129" s="194">
        <v>31</v>
      </c>
      <c r="B7129" s="175" t="s">
        <v>244</v>
      </c>
      <c r="C7129" s="195">
        <v>111</v>
      </c>
      <c r="D7129" s="175" t="s">
        <v>234</v>
      </c>
      <c r="F7129" s="195">
        <v>0</v>
      </c>
      <c r="G7129" s="175" t="s">
        <v>4400</v>
      </c>
      <c r="I7129" s="194">
        <v>1380000</v>
      </c>
      <c r="K7129" s="199">
        <v>10733192</v>
      </c>
      <c r="L7129" s="174" t="s">
        <v>846</v>
      </c>
    </row>
    <row r="7130" spans="1:12">
      <c r="G7130" s="200" t="s">
        <v>855</v>
      </c>
      <c r="I7130" s="201">
        <v>9253192</v>
      </c>
      <c r="J7130" s="201">
        <v>0</v>
      </c>
      <c r="K7130" s="201">
        <v>9253192</v>
      </c>
      <c r="L7130" s="202" t="s">
        <v>846</v>
      </c>
    </row>
    <row r="7131" spans="1:12">
      <c r="G7131" s="200" t="s">
        <v>848</v>
      </c>
      <c r="I7131" s="203">
        <v>10733192</v>
      </c>
      <c r="J7131" s="203">
        <v>0</v>
      </c>
      <c r="K7131" s="203">
        <v>10733192</v>
      </c>
      <c r="L7131" s="200" t="s">
        <v>849</v>
      </c>
    </row>
    <row r="7132" spans="1:12">
      <c r="A7132" s="196" t="s">
        <v>600</v>
      </c>
      <c r="G7132" s="197" t="s">
        <v>843</v>
      </c>
      <c r="I7132" s="198">
        <v>10733192</v>
      </c>
      <c r="J7132" s="198">
        <v>0</v>
      </c>
      <c r="K7132" s="198">
        <v>10733192</v>
      </c>
      <c r="L7132" s="175" t="s">
        <v>846</v>
      </c>
    </row>
    <row r="7133" spans="1:12">
      <c r="A7133" s="174" t="s">
        <v>138</v>
      </c>
      <c r="B7133" s="174" t="s">
        <v>139</v>
      </c>
      <c r="C7133" s="176" t="s">
        <v>140</v>
      </c>
      <c r="D7133" s="174" t="s">
        <v>141</v>
      </c>
      <c r="E7133" s="174" t="s">
        <v>142</v>
      </c>
      <c r="F7133" s="176" t="s">
        <v>143</v>
      </c>
      <c r="G7133" s="174" t="s">
        <v>144</v>
      </c>
      <c r="I7133" s="176" t="s">
        <v>844</v>
      </c>
      <c r="J7133" s="176" t="s">
        <v>845</v>
      </c>
      <c r="K7133" s="176" t="s">
        <v>145</v>
      </c>
    </row>
    <row r="7134" spans="1:12">
      <c r="A7134" s="194">
        <v>31</v>
      </c>
      <c r="B7134" s="175" t="s">
        <v>600</v>
      </c>
      <c r="C7134" s="195">
        <v>100</v>
      </c>
      <c r="D7134" s="175" t="s">
        <v>234</v>
      </c>
      <c r="F7134" s="195">
        <v>0</v>
      </c>
      <c r="G7134" s="175" t="s">
        <v>4401</v>
      </c>
      <c r="I7134" s="194">
        <v>4300000</v>
      </c>
      <c r="K7134" s="199">
        <v>15033192</v>
      </c>
      <c r="L7134" s="174" t="s">
        <v>846</v>
      </c>
    </row>
    <row r="7135" spans="1:12">
      <c r="A7135" s="194">
        <v>31</v>
      </c>
      <c r="B7135" s="175" t="s">
        <v>600</v>
      </c>
      <c r="C7135" s="195">
        <v>100</v>
      </c>
      <c r="D7135" s="175" t="s">
        <v>234</v>
      </c>
      <c r="F7135" s="195">
        <v>0</v>
      </c>
      <c r="G7135" s="175" t="s">
        <v>4402</v>
      </c>
      <c r="I7135" s="194">
        <v>3475000</v>
      </c>
      <c r="K7135" s="199">
        <v>18508192</v>
      </c>
      <c r="L7135" s="174" t="s">
        <v>846</v>
      </c>
    </row>
    <row r="7136" spans="1:12">
      <c r="G7136" s="200" t="s">
        <v>1119</v>
      </c>
      <c r="I7136" s="201">
        <v>7775000</v>
      </c>
      <c r="J7136" s="201">
        <v>0</v>
      </c>
      <c r="K7136" s="201">
        <v>7775000</v>
      </c>
      <c r="L7136" s="202" t="s">
        <v>846</v>
      </c>
    </row>
    <row r="7137" spans="1:12">
      <c r="G7137" s="200" t="s">
        <v>848</v>
      </c>
      <c r="I7137" s="203">
        <v>18508192</v>
      </c>
      <c r="J7137" s="203">
        <v>0</v>
      </c>
      <c r="K7137" s="203">
        <v>18508192</v>
      </c>
      <c r="L7137" s="200" t="s">
        <v>849</v>
      </c>
    </row>
    <row r="7138" spans="1:12">
      <c r="A7138" s="196" t="s">
        <v>601</v>
      </c>
      <c r="G7138" s="197" t="s">
        <v>843</v>
      </c>
      <c r="I7138" s="198">
        <v>18508192</v>
      </c>
      <c r="J7138" s="198">
        <v>0</v>
      </c>
      <c r="K7138" s="198">
        <v>18508192</v>
      </c>
      <c r="L7138" s="175" t="s">
        <v>846</v>
      </c>
    </row>
    <row r="7139" spans="1:12">
      <c r="A7139" s="174" t="s">
        <v>138</v>
      </c>
      <c r="B7139" s="174" t="s">
        <v>139</v>
      </c>
      <c r="C7139" s="176" t="s">
        <v>140</v>
      </c>
      <c r="D7139" s="174" t="s">
        <v>141</v>
      </c>
      <c r="E7139" s="174" t="s">
        <v>142</v>
      </c>
      <c r="F7139" s="176" t="s">
        <v>143</v>
      </c>
      <c r="G7139" s="174" t="s">
        <v>144</v>
      </c>
      <c r="I7139" s="176" t="s">
        <v>844</v>
      </c>
      <c r="J7139" s="176" t="s">
        <v>845</v>
      </c>
      <c r="K7139" s="176" t="s">
        <v>145</v>
      </c>
    </row>
    <row r="7140" spans="1:12">
      <c r="A7140" s="194">
        <v>30</v>
      </c>
      <c r="B7140" s="175" t="s">
        <v>601</v>
      </c>
      <c r="C7140" s="195">
        <v>141</v>
      </c>
      <c r="D7140" s="175" t="s">
        <v>234</v>
      </c>
      <c r="F7140" s="195">
        <v>0</v>
      </c>
      <c r="G7140" s="175" t="s">
        <v>4403</v>
      </c>
      <c r="I7140" s="194">
        <v>2900000</v>
      </c>
      <c r="K7140" s="199">
        <v>21408192</v>
      </c>
      <c r="L7140" s="174" t="s">
        <v>846</v>
      </c>
    </row>
    <row r="7141" spans="1:12">
      <c r="A7141" s="194">
        <v>30</v>
      </c>
      <c r="B7141" s="175" t="s">
        <v>601</v>
      </c>
      <c r="C7141" s="195">
        <v>141</v>
      </c>
      <c r="D7141" s="175" t="s">
        <v>234</v>
      </c>
      <c r="F7141" s="195">
        <v>0</v>
      </c>
      <c r="G7141" s="175" t="s">
        <v>4404</v>
      </c>
      <c r="I7141" s="194">
        <v>3550000</v>
      </c>
      <c r="K7141" s="199">
        <v>24958192</v>
      </c>
      <c r="L7141" s="174" t="s">
        <v>846</v>
      </c>
    </row>
    <row r="7142" spans="1:12">
      <c r="G7142" s="200" t="s">
        <v>1168</v>
      </c>
      <c r="I7142" s="201">
        <v>6450000</v>
      </c>
      <c r="J7142" s="201">
        <v>0</v>
      </c>
      <c r="K7142" s="201">
        <v>6450000</v>
      </c>
      <c r="L7142" s="202" t="s">
        <v>846</v>
      </c>
    </row>
    <row r="7143" spans="1:12">
      <c r="G7143" s="200" t="s">
        <v>848</v>
      </c>
      <c r="I7143" s="203">
        <v>24958192</v>
      </c>
      <c r="J7143" s="203">
        <v>0</v>
      </c>
      <c r="K7143" s="203">
        <v>24958192</v>
      </c>
      <c r="L7143" s="200" t="s">
        <v>849</v>
      </c>
    </row>
    <row r="7144" spans="1:12">
      <c r="A7144" s="196" t="s">
        <v>146</v>
      </c>
      <c r="G7144" s="197" t="s">
        <v>843</v>
      </c>
      <c r="I7144" s="198">
        <v>24958192</v>
      </c>
      <c r="J7144" s="198">
        <v>0</v>
      </c>
      <c r="K7144" s="198">
        <v>24958192</v>
      </c>
      <c r="L7144" s="175" t="s">
        <v>846</v>
      </c>
    </row>
    <row r="7145" spans="1:12">
      <c r="A7145" s="174" t="s">
        <v>138</v>
      </c>
      <c r="B7145" s="174" t="s">
        <v>139</v>
      </c>
      <c r="C7145" s="176" t="s">
        <v>140</v>
      </c>
      <c r="D7145" s="174" t="s">
        <v>141</v>
      </c>
      <c r="E7145" s="174" t="s">
        <v>142</v>
      </c>
      <c r="F7145" s="176" t="s">
        <v>143</v>
      </c>
      <c r="G7145" s="174" t="s">
        <v>144</v>
      </c>
      <c r="I7145" s="176" t="s">
        <v>844</v>
      </c>
      <c r="J7145" s="176" t="s">
        <v>845</v>
      </c>
      <c r="K7145" s="176" t="s">
        <v>145</v>
      </c>
    </row>
    <row r="7146" spans="1:12">
      <c r="A7146" s="194">
        <v>31</v>
      </c>
      <c r="B7146" s="175" t="s">
        <v>146</v>
      </c>
      <c r="C7146" s="195">
        <v>135</v>
      </c>
      <c r="D7146" s="175" t="s">
        <v>234</v>
      </c>
      <c r="F7146" s="195">
        <v>0</v>
      </c>
      <c r="G7146" s="175" t="s">
        <v>4405</v>
      </c>
      <c r="I7146" s="194">
        <v>2900000</v>
      </c>
      <c r="K7146" s="199">
        <v>27858192</v>
      </c>
      <c r="L7146" s="174" t="s">
        <v>846</v>
      </c>
    </row>
    <row r="7147" spans="1:12">
      <c r="A7147" s="194">
        <v>31</v>
      </c>
      <c r="B7147" s="175" t="s">
        <v>146</v>
      </c>
      <c r="C7147" s="195">
        <v>135</v>
      </c>
      <c r="D7147" s="175" t="s">
        <v>234</v>
      </c>
      <c r="F7147" s="195">
        <v>0</v>
      </c>
      <c r="G7147" s="175" t="s">
        <v>4406</v>
      </c>
      <c r="I7147" s="194">
        <v>3550000</v>
      </c>
      <c r="K7147" s="199">
        <v>31408192</v>
      </c>
      <c r="L7147" s="174" t="s">
        <v>846</v>
      </c>
    </row>
    <row r="7148" spans="1:12">
      <c r="G7148" s="200" t="s">
        <v>847</v>
      </c>
      <c r="I7148" s="201">
        <v>6450000</v>
      </c>
      <c r="J7148" s="201">
        <v>0</v>
      </c>
      <c r="K7148" s="201">
        <v>6450000</v>
      </c>
      <c r="L7148" s="202" t="s">
        <v>846</v>
      </c>
    </row>
    <row r="7149" spans="1:12">
      <c r="G7149" s="200" t="s">
        <v>848</v>
      </c>
      <c r="I7149" s="203">
        <v>31408192</v>
      </c>
      <c r="J7149" s="203">
        <v>0</v>
      </c>
      <c r="K7149" s="203">
        <v>31408192</v>
      </c>
      <c r="L7149" s="200" t="s">
        <v>849</v>
      </c>
    </row>
    <row r="7150" spans="1:12">
      <c r="A7150" s="196" t="s">
        <v>164</v>
      </c>
      <c r="G7150" s="197" t="s">
        <v>843</v>
      </c>
      <c r="I7150" s="198">
        <v>31408192</v>
      </c>
      <c r="J7150" s="198">
        <v>0</v>
      </c>
      <c r="K7150" s="198">
        <v>31408192</v>
      </c>
      <c r="L7150" s="175" t="s">
        <v>846</v>
      </c>
    </row>
    <row r="7151" spans="1:12">
      <c r="A7151" s="174" t="s">
        <v>138</v>
      </c>
      <c r="B7151" s="174" t="s">
        <v>139</v>
      </c>
      <c r="C7151" s="176" t="s">
        <v>140</v>
      </c>
      <c r="D7151" s="174" t="s">
        <v>141</v>
      </c>
      <c r="E7151" s="174" t="s">
        <v>142</v>
      </c>
      <c r="F7151" s="176" t="s">
        <v>143</v>
      </c>
      <c r="G7151" s="174" t="s">
        <v>144</v>
      </c>
      <c r="I7151" s="176" t="s">
        <v>844</v>
      </c>
      <c r="J7151" s="176" t="s">
        <v>845</v>
      </c>
      <c r="K7151" s="176" t="s">
        <v>145</v>
      </c>
    </row>
    <row r="7152" spans="1:12">
      <c r="A7152" s="194">
        <v>30</v>
      </c>
      <c r="B7152" s="175" t="s">
        <v>164</v>
      </c>
      <c r="C7152" s="195">
        <v>135</v>
      </c>
      <c r="D7152" s="175" t="s">
        <v>234</v>
      </c>
      <c r="F7152" s="195">
        <v>0</v>
      </c>
      <c r="G7152" s="175" t="s">
        <v>4407</v>
      </c>
      <c r="I7152" s="194">
        <v>2900000</v>
      </c>
      <c r="K7152" s="199">
        <v>34308192</v>
      </c>
      <c r="L7152" s="174" t="s">
        <v>846</v>
      </c>
    </row>
    <row r="7153" spans="1:12">
      <c r="G7153" s="200" t="s">
        <v>858</v>
      </c>
      <c r="I7153" s="201">
        <v>2900000</v>
      </c>
      <c r="J7153" s="201">
        <v>0</v>
      </c>
      <c r="K7153" s="201">
        <v>2900000</v>
      </c>
      <c r="L7153" s="202" t="s">
        <v>846</v>
      </c>
    </row>
    <row r="7154" spans="1:12">
      <c r="G7154" s="200" t="s">
        <v>848</v>
      </c>
      <c r="I7154" s="203">
        <v>34308192</v>
      </c>
      <c r="J7154" s="203">
        <v>0</v>
      </c>
      <c r="K7154" s="203">
        <v>34308192</v>
      </c>
      <c r="L7154" s="200" t="s">
        <v>849</v>
      </c>
    </row>
    <row r="7155" spans="1:12">
      <c r="A7155" s="196" t="s">
        <v>166</v>
      </c>
      <c r="G7155" s="197" t="s">
        <v>843</v>
      </c>
      <c r="I7155" s="198">
        <v>34308192</v>
      </c>
      <c r="J7155" s="198">
        <v>0</v>
      </c>
      <c r="K7155" s="198">
        <v>34308192</v>
      </c>
      <c r="L7155" s="175" t="s">
        <v>846</v>
      </c>
    </row>
    <row r="7156" spans="1:12">
      <c r="A7156" s="174" t="s">
        <v>138</v>
      </c>
      <c r="B7156" s="174" t="s">
        <v>139</v>
      </c>
      <c r="C7156" s="176" t="s">
        <v>140</v>
      </c>
      <c r="D7156" s="174" t="s">
        <v>141</v>
      </c>
      <c r="E7156" s="174" t="s">
        <v>142</v>
      </c>
      <c r="F7156" s="176" t="s">
        <v>143</v>
      </c>
      <c r="G7156" s="174" t="s">
        <v>144</v>
      </c>
      <c r="I7156" s="176" t="s">
        <v>844</v>
      </c>
      <c r="J7156" s="176" t="s">
        <v>845</v>
      </c>
      <c r="K7156" s="176" t="s">
        <v>145</v>
      </c>
    </row>
    <row r="7157" spans="1:12">
      <c r="A7157" s="194">
        <v>31</v>
      </c>
      <c r="B7157" s="175" t="s">
        <v>166</v>
      </c>
      <c r="C7157" s="195">
        <v>154</v>
      </c>
      <c r="D7157" s="175" t="s">
        <v>234</v>
      </c>
      <c r="F7157" s="195">
        <v>0</v>
      </c>
      <c r="G7157" s="175" t="s">
        <v>4408</v>
      </c>
      <c r="I7157" s="194">
        <v>2900000</v>
      </c>
      <c r="K7157" s="199">
        <v>37208192</v>
      </c>
      <c r="L7157" s="174" t="s">
        <v>846</v>
      </c>
    </row>
    <row r="7158" spans="1:12">
      <c r="A7158" s="194">
        <v>31</v>
      </c>
      <c r="B7158" s="175" t="s">
        <v>166</v>
      </c>
      <c r="C7158" s="195">
        <v>154</v>
      </c>
      <c r="D7158" s="175" t="s">
        <v>234</v>
      </c>
      <c r="F7158" s="195">
        <v>0</v>
      </c>
      <c r="G7158" s="175" t="s">
        <v>4409</v>
      </c>
      <c r="I7158" s="194">
        <v>3475000</v>
      </c>
      <c r="K7158" s="199">
        <v>40683192</v>
      </c>
      <c r="L7158" s="174" t="s">
        <v>846</v>
      </c>
    </row>
    <row r="7159" spans="1:12">
      <c r="A7159" s="194">
        <v>31</v>
      </c>
      <c r="B7159" s="175" t="s">
        <v>166</v>
      </c>
      <c r="C7159" s="195">
        <v>155</v>
      </c>
      <c r="D7159" s="175" t="s">
        <v>234</v>
      </c>
      <c r="F7159" s="195">
        <v>0</v>
      </c>
      <c r="G7159" s="175" t="s">
        <v>4404</v>
      </c>
      <c r="J7159" s="194">
        <v>3550000</v>
      </c>
      <c r="K7159" s="199">
        <v>37133192</v>
      </c>
      <c r="L7159" s="174" t="s">
        <v>846</v>
      </c>
    </row>
    <row r="7160" spans="1:12">
      <c r="A7160" s="194">
        <v>31</v>
      </c>
      <c r="B7160" s="175" t="s">
        <v>166</v>
      </c>
      <c r="C7160" s="195">
        <v>155</v>
      </c>
      <c r="D7160" s="175" t="s">
        <v>234</v>
      </c>
      <c r="F7160" s="195">
        <v>0</v>
      </c>
      <c r="G7160" s="175" t="s">
        <v>4406</v>
      </c>
      <c r="J7160" s="194">
        <v>3550000</v>
      </c>
      <c r="K7160" s="199">
        <v>33583192</v>
      </c>
      <c r="L7160" s="174" t="s">
        <v>846</v>
      </c>
    </row>
    <row r="7161" spans="1:12">
      <c r="A7161" s="194">
        <v>31</v>
      </c>
      <c r="B7161" s="175" t="s">
        <v>166</v>
      </c>
      <c r="C7161" s="195">
        <v>158</v>
      </c>
      <c r="D7161" s="175" t="s">
        <v>234</v>
      </c>
      <c r="F7161" s="195">
        <v>0</v>
      </c>
      <c r="G7161" s="175" t="s">
        <v>279</v>
      </c>
      <c r="I7161" s="194">
        <v>7000000</v>
      </c>
      <c r="K7161" s="199">
        <v>40583192</v>
      </c>
      <c r="L7161" s="174" t="s">
        <v>846</v>
      </c>
    </row>
    <row r="7162" spans="1:12">
      <c r="G7162" s="200" t="s">
        <v>1319</v>
      </c>
      <c r="I7162" s="201">
        <v>13375000</v>
      </c>
      <c r="J7162" s="201">
        <v>7100000</v>
      </c>
      <c r="K7162" s="201">
        <v>6275000</v>
      </c>
      <c r="L7162" s="202" t="s">
        <v>846</v>
      </c>
    </row>
    <row r="7163" spans="1:12">
      <c r="G7163" s="200" t="s">
        <v>848</v>
      </c>
      <c r="I7163" s="203">
        <v>47683192</v>
      </c>
      <c r="J7163" s="203">
        <v>7100000</v>
      </c>
      <c r="K7163" s="203">
        <v>40583192</v>
      </c>
      <c r="L7163" s="200" t="s">
        <v>849</v>
      </c>
    </row>
    <row r="7164" spans="1:12">
      <c r="A7164" s="190" t="s">
        <v>4410</v>
      </c>
      <c r="I7164" s="203">
        <v>47683192</v>
      </c>
      <c r="J7164" s="203">
        <v>7100000</v>
      </c>
      <c r="K7164" s="203">
        <v>40583192</v>
      </c>
      <c r="L7164" s="175" t="s">
        <v>849</v>
      </c>
    </row>
    <row r="7165" spans="1:12">
      <c r="A7165" s="196" t="s">
        <v>4411</v>
      </c>
    </row>
    <row r="7166" spans="1:12">
      <c r="A7166" s="196" t="s">
        <v>599</v>
      </c>
      <c r="G7166" s="197" t="s">
        <v>843</v>
      </c>
      <c r="I7166" s="198">
        <v>0</v>
      </c>
      <c r="J7166" s="198">
        <v>0</v>
      </c>
      <c r="K7166" s="198">
        <v>0</v>
      </c>
    </row>
    <row r="7167" spans="1:12">
      <c r="A7167" s="174" t="s">
        <v>138</v>
      </c>
      <c r="B7167" s="174" t="s">
        <v>139</v>
      </c>
      <c r="C7167" s="176" t="s">
        <v>140</v>
      </c>
      <c r="D7167" s="174" t="s">
        <v>141</v>
      </c>
      <c r="E7167" s="174" t="s">
        <v>142</v>
      </c>
      <c r="F7167" s="176" t="s">
        <v>143</v>
      </c>
      <c r="G7167" s="174" t="s">
        <v>144</v>
      </c>
      <c r="I7167" s="176" t="s">
        <v>844</v>
      </c>
      <c r="J7167" s="176" t="s">
        <v>845</v>
      </c>
      <c r="K7167" s="176" t="s">
        <v>145</v>
      </c>
    </row>
    <row r="7168" spans="1:12">
      <c r="A7168" s="194">
        <v>30</v>
      </c>
      <c r="B7168" s="175" t="s">
        <v>599</v>
      </c>
      <c r="C7168" s="195">
        <v>2</v>
      </c>
      <c r="D7168" s="175" t="s">
        <v>234</v>
      </c>
      <c r="F7168" s="195">
        <v>0</v>
      </c>
      <c r="G7168" s="175" t="s">
        <v>4412</v>
      </c>
      <c r="I7168" s="194">
        <v>555556</v>
      </c>
      <c r="K7168" s="199">
        <v>555556</v>
      </c>
      <c r="L7168" s="174" t="s">
        <v>846</v>
      </c>
    </row>
    <row r="7169" spans="1:12">
      <c r="G7169" s="200" t="s">
        <v>1064</v>
      </c>
      <c r="I7169" s="201">
        <v>555556</v>
      </c>
      <c r="J7169" s="201">
        <v>0</v>
      </c>
      <c r="K7169" s="201">
        <v>555556</v>
      </c>
      <c r="L7169" s="202" t="s">
        <v>846</v>
      </c>
    </row>
    <row r="7170" spans="1:12">
      <c r="G7170" s="200" t="s">
        <v>848</v>
      </c>
      <c r="I7170" s="203">
        <v>555556</v>
      </c>
      <c r="J7170" s="203">
        <v>0</v>
      </c>
      <c r="K7170" s="203">
        <v>555556</v>
      </c>
      <c r="L7170" s="200" t="s">
        <v>849</v>
      </c>
    </row>
    <row r="7171" spans="1:12">
      <c r="A7171" s="196" t="s">
        <v>601</v>
      </c>
      <c r="G7171" s="197" t="s">
        <v>843</v>
      </c>
      <c r="I7171" s="198">
        <v>555556</v>
      </c>
      <c r="J7171" s="198">
        <v>0</v>
      </c>
      <c r="K7171" s="198">
        <v>555556</v>
      </c>
      <c r="L7171" s="175" t="s">
        <v>846</v>
      </c>
    </row>
    <row r="7172" spans="1:12">
      <c r="A7172" s="174" t="s">
        <v>138</v>
      </c>
      <c r="B7172" s="174" t="s">
        <v>139</v>
      </c>
      <c r="C7172" s="176" t="s">
        <v>140</v>
      </c>
      <c r="D7172" s="174" t="s">
        <v>141</v>
      </c>
      <c r="E7172" s="174" t="s">
        <v>142</v>
      </c>
      <c r="F7172" s="176" t="s">
        <v>143</v>
      </c>
      <c r="G7172" s="174" t="s">
        <v>144</v>
      </c>
      <c r="I7172" s="176" t="s">
        <v>844</v>
      </c>
      <c r="J7172" s="176" t="s">
        <v>845</v>
      </c>
      <c r="K7172" s="176" t="s">
        <v>145</v>
      </c>
    </row>
    <row r="7173" spans="1:12">
      <c r="A7173" s="194">
        <v>30</v>
      </c>
      <c r="B7173" s="175" t="s">
        <v>601</v>
      </c>
      <c r="C7173" s="195">
        <v>141</v>
      </c>
      <c r="D7173" s="175" t="s">
        <v>234</v>
      </c>
      <c r="F7173" s="195">
        <v>0</v>
      </c>
      <c r="G7173" s="175" t="s">
        <v>4413</v>
      </c>
      <c r="I7173" s="194">
        <v>6135300</v>
      </c>
      <c r="K7173" s="199">
        <v>6690856</v>
      </c>
      <c r="L7173" s="174" t="s">
        <v>846</v>
      </c>
    </row>
    <row r="7174" spans="1:12">
      <c r="G7174" s="200" t="s">
        <v>1168</v>
      </c>
      <c r="I7174" s="201">
        <v>6135300</v>
      </c>
      <c r="J7174" s="201">
        <v>0</v>
      </c>
      <c r="K7174" s="201">
        <v>6135300</v>
      </c>
      <c r="L7174" s="202" t="s">
        <v>846</v>
      </c>
    </row>
    <row r="7175" spans="1:12">
      <c r="G7175" s="200" t="s">
        <v>848</v>
      </c>
      <c r="I7175" s="203">
        <v>6690856</v>
      </c>
      <c r="J7175" s="203">
        <v>0</v>
      </c>
      <c r="K7175" s="203">
        <v>6690856</v>
      </c>
      <c r="L7175" s="200" t="s">
        <v>849</v>
      </c>
    </row>
    <row r="7176" spans="1:12">
      <c r="A7176" s="196" t="s">
        <v>164</v>
      </c>
      <c r="G7176" s="197" t="s">
        <v>843</v>
      </c>
      <c r="I7176" s="198">
        <v>6690856</v>
      </c>
      <c r="J7176" s="198">
        <v>0</v>
      </c>
      <c r="K7176" s="198">
        <v>6690856</v>
      </c>
      <c r="L7176" s="175" t="s">
        <v>846</v>
      </c>
    </row>
    <row r="7177" spans="1:12">
      <c r="A7177" s="174" t="s">
        <v>138</v>
      </c>
      <c r="B7177" s="174" t="s">
        <v>139</v>
      </c>
      <c r="C7177" s="176" t="s">
        <v>140</v>
      </c>
      <c r="D7177" s="174" t="s">
        <v>141</v>
      </c>
      <c r="E7177" s="174" t="s">
        <v>142</v>
      </c>
      <c r="F7177" s="176" t="s">
        <v>143</v>
      </c>
      <c r="G7177" s="174" t="s">
        <v>144</v>
      </c>
      <c r="I7177" s="176" t="s">
        <v>844</v>
      </c>
      <c r="J7177" s="176" t="s">
        <v>845</v>
      </c>
      <c r="K7177" s="176" t="s">
        <v>145</v>
      </c>
    </row>
    <row r="7178" spans="1:12">
      <c r="A7178" s="194">
        <v>30</v>
      </c>
      <c r="B7178" s="175" t="s">
        <v>164</v>
      </c>
      <c r="C7178" s="195">
        <v>135</v>
      </c>
      <c r="D7178" s="175" t="s">
        <v>234</v>
      </c>
      <c r="F7178" s="195">
        <v>0</v>
      </c>
      <c r="G7178" s="175" t="s">
        <v>4414</v>
      </c>
      <c r="I7178" s="194">
        <v>3550000</v>
      </c>
      <c r="K7178" s="199">
        <v>10240856</v>
      </c>
      <c r="L7178" s="174" t="s">
        <v>846</v>
      </c>
    </row>
    <row r="7179" spans="1:12">
      <c r="A7179" s="194">
        <v>30</v>
      </c>
      <c r="B7179" s="175" t="s">
        <v>164</v>
      </c>
      <c r="C7179" s="195">
        <v>135</v>
      </c>
      <c r="D7179" s="175" t="s">
        <v>234</v>
      </c>
      <c r="F7179" s="195">
        <v>0</v>
      </c>
      <c r="G7179" s="175" t="s">
        <v>4415</v>
      </c>
      <c r="I7179" s="194">
        <v>7542000</v>
      </c>
      <c r="K7179" s="199">
        <v>17782856</v>
      </c>
      <c r="L7179" s="174" t="s">
        <v>846</v>
      </c>
    </row>
    <row r="7180" spans="1:12">
      <c r="G7180" s="200" t="s">
        <v>858</v>
      </c>
      <c r="I7180" s="201">
        <v>11092000</v>
      </c>
      <c r="J7180" s="201">
        <v>0</v>
      </c>
      <c r="K7180" s="201">
        <v>11092000</v>
      </c>
      <c r="L7180" s="202" t="s">
        <v>846</v>
      </c>
    </row>
    <row r="7181" spans="1:12">
      <c r="G7181" s="200" t="s">
        <v>848</v>
      </c>
      <c r="I7181" s="203">
        <v>17782856</v>
      </c>
      <c r="J7181" s="203">
        <v>0</v>
      </c>
      <c r="K7181" s="203">
        <v>17782856</v>
      </c>
      <c r="L7181" s="200" t="s">
        <v>849</v>
      </c>
    </row>
    <row r="7182" spans="1:12">
      <c r="A7182" s="196" t="s">
        <v>166</v>
      </c>
      <c r="G7182" s="197" t="s">
        <v>843</v>
      </c>
      <c r="I7182" s="198">
        <v>17782856</v>
      </c>
      <c r="J7182" s="198">
        <v>0</v>
      </c>
      <c r="K7182" s="198">
        <v>17782856</v>
      </c>
      <c r="L7182" s="175" t="s">
        <v>846</v>
      </c>
    </row>
    <row r="7183" spans="1:12">
      <c r="A7183" s="174" t="s">
        <v>138</v>
      </c>
      <c r="B7183" s="174" t="s">
        <v>139</v>
      </c>
      <c r="C7183" s="176" t="s">
        <v>140</v>
      </c>
      <c r="D7183" s="174" t="s">
        <v>141</v>
      </c>
      <c r="E7183" s="174" t="s">
        <v>142</v>
      </c>
      <c r="F7183" s="176" t="s">
        <v>143</v>
      </c>
      <c r="G7183" s="174" t="s">
        <v>144</v>
      </c>
      <c r="I7183" s="176" t="s">
        <v>844</v>
      </c>
      <c r="J7183" s="176" t="s">
        <v>845</v>
      </c>
      <c r="K7183" s="176" t="s">
        <v>145</v>
      </c>
    </row>
    <row r="7184" spans="1:12">
      <c r="A7184" s="194">
        <v>31</v>
      </c>
      <c r="B7184" s="175" t="s">
        <v>166</v>
      </c>
      <c r="C7184" s="195">
        <v>154</v>
      </c>
      <c r="D7184" s="175" t="s">
        <v>234</v>
      </c>
      <c r="F7184" s="195">
        <v>0</v>
      </c>
      <c r="G7184" s="175" t="s">
        <v>4416</v>
      </c>
      <c r="I7184" s="194">
        <v>838000</v>
      </c>
      <c r="K7184" s="199">
        <v>18620856</v>
      </c>
      <c r="L7184" s="174" t="s">
        <v>846</v>
      </c>
    </row>
    <row r="7185" spans="1:12">
      <c r="A7185" s="194">
        <v>31</v>
      </c>
      <c r="B7185" s="175" t="s">
        <v>166</v>
      </c>
      <c r="C7185" s="195">
        <v>154</v>
      </c>
      <c r="D7185" s="175" t="s">
        <v>234</v>
      </c>
      <c r="F7185" s="195">
        <v>0</v>
      </c>
      <c r="G7185" s="175" t="s">
        <v>4417</v>
      </c>
      <c r="I7185" s="194">
        <v>9970000</v>
      </c>
      <c r="K7185" s="199">
        <v>28590856</v>
      </c>
      <c r="L7185" s="174" t="s">
        <v>846</v>
      </c>
    </row>
    <row r="7186" spans="1:12">
      <c r="A7186" s="194">
        <v>31</v>
      </c>
      <c r="B7186" s="175" t="s">
        <v>166</v>
      </c>
      <c r="C7186" s="195">
        <v>155</v>
      </c>
      <c r="D7186" s="175" t="s">
        <v>234</v>
      </c>
      <c r="F7186" s="195">
        <v>0</v>
      </c>
      <c r="G7186" s="175" t="s">
        <v>4404</v>
      </c>
      <c r="I7186" s="194">
        <v>3550000</v>
      </c>
      <c r="K7186" s="199">
        <v>32140856</v>
      </c>
      <c r="L7186" s="174" t="s">
        <v>846</v>
      </c>
    </row>
    <row r="7187" spans="1:12">
      <c r="A7187" s="194">
        <v>31</v>
      </c>
      <c r="B7187" s="175" t="s">
        <v>166</v>
      </c>
      <c r="C7187" s="195">
        <v>155</v>
      </c>
      <c r="D7187" s="175" t="s">
        <v>234</v>
      </c>
      <c r="F7187" s="195">
        <v>0</v>
      </c>
      <c r="G7187" s="175" t="s">
        <v>4406</v>
      </c>
      <c r="I7187" s="194">
        <v>3550000</v>
      </c>
      <c r="K7187" s="199">
        <v>35690856</v>
      </c>
      <c r="L7187" s="174" t="s">
        <v>846</v>
      </c>
    </row>
    <row r="7188" spans="1:12">
      <c r="A7188" s="194">
        <v>31</v>
      </c>
      <c r="B7188" s="175" t="s">
        <v>166</v>
      </c>
      <c r="C7188" s="195">
        <v>157</v>
      </c>
      <c r="D7188" s="175" t="s">
        <v>234</v>
      </c>
      <c r="F7188" s="195">
        <v>0</v>
      </c>
      <c r="G7188" s="175" t="s">
        <v>2706</v>
      </c>
      <c r="J7188" s="194">
        <v>1420000</v>
      </c>
      <c r="K7188" s="199">
        <v>34270856</v>
      </c>
      <c r="L7188" s="174" t="s">
        <v>846</v>
      </c>
    </row>
    <row r="7189" spans="1:12">
      <c r="A7189" s="194">
        <v>31</v>
      </c>
      <c r="B7189" s="175" t="s">
        <v>166</v>
      </c>
      <c r="C7189" s="195">
        <v>157</v>
      </c>
      <c r="D7189" s="175" t="s">
        <v>234</v>
      </c>
      <c r="F7189" s="195">
        <v>0</v>
      </c>
      <c r="G7189" s="175" t="s">
        <v>2707</v>
      </c>
      <c r="J7189" s="194">
        <v>1420000</v>
      </c>
      <c r="K7189" s="199">
        <v>32850856</v>
      </c>
      <c r="L7189" s="174" t="s">
        <v>846</v>
      </c>
    </row>
    <row r="7190" spans="1:12">
      <c r="A7190" s="194">
        <v>31</v>
      </c>
      <c r="B7190" s="175" t="s">
        <v>166</v>
      </c>
      <c r="C7190" s="195">
        <v>157</v>
      </c>
      <c r="D7190" s="175" t="s">
        <v>234</v>
      </c>
      <c r="F7190" s="195">
        <v>0</v>
      </c>
      <c r="G7190" s="175" t="s">
        <v>2708</v>
      </c>
      <c r="J7190" s="194">
        <v>1420000</v>
      </c>
      <c r="K7190" s="199">
        <v>31430856</v>
      </c>
      <c r="L7190" s="174" t="s">
        <v>846</v>
      </c>
    </row>
    <row r="7191" spans="1:12">
      <c r="A7191" s="194">
        <v>31</v>
      </c>
      <c r="B7191" s="175" t="s">
        <v>166</v>
      </c>
      <c r="C7191" s="195">
        <v>157</v>
      </c>
      <c r="D7191" s="175" t="s">
        <v>234</v>
      </c>
      <c r="F7191" s="195">
        <v>0</v>
      </c>
      <c r="G7191" s="175" t="s">
        <v>2709</v>
      </c>
      <c r="J7191" s="194">
        <v>3016800</v>
      </c>
      <c r="K7191" s="199">
        <v>28414056</v>
      </c>
      <c r="L7191" s="174" t="s">
        <v>846</v>
      </c>
    </row>
    <row r="7192" spans="1:12">
      <c r="A7192" s="194">
        <v>31</v>
      </c>
      <c r="B7192" s="175" t="s">
        <v>166</v>
      </c>
      <c r="C7192" s="195">
        <v>157</v>
      </c>
      <c r="D7192" s="175" t="s">
        <v>234</v>
      </c>
      <c r="F7192" s="195">
        <v>0</v>
      </c>
      <c r="G7192" s="175" t="s">
        <v>2710</v>
      </c>
      <c r="J7192" s="194">
        <v>335200</v>
      </c>
      <c r="K7192" s="199">
        <v>28078856</v>
      </c>
      <c r="L7192" s="174" t="s">
        <v>846</v>
      </c>
    </row>
    <row r="7193" spans="1:12">
      <c r="A7193" s="194">
        <v>31</v>
      </c>
      <c r="B7193" s="175" t="s">
        <v>166</v>
      </c>
      <c r="C7193" s="195">
        <v>157</v>
      </c>
      <c r="D7193" s="175" t="s">
        <v>234</v>
      </c>
      <c r="F7193" s="195">
        <v>0</v>
      </c>
      <c r="G7193" s="175" t="s">
        <v>2711</v>
      </c>
      <c r="J7193" s="194">
        <v>3988000</v>
      </c>
      <c r="K7193" s="199">
        <v>24090856</v>
      </c>
      <c r="L7193" s="174" t="s">
        <v>846</v>
      </c>
    </row>
    <row r="7194" spans="1:12">
      <c r="G7194" s="200" t="s">
        <v>1319</v>
      </c>
      <c r="I7194" s="201">
        <v>17908000</v>
      </c>
      <c r="J7194" s="201">
        <v>11600000</v>
      </c>
      <c r="K7194" s="201">
        <v>6308000</v>
      </c>
      <c r="L7194" s="202" t="s">
        <v>846</v>
      </c>
    </row>
    <row r="7195" spans="1:12">
      <c r="G7195" s="200" t="s">
        <v>848</v>
      </c>
      <c r="I7195" s="203">
        <v>35690856</v>
      </c>
      <c r="J7195" s="203">
        <v>11600000</v>
      </c>
      <c r="K7195" s="203">
        <v>24090856</v>
      </c>
      <c r="L7195" s="200" t="s">
        <v>849</v>
      </c>
    </row>
    <row r="7196" spans="1:12">
      <c r="A7196" s="190" t="s">
        <v>4418</v>
      </c>
      <c r="I7196" s="203">
        <v>35690856</v>
      </c>
      <c r="J7196" s="203">
        <v>11600000</v>
      </c>
      <c r="K7196" s="203">
        <v>24090856</v>
      </c>
      <c r="L7196" s="175" t="s">
        <v>849</v>
      </c>
    </row>
    <row r="7197" spans="1:12">
      <c r="A7197" s="196" t="s">
        <v>4419</v>
      </c>
    </row>
    <row r="7198" spans="1:12">
      <c r="A7198" s="196" t="s">
        <v>600</v>
      </c>
      <c r="G7198" s="197" t="s">
        <v>843</v>
      </c>
      <c r="I7198" s="198">
        <v>0</v>
      </c>
      <c r="J7198" s="198">
        <v>0</v>
      </c>
      <c r="K7198" s="198">
        <v>0</v>
      </c>
    </row>
    <row r="7199" spans="1:12">
      <c r="A7199" s="174" t="s">
        <v>138</v>
      </c>
      <c r="B7199" s="174" t="s">
        <v>139</v>
      </c>
      <c r="C7199" s="176" t="s">
        <v>140</v>
      </c>
      <c r="D7199" s="174" t="s">
        <v>141</v>
      </c>
      <c r="E7199" s="174" t="s">
        <v>142</v>
      </c>
      <c r="F7199" s="176" t="s">
        <v>143</v>
      </c>
      <c r="G7199" s="174" t="s">
        <v>144</v>
      </c>
      <c r="I7199" s="176" t="s">
        <v>844</v>
      </c>
      <c r="J7199" s="176" t="s">
        <v>845</v>
      </c>
      <c r="K7199" s="176" t="s">
        <v>145</v>
      </c>
    </row>
    <row r="7200" spans="1:12">
      <c r="A7200" s="194">
        <v>31</v>
      </c>
      <c r="B7200" s="175" t="s">
        <v>600</v>
      </c>
      <c r="C7200" s="195">
        <v>100</v>
      </c>
      <c r="D7200" s="175" t="s">
        <v>234</v>
      </c>
      <c r="F7200" s="195">
        <v>0</v>
      </c>
      <c r="G7200" s="175" t="s">
        <v>4420</v>
      </c>
      <c r="I7200" s="194">
        <v>7176675</v>
      </c>
      <c r="K7200" s="199">
        <v>7176675</v>
      </c>
      <c r="L7200" s="174" t="s">
        <v>846</v>
      </c>
    </row>
    <row r="7201" spans="1:12">
      <c r="A7201" s="194">
        <v>31</v>
      </c>
      <c r="B7201" s="175" t="s">
        <v>600</v>
      </c>
      <c r="C7201" s="195">
        <v>100</v>
      </c>
      <c r="D7201" s="175" t="s">
        <v>234</v>
      </c>
      <c r="F7201" s="195">
        <v>0</v>
      </c>
      <c r="G7201" s="175" t="s">
        <v>4421</v>
      </c>
      <c r="I7201" s="194">
        <v>8193533</v>
      </c>
      <c r="K7201" s="199">
        <v>15370208</v>
      </c>
      <c r="L7201" s="174" t="s">
        <v>846</v>
      </c>
    </row>
    <row r="7202" spans="1:12">
      <c r="G7202" s="200" t="s">
        <v>1119</v>
      </c>
      <c r="I7202" s="201">
        <v>15370208</v>
      </c>
      <c r="J7202" s="201">
        <v>0</v>
      </c>
      <c r="K7202" s="201">
        <v>15370208</v>
      </c>
      <c r="L7202" s="202" t="s">
        <v>846</v>
      </c>
    </row>
    <row r="7203" spans="1:12">
      <c r="G7203" s="200" t="s">
        <v>848</v>
      </c>
      <c r="I7203" s="203">
        <v>15370208</v>
      </c>
      <c r="J7203" s="203">
        <v>0</v>
      </c>
      <c r="K7203" s="203">
        <v>15370208</v>
      </c>
      <c r="L7203" s="200" t="s">
        <v>849</v>
      </c>
    </row>
    <row r="7204" spans="1:12">
      <c r="A7204" s="196" t="s">
        <v>164</v>
      </c>
      <c r="G7204" s="197" t="s">
        <v>843</v>
      </c>
      <c r="I7204" s="198">
        <v>15370208</v>
      </c>
      <c r="J7204" s="198">
        <v>0</v>
      </c>
      <c r="K7204" s="198">
        <v>15370208</v>
      </c>
      <c r="L7204" s="175" t="s">
        <v>846</v>
      </c>
    </row>
    <row r="7205" spans="1:12">
      <c r="A7205" s="174" t="s">
        <v>138</v>
      </c>
      <c r="B7205" s="174" t="s">
        <v>139</v>
      </c>
      <c r="C7205" s="176" t="s">
        <v>140</v>
      </c>
      <c r="D7205" s="174" t="s">
        <v>141</v>
      </c>
      <c r="E7205" s="174" t="s">
        <v>142</v>
      </c>
      <c r="F7205" s="176" t="s">
        <v>143</v>
      </c>
      <c r="G7205" s="174" t="s">
        <v>144</v>
      </c>
      <c r="I7205" s="176" t="s">
        <v>844</v>
      </c>
      <c r="J7205" s="176" t="s">
        <v>845</v>
      </c>
      <c r="K7205" s="176" t="s">
        <v>145</v>
      </c>
    </row>
    <row r="7206" spans="1:12">
      <c r="A7206" s="194">
        <v>30</v>
      </c>
      <c r="B7206" s="175" t="s">
        <v>164</v>
      </c>
      <c r="C7206" s="195">
        <v>141</v>
      </c>
      <c r="D7206" s="175" t="s">
        <v>234</v>
      </c>
      <c r="F7206" s="195">
        <v>0</v>
      </c>
      <c r="G7206" s="175" t="s">
        <v>2690</v>
      </c>
      <c r="J7206" s="194">
        <v>2870670</v>
      </c>
      <c r="K7206" s="199">
        <v>12499538</v>
      </c>
      <c r="L7206" s="174" t="s">
        <v>846</v>
      </c>
    </row>
    <row r="7207" spans="1:12">
      <c r="A7207" s="194">
        <v>30</v>
      </c>
      <c r="B7207" s="175" t="s">
        <v>164</v>
      </c>
      <c r="C7207" s="195">
        <v>141</v>
      </c>
      <c r="D7207" s="175" t="s">
        <v>234</v>
      </c>
      <c r="F7207" s="195">
        <v>0</v>
      </c>
      <c r="G7207" s="175" t="s">
        <v>2691</v>
      </c>
      <c r="J7207" s="194">
        <v>3277413</v>
      </c>
      <c r="K7207" s="199">
        <v>9222125</v>
      </c>
      <c r="L7207" s="174" t="s">
        <v>846</v>
      </c>
    </row>
    <row r="7208" spans="1:12">
      <c r="G7208" s="200" t="s">
        <v>858</v>
      </c>
      <c r="I7208" s="201">
        <v>0</v>
      </c>
      <c r="J7208" s="201">
        <v>6148083</v>
      </c>
      <c r="K7208" s="201">
        <v>-6148083</v>
      </c>
      <c r="L7208" s="202" t="s">
        <v>856</v>
      </c>
    </row>
    <row r="7209" spans="1:12">
      <c r="G7209" s="200" t="s">
        <v>848</v>
      </c>
      <c r="I7209" s="203">
        <v>15370208</v>
      </c>
      <c r="J7209" s="203">
        <v>6148083</v>
      </c>
      <c r="K7209" s="203">
        <v>9222125</v>
      </c>
      <c r="L7209" s="200" t="s">
        <v>849</v>
      </c>
    </row>
    <row r="7210" spans="1:12">
      <c r="A7210" s="190" t="s">
        <v>4422</v>
      </c>
      <c r="I7210" s="203">
        <v>15370208</v>
      </c>
      <c r="J7210" s="203">
        <v>6148083</v>
      </c>
      <c r="K7210" s="203">
        <v>9222125</v>
      </c>
      <c r="L7210" s="175" t="s">
        <v>849</v>
      </c>
    </row>
    <row r="7211" spans="1:12">
      <c r="A7211" s="196" t="s">
        <v>4423</v>
      </c>
    </row>
    <row r="7212" spans="1:12">
      <c r="A7212" s="196" t="s">
        <v>240</v>
      </c>
      <c r="G7212" s="197" t="s">
        <v>843</v>
      </c>
      <c r="I7212" s="198">
        <v>0</v>
      </c>
      <c r="J7212" s="198">
        <v>0</v>
      </c>
      <c r="K7212" s="198">
        <v>0</v>
      </c>
    </row>
    <row r="7213" spans="1:12">
      <c r="A7213" s="174" t="s">
        <v>138</v>
      </c>
      <c r="B7213" s="174" t="s">
        <v>139</v>
      </c>
      <c r="C7213" s="176" t="s">
        <v>140</v>
      </c>
      <c r="D7213" s="174" t="s">
        <v>141</v>
      </c>
      <c r="E7213" s="174" t="s">
        <v>142</v>
      </c>
      <c r="F7213" s="176" t="s">
        <v>143</v>
      </c>
      <c r="G7213" s="174" t="s">
        <v>144</v>
      </c>
      <c r="I7213" s="176" t="s">
        <v>844</v>
      </c>
      <c r="J7213" s="176" t="s">
        <v>845</v>
      </c>
      <c r="K7213" s="176" t="s">
        <v>145</v>
      </c>
    </row>
    <row r="7214" spans="1:12">
      <c r="A7214" s="194">
        <v>31</v>
      </c>
      <c r="B7214" s="175" t="s">
        <v>240</v>
      </c>
      <c r="C7214" s="195">
        <v>87</v>
      </c>
      <c r="D7214" s="175" t="s">
        <v>234</v>
      </c>
      <c r="F7214" s="195">
        <v>0</v>
      </c>
      <c r="G7214" s="175" t="s">
        <v>4424</v>
      </c>
      <c r="I7214" s="194">
        <v>56954</v>
      </c>
      <c r="K7214" s="199">
        <v>56954</v>
      </c>
      <c r="L7214" s="174" t="s">
        <v>846</v>
      </c>
    </row>
    <row r="7215" spans="1:12">
      <c r="G7215" s="200" t="s">
        <v>929</v>
      </c>
      <c r="I7215" s="201">
        <v>56954</v>
      </c>
      <c r="J7215" s="201">
        <v>0</v>
      </c>
      <c r="K7215" s="201">
        <v>56954</v>
      </c>
      <c r="L7215" s="202" t="s">
        <v>846</v>
      </c>
    </row>
    <row r="7216" spans="1:12">
      <c r="G7216" s="200" t="s">
        <v>848</v>
      </c>
      <c r="I7216" s="203">
        <v>56954</v>
      </c>
      <c r="J7216" s="203">
        <v>0</v>
      </c>
      <c r="K7216" s="203">
        <v>56954</v>
      </c>
      <c r="L7216" s="200" t="s">
        <v>849</v>
      </c>
    </row>
    <row r="7217" spans="1:12">
      <c r="A7217" s="196" t="s">
        <v>166</v>
      </c>
      <c r="G7217" s="197" t="s">
        <v>843</v>
      </c>
      <c r="I7217" s="198">
        <v>56954</v>
      </c>
      <c r="J7217" s="198">
        <v>0</v>
      </c>
      <c r="K7217" s="198">
        <v>56954</v>
      </c>
      <c r="L7217" s="175" t="s">
        <v>846</v>
      </c>
    </row>
    <row r="7218" spans="1:12">
      <c r="A7218" s="174" t="s">
        <v>138</v>
      </c>
      <c r="B7218" s="174" t="s">
        <v>139</v>
      </c>
      <c r="C7218" s="176" t="s">
        <v>140</v>
      </c>
      <c r="D7218" s="174" t="s">
        <v>141</v>
      </c>
      <c r="E7218" s="174" t="s">
        <v>142</v>
      </c>
      <c r="F7218" s="176" t="s">
        <v>143</v>
      </c>
      <c r="G7218" s="174" t="s">
        <v>144</v>
      </c>
      <c r="I7218" s="176" t="s">
        <v>844</v>
      </c>
      <c r="J7218" s="176" t="s">
        <v>845</v>
      </c>
      <c r="K7218" s="176" t="s">
        <v>145</v>
      </c>
    </row>
    <row r="7219" spans="1:12">
      <c r="A7219" s="194">
        <v>31</v>
      </c>
      <c r="B7219" s="175" t="s">
        <v>166</v>
      </c>
      <c r="C7219" s="195">
        <v>153</v>
      </c>
      <c r="D7219" s="175" t="s">
        <v>234</v>
      </c>
      <c r="F7219" s="195">
        <v>0</v>
      </c>
      <c r="G7219" s="175" t="s">
        <v>490</v>
      </c>
      <c r="I7219" s="194">
        <v>27778</v>
      </c>
      <c r="K7219" s="199">
        <v>84732</v>
      </c>
      <c r="L7219" s="174" t="s">
        <v>846</v>
      </c>
    </row>
    <row r="7220" spans="1:12">
      <c r="A7220" s="194">
        <v>31</v>
      </c>
      <c r="B7220" s="175" t="s">
        <v>166</v>
      </c>
      <c r="C7220" s="195">
        <v>153</v>
      </c>
      <c r="D7220" s="175" t="s">
        <v>234</v>
      </c>
      <c r="F7220" s="195">
        <v>0</v>
      </c>
      <c r="G7220" s="175" t="s">
        <v>500</v>
      </c>
      <c r="I7220" s="194">
        <v>500000</v>
      </c>
      <c r="K7220" s="199">
        <v>584732</v>
      </c>
      <c r="L7220" s="174" t="s">
        <v>846</v>
      </c>
    </row>
    <row r="7221" spans="1:12">
      <c r="G7221" s="200" t="s">
        <v>1319</v>
      </c>
      <c r="I7221" s="201">
        <v>527778</v>
      </c>
      <c r="J7221" s="201">
        <v>0</v>
      </c>
      <c r="K7221" s="201">
        <v>527778</v>
      </c>
      <c r="L7221" s="202" t="s">
        <v>846</v>
      </c>
    </row>
    <row r="7222" spans="1:12">
      <c r="G7222" s="200" t="s">
        <v>848</v>
      </c>
      <c r="I7222" s="203">
        <v>584732</v>
      </c>
      <c r="J7222" s="203">
        <v>0</v>
      </c>
      <c r="K7222" s="203">
        <v>584732</v>
      </c>
      <c r="L7222" s="200" t="s">
        <v>849</v>
      </c>
    </row>
    <row r="7223" spans="1:12">
      <c r="A7223" s="190" t="s">
        <v>4425</v>
      </c>
      <c r="I7223" s="203">
        <v>584732</v>
      </c>
      <c r="J7223" s="203">
        <v>0</v>
      </c>
      <c r="K7223" s="203">
        <v>584732</v>
      </c>
      <c r="L7223" s="175" t="s">
        <v>849</v>
      </c>
    </row>
    <row r="7224" spans="1:12">
      <c r="A7224" s="196" t="s">
        <v>4426</v>
      </c>
    </row>
    <row r="7225" spans="1:12">
      <c r="A7225" s="196" t="s">
        <v>597</v>
      </c>
      <c r="G7225" s="197" t="s">
        <v>843</v>
      </c>
      <c r="I7225" s="198">
        <v>0</v>
      </c>
      <c r="J7225" s="198">
        <v>0</v>
      </c>
      <c r="K7225" s="198">
        <v>0</v>
      </c>
    </row>
    <row r="7226" spans="1:12">
      <c r="A7226" s="174" t="s">
        <v>138</v>
      </c>
      <c r="B7226" s="174" t="s">
        <v>139</v>
      </c>
      <c r="C7226" s="176" t="s">
        <v>140</v>
      </c>
      <c r="D7226" s="174" t="s">
        <v>141</v>
      </c>
      <c r="E7226" s="174" t="s">
        <v>142</v>
      </c>
      <c r="F7226" s="176" t="s">
        <v>143</v>
      </c>
      <c r="G7226" s="174" t="s">
        <v>144</v>
      </c>
      <c r="I7226" s="176" t="s">
        <v>844</v>
      </c>
      <c r="J7226" s="176" t="s">
        <v>845</v>
      </c>
      <c r="K7226" s="176" t="s">
        <v>145</v>
      </c>
    </row>
    <row r="7227" spans="1:12">
      <c r="A7227" s="194">
        <v>30</v>
      </c>
      <c r="B7227" s="175" t="s">
        <v>597</v>
      </c>
      <c r="C7227" s="195">
        <v>84</v>
      </c>
      <c r="D7227" s="175" t="s">
        <v>234</v>
      </c>
      <c r="F7227" s="195">
        <v>0</v>
      </c>
      <c r="G7227" s="175" t="s">
        <v>4427</v>
      </c>
      <c r="I7227" s="194">
        <v>379497</v>
      </c>
      <c r="K7227" s="199">
        <v>379497</v>
      </c>
      <c r="L7227" s="174" t="s">
        <v>846</v>
      </c>
    </row>
    <row r="7228" spans="1:12">
      <c r="G7228" s="200" t="s">
        <v>1021</v>
      </c>
      <c r="I7228" s="201">
        <v>379497</v>
      </c>
      <c r="J7228" s="201">
        <v>0</v>
      </c>
      <c r="K7228" s="201">
        <v>379497</v>
      </c>
      <c r="L7228" s="202" t="s">
        <v>846</v>
      </c>
    </row>
    <row r="7229" spans="1:12">
      <c r="G7229" s="200" t="s">
        <v>848</v>
      </c>
      <c r="I7229" s="203">
        <v>379497</v>
      </c>
      <c r="J7229" s="203">
        <v>0</v>
      </c>
      <c r="K7229" s="203">
        <v>379497</v>
      </c>
      <c r="L7229" s="200" t="s">
        <v>849</v>
      </c>
    </row>
    <row r="7230" spans="1:12">
      <c r="A7230" s="190" t="s">
        <v>4428</v>
      </c>
      <c r="I7230" s="203">
        <v>379497</v>
      </c>
      <c r="J7230" s="203">
        <v>0</v>
      </c>
      <c r="K7230" s="203">
        <v>379497</v>
      </c>
      <c r="L7230" s="175" t="s">
        <v>849</v>
      </c>
    </row>
    <row r="7231" spans="1:12">
      <c r="A7231" s="196" t="s">
        <v>4429</v>
      </c>
    </row>
    <row r="7232" spans="1:12">
      <c r="A7232" s="196" t="s">
        <v>240</v>
      </c>
      <c r="G7232" s="197" t="s">
        <v>843</v>
      </c>
      <c r="I7232" s="198">
        <v>0</v>
      </c>
      <c r="J7232" s="198">
        <v>0</v>
      </c>
      <c r="K7232" s="198">
        <v>0</v>
      </c>
    </row>
    <row r="7233" spans="1:12">
      <c r="A7233" s="174" t="s">
        <v>138</v>
      </c>
      <c r="B7233" s="174" t="s">
        <v>139</v>
      </c>
      <c r="C7233" s="176" t="s">
        <v>140</v>
      </c>
      <c r="D7233" s="174" t="s">
        <v>141</v>
      </c>
      <c r="E7233" s="174" t="s">
        <v>142</v>
      </c>
      <c r="F7233" s="176" t="s">
        <v>143</v>
      </c>
      <c r="G7233" s="174" t="s">
        <v>144</v>
      </c>
      <c r="I7233" s="176" t="s">
        <v>844</v>
      </c>
      <c r="J7233" s="176" t="s">
        <v>845</v>
      </c>
      <c r="K7233" s="176" t="s">
        <v>145</v>
      </c>
    </row>
    <row r="7234" spans="1:12">
      <c r="A7234" s="194">
        <v>31</v>
      </c>
      <c r="B7234" s="175" t="s">
        <v>240</v>
      </c>
      <c r="C7234" s="195">
        <v>87</v>
      </c>
      <c r="D7234" s="175" t="s">
        <v>234</v>
      </c>
      <c r="F7234" s="195">
        <v>0</v>
      </c>
      <c r="G7234" s="175" t="s">
        <v>4430</v>
      </c>
      <c r="I7234" s="194">
        <v>2222222</v>
      </c>
      <c r="K7234" s="199">
        <v>2222222</v>
      </c>
      <c r="L7234" s="174" t="s">
        <v>846</v>
      </c>
    </row>
    <row r="7235" spans="1:12">
      <c r="A7235" s="194">
        <v>31</v>
      </c>
      <c r="B7235" s="175" t="s">
        <v>240</v>
      </c>
      <c r="C7235" s="195">
        <v>87</v>
      </c>
      <c r="D7235" s="175" t="s">
        <v>234</v>
      </c>
      <c r="F7235" s="195">
        <v>0</v>
      </c>
      <c r="G7235" s="175" t="s">
        <v>4431</v>
      </c>
      <c r="I7235" s="194">
        <v>268519</v>
      </c>
      <c r="K7235" s="199">
        <v>2490741</v>
      </c>
      <c r="L7235" s="174" t="s">
        <v>846</v>
      </c>
    </row>
    <row r="7236" spans="1:12">
      <c r="A7236" s="194">
        <v>31</v>
      </c>
      <c r="B7236" s="175" t="s">
        <v>240</v>
      </c>
      <c r="C7236" s="195">
        <v>87</v>
      </c>
      <c r="D7236" s="175" t="s">
        <v>234</v>
      </c>
      <c r="F7236" s="195">
        <v>0</v>
      </c>
      <c r="G7236" s="175" t="s">
        <v>4431</v>
      </c>
      <c r="I7236" s="194">
        <v>888889</v>
      </c>
      <c r="K7236" s="199">
        <v>3379630</v>
      </c>
      <c r="L7236" s="174" t="s">
        <v>846</v>
      </c>
    </row>
    <row r="7237" spans="1:12">
      <c r="A7237" s="194">
        <v>31</v>
      </c>
      <c r="B7237" s="175" t="s">
        <v>240</v>
      </c>
      <c r="C7237" s="195">
        <v>87</v>
      </c>
      <c r="D7237" s="175" t="s">
        <v>234</v>
      </c>
      <c r="F7237" s="195">
        <v>0</v>
      </c>
      <c r="G7237" s="175" t="s">
        <v>4432</v>
      </c>
      <c r="I7237" s="194">
        <v>687408</v>
      </c>
      <c r="K7237" s="199">
        <v>4067038</v>
      </c>
      <c r="L7237" s="174" t="s">
        <v>846</v>
      </c>
    </row>
    <row r="7238" spans="1:12">
      <c r="A7238" s="194">
        <v>31</v>
      </c>
      <c r="B7238" s="175" t="s">
        <v>240</v>
      </c>
      <c r="C7238" s="195">
        <v>87</v>
      </c>
      <c r="D7238" s="175" t="s">
        <v>234</v>
      </c>
      <c r="F7238" s="195">
        <v>0</v>
      </c>
      <c r="G7238" s="175" t="s">
        <v>4431</v>
      </c>
      <c r="I7238" s="194">
        <v>555556</v>
      </c>
      <c r="K7238" s="199">
        <v>4622594</v>
      </c>
      <c r="L7238" s="174" t="s">
        <v>846</v>
      </c>
    </row>
    <row r="7239" spans="1:12">
      <c r="A7239" s="194">
        <v>31</v>
      </c>
      <c r="B7239" s="175" t="s">
        <v>240</v>
      </c>
      <c r="C7239" s="195">
        <v>87</v>
      </c>
      <c r="D7239" s="175" t="s">
        <v>234</v>
      </c>
      <c r="F7239" s="195">
        <v>0</v>
      </c>
      <c r="G7239" s="175" t="s">
        <v>4433</v>
      </c>
      <c r="I7239" s="194">
        <v>333333</v>
      </c>
      <c r="K7239" s="199">
        <v>4955927</v>
      </c>
      <c r="L7239" s="174" t="s">
        <v>846</v>
      </c>
    </row>
    <row r="7240" spans="1:12">
      <c r="A7240" s="194">
        <v>31</v>
      </c>
      <c r="B7240" s="175" t="s">
        <v>240</v>
      </c>
      <c r="C7240" s="195">
        <v>87</v>
      </c>
      <c r="D7240" s="175" t="s">
        <v>234</v>
      </c>
      <c r="F7240" s="195">
        <v>0</v>
      </c>
      <c r="G7240" s="175" t="s">
        <v>4431</v>
      </c>
      <c r="I7240" s="194">
        <v>277778</v>
      </c>
      <c r="K7240" s="199">
        <v>5233705</v>
      </c>
      <c r="L7240" s="174" t="s">
        <v>846</v>
      </c>
    </row>
    <row r="7241" spans="1:12">
      <c r="G7241" s="200" t="s">
        <v>929</v>
      </c>
      <c r="I7241" s="201">
        <v>5233705</v>
      </c>
      <c r="J7241" s="201">
        <v>0</v>
      </c>
      <c r="K7241" s="201">
        <v>5233705</v>
      </c>
      <c r="L7241" s="202" t="s">
        <v>846</v>
      </c>
    </row>
    <row r="7242" spans="1:12">
      <c r="G7242" s="200" t="s">
        <v>848</v>
      </c>
      <c r="I7242" s="203">
        <v>5233705</v>
      </c>
      <c r="J7242" s="203">
        <v>0</v>
      </c>
      <c r="K7242" s="203">
        <v>5233705</v>
      </c>
      <c r="L7242" s="200" t="s">
        <v>849</v>
      </c>
    </row>
    <row r="7243" spans="1:12">
      <c r="A7243" s="196" t="s">
        <v>595</v>
      </c>
      <c r="G7243" s="197" t="s">
        <v>843</v>
      </c>
      <c r="I7243" s="198">
        <v>5233705</v>
      </c>
      <c r="J7243" s="198">
        <v>0</v>
      </c>
      <c r="K7243" s="198">
        <v>5233705</v>
      </c>
      <c r="L7243" s="175" t="s">
        <v>846</v>
      </c>
    </row>
    <row r="7244" spans="1:12">
      <c r="A7244" s="174" t="s">
        <v>138</v>
      </c>
      <c r="B7244" s="174" t="s">
        <v>139</v>
      </c>
      <c r="C7244" s="176" t="s">
        <v>140</v>
      </c>
      <c r="D7244" s="174" t="s">
        <v>141</v>
      </c>
      <c r="E7244" s="174" t="s">
        <v>142</v>
      </c>
      <c r="F7244" s="176" t="s">
        <v>143</v>
      </c>
      <c r="G7244" s="174" t="s">
        <v>144</v>
      </c>
      <c r="I7244" s="176" t="s">
        <v>844</v>
      </c>
      <c r="J7244" s="176" t="s">
        <v>845</v>
      </c>
      <c r="K7244" s="176" t="s">
        <v>145</v>
      </c>
    </row>
    <row r="7245" spans="1:12">
      <c r="A7245" s="194">
        <v>29</v>
      </c>
      <c r="B7245" s="175" t="s">
        <v>595</v>
      </c>
      <c r="C7245" s="195">
        <v>2</v>
      </c>
      <c r="D7245" s="175" t="s">
        <v>234</v>
      </c>
      <c r="F7245" s="195">
        <v>0</v>
      </c>
      <c r="G7245" s="175" t="s">
        <v>4434</v>
      </c>
      <c r="I7245" s="194">
        <v>888889</v>
      </c>
      <c r="K7245" s="199">
        <v>6122594</v>
      </c>
      <c r="L7245" s="174" t="s">
        <v>846</v>
      </c>
    </row>
    <row r="7246" spans="1:12">
      <c r="A7246" s="194">
        <v>29</v>
      </c>
      <c r="B7246" s="175" t="s">
        <v>595</v>
      </c>
      <c r="C7246" s="195">
        <v>2</v>
      </c>
      <c r="D7246" s="175" t="s">
        <v>234</v>
      </c>
      <c r="F7246" s="195">
        <v>0</v>
      </c>
      <c r="G7246" s="175" t="s">
        <v>4434</v>
      </c>
      <c r="I7246" s="194">
        <v>277778</v>
      </c>
      <c r="K7246" s="199">
        <v>6400372</v>
      </c>
      <c r="L7246" s="174" t="s">
        <v>846</v>
      </c>
    </row>
    <row r="7247" spans="1:12">
      <c r="A7247" s="194">
        <v>29</v>
      </c>
      <c r="B7247" s="175" t="s">
        <v>595</v>
      </c>
      <c r="C7247" s="195">
        <v>2</v>
      </c>
      <c r="D7247" s="175" t="s">
        <v>234</v>
      </c>
      <c r="F7247" s="195">
        <v>0</v>
      </c>
      <c r="G7247" s="175" t="s">
        <v>4435</v>
      </c>
      <c r="I7247" s="194">
        <v>666667</v>
      </c>
      <c r="K7247" s="199">
        <v>7067039</v>
      </c>
      <c r="L7247" s="174" t="s">
        <v>846</v>
      </c>
    </row>
    <row r="7248" spans="1:12">
      <c r="A7248" s="194">
        <v>29</v>
      </c>
      <c r="B7248" s="175" t="s">
        <v>595</v>
      </c>
      <c r="C7248" s="195">
        <v>2</v>
      </c>
      <c r="D7248" s="175" t="s">
        <v>234</v>
      </c>
      <c r="F7248" s="195">
        <v>0</v>
      </c>
      <c r="G7248" s="175" t="s">
        <v>4436</v>
      </c>
      <c r="I7248" s="194">
        <v>2222222</v>
      </c>
      <c r="K7248" s="199">
        <v>9289261</v>
      </c>
      <c r="L7248" s="174" t="s">
        <v>846</v>
      </c>
    </row>
    <row r="7249" spans="1:12">
      <c r="A7249" s="194">
        <v>29</v>
      </c>
      <c r="B7249" s="175" t="s">
        <v>595</v>
      </c>
      <c r="C7249" s="195">
        <v>2</v>
      </c>
      <c r="D7249" s="175" t="s">
        <v>234</v>
      </c>
      <c r="F7249" s="195">
        <v>0</v>
      </c>
      <c r="G7249" s="175" t="s">
        <v>4434</v>
      </c>
      <c r="I7249" s="194">
        <v>555556</v>
      </c>
      <c r="K7249" s="199">
        <v>9844817</v>
      </c>
      <c r="L7249" s="174" t="s">
        <v>846</v>
      </c>
    </row>
    <row r="7250" spans="1:12">
      <c r="A7250" s="194">
        <v>29</v>
      </c>
      <c r="B7250" s="175" t="s">
        <v>595</v>
      </c>
      <c r="C7250" s="195">
        <v>2</v>
      </c>
      <c r="D7250" s="175" t="s">
        <v>234</v>
      </c>
      <c r="F7250" s="195">
        <v>0</v>
      </c>
      <c r="G7250" s="175" t="s">
        <v>4437</v>
      </c>
      <c r="I7250" s="194">
        <v>333333</v>
      </c>
      <c r="K7250" s="199">
        <v>10178150</v>
      </c>
      <c r="L7250" s="174" t="s">
        <v>846</v>
      </c>
    </row>
    <row r="7251" spans="1:12">
      <c r="A7251" s="194">
        <v>29</v>
      </c>
      <c r="B7251" s="175" t="s">
        <v>595</v>
      </c>
      <c r="C7251" s="195">
        <v>2</v>
      </c>
      <c r="D7251" s="175" t="s">
        <v>234</v>
      </c>
      <c r="F7251" s="195">
        <v>0</v>
      </c>
      <c r="G7251" s="175" t="s">
        <v>4434</v>
      </c>
      <c r="I7251" s="194">
        <v>259259</v>
      </c>
      <c r="K7251" s="199">
        <v>10437409</v>
      </c>
      <c r="L7251" s="174" t="s">
        <v>846</v>
      </c>
    </row>
    <row r="7252" spans="1:12">
      <c r="G7252" s="200" t="s">
        <v>853</v>
      </c>
      <c r="I7252" s="201">
        <v>5203704</v>
      </c>
      <c r="J7252" s="201">
        <v>0</v>
      </c>
      <c r="K7252" s="201">
        <v>5203704</v>
      </c>
      <c r="L7252" s="202" t="s">
        <v>846</v>
      </c>
    </row>
    <row r="7253" spans="1:12">
      <c r="G7253" s="200" t="s">
        <v>848</v>
      </c>
      <c r="I7253" s="203">
        <v>10437409</v>
      </c>
      <c r="J7253" s="203">
        <v>0</v>
      </c>
      <c r="K7253" s="203">
        <v>10437409</v>
      </c>
      <c r="L7253" s="200" t="s">
        <v>849</v>
      </c>
    </row>
    <row r="7254" spans="1:12">
      <c r="A7254" s="196" t="s">
        <v>596</v>
      </c>
      <c r="G7254" s="197" t="s">
        <v>843</v>
      </c>
      <c r="I7254" s="198">
        <v>10437409</v>
      </c>
      <c r="J7254" s="198">
        <v>0</v>
      </c>
      <c r="K7254" s="198">
        <v>10437409</v>
      </c>
      <c r="L7254" s="175" t="s">
        <v>846</v>
      </c>
    </row>
    <row r="7255" spans="1:12">
      <c r="A7255" s="174" t="s">
        <v>138</v>
      </c>
      <c r="B7255" s="174" t="s">
        <v>139</v>
      </c>
      <c r="C7255" s="176" t="s">
        <v>140</v>
      </c>
      <c r="D7255" s="174" t="s">
        <v>141</v>
      </c>
      <c r="E7255" s="174" t="s">
        <v>142</v>
      </c>
      <c r="F7255" s="176" t="s">
        <v>143</v>
      </c>
      <c r="G7255" s="174" t="s">
        <v>144</v>
      </c>
      <c r="I7255" s="176" t="s">
        <v>844</v>
      </c>
      <c r="J7255" s="176" t="s">
        <v>845</v>
      </c>
      <c r="K7255" s="176" t="s">
        <v>145</v>
      </c>
    </row>
    <row r="7256" spans="1:12">
      <c r="A7256" s="194">
        <v>31</v>
      </c>
      <c r="B7256" s="175" t="s">
        <v>596</v>
      </c>
      <c r="C7256" s="195">
        <v>87</v>
      </c>
      <c r="D7256" s="175" t="s">
        <v>234</v>
      </c>
      <c r="F7256" s="195">
        <v>0</v>
      </c>
      <c r="G7256" s="175" t="s">
        <v>4434</v>
      </c>
      <c r="I7256" s="194">
        <v>250000</v>
      </c>
      <c r="K7256" s="199">
        <v>10687409</v>
      </c>
      <c r="L7256" s="174" t="s">
        <v>846</v>
      </c>
    </row>
    <row r="7257" spans="1:12">
      <c r="A7257" s="194">
        <v>31</v>
      </c>
      <c r="B7257" s="175" t="s">
        <v>596</v>
      </c>
      <c r="C7257" s="195">
        <v>87</v>
      </c>
      <c r="D7257" s="175" t="s">
        <v>234</v>
      </c>
      <c r="F7257" s="195">
        <v>0</v>
      </c>
      <c r="G7257" s="175" t="s">
        <v>4438</v>
      </c>
      <c r="I7257" s="194">
        <v>749629</v>
      </c>
      <c r="K7257" s="199">
        <v>11437038</v>
      </c>
      <c r="L7257" s="174" t="s">
        <v>846</v>
      </c>
    </row>
    <row r="7258" spans="1:12">
      <c r="A7258" s="194">
        <v>31</v>
      </c>
      <c r="B7258" s="175" t="s">
        <v>596</v>
      </c>
      <c r="C7258" s="195">
        <v>87</v>
      </c>
      <c r="D7258" s="175" t="s">
        <v>234</v>
      </c>
      <c r="F7258" s="195">
        <v>0</v>
      </c>
      <c r="G7258" s="175" t="s">
        <v>4436</v>
      </c>
      <c r="I7258" s="194">
        <v>2222222</v>
      </c>
      <c r="K7258" s="199">
        <v>13659260</v>
      </c>
      <c r="L7258" s="174" t="s">
        <v>846</v>
      </c>
    </row>
    <row r="7259" spans="1:12">
      <c r="A7259" s="194">
        <v>31</v>
      </c>
      <c r="B7259" s="175" t="s">
        <v>596</v>
      </c>
      <c r="C7259" s="195">
        <v>87</v>
      </c>
      <c r="D7259" s="175" t="s">
        <v>234</v>
      </c>
      <c r="F7259" s="195">
        <v>0</v>
      </c>
      <c r="G7259" s="175" t="s">
        <v>4434</v>
      </c>
      <c r="I7259" s="194">
        <v>277778</v>
      </c>
      <c r="K7259" s="199">
        <v>13937038</v>
      </c>
      <c r="L7259" s="174" t="s">
        <v>846</v>
      </c>
    </row>
    <row r="7260" spans="1:12">
      <c r="A7260" s="194">
        <v>31</v>
      </c>
      <c r="B7260" s="175" t="s">
        <v>596</v>
      </c>
      <c r="C7260" s="195">
        <v>87</v>
      </c>
      <c r="D7260" s="175" t="s">
        <v>234</v>
      </c>
      <c r="F7260" s="195">
        <v>0</v>
      </c>
      <c r="G7260" s="175" t="s">
        <v>4434</v>
      </c>
      <c r="I7260" s="194">
        <v>888889</v>
      </c>
      <c r="K7260" s="199">
        <v>14825927</v>
      </c>
      <c r="L7260" s="174" t="s">
        <v>846</v>
      </c>
    </row>
    <row r="7261" spans="1:12">
      <c r="G7261" s="200" t="s">
        <v>985</v>
      </c>
      <c r="I7261" s="201">
        <v>4388518</v>
      </c>
      <c r="J7261" s="201">
        <v>0</v>
      </c>
      <c r="K7261" s="201">
        <v>4388518</v>
      </c>
      <c r="L7261" s="202" t="s">
        <v>846</v>
      </c>
    </row>
    <row r="7262" spans="1:12">
      <c r="G7262" s="200" t="s">
        <v>848</v>
      </c>
      <c r="I7262" s="203">
        <v>14825927</v>
      </c>
      <c r="J7262" s="203">
        <v>0</v>
      </c>
      <c r="K7262" s="203">
        <v>14825927</v>
      </c>
      <c r="L7262" s="200" t="s">
        <v>849</v>
      </c>
    </row>
    <row r="7263" spans="1:12">
      <c r="A7263" s="196" t="s">
        <v>597</v>
      </c>
      <c r="G7263" s="197" t="s">
        <v>843</v>
      </c>
      <c r="I7263" s="198">
        <v>14825927</v>
      </c>
      <c r="J7263" s="198">
        <v>0</v>
      </c>
      <c r="K7263" s="198">
        <v>14825927</v>
      </c>
      <c r="L7263" s="175" t="s">
        <v>846</v>
      </c>
    </row>
    <row r="7264" spans="1:12">
      <c r="A7264" s="174" t="s">
        <v>138</v>
      </c>
      <c r="B7264" s="174" t="s">
        <v>139</v>
      </c>
      <c r="C7264" s="176" t="s">
        <v>140</v>
      </c>
      <c r="D7264" s="174" t="s">
        <v>141</v>
      </c>
      <c r="E7264" s="174" t="s">
        <v>142</v>
      </c>
      <c r="F7264" s="176" t="s">
        <v>143</v>
      </c>
      <c r="G7264" s="174" t="s">
        <v>144</v>
      </c>
      <c r="I7264" s="176" t="s">
        <v>844</v>
      </c>
      <c r="J7264" s="176" t="s">
        <v>845</v>
      </c>
      <c r="K7264" s="176" t="s">
        <v>145</v>
      </c>
    </row>
    <row r="7265" spans="1:12">
      <c r="A7265" s="194">
        <v>30</v>
      </c>
      <c r="B7265" s="175" t="s">
        <v>597</v>
      </c>
      <c r="C7265" s="195">
        <v>2</v>
      </c>
      <c r="D7265" s="175" t="s">
        <v>234</v>
      </c>
      <c r="F7265" s="195">
        <v>0</v>
      </c>
      <c r="G7265" s="175" t="s">
        <v>775</v>
      </c>
      <c r="I7265" s="194">
        <v>333333</v>
      </c>
      <c r="K7265" s="199">
        <v>15159260</v>
      </c>
      <c r="L7265" s="174" t="s">
        <v>846</v>
      </c>
    </row>
    <row r="7266" spans="1:12">
      <c r="A7266" s="194">
        <v>30</v>
      </c>
      <c r="B7266" s="175" t="s">
        <v>597</v>
      </c>
      <c r="C7266" s="195">
        <v>2</v>
      </c>
      <c r="D7266" s="175" t="s">
        <v>234</v>
      </c>
      <c r="F7266" s="195">
        <v>0</v>
      </c>
      <c r="G7266" s="175" t="s">
        <v>775</v>
      </c>
      <c r="I7266" s="194">
        <v>222222</v>
      </c>
      <c r="K7266" s="199">
        <v>15381482</v>
      </c>
      <c r="L7266" s="174" t="s">
        <v>846</v>
      </c>
    </row>
    <row r="7267" spans="1:12">
      <c r="A7267" s="194">
        <v>30</v>
      </c>
      <c r="B7267" s="175" t="s">
        <v>597</v>
      </c>
      <c r="C7267" s="195">
        <v>2</v>
      </c>
      <c r="D7267" s="175" t="s">
        <v>234</v>
      </c>
      <c r="F7267" s="195">
        <v>0</v>
      </c>
      <c r="G7267" s="175" t="s">
        <v>4439</v>
      </c>
      <c r="I7267" s="194">
        <v>888889</v>
      </c>
      <c r="K7267" s="199">
        <v>16270371</v>
      </c>
      <c r="L7267" s="174" t="s">
        <v>846</v>
      </c>
    </row>
    <row r="7268" spans="1:12">
      <c r="A7268" s="194">
        <v>30</v>
      </c>
      <c r="B7268" s="175" t="s">
        <v>597</v>
      </c>
      <c r="C7268" s="195">
        <v>2</v>
      </c>
      <c r="D7268" s="175" t="s">
        <v>234</v>
      </c>
      <c r="F7268" s="195">
        <v>0</v>
      </c>
      <c r="G7268" s="175" t="s">
        <v>4434</v>
      </c>
      <c r="I7268" s="194">
        <v>277778</v>
      </c>
      <c r="K7268" s="199">
        <v>16548149</v>
      </c>
      <c r="L7268" s="174" t="s">
        <v>846</v>
      </c>
    </row>
    <row r="7269" spans="1:12">
      <c r="A7269" s="194">
        <v>30</v>
      </c>
      <c r="B7269" s="175" t="s">
        <v>597</v>
      </c>
      <c r="C7269" s="195">
        <v>2</v>
      </c>
      <c r="D7269" s="175" t="s">
        <v>234</v>
      </c>
      <c r="F7269" s="195">
        <v>0</v>
      </c>
      <c r="G7269" s="175" t="s">
        <v>4437</v>
      </c>
      <c r="I7269" s="194">
        <v>333333</v>
      </c>
      <c r="K7269" s="199">
        <v>16881482</v>
      </c>
      <c r="L7269" s="174" t="s">
        <v>846</v>
      </c>
    </row>
    <row r="7270" spans="1:12">
      <c r="A7270" s="194">
        <v>30</v>
      </c>
      <c r="B7270" s="175" t="s">
        <v>597</v>
      </c>
      <c r="C7270" s="195">
        <v>2</v>
      </c>
      <c r="D7270" s="175" t="s">
        <v>234</v>
      </c>
      <c r="F7270" s="195">
        <v>0</v>
      </c>
      <c r="G7270" s="175" t="s">
        <v>4434</v>
      </c>
      <c r="I7270" s="194">
        <v>288889</v>
      </c>
      <c r="K7270" s="199">
        <v>17170371</v>
      </c>
      <c r="L7270" s="174" t="s">
        <v>846</v>
      </c>
    </row>
    <row r="7271" spans="1:12">
      <c r="A7271" s="194">
        <v>30</v>
      </c>
      <c r="B7271" s="175" t="s">
        <v>597</v>
      </c>
      <c r="C7271" s="195">
        <v>2</v>
      </c>
      <c r="D7271" s="175" t="s">
        <v>234</v>
      </c>
      <c r="F7271" s="195">
        <v>0</v>
      </c>
      <c r="G7271" s="175" t="s">
        <v>4436</v>
      </c>
      <c r="I7271" s="194">
        <v>2222222</v>
      </c>
      <c r="K7271" s="199">
        <v>19392593</v>
      </c>
      <c r="L7271" s="174" t="s">
        <v>846</v>
      </c>
    </row>
    <row r="7272" spans="1:12">
      <c r="A7272" s="194">
        <v>30</v>
      </c>
      <c r="B7272" s="175" t="s">
        <v>597</v>
      </c>
      <c r="C7272" s="195">
        <v>2</v>
      </c>
      <c r="D7272" s="175" t="s">
        <v>234</v>
      </c>
      <c r="F7272" s="195">
        <v>0</v>
      </c>
      <c r="G7272" s="175" t="s">
        <v>4434</v>
      </c>
      <c r="I7272" s="194">
        <v>888889</v>
      </c>
      <c r="K7272" s="199">
        <v>20281482</v>
      </c>
      <c r="L7272" s="174" t="s">
        <v>846</v>
      </c>
    </row>
    <row r="7273" spans="1:12">
      <c r="G7273" s="200" t="s">
        <v>1021</v>
      </c>
      <c r="I7273" s="201">
        <v>5455555</v>
      </c>
      <c r="J7273" s="201">
        <v>0</v>
      </c>
      <c r="K7273" s="201">
        <v>5455555</v>
      </c>
      <c r="L7273" s="202" t="s">
        <v>846</v>
      </c>
    </row>
    <row r="7274" spans="1:12">
      <c r="G7274" s="200" t="s">
        <v>848</v>
      </c>
      <c r="I7274" s="203">
        <v>20281482</v>
      </c>
      <c r="J7274" s="203">
        <v>0</v>
      </c>
      <c r="K7274" s="203">
        <v>20281482</v>
      </c>
      <c r="L7274" s="200" t="s">
        <v>849</v>
      </c>
    </row>
    <row r="7275" spans="1:12">
      <c r="A7275" s="196" t="s">
        <v>598</v>
      </c>
      <c r="G7275" s="197" t="s">
        <v>843</v>
      </c>
      <c r="I7275" s="198">
        <v>20281482</v>
      </c>
      <c r="J7275" s="198">
        <v>0</v>
      </c>
      <c r="K7275" s="198">
        <v>20281482</v>
      </c>
      <c r="L7275" s="175" t="s">
        <v>846</v>
      </c>
    </row>
    <row r="7276" spans="1:12">
      <c r="A7276" s="174" t="s">
        <v>138</v>
      </c>
      <c r="B7276" s="174" t="s">
        <v>139</v>
      </c>
      <c r="C7276" s="176" t="s">
        <v>140</v>
      </c>
      <c r="D7276" s="174" t="s">
        <v>141</v>
      </c>
      <c r="E7276" s="174" t="s">
        <v>142</v>
      </c>
      <c r="F7276" s="176" t="s">
        <v>143</v>
      </c>
      <c r="G7276" s="174" t="s">
        <v>144</v>
      </c>
      <c r="I7276" s="176" t="s">
        <v>844</v>
      </c>
      <c r="J7276" s="176" t="s">
        <v>845</v>
      </c>
      <c r="K7276" s="176" t="s">
        <v>145</v>
      </c>
    </row>
    <row r="7277" spans="1:12">
      <c r="A7277" s="194">
        <v>31</v>
      </c>
      <c r="B7277" s="175" t="s">
        <v>598</v>
      </c>
      <c r="C7277" s="195">
        <v>2</v>
      </c>
      <c r="D7277" s="175" t="s">
        <v>234</v>
      </c>
      <c r="F7277" s="195">
        <v>0</v>
      </c>
      <c r="G7277" s="175" t="s">
        <v>4434</v>
      </c>
      <c r="I7277" s="194">
        <v>888889</v>
      </c>
      <c r="K7277" s="199">
        <v>21170371</v>
      </c>
      <c r="L7277" s="174" t="s">
        <v>846</v>
      </c>
    </row>
    <row r="7278" spans="1:12">
      <c r="A7278" s="194">
        <v>31</v>
      </c>
      <c r="B7278" s="175" t="s">
        <v>598</v>
      </c>
      <c r="C7278" s="195">
        <v>2</v>
      </c>
      <c r="D7278" s="175" t="s">
        <v>234</v>
      </c>
      <c r="F7278" s="195">
        <v>0</v>
      </c>
      <c r="G7278" s="175" t="s">
        <v>4435</v>
      </c>
      <c r="I7278" s="194">
        <v>888889</v>
      </c>
      <c r="K7278" s="199">
        <v>22059260</v>
      </c>
      <c r="L7278" s="174" t="s">
        <v>846</v>
      </c>
    </row>
    <row r="7279" spans="1:12">
      <c r="A7279" s="194">
        <v>31</v>
      </c>
      <c r="B7279" s="175" t="s">
        <v>598</v>
      </c>
      <c r="C7279" s="195">
        <v>2</v>
      </c>
      <c r="D7279" s="175" t="s">
        <v>234</v>
      </c>
      <c r="F7279" s="195">
        <v>0</v>
      </c>
      <c r="G7279" s="175" t="s">
        <v>4434</v>
      </c>
      <c r="I7279" s="194">
        <v>277778</v>
      </c>
      <c r="K7279" s="199">
        <v>22337038</v>
      </c>
      <c r="L7279" s="174" t="s">
        <v>846</v>
      </c>
    </row>
    <row r="7280" spans="1:12">
      <c r="A7280" s="194">
        <v>31</v>
      </c>
      <c r="B7280" s="175" t="s">
        <v>598</v>
      </c>
      <c r="C7280" s="195">
        <v>2</v>
      </c>
      <c r="D7280" s="175" t="s">
        <v>234</v>
      </c>
      <c r="F7280" s="195">
        <v>0</v>
      </c>
      <c r="G7280" s="175" t="s">
        <v>4436</v>
      </c>
      <c r="I7280" s="194">
        <v>2222222</v>
      </c>
      <c r="K7280" s="199">
        <v>24559260</v>
      </c>
      <c r="L7280" s="174" t="s">
        <v>846</v>
      </c>
    </row>
    <row r="7281" spans="1:12">
      <c r="A7281" s="194">
        <v>31</v>
      </c>
      <c r="B7281" s="175" t="s">
        <v>598</v>
      </c>
      <c r="C7281" s="195">
        <v>2</v>
      </c>
      <c r="D7281" s="175" t="s">
        <v>234</v>
      </c>
      <c r="F7281" s="195">
        <v>0</v>
      </c>
      <c r="G7281" s="175" t="s">
        <v>4434</v>
      </c>
      <c r="I7281" s="194">
        <v>288889</v>
      </c>
      <c r="K7281" s="199">
        <v>24848149</v>
      </c>
      <c r="L7281" s="174" t="s">
        <v>846</v>
      </c>
    </row>
    <row r="7282" spans="1:12">
      <c r="A7282" s="194">
        <v>31</v>
      </c>
      <c r="B7282" s="175" t="s">
        <v>598</v>
      </c>
      <c r="C7282" s="195">
        <v>2</v>
      </c>
      <c r="D7282" s="175" t="s">
        <v>234</v>
      </c>
      <c r="F7282" s="195">
        <v>0</v>
      </c>
      <c r="G7282" s="175" t="s">
        <v>4437</v>
      </c>
      <c r="I7282" s="194">
        <v>333333</v>
      </c>
      <c r="K7282" s="199">
        <v>25181482</v>
      </c>
      <c r="L7282" s="174" t="s">
        <v>846</v>
      </c>
    </row>
    <row r="7283" spans="1:12">
      <c r="G7283" s="200" t="s">
        <v>1045</v>
      </c>
      <c r="I7283" s="201">
        <v>4900000</v>
      </c>
      <c r="J7283" s="201">
        <v>0</v>
      </c>
      <c r="K7283" s="201">
        <v>4900000</v>
      </c>
      <c r="L7283" s="202" t="s">
        <v>846</v>
      </c>
    </row>
    <row r="7284" spans="1:12">
      <c r="G7284" s="200" t="s">
        <v>848</v>
      </c>
      <c r="I7284" s="203">
        <v>25181482</v>
      </c>
      <c r="J7284" s="203">
        <v>0</v>
      </c>
      <c r="K7284" s="203">
        <v>25181482</v>
      </c>
      <c r="L7284" s="200" t="s">
        <v>849</v>
      </c>
    </row>
    <row r="7285" spans="1:12">
      <c r="A7285" s="196" t="s">
        <v>599</v>
      </c>
      <c r="G7285" s="197" t="s">
        <v>843</v>
      </c>
      <c r="I7285" s="198">
        <v>25181482</v>
      </c>
      <c r="J7285" s="198">
        <v>0</v>
      </c>
      <c r="K7285" s="198">
        <v>25181482</v>
      </c>
      <c r="L7285" s="175" t="s">
        <v>846</v>
      </c>
    </row>
    <row r="7286" spans="1:12">
      <c r="A7286" s="174" t="s">
        <v>138</v>
      </c>
      <c r="B7286" s="174" t="s">
        <v>139</v>
      </c>
      <c r="C7286" s="176" t="s">
        <v>140</v>
      </c>
      <c r="D7286" s="174" t="s">
        <v>141</v>
      </c>
      <c r="E7286" s="174" t="s">
        <v>142</v>
      </c>
      <c r="F7286" s="176" t="s">
        <v>143</v>
      </c>
      <c r="G7286" s="174" t="s">
        <v>144</v>
      </c>
      <c r="I7286" s="176" t="s">
        <v>844</v>
      </c>
      <c r="J7286" s="176" t="s">
        <v>845</v>
      </c>
      <c r="K7286" s="176" t="s">
        <v>145</v>
      </c>
    </row>
    <row r="7287" spans="1:12">
      <c r="A7287" s="194">
        <v>30</v>
      </c>
      <c r="B7287" s="175" t="s">
        <v>599</v>
      </c>
      <c r="C7287" s="195">
        <v>2</v>
      </c>
      <c r="D7287" s="175" t="s">
        <v>234</v>
      </c>
      <c r="F7287" s="195">
        <v>0</v>
      </c>
      <c r="G7287" s="175" t="s">
        <v>775</v>
      </c>
      <c r="I7287" s="194">
        <v>333333</v>
      </c>
      <c r="K7287" s="199">
        <v>25514815</v>
      </c>
      <c r="L7287" s="174" t="s">
        <v>846</v>
      </c>
    </row>
    <row r="7288" spans="1:12">
      <c r="A7288" s="194">
        <v>30</v>
      </c>
      <c r="B7288" s="175" t="s">
        <v>599</v>
      </c>
      <c r="C7288" s="195">
        <v>2</v>
      </c>
      <c r="D7288" s="175" t="s">
        <v>234</v>
      </c>
      <c r="F7288" s="195">
        <v>0</v>
      </c>
      <c r="G7288" s="175" t="s">
        <v>4439</v>
      </c>
      <c r="I7288" s="194">
        <v>888889</v>
      </c>
      <c r="K7288" s="199">
        <v>26403704</v>
      </c>
      <c r="L7288" s="174" t="s">
        <v>846</v>
      </c>
    </row>
    <row r="7289" spans="1:12">
      <c r="A7289" s="194">
        <v>30</v>
      </c>
      <c r="B7289" s="175" t="s">
        <v>599</v>
      </c>
      <c r="C7289" s="195">
        <v>2</v>
      </c>
      <c r="D7289" s="175" t="s">
        <v>234</v>
      </c>
      <c r="F7289" s="195">
        <v>0</v>
      </c>
      <c r="G7289" s="175" t="s">
        <v>4434</v>
      </c>
      <c r="I7289" s="194">
        <v>288889</v>
      </c>
      <c r="K7289" s="199">
        <v>26692593</v>
      </c>
      <c r="L7289" s="174" t="s">
        <v>846</v>
      </c>
    </row>
    <row r="7290" spans="1:12">
      <c r="A7290" s="194">
        <v>30</v>
      </c>
      <c r="B7290" s="175" t="s">
        <v>599</v>
      </c>
      <c r="C7290" s="195">
        <v>2</v>
      </c>
      <c r="D7290" s="175" t="s">
        <v>234</v>
      </c>
      <c r="F7290" s="195">
        <v>0</v>
      </c>
      <c r="G7290" s="175" t="s">
        <v>4434</v>
      </c>
      <c r="I7290" s="194">
        <v>277778</v>
      </c>
      <c r="K7290" s="199">
        <v>26970371</v>
      </c>
      <c r="L7290" s="174" t="s">
        <v>846</v>
      </c>
    </row>
    <row r="7291" spans="1:12">
      <c r="A7291" s="194">
        <v>30</v>
      </c>
      <c r="B7291" s="175" t="s">
        <v>599</v>
      </c>
      <c r="C7291" s="195">
        <v>2</v>
      </c>
      <c r="D7291" s="175" t="s">
        <v>234</v>
      </c>
      <c r="F7291" s="195">
        <v>0</v>
      </c>
      <c r="G7291" s="175" t="s">
        <v>4436</v>
      </c>
      <c r="I7291" s="194">
        <v>2222222</v>
      </c>
      <c r="K7291" s="199">
        <v>29192593</v>
      </c>
      <c r="L7291" s="174" t="s">
        <v>846</v>
      </c>
    </row>
    <row r="7292" spans="1:12">
      <c r="A7292" s="194">
        <v>30</v>
      </c>
      <c r="B7292" s="175" t="s">
        <v>599</v>
      </c>
      <c r="C7292" s="195">
        <v>2</v>
      </c>
      <c r="D7292" s="175" t="s">
        <v>234</v>
      </c>
      <c r="F7292" s="195">
        <v>0</v>
      </c>
      <c r="G7292" s="175" t="s">
        <v>4440</v>
      </c>
      <c r="I7292" s="194">
        <v>424152</v>
      </c>
      <c r="K7292" s="199">
        <v>29616745</v>
      </c>
      <c r="L7292" s="174" t="s">
        <v>846</v>
      </c>
    </row>
    <row r="7293" spans="1:12">
      <c r="A7293" s="194">
        <v>30</v>
      </c>
      <c r="B7293" s="175" t="s">
        <v>599</v>
      </c>
      <c r="C7293" s="195">
        <v>2</v>
      </c>
      <c r="D7293" s="175" t="s">
        <v>234</v>
      </c>
      <c r="F7293" s="195">
        <v>0</v>
      </c>
      <c r="G7293" s="175" t="s">
        <v>4437</v>
      </c>
      <c r="I7293" s="194">
        <v>333333</v>
      </c>
      <c r="K7293" s="199">
        <v>29950078</v>
      </c>
      <c r="L7293" s="174" t="s">
        <v>846</v>
      </c>
    </row>
    <row r="7294" spans="1:12">
      <c r="A7294" s="194">
        <v>30</v>
      </c>
      <c r="B7294" s="175" t="s">
        <v>599</v>
      </c>
      <c r="C7294" s="195">
        <v>2</v>
      </c>
      <c r="D7294" s="175" t="s">
        <v>234</v>
      </c>
      <c r="F7294" s="195">
        <v>0</v>
      </c>
      <c r="G7294" s="175" t="s">
        <v>4434</v>
      </c>
      <c r="I7294" s="194">
        <v>888889</v>
      </c>
      <c r="K7294" s="199">
        <v>30838967</v>
      </c>
      <c r="L7294" s="174" t="s">
        <v>846</v>
      </c>
    </row>
    <row r="7295" spans="1:12">
      <c r="G7295" s="200" t="s">
        <v>1064</v>
      </c>
      <c r="I7295" s="201">
        <v>5657485</v>
      </c>
      <c r="J7295" s="201">
        <v>0</v>
      </c>
      <c r="K7295" s="201">
        <v>5657485</v>
      </c>
      <c r="L7295" s="202" t="s">
        <v>846</v>
      </c>
    </row>
    <row r="7296" spans="1:12">
      <c r="G7296" s="200" t="s">
        <v>848</v>
      </c>
      <c r="I7296" s="203">
        <v>30838967</v>
      </c>
      <c r="J7296" s="203">
        <v>0</v>
      </c>
      <c r="K7296" s="203">
        <v>30838967</v>
      </c>
      <c r="L7296" s="200" t="s">
        <v>849</v>
      </c>
    </row>
    <row r="7297" spans="1:12">
      <c r="A7297" s="196" t="s">
        <v>244</v>
      </c>
      <c r="G7297" s="197" t="s">
        <v>843</v>
      </c>
      <c r="I7297" s="198">
        <v>30838967</v>
      </c>
      <c r="J7297" s="198">
        <v>0</v>
      </c>
      <c r="K7297" s="198">
        <v>30838967</v>
      </c>
      <c r="L7297" s="175" t="s">
        <v>846</v>
      </c>
    </row>
    <row r="7298" spans="1:12">
      <c r="A7298" s="174" t="s">
        <v>138</v>
      </c>
      <c r="B7298" s="174" t="s">
        <v>139</v>
      </c>
      <c r="C7298" s="176" t="s">
        <v>140</v>
      </c>
      <c r="D7298" s="174" t="s">
        <v>141</v>
      </c>
      <c r="E7298" s="174" t="s">
        <v>142</v>
      </c>
      <c r="F7298" s="176" t="s">
        <v>143</v>
      </c>
      <c r="G7298" s="174" t="s">
        <v>144</v>
      </c>
      <c r="I7298" s="176" t="s">
        <v>844</v>
      </c>
      <c r="J7298" s="176" t="s">
        <v>845</v>
      </c>
      <c r="K7298" s="176" t="s">
        <v>145</v>
      </c>
    </row>
    <row r="7299" spans="1:12">
      <c r="A7299" s="194">
        <v>31</v>
      </c>
      <c r="B7299" s="175" t="s">
        <v>244</v>
      </c>
      <c r="C7299" s="195">
        <v>111</v>
      </c>
      <c r="D7299" s="175" t="s">
        <v>234</v>
      </c>
      <c r="F7299" s="195">
        <v>0</v>
      </c>
      <c r="G7299" s="175" t="s">
        <v>4441</v>
      </c>
      <c r="I7299" s="194">
        <v>1058806</v>
      </c>
      <c r="K7299" s="199">
        <v>31897773</v>
      </c>
      <c r="L7299" s="174" t="s">
        <v>846</v>
      </c>
    </row>
    <row r="7300" spans="1:12">
      <c r="A7300" s="194">
        <v>31</v>
      </c>
      <c r="B7300" s="175" t="s">
        <v>244</v>
      </c>
      <c r="C7300" s="195">
        <v>112</v>
      </c>
      <c r="D7300" s="175" t="s">
        <v>234</v>
      </c>
      <c r="F7300" s="195">
        <v>0</v>
      </c>
      <c r="G7300" s="175" t="s">
        <v>4442</v>
      </c>
      <c r="I7300" s="194">
        <v>2222222</v>
      </c>
      <c r="K7300" s="199">
        <v>34119995</v>
      </c>
      <c r="L7300" s="174" t="s">
        <v>846</v>
      </c>
    </row>
    <row r="7301" spans="1:12">
      <c r="A7301" s="194">
        <v>31</v>
      </c>
      <c r="B7301" s="175" t="s">
        <v>244</v>
      </c>
      <c r="C7301" s="195">
        <v>112</v>
      </c>
      <c r="D7301" s="175" t="s">
        <v>234</v>
      </c>
      <c r="F7301" s="195">
        <v>0</v>
      </c>
      <c r="G7301" s="175" t="s">
        <v>4443</v>
      </c>
      <c r="I7301" s="194">
        <v>888889</v>
      </c>
      <c r="K7301" s="199">
        <v>35008884</v>
      </c>
      <c r="L7301" s="174" t="s">
        <v>846</v>
      </c>
    </row>
    <row r="7302" spans="1:12">
      <c r="A7302" s="194">
        <v>31</v>
      </c>
      <c r="B7302" s="175" t="s">
        <v>244</v>
      </c>
      <c r="C7302" s="195">
        <v>112</v>
      </c>
      <c r="D7302" s="175" t="s">
        <v>234</v>
      </c>
      <c r="F7302" s="195">
        <v>0</v>
      </c>
      <c r="G7302" s="175" t="s">
        <v>4444</v>
      </c>
      <c r="I7302" s="194">
        <v>279838</v>
      </c>
      <c r="K7302" s="199">
        <v>35288722</v>
      </c>
      <c r="L7302" s="174" t="s">
        <v>846</v>
      </c>
    </row>
    <row r="7303" spans="1:12">
      <c r="A7303" s="194">
        <v>31</v>
      </c>
      <c r="B7303" s="175" t="s">
        <v>244</v>
      </c>
      <c r="C7303" s="195">
        <v>112</v>
      </c>
      <c r="D7303" s="175" t="s">
        <v>234</v>
      </c>
      <c r="F7303" s="195">
        <v>0</v>
      </c>
      <c r="G7303" s="175" t="s">
        <v>4445</v>
      </c>
      <c r="I7303" s="194">
        <v>333333</v>
      </c>
      <c r="K7303" s="199">
        <v>35622055</v>
      </c>
      <c r="L7303" s="174" t="s">
        <v>846</v>
      </c>
    </row>
    <row r="7304" spans="1:12">
      <c r="G7304" s="200" t="s">
        <v>855</v>
      </c>
      <c r="I7304" s="201">
        <v>4783088</v>
      </c>
      <c r="J7304" s="201">
        <v>0</v>
      </c>
      <c r="K7304" s="201">
        <v>4783088</v>
      </c>
      <c r="L7304" s="202" t="s">
        <v>846</v>
      </c>
    </row>
    <row r="7305" spans="1:12">
      <c r="G7305" s="200" t="s">
        <v>848</v>
      </c>
      <c r="I7305" s="203">
        <v>35622055</v>
      </c>
      <c r="J7305" s="203">
        <v>0</v>
      </c>
      <c r="K7305" s="203">
        <v>35622055</v>
      </c>
      <c r="L7305" s="200" t="s">
        <v>849</v>
      </c>
    </row>
    <row r="7306" spans="1:12">
      <c r="A7306" s="196" t="s">
        <v>600</v>
      </c>
      <c r="G7306" s="197" t="s">
        <v>843</v>
      </c>
      <c r="I7306" s="198">
        <v>35622055</v>
      </c>
      <c r="J7306" s="198">
        <v>0</v>
      </c>
      <c r="K7306" s="198">
        <v>35622055</v>
      </c>
      <c r="L7306" s="175" t="s">
        <v>846</v>
      </c>
    </row>
    <row r="7307" spans="1:12">
      <c r="A7307" s="174" t="s">
        <v>138</v>
      </c>
      <c r="B7307" s="174" t="s">
        <v>139</v>
      </c>
      <c r="C7307" s="176" t="s">
        <v>140</v>
      </c>
      <c r="D7307" s="174" t="s">
        <v>141</v>
      </c>
      <c r="E7307" s="174" t="s">
        <v>142</v>
      </c>
      <c r="F7307" s="176" t="s">
        <v>143</v>
      </c>
      <c r="G7307" s="174" t="s">
        <v>144</v>
      </c>
      <c r="I7307" s="176" t="s">
        <v>844</v>
      </c>
      <c r="J7307" s="176" t="s">
        <v>845</v>
      </c>
      <c r="K7307" s="176" t="s">
        <v>145</v>
      </c>
    </row>
    <row r="7308" spans="1:12">
      <c r="A7308" s="194">
        <v>31</v>
      </c>
      <c r="B7308" s="175" t="s">
        <v>600</v>
      </c>
      <c r="C7308" s="195">
        <v>101</v>
      </c>
      <c r="D7308" s="175" t="s">
        <v>234</v>
      </c>
      <c r="F7308" s="195">
        <v>0</v>
      </c>
      <c r="G7308" s="175" t="s">
        <v>4446</v>
      </c>
      <c r="I7308" s="194">
        <v>2222222</v>
      </c>
      <c r="K7308" s="199">
        <v>37844277</v>
      </c>
      <c r="L7308" s="174" t="s">
        <v>846</v>
      </c>
    </row>
    <row r="7309" spans="1:12">
      <c r="A7309" s="194">
        <v>31</v>
      </c>
      <c r="B7309" s="175" t="s">
        <v>600</v>
      </c>
      <c r="C7309" s="195">
        <v>101</v>
      </c>
      <c r="D7309" s="175" t="s">
        <v>234</v>
      </c>
      <c r="F7309" s="195">
        <v>0</v>
      </c>
      <c r="G7309" s="175" t="s">
        <v>4447</v>
      </c>
      <c r="I7309" s="194">
        <v>333333</v>
      </c>
      <c r="K7309" s="199">
        <v>38177610</v>
      </c>
      <c r="L7309" s="174" t="s">
        <v>846</v>
      </c>
    </row>
    <row r="7310" spans="1:12">
      <c r="A7310" s="194">
        <v>31</v>
      </c>
      <c r="B7310" s="175" t="s">
        <v>600</v>
      </c>
      <c r="C7310" s="195">
        <v>101</v>
      </c>
      <c r="D7310" s="175" t="s">
        <v>234</v>
      </c>
      <c r="F7310" s="195">
        <v>0</v>
      </c>
      <c r="G7310" s="175" t="s">
        <v>4448</v>
      </c>
      <c r="I7310" s="194">
        <v>888889</v>
      </c>
      <c r="K7310" s="199">
        <v>39066499</v>
      </c>
      <c r="L7310" s="174" t="s">
        <v>846</v>
      </c>
    </row>
    <row r="7311" spans="1:12">
      <c r="G7311" s="200" t="s">
        <v>1119</v>
      </c>
      <c r="I7311" s="201">
        <v>3444444</v>
      </c>
      <c r="J7311" s="201">
        <v>0</v>
      </c>
      <c r="K7311" s="201">
        <v>3444444</v>
      </c>
      <c r="L7311" s="202" t="s">
        <v>846</v>
      </c>
    </row>
    <row r="7312" spans="1:12">
      <c r="G7312" s="200" t="s">
        <v>848</v>
      </c>
      <c r="I7312" s="203">
        <v>39066499</v>
      </c>
      <c r="J7312" s="203">
        <v>0</v>
      </c>
      <c r="K7312" s="203">
        <v>39066499</v>
      </c>
      <c r="L7312" s="200" t="s">
        <v>849</v>
      </c>
    </row>
    <row r="7313" spans="1:12">
      <c r="A7313" s="196" t="s">
        <v>601</v>
      </c>
      <c r="G7313" s="197" t="s">
        <v>843</v>
      </c>
      <c r="I7313" s="198">
        <v>39066499</v>
      </c>
      <c r="J7313" s="198">
        <v>0</v>
      </c>
      <c r="K7313" s="198">
        <v>39066499</v>
      </c>
      <c r="L7313" s="175" t="s">
        <v>846</v>
      </c>
    </row>
    <row r="7314" spans="1:12">
      <c r="A7314" s="174" t="s">
        <v>138</v>
      </c>
      <c r="B7314" s="174" t="s">
        <v>139</v>
      </c>
      <c r="C7314" s="176" t="s">
        <v>140</v>
      </c>
      <c r="D7314" s="174" t="s">
        <v>141</v>
      </c>
      <c r="E7314" s="174" t="s">
        <v>142</v>
      </c>
      <c r="F7314" s="176" t="s">
        <v>143</v>
      </c>
      <c r="G7314" s="174" t="s">
        <v>144</v>
      </c>
      <c r="I7314" s="176" t="s">
        <v>844</v>
      </c>
      <c r="J7314" s="176" t="s">
        <v>845</v>
      </c>
      <c r="K7314" s="176" t="s">
        <v>145</v>
      </c>
    </row>
    <row r="7315" spans="1:12">
      <c r="A7315" s="194">
        <v>30</v>
      </c>
      <c r="B7315" s="175" t="s">
        <v>601</v>
      </c>
      <c r="C7315" s="195">
        <v>140</v>
      </c>
      <c r="D7315" s="175" t="s">
        <v>234</v>
      </c>
      <c r="F7315" s="195">
        <v>0</v>
      </c>
      <c r="G7315" s="175" t="s">
        <v>4449</v>
      </c>
      <c r="I7315" s="194">
        <v>1973333</v>
      </c>
      <c r="K7315" s="199">
        <v>41039832</v>
      </c>
      <c r="L7315" s="174" t="s">
        <v>846</v>
      </c>
    </row>
    <row r="7316" spans="1:12">
      <c r="A7316" s="194">
        <v>30</v>
      </c>
      <c r="B7316" s="175" t="s">
        <v>601</v>
      </c>
      <c r="C7316" s="195">
        <v>140</v>
      </c>
      <c r="D7316" s="175" t="s">
        <v>234</v>
      </c>
      <c r="F7316" s="195">
        <v>0</v>
      </c>
      <c r="G7316" s="175" t="s">
        <v>4450</v>
      </c>
      <c r="I7316" s="194">
        <v>888889</v>
      </c>
      <c r="K7316" s="199">
        <v>41928721</v>
      </c>
      <c r="L7316" s="174" t="s">
        <v>846</v>
      </c>
    </row>
    <row r="7317" spans="1:12">
      <c r="A7317" s="194">
        <v>30</v>
      </c>
      <c r="B7317" s="175" t="s">
        <v>601</v>
      </c>
      <c r="C7317" s="195">
        <v>140</v>
      </c>
      <c r="D7317" s="175" t="s">
        <v>234</v>
      </c>
      <c r="F7317" s="195">
        <v>0</v>
      </c>
      <c r="G7317" s="175" t="s">
        <v>4451</v>
      </c>
      <c r="I7317" s="194">
        <v>500000</v>
      </c>
      <c r="K7317" s="199">
        <v>42428721</v>
      </c>
      <c r="L7317" s="174" t="s">
        <v>846</v>
      </c>
    </row>
    <row r="7318" spans="1:12">
      <c r="G7318" s="200" t="s">
        <v>1168</v>
      </c>
      <c r="I7318" s="201">
        <v>3362222</v>
      </c>
      <c r="J7318" s="201">
        <v>0</v>
      </c>
      <c r="K7318" s="201">
        <v>3362222</v>
      </c>
      <c r="L7318" s="202" t="s">
        <v>846</v>
      </c>
    </row>
    <row r="7319" spans="1:12">
      <c r="G7319" s="200" t="s">
        <v>848</v>
      </c>
      <c r="I7319" s="203">
        <v>42428721</v>
      </c>
      <c r="J7319" s="203">
        <v>0</v>
      </c>
      <c r="K7319" s="203">
        <v>42428721</v>
      </c>
      <c r="L7319" s="200" t="s">
        <v>849</v>
      </c>
    </row>
    <row r="7320" spans="1:12">
      <c r="A7320" s="196" t="s">
        <v>146</v>
      </c>
      <c r="G7320" s="197" t="s">
        <v>843</v>
      </c>
      <c r="I7320" s="198">
        <v>42428721</v>
      </c>
      <c r="J7320" s="198">
        <v>0</v>
      </c>
      <c r="K7320" s="198">
        <v>42428721</v>
      </c>
      <c r="L7320" s="175" t="s">
        <v>846</v>
      </c>
    </row>
    <row r="7321" spans="1:12">
      <c r="A7321" s="174" t="s">
        <v>138</v>
      </c>
      <c r="B7321" s="174" t="s">
        <v>139</v>
      </c>
      <c r="C7321" s="176" t="s">
        <v>140</v>
      </c>
      <c r="D7321" s="174" t="s">
        <v>141</v>
      </c>
      <c r="E7321" s="174" t="s">
        <v>142</v>
      </c>
      <c r="F7321" s="176" t="s">
        <v>143</v>
      </c>
      <c r="G7321" s="174" t="s">
        <v>144</v>
      </c>
      <c r="I7321" s="176" t="s">
        <v>844</v>
      </c>
      <c r="J7321" s="176" t="s">
        <v>845</v>
      </c>
      <c r="K7321" s="176" t="s">
        <v>145</v>
      </c>
    </row>
    <row r="7322" spans="1:12">
      <c r="A7322" s="194">
        <v>31</v>
      </c>
      <c r="B7322" s="175" t="s">
        <v>146</v>
      </c>
      <c r="C7322" s="195">
        <v>114</v>
      </c>
      <c r="D7322" s="175" t="s">
        <v>234</v>
      </c>
      <c r="F7322" s="195">
        <v>0</v>
      </c>
      <c r="G7322" s="175" t="s">
        <v>770</v>
      </c>
      <c r="I7322" s="194">
        <v>333333</v>
      </c>
      <c r="K7322" s="199">
        <v>42762054</v>
      </c>
      <c r="L7322" s="174" t="s">
        <v>846</v>
      </c>
    </row>
    <row r="7323" spans="1:12">
      <c r="A7323" s="194">
        <v>31</v>
      </c>
      <c r="B7323" s="175" t="s">
        <v>146</v>
      </c>
      <c r="C7323" s="195">
        <v>114</v>
      </c>
      <c r="D7323" s="175" t="s">
        <v>234</v>
      </c>
      <c r="F7323" s="195">
        <v>0</v>
      </c>
      <c r="G7323" s="175" t="s">
        <v>4452</v>
      </c>
      <c r="I7323" s="194">
        <v>2222222</v>
      </c>
      <c r="K7323" s="199">
        <v>44984276</v>
      </c>
      <c r="L7323" s="174" t="s">
        <v>846</v>
      </c>
    </row>
    <row r="7324" spans="1:12">
      <c r="A7324" s="194">
        <v>31</v>
      </c>
      <c r="B7324" s="175" t="s">
        <v>146</v>
      </c>
      <c r="C7324" s="195">
        <v>114</v>
      </c>
      <c r="D7324" s="175" t="s">
        <v>234</v>
      </c>
      <c r="F7324" s="195">
        <v>0</v>
      </c>
      <c r="G7324" s="175" t="s">
        <v>768</v>
      </c>
      <c r="I7324" s="194">
        <v>2222222</v>
      </c>
      <c r="K7324" s="199">
        <v>47206498</v>
      </c>
      <c r="L7324" s="174" t="s">
        <v>846</v>
      </c>
    </row>
    <row r="7325" spans="1:12">
      <c r="A7325" s="194">
        <v>31</v>
      </c>
      <c r="B7325" s="175" t="s">
        <v>146</v>
      </c>
      <c r="C7325" s="195">
        <v>114</v>
      </c>
      <c r="D7325" s="175" t="s">
        <v>234</v>
      </c>
      <c r="F7325" s="195">
        <v>0</v>
      </c>
      <c r="G7325" s="175" t="s">
        <v>4453</v>
      </c>
      <c r="I7325" s="194">
        <v>333333</v>
      </c>
      <c r="K7325" s="199">
        <v>47539831</v>
      </c>
      <c r="L7325" s="174" t="s">
        <v>846</v>
      </c>
    </row>
    <row r="7326" spans="1:12">
      <c r="A7326" s="194">
        <v>31</v>
      </c>
      <c r="B7326" s="175" t="s">
        <v>146</v>
      </c>
      <c r="C7326" s="195">
        <v>114</v>
      </c>
      <c r="D7326" s="175" t="s">
        <v>234</v>
      </c>
      <c r="F7326" s="195">
        <v>0</v>
      </c>
      <c r="G7326" s="175" t="s">
        <v>4454</v>
      </c>
      <c r="I7326" s="194">
        <v>888889</v>
      </c>
      <c r="K7326" s="199">
        <v>48428720</v>
      </c>
      <c r="L7326" s="174" t="s">
        <v>846</v>
      </c>
    </row>
    <row r="7327" spans="1:12">
      <c r="A7327" s="194">
        <v>31</v>
      </c>
      <c r="B7327" s="175" t="s">
        <v>146</v>
      </c>
      <c r="C7327" s="195">
        <v>114</v>
      </c>
      <c r="D7327" s="175" t="s">
        <v>234</v>
      </c>
      <c r="F7327" s="195">
        <v>0</v>
      </c>
      <c r="G7327" s="175" t="s">
        <v>4455</v>
      </c>
      <c r="I7327" s="194">
        <v>500000</v>
      </c>
      <c r="K7327" s="199">
        <v>48928720</v>
      </c>
      <c r="L7327" s="174" t="s">
        <v>846</v>
      </c>
    </row>
    <row r="7328" spans="1:12">
      <c r="G7328" s="200" t="s">
        <v>847</v>
      </c>
      <c r="I7328" s="201">
        <v>6499999</v>
      </c>
      <c r="J7328" s="201">
        <v>0</v>
      </c>
      <c r="K7328" s="201">
        <v>6499999</v>
      </c>
      <c r="L7328" s="202" t="s">
        <v>846</v>
      </c>
    </row>
    <row r="7329" spans="1:12">
      <c r="G7329" s="200" t="s">
        <v>848</v>
      </c>
      <c r="I7329" s="203">
        <v>48928720</v>
      </c>
      <c r="J7329" s="203">
        <v>0</v>
      </c>
      <c r="K7329" s="203">
        <v>48928720</v>
      </c>
      <c r="L7329" s="200" t="s">
        <v>849</v>
      </c>
    </row>
    <row r="7330" spans="1:12">
      <c r="A7330" s="196" t="s">
        <v>164</v>
      </c>
      <c r="G7330" s="197" t="s">
        <v>843</v>
      </c>
      <c r="I7330" s="198">
        <v>48928720</v>
      </c>
      <c r="J7330" s="198">
        <v>0</v>
      </c>
      <c r="K7330" s="198">
        <v>48928720</v>
      </c>
      <c r="L7330" s="175" t="s">
        <v>846</v>
      </c>
    </row>
    <row r="7331" spans="1:12">
      <c r="A7331" s="174" t="s">
        <v>138</v>
      </c>
      <c r="B7331" s="174" t="s">
        <v>139</v>
      </c>
      <c r="C7331" s="176" t="s">
        <v>140</v>
      </c>
      <c r="D7331" s="174" t="s">
        <v>141</v>
      </c>
      <c r="E7331" s="174" t="s">
        <v>142</v>
      </c>
      <c r="F7331" s="176" t="s">
        <v>143</v>
      </c>
      <c r="G7331" s="174" t="s">
        <v>144</v>
      </c>
      <c r="I7331" s="176" t="s">
        <v>844</v>
      </c>
      <c r="J7331" s="176" t="s">
        <v>845</v>
      </c>
      <c r="K7331" s="176" t="s">
        <v>145</v>
      </c>
    </row>
    <row r="7332" spans="1:12">
      <c r="A7332" s="194">
        <v>30</v>
      </c>
      <c r="B7332" s="175" t="s">
        <v>164</v>
      </c>
      <c r="C7332" s="195">
        <v>136</v>
      </c>
      <c r="D7332" s="175" t="s">
        <v>234</v>
      </c>
      <c r="F7332" s="195">
        <v>0</v>
      </c>
      <c r="G7332" s="175" t="s">
        <v>4456</v>
      </c>
      <c r="I7332" s="194">
        <v>333333</v>
      </c>
      <c r="K7332" s="199">
        <v>49262053</v>
      </c>
      <c r="L7332" s="174" t="s">
        <v>846</v>
      </c>
    </row>
    <row r="7333" spans="1:12">
      <c r="A7333" s="194">
        <v>30</v>
      </c>
      <c r="B7333" s="175" t="s">
        <v>164</v>
      </c>
      <c r="C7333" s="195">
        <v>136</v>
      </c>
      <c r="D7333" s="175" t="s">
        <v>234</v>
      </c>
      <c r="F7333" s="195">
        <v>0</v>
      </c>
      <c r="G7333" s="175" t="s">
        <v>4457</v>
      </c>
      <c r="I7333" s="194">
        <v>888889</v>
      </c>
      <c r="K7333" s="199">
        <v>50150942</v>
      </c>
      <c r="L7333" s="174" t="s">
        <v>846</v>
      </c>
    </row>
    <row r="7334" spans="1:12">
      <c r="A7334" s="194">
        <v>30</v>
      </c>
      <c r="B7334" s="175" t="s">
        <v>164</v>
      </c>
      <c r="C7334" s="195">
        <v>136</v>
      </c>
      <c r="D7334" s="175" t="s">
        <v>234</v>
      </c>
      <c r="F7334" s="195">
        <v>0</v>
      </c>
      <c r="G7334" s="175" t="s">
        <v>4458</v>
      </c>
      <c r="I7334" s="194">
        <v>500000</v>
      </c>
      <c r="K7334" s="199">
        <v>50650942</v>
      </c>
      <c r="L7334" s="174" t="s">
        <v>846</v>
      </c>
    </row>
    <row r="7335" spans="1:12">
      <c r="A7335" s="194">
        <v>30</v>
      </c>
      <c r="B7335" s="175" t="s">
        <v>164</v>
      </c>
      <c r="C7335" s="195">
        <v>136</v>
      </c>
      <c r="D7335" s="175" t="s">
        <v>234</v>
      </c>
      <c r="F7335" s="195">
        <v>0</v>
      </c>
      <c r="G7335" s="175" t="s">
        <v>4459</v>
      </c>
      <c r="I7335" s="194">
        <v>2222222</v>
      </c>
      <c r="K7335" s="199">
        <v>52873164</v>
      </c>
      <c r="L7335" s="174" t="s">
        <v>846</v>
      </c>
    </row>
    <row r="7336" spans="1:12">
      <c r="G7336" s="200" t="s">
        <v>858</v>
      </c>
      <c r="I7336" s="201">
        <v>3944444</v>
      </c>
      <c r="J7336" s="201">
        <v>0</v>
      </c>
      <c r="K7336" s="201">
        <v>3944444</v>
      </c>
      <c r="L7336" s="202" t="s">
        <v>846</v>
      </c>
    </row>
    <row r="7337" spans="1:12">
      <c r="G7337" s="200" t="s">
        <v>848</v>
      </c>
      <c r="I7337" s="203">
        <v>52873164</v>
      </c>
      <c r="J7337" s="203">
        <v>0</v>
      </c>
      <c r="K7337" s="203">
        <v>52873164</v>
      </c>
      <c r="L7337" s="200" t="s">
        <v>849</v>
      </c>
    </row>
    <row r="7338" spans="1:12">
      <c r="A7338" s="196" t="s">
        <v>166</v>
      </c>
      <c r="G7338" s="197" t="s">
        <v>843</v>
      </c>
      <c r="I7338" s="198">
        <v>52873164</v>
      </c>
      <c r="J7338" s="198">
        <v>0</v>
      </c>
      <c r="K7338" s="198">
        <v>52873164</v>
      </c>
      <c r="L7338" s="175" t="s">
        <v>846</v>
      </c>
    </row>
    <row r="7339" spans="1:12">
      <c r="A7339" s="174" t="s">
        <v>138</v>
      </c>
      <c r="B7339" s="174" t="s">
        <v>139</v>
      </c>
      <c r="C7339" s="176" t="s">
        <v>140</v>
      </c>
      <c r="D7339" s="174" t="s">
        <v>141</v>
      </c>
      <c r="E7339" s="174" t="s">
        <v>142</v>
      </c>
      <c r="F7339" s="176" t="s">
        <v>143</v>
      </c>
      <c r="G7339" s="174" t="s">
        <v>144</v>
      </c>
      <c r="I7339" s="176" t="s">
        <v>844</v>
      </c>
      <c r="J7339" s="176" t="s">
        <v>845</v>
      </c>
      <c r="K7339" s="176" t="s">
        <v>145</v>
      </c>
    </row>
    <row r="7340" spans="1:12">
      <c r="A7340" s="194">
        <v>31</v>
      </c>
      <c r="B7340" s="175" t="s">
        <v>166</v>
      </c>
      <c r="C7340" s="195">
        <v>153</v>
      </c>
      <c r="D7340" s="175" t="s">
        <v>234</v>
      </c>
      <c r="F7340" s="195">
        <v>0</v>
      </c>
      <c r="G7340" s="175" t="s">
        <v>493</v>
      </c>
      <c r="I7340" s="194">
        <v>888889</v>
      </c>
      <c r="K7340" s="199">
        <v>53762053</v>
      </c>
      <c r="L7340" s="174" t="s">
        <v>846</v>
      </c>
    </row>
    <row r="7341" spans="1:12">
      <c r="A7341" s="194">
        <v>31</v>
      </c>
      <c r="B7341" s="175" t="s">
        <v>166</v>
      </c>
      <c r="C7341" s="195">
        <v>153</v>
      </c>
      <c r="D7341" s="175" t="s">
        <v>234</v>
      </c>
      <c r="F7341" s="195">
        <v>0</v>
      </c>
      <c r="G7341" s="175" t="s">
        <v>506</v>
      </c>
      <c r="I7341" s="194">
        <v>500000</v>
      </c>
      <c r="K7341" s="199">
        <v>54262053</v>
      </c>
      <c r="L7341" s="174" t="s">
        <v>846</v>
      </c>
    </row>
    <row r="7342" spans="1:12">
      <c r="A7342" s="194">
        <v>31</v>
      </c>
      <c r="B7342" s="175" t="s">
        <v>166</v>
      </c>
      <c r="C7342" s="195">
        <v>153</v>
      </c>
      <c r="D7342" s="175" t="s">
        <v>234</v>
      </c>
      <c r="F7342" s="195">
        <v>0</v>
      </c>
      <c r="G7342" s="175" t="s">
        <v>512</v>
      </c>
      <c r="I7342" s="194">
        <v>333333</v>
      </c>
      <c r="K7342" s="199">
        <v>54595386</v>
      </c>
      <c r="L7342" s="174" t="s">
        <v>846</v>
      </c>
    </row>
    <row r="7343" spans="1:12">
      <c r="A7343" s="194">
        <v>31</v>
      </c>
      <c r="B7343" s="175" t="s">
        <v>166</v>
      </c>
      <c r="C7343" s="195">
        <v>153</v>
      </c>
      <c r="D7343" s="175" t="s">
        <v>234</v>
      </c>
      <c r="F7343" s="195">
        <v>0</v>
      </c>
      <c r="G7343" s="175" t="s">
        <v>515</v>
      </c>
      <c r="I7343" s="194">
        <v>450000</v>
      </c>
      <c r="K7343" s="199">
        <v>55045386</v>
      </c>
      <c r="L7343" s="174" t="s">
        <v>846</v>
      </c>
    </row>
    <row r="7344" spans="1:12">
      <c r="A7344" s="194">
        <v>31</v>
      </c>
      <c r="B7344" s="175" t="s">
        <v>166</v>
      </c>
      <c r="C7344" s="195">
        <v>158</v>
      </c>
      <c r="D7344" s="175" t="s">
        <v>234</v>
      </c>
      <c r="F7344" s="195">
        <v>0</v>
      </c>
      <c r="G7344" s="175" t="s">
        <v>270</v>
      </c>
      <c r="I7344" s="194">
        <v>2222222</v>
      </c>
      <c r="K7344" s="199">
        <v>57267608</v>
      </c>
      <c r="L7344" s="174" t="s">
        <v>846</v>
      </c>
    </row>
    <row r="7345" spans="1:12">
      <c r="G7345" s="200" t="s">
        <v>1319</v>
      </c>
      <c r="I7345" s="201">
        <v>4394444</v>
      </c>
      <c r="J7345" s="201">
        <v>0</v>
      </c>
      <c r="K7345" s="201">
        <v>4394444</v>
      </c>
      <c r="L7345" s="202" t="s">
        <v>846</v>
      </c>
    </row>
    <row r="7346" spans="1:12">
      <c r="G7346" s="200" t="s">
        <v>848</v>
      </c>
      <c r="I7346" s="203">
        <v>57267608</v>
      </c>
      <c r="J7346" s="203">
        <v>0</v>
      </c>
      <c r="K7346" s="203">
        <v>57267608</v>
      </c>
      <c r="L7346" s="200" t="s">
        <v>849</v>
      </c>
    </row>
    <row r="7347" spans="1:12">
      <c r="A7347" s="190" t="s">
        <v>4460</v>
      </c>
      <c r="I7347" s="203">
        <v>57267608</v>
      </c>
      <c r="J7347" s="203">
        <v>0</v>
      </c>
      <c r="K7347" s="203">
        <v>57267608</v>
      </c>
      <c r="L7347" s="175" t="s">
        <v>849</v>
      </c>
    </row>
    <row r="7348" spans="1:12">
      <c r="A7348" s="196" t="s">
        <v>4461</v>
      </c>
    </row>
    <row r="7349" spans="1:12">
      <c r="A7349" s="196" t="s">
        <v>244</v>
      </c>
      <c r="G7349" s="197" t="s">
        <v>843</v>
      </c>
      <c r="I7349" s="198">
        <v>0</v>
      </c>
      <c r="J7349" s="198">
        <v>0</v>
      </c>
      <c r="K7349" s="198">
        <v>0</v>
      </c>
    </row>
    <row r="7350" spans="1:12">
      <c r="A7350" s="174" t="s">
        <v>138</v>
      </c>
      <c r="B7350" s="174" t="s">
        <v>139</v>
      </c>
      <c r="C7350" s="176" t="s">
        <v>140</v>
      </c>
      <c r="D7350" s="174" t="s">
        <v>141</v>
      </c>
      <c r="E7350" s="174" t="s">
        <v>142</v>
      </c>
      <c r="F7350" s="176" t="s">
        <v>143</v>
      </c>
      <c r="G7350" s="174" t="s">
        <v>144</v>
      </c>
      <c r="I7350" s="176" t="s">
        <v>844</v>
      </c>
      <c r="J7350" s="176" t="s">
        <v>845</v>
      </c>
      <c r="K7350" s="176" t="s">
        <v>145</v>
      </c>
    </row>
    <row r="7351" spans="1:12">
      <c r="A7351" s="194">
        <v>31</v>
      </c>
      <c r="B7351" s="175" t="s">
        <v>244</v>
      </c>
      <c r="C7351" s="195">
        <v>111</v>
      </c>
      <c r="D7351" s="175" t="s">
        <v>234</v>
      </c>
      <c r="F7351" s="195">
        <v>0</v>
      </c>
      <c r="G7351" s="175" t="s">
        <v>4462</v>
      </c>
      <c r="I7351" s="194">
        <v>31649517</v>
      </c>
      <c r="K7351" s="199">
        <v>31649517</v>
      </c>
      <c r="L7351" s="174" t="s">
        <v>846</v>
      </c>
    </row>
    <row r="7352" spans="1:12">
      <c r="G7352" s="200" t="s">
        <v>855</v>
      </c>
      <c r="I7352" s="201">
        <v>31649517</v>
      </c>
      <c r="J7352" s="201">
        <v>0</v>
      </c>
      <c r="K7352" s="201">
        <v>31649517</v>
      </c>
      <c r="L7352" s="202" t="s">
        <v>846</v>
      </c>
    </row>
    <row r="7353" spans="1:12">
      <c r="G7353" s="200" t="s">
        <v>848</v>
      </c>
      <c r="I7353" s="203">
        <v>31649517</v>
      </c>
      <c r="J7353" s="203">
        <v>0</v>
      </c>
      <c r="K7353" s="203">
        <v>31649517</v>
      </c>
      <c r="L7353" s="200" t="s">
        <v>849</v>
      </c>
    </row>
    <row r="7354" spans="1:12">
      <c r="A7354" s="196" t="s">
        <v>601</v>
      </c>
      <c r="G7354" s="197" t="s">
        <v>843</v>
      </c>
      <c r="I7354" s="198">
        <v>31649517</v>
      </c>
      <c r="J7354" s="198">
        <v>0</v>
      </c>
      <c r="K7354" s="198">
        <v>31649517</v>
      </c>
      <c r="L7354" s="175" t="s">
        <v>846</v>
      </c>
    </row>
    <row r="7355" spans="1:12">
      <c r="A7355" s="174" t="s">
        <v>138</v>
      </c>
      <c r="B7355" s="174" t="s">
        <v>139</v>
      </c>
      <c r="C7355" s="176" t="s">
        <v>140</v>
      </c>
      <c r="D7355" s="174" t="s">
        <v>141</v>
      </c>
      <c r="E7355" s="174" t="s">
        <v>142</v>
      </c>
      <c r="F7355" s="176" t="s">
        <v>143</v>
      </c>
      <c r="G7355" s="174" t="s">
        <v>144</v>
      </c>
      <c r="I7355" s="176" t="s">
        <v>844</v>
      </c>
      <c r="J7355" s="176" t="s">
        <v>845</v>
      </c>
      <c r="K7355" s="176" t="s">
        <v>145</v>
      </c>
    </row>
    <row r="7356" spans="1:12">
      <c r="A7356" s="194">
        <v>30</v>
      </c>
      <c r="B7356" s="175" t="s">
        <v>601</v>
      </c>
      <c r="C7356" s="195">
        <v>141</v>
      </c>
      <c r="D7356" s="175" t="s">
        <v>234</v>
      </c>
      <c r="F7356" s="195">
        <v>0</v>
      </c>
      <c r="G7356" s="175" t="s">
        <v>4463</v>
      </c>
      <c r="I7356" s="194">
        <v>6504002</v>
      </c>
      <c r="K7356" s="199">
        <v>38153519</v>
      </c>
      <c r="L7356" s="174" t="s">
        <v>846</v>
      </c>
    </row>
    <row r="7357" spans="1:12">
      <c r="A7357" s="194">
        <v>30</v>
      </c>
      <c r="B7357" s="175" t="s">
        <v>601</v>
      </c>
      <c r="C7357" s="195">
        <v>141</v>
      </c>
      <c r="D7357" s="175" t="s">
        <v>234</v>
      </c>
      <c r="F7357" s="195">
        <v>0</v>
      </c>
      <c r="G7357" s="175" t="s">
        <v>4464</v>
      </c>
      <c r="I7357" s="194">
        <v>8380000</v>
      </c>
      <c r="K7357" s="199">
        <v>46533519</v>
      </c>
      <c r="L7357" s="174" t="s">
        <v>846</v>
      </c>
    </row>
    <row r="7358" spans="1:12">
      <c r="A7358" s="194">
        <v>30</v>
      </c>
      <c r="B7358" s="175" t="s">
        <v>601</v>
      </c>
      <c r="C7358" s="195">
        <v>141</v>
      </c>
      <c r="D7358" s="175" t="s">
        <v>234</v>
      </c>
      <c r="F7358" s="195">
        <v>0</v>
      </c>
      <c r="G7358" s="175" t="s">
        <v>4464</v>
      </c>
      <c r="I7358" s="194">
        <v>7912379</v>
      </c>
      <c r="K7358" s="199">
        <v>54445898</v>
      </c>
      <c r="L7358" s="174" t="s">
        <v>846</v>
      </c>
    </row>
    <row r="7359" spans="1:12">
      <c r="G7359" s="200" t="s">
        <v>1168</v>
      </c>
      <c r="I7359" s="201">
        <v>22796381</v>
      </c>
      <c r="J7359" s="201">
        <v>0</v>
      </c>
      <c r="K7359" s="201">
        <v>22796381</v>
      </c>
      <c r="L7359" s="202" t="s">
        <v>846</v>
      </c>
    </row>
    <row r="7360" spans="1:12">
      <c r="G7360" s="200" t="s">
        <v>848</v>
      </c>
      <c r="I7360" s="203">
        <v>54445898</v>
      </c>
      <c r="J7360" s="203">
        <v>0</v>
      </c>
      <c r="K7360" s="203">
        <v>54445898</v>
      </c>
      <c r="L7360" s="200" t="s">
        <v>849</v>
      </c>
    </row>
    <row r="7361" spans="1:12">
      <c r="A7361" s="196" t="s">
        <v>164</v>
      </c>
      <c r="G7361" s="197" t="s">
        <v>843</v>
      </c>
      <c r="I7361" s="198">
        <v>54445898</v>
      </c>
      <c r="J7361" s="198">
        <v>0</v>
      </c>
      <c r="K7361" s="198">
        <v>54445898</v>
      </c>
      <c r="L7361" s="175" t="s">
        <v>846</v>
      </c>
    </row>
    <row r="7362" spans="1:12">
      <c r="A7362" s="174" t="s">
        <v>138</v>
      </c>
      <c r="B7362" s="174" t="s">
        <v>139</v>
      </c>
      <c r="C7362" s="176" t="s">
        <v>140</v>
      </c>
      <c r="D7362" s="174" t="s">
        <v>141</v>
      </c>
      <c r="E7362" s="174" t="s">
        <v>142</v>
      </c>
      <c r="F7362" s="176" t="s">
        <v>143</v>
      </c>
      <c r="G7362" s="174" t="s">
        <v>144</v>
      </c>
      <c r="I7362" s="176" t="s">
        <v>844</v>
      </c>
      <c r="J7362" s="176" t="s">
        <v>845</v>
      </c>
      <c r="K7362" s="176" t="s">
        <v>145</v>
      </c>
    </row>
    <row r="7363" spans="1:12">
      <c r="A7363" s="194">
        <v>30</v>
      </c>
      <c r="B7363" s="175" t="s">
        <v>164</v>
      </c>
      <c r="C7363" s="195">
        <v>141</v>
      </c>
      <c r="D7363" s="175" t="s">
        <v>234</v>
      </c>
      <c r="F7363" s="195">
        <v>0</v>
      </c>
      <c r="G7363" s="175" t="s">
        <v>2686</v>
      </c>
      <c r="J7363" s="194">
        <v>12659807</v>
      </c>
      <c r="K7363" s="199">
        <v>41786091</v>
      </c>
      <c r="L7363" s="174" t="s">
        <v>846</v>
      </c>
    </row>
    <row r="7364" spans="1:12">
      <c r="A7364" s="194">
        <v>30</v>
      </c>
      <c r="B7364" s="175" t="s">
        <v>164</v>
      </c>
      <c r="C7364" s="195">
        <v>141</v>
      </c>
      <c r="D7364" s="175" t="s">
        <v>234</v>
      </c>
      <c r="F7364" s="195">
        <v>0</v>
      </c>
      <c r="G7364" s="175" t="s">
        <v>2688</v>
      </c>
      <c r="J7364" s="194">
        <v>3164952</v>
      </c>
      <c r="K7364" s="199">
        <v>38621139</v>
      </c>
      <c r="L7364" s="174" t="s">
        <v>846</v>
      </c>
    </row>
    <row r="7365" spans="1:12">
      <c r="A7365" s="194">
        <v>30</v>
      </c>
      <c r="B7365" s="175" t="s">
        <v>164</v>
      </c>
      <c r="C7365" s="195">
        <v>141</v>
      </c>
      <c r="D7365" s="175" t="s">
        <v>234</v>
      </c>
      <c r="F7365" s="195">
        <v>0</v>
      </c>
      <c r="G7365" s="175" t="s">
        <v>2689</v>
      </c>
      <c r="J7365" s="194">
        <v>3352000</v>
      </c>
      <c r="K7365" s="199">
        <v>35269139</v>
      </c>
      <c r="L7365" s="174" t="s">
        <v>846</v>
      </c>
    </row>
    <row r="7366" spans="1:12">
      <c r="A7366" s="194">
        <v>30</v>
      </c>
      <c r="B7366" s="175" t="s">
        <v>164</v>
      </c>
      <c r="C7366" s="195">
        <v>141</v>
      </c>
      <c r="D7366" s="175" t="s">
        <v>234</v>
      </c>
      <c r="F7366" s="195">
        <v>0</v>
      </c>
      <c r="G7366" s="175" t="s">
        <v>2692</v>
      </c>
      <c r="J7366" s="194">
        <v>2601601</v>
      </c>
      <c r="K7366" s="199">
        <v>32667538</v>
      </c>
      <c r="L7366" s="174" t="s">
        <v>846</v>
      </c>
    </row>
    <row r="7367" spans="1:12">
      <c r="G7367" s="200" t="s">
        <v>858</v>
      </c>
      <c r="I7367" s="201">
        <v>0</v>
      </c>
      <c r="J7367" s="201">
        <v>21778360</v>
      </c>
      <c r="K7367" s="201">
        <v>-21778360</v>
      </c>
      <c r="L7367" s="202" t="s">
        <v>856</v>
      </c>
    </row>
    <row r="7368" spans="1:12">
      <c r="G7368" s="200" t="s">
        <v>848</v>
      </c>
      <c r="I7368" s="203">
        <v>54445898</v>
      </c>
      <c r="J7368" s="203">
        <v>21778360</v>
      </c>
      <c r="K7368" s="203">
        <v>32667538</v>
      </c>
      <c r="L7368" s="200" t="s">
        <v>849</v>
      </c>
    </row>
    <row r="7369" spans="1:12">
      <c r="A7369" s="190" t="s">
        <v>4465</v>
      </c>
      <c r="I7369" s="203">
        <v>54445898</v>
      </c>
      <c r="J7369" s="203">
        <v>21778360</v>
      </c>
      <c r="K7369" s="203">
        <v>32667538</v>
      </c>
      <c r="L7369" s="175" t="s">
        <v>849</v>
      </c>
    </row>
    <row r="7370" spans="1:12">
      <c r="A7370" s="196" t="s">
        <v>4466</v>
      </c>
    </row>
    <row r="7371" spans="1:12">
      <c r="A7371" s="196" t="s">
        <v>244</v>
      </c>
      <c r="G7371" s="197" t="s">
        <v>843</v>
      </c>
      <c r="I7371" s="198">
        <v>0</v>
      </c>
      <c r="J7371" s="198">
        <v>0</v>
      </c>
      <c r="K7371" s="198">
        <v>0</v>
      </c>
    </row>
    <row r="7372" spans="1:12">
      <c r="A7372" s="174" t="s">
        <v>138</v>
      </c>
      <c r="B7372" s="174" t="s">
        <v>139</v>
      </c>
      <c r="C7372" s="176" t="s">
        <v>140</v>
      </c>
      <c r="D7372" s="174" t="s">
        <v>141</v>
      </c>
      <c r="E7372" s="174" t="s">
        <v>142</v>
      </c>
      <c r="F7372" s="176" t="s">
        <v>143</v>
      </c>
      <c r="G7372" s="174" t="s">
        <v>144</v>
      </c>
      <c r="I7372" s="176" t="s">
        <v>844</v>
      </c>
      <c r="J7372" s="176" t="s">
        <v>845</v>
      </c>
      <c r="K7372" s="176" t="s">
        <v>145</v>
      </c>
    </row>
    <row r="7373" spans="1:12">
      <c r="A7373" s="194">
        <v>31</v>
      </c>
      <c r="B7373" s="175" t="s">
        <v>244</v>
      </c>
      <c r="C7373" s="195">
        <v>111</v>
      </c>
      <c r="D7373" s="175" t="s">
        <v>234</v>
      </c>
      <c r="F7373" s="195">
        <v>0</v>
      </c>
      <c r="G7373" s="175" t="s">
        <v>4467</v>
      </c>
      <c r="I7373" s="194">
        <v>33520000</v>
      </c>
      <c r="K7373" s="199">
        <v>33520000</v>
      </c>
      <c r="L7373" s="174" t="s">
        <v>846</v>
      </c>
    </row>
    <row r="7374" spans="1:12">
      <c r="A7374" s="194">
        <v>31</v>
      </c>
      <c r="B7374" s="175" t="s">
        <v>244</v>
      </c>
      <c r="C7374" s="195">
        <v>111</v>
      </c>
      <c r="D7374" s="175" t="s">
        <v>234</v>
      </c>
      <c r="F7374" s="195">
        <v>0</v>
      </c>
      <c r="G7374" s="175" t="s">
        <v>4468</v>
      </c>
      <c r="I7374" s="194">
        <v>4982647</v>
      </c>
      <c r="K7374" s="199">
        <v>38502647</v>
      </c>
      <c r="L7374" s="174" t="s">
        <v>846</v>
      </c>
    </row>
    <row r="7375" spans="1:12">
      <c r="A7375" s="194">
        <v>31</v>
      </c>
      <c r="B7375" s="175" t="s">
        <v>244</v>
      </c>
      <c r="C7375" s="195">
        <v>143</v>
      </c>
      <c r="D7375" s="175" t="s">
        <v>147</v>
      </c>
      <c r="F7375" s="195">
        <v>0</v>
      </c>
      <c r="G7375" s="175" t="s">
        <v>854</v>
      </c>
      <c r="I7375" s="194">
        <v>2088000</v>
      </c>
      <c r="K7375" s="199">
        <v>40590647</v>
      </c>
      <c r="L7375" s="174" t="s">
        <v>846</v>
      </c>
    </row>
    <row r="7376" spans="1:12">
      <c r="G7376" s="200" t="s">
        <v>855</v>
      </c>
      <c r="I7376" s="201">
        <v>40590647</v>
      </c>
      <c r="J7376" s="201">
        <v>0</v>
      </c>
      <c r="K7376" s="201">
        <v>40590647</v>
      </c>
      <c r="L7376" s="202" t="s">
        <v>846</v>
      </c>
    </row>
    <row r="7377" spans="1:12">
      <c r="G7377" s="200" t="s">
        <v>848</v>
      </c>
      <c r="I7377" s="203">
        <v>40590647</v>
      </c>
      <c r="J7377" s="203">
        <v>0</v>
      </c>
      <c r="K7377" s="203">
        <v>40590647</v>
      </c>
      <c r="L7377" s="200" t="s">
        <v>849</v>
      </c>
    </row>
    <row r="7378" spans="1:12">
      <c r="A7378" s="196" t="s">
        <v>600</v>
      </c>
      <c r="G7378" s="197" t="s">
        <v>843</v>
      </c>
      <c r="I7378" s="198">
        <v>40590647</v>
      </c>
      <c r="J7378" s="198">
        <v>0</v>
      </c>
      <c r="K7378" s="198">
        <v>40590647</v>
      </c>
      <c r="L7378" s="175" t="s">
        <v>846</v>
      </c>
    </row>
    <row r="7379" spans="1:12">
      <c r="A7379" s="174" t="s">
        <v>138</v>
      </c>
      <c r="B7379" s="174" t="s">
        <v>139</v>
      </c>
      <c r="C7379" s="176" t="s">
        <v>140</v>
      </c>
      <c r="D7379" s="174" t="s">
        <v>141</v>
      </c>
      <c r="E7379" s="174" t="s">
        <v>142</v>
      </c>
      <c r="F7379" s="176" t="s">
        <v>143</v>
      </c>
      <c r="G7379" s="174" t="s">
        <v>144</v>
      </c>
      <c r="I7379" s="176" t="s">
        <v>844</v>
      </c>
      <c r="J7379" s="176" t="s">
        <v>845</v>
      </c>
      <c r="K7379" s="176" t="s">
        <v>145</v>
      </c>
    </row>
    <row r="7380" spans="1:12">
      <c r="A7380" s="194">
        <v>4</v>
      </c>
      <c r="B7380" s="175" t="s">
        <v>600</v>
      </c>
      <c r="C7380" s="195">
        <v>18</v>
      </c>
      <c r="D7380" s="175" t="s">
        <v>147</v>
      </c>
      <c r="F7380" s="195">
        <v>0</v>
      </c>
      <c r="G7380" s="175" t="s">
        <v>4469</v>
      </c>
      <c r="I7380" s="194">
        <v>14520</v>
      </c>
      <c r="K7380" s="199">
        <v>40605167</v>
      </c>
      <c r="L7380" s="174" t="s">
        <v>846</v>
      </c>
    </row>
    <row r="7381" spans="1:12">
      <c r="A7381" s="194">
        <v>31</v>
      </c>
      <c r="B7381" s="175" t="s">
        <v>600</v>
      </c>
      <c r="C7381" s="195">
        <v>75</v>
      </c>
      <c r="D7381" s="175" t="s">
        <v>147</v>
      </c>
      <c r="F7381" s="195">
        <v>0</v>
      </c>
      <c r="G7381" s="175" t="s">
        <v>4470</v>
      </c>
      <c r="I7381" s="194">
        <v>57607</v>
      </c>
      <c r="K7381" s="199">
        <v>40662774</v>
      </c>
      <c r="L7381" s="174" t="s">
        <v>846</v>
      </c>
    </row>
    <row r="7382" spans="1:12">
      <c r="A7382" s="194">
        <v>31</v>
      </c>
      <c r="B7382" s="175" t="s">
        <v>600</v>
      </c>
      <c r="C7382" s="195">
        <v>100</v>
      </c>
      <c r="D7382" s="175" t="s">
        <v>234</v>
      </c>
      <c r="F7382" s="195">
        <v>0</v>
      </c>
      <c r="G7382" s="175" t="s">
        <v>4471</v>
      </c>
      <c r="I7382" s="194">
        <v>200000</v>
      </c>
      <c r="K7382" s="199">
        <v>40862774</v>
      </c>
      <c r="L7382" s="174" t="s">
        <v>846</v>
      </c>
    </row>
    <row r="7383" spans="1:12">
      <c r="A7383" s="194">
        <v>31</v>
      </c>
      <c r="B7383" s="175" t="s">
        <v>600</v>
      </c>
      <c r="C7383" s="195">
        <v>100</v>
      </c>
      <c r="D7383" s="175" t="s">
        <v>234</v>
      </c>
      <c r="F7383" s="195">
        <v>0</v>
      </c>
      <c r="G7383" s="175" t="s">
        <v>4472</v>
      </c>
      <c r="I7383" s="194">
        <v>2800000</v>
      </c>
      <c r="K7383" s="199">
        <v>43662774</v>
      </c>
      <c r="L7383" s="174" t="s">
        <v>846</v>
      </c>
    </row>
    <row r="7384" spans="1:12">
      <c r="G7384" s="200" t="s">
        <v>1119</v>
      </c>
      <c r="I7384" s="201">
        <v>3072127</v>
      </c>
      <c r="J7384" s="201">
        <v>0</v>
      </c>
      <c r="K7384" s="201">
        <v>3072127</v>
      </c>
      <c r="L7384" s="202" t="s">
        <v>846</v>
      </c>
    </row>
    <row r="7385" spans="1:12">
      <c r="G7385" s="200" t="s">
        <v>848</v>
      </c>
      <c r="I7385" s="203">
        <v>43662774</v>
      </c>
      <c r="J7385" s="203">
        <v>0</v>
      </c>
      <c r="K7385" s="203">
        <v>43662774</v>
      </c>
      <c r="L7385" s="200" t="s">
        <v>849</v>
      </c>
    </row>
    <row r="7386" spans="1:12">
      <c r="A7386" s="196" t="s">
        <v>601</v>
      </c>
      <c r="G7386" s="197" t="s">
        <v>843</v>
      </c>
      <c r="I7386" s="198">
        <v>43662774</v>
      </c>
      <c r="J7386" s="198">
        <v>0</v>
      </c>
      <c r="K7386" s="198">
        <v>43662774</v>
      </c>
      <c r="L7386" s="175" t="s">
        <v>846</v>
      </c>
    </row>
    <row r="7387" spans="1:12">
      <c r="A7387" s="174" t="s">
        <v>138</v>
      </c>
      <c r="B7387" s="174" t="s">
        <v>139</v>
      </c>
      <c r="C7387" s="176" t="s">
        <v>140</v>
      </c>
      <c r="D7387" s="174" t="s">
        <v>141</v>
      </c>
      <c r="E7387" s="174" t="s">
        <v>142</v>
      </c>
      <c r="F7387" s="176" t="s">
        <v>143</v>
      </c>
      <c r="G7387" s="174" t="s">
        <v>144</v>
      </c>
      <c r="I7387" s="176" t="s">
        <v>844</v>
      </c>
      <c r="J7387" s="176" t="s">
        <v>845</v>
      </c>
      <c r="K7387" s="176" t="s">
        <v>145</v>
      </c>
    </row>
    <row r="7388" spans="1:12">
      <c r="A7388" s="194">
        <v>30</v>
      </c>
      <c r="B7388" s="175" t="s">
        <v>601</v>
      </c>
      <c r="C7388" s="195">
        <v>141</v>
      </c>
      <c r="D7388" s="175" t="s">
        <v>234</v>
      </c>
      <c r="F7388" s="195">
        <v>0</v>
      </c>
      <c r="G7388" s="175" t="s">
        <v>4473</v>
      </c>
      <c r="I7388" s="194">
        <v>2088000</v>
      </c>
      <c r="K7388" s="199">
        <v>45750774</v>
      </c>
      <c r="L7388" s="174" t="s">
        <v>846</v>
      </c>
    </row>
    <row r="7389" spans="1:12">
      <c r="A7389" s="194">
        <v>30</v>
      </c>
      <c r="B7389" s="175" t="s">
        <v>601</v>
      </c>
      <c r="C7389" s="195">
        <v>167</v>
      </c>
      <c r="D7389" s="175" t="s">
        <v>147</v>
      </c>
      <c r="F7389" s="195">
        <v>0</v>
      </c>
      <c r="G7389" s="175" t="s">
        <v>2275</v>
      </c>
      <c r="J7389" s="194">
        <v>2088000</v>
      </c>
      <c r="K7389" s="199">
        <v>43662774</v>
      </c>
      <c r="L7389" s="174" t="s">
        <v>846</v>
      </c>
    </row>
    <row r="7390" spans="1:12">
      <c r="G7390" s="200" t="s">
        <v>1168</v>
      </c>
      <c r="I7390" s="201">
        <v>2088000</v>
      </c>
      <c r="J7390" s="201">
        <v>2088000</v>
      </c>
      <c r="K7390" s="201">
        <v>0</v>
      </c>
    </row>
    <row r="7391" spans="1:12">
      <c r="G7391" s="200" t="s">
        <v>848</v>
      </c>
      <c r="I7391" s="203">
        <v>45750774</v>
      </c>
      <c r="J7391" s="203">
        <v>2088000</v>
      </c>
      <c r="K7391" s="203">
        <v>43662774</v>
      </c>
      <c r="L7391" s="200" t="s">
        <v>849</v>
      </c>
    </row>
    <row r="7392" spans="1:12">
      <c r="A7392" s="196" t="s">
        <v>164</v>
      </c>
      <c r="G7392" s="197" t="s">
        <v>843</v>
      </c>
      <c r="I7392" s="198">
        <v>45750774</v>
      </c>
      <c r="J7392" s="198">
        <v>2088000</v>
      </c>
      <c r="K7392" s="198">
        <v>43662774</v>
      </c>
      <c r="L7392" s="175" t="s">
        <v>846</v>
      </c>
    </row>
    <row r="7393" spans="1:12">
      <c r="A7393" s="174" t="s">
        <v>138</v>
      </c>
      <c r="B7393" s="174" t="s">
        <v>139</v>
      </c>
      <c r="C7393" s="176" t="s">
        <v>140</v>
      </c>
      <c r="D7393" s="174" t="s">
        <v>141</v>
      </c>
      <c r="E7393" s="174" t="s">
        <v>142</v>
      </c>
      <c r="F7393" s="176" t="s">
        <v>143</v>
      </c>
      <c r="G7393" s="174" t="s">
        <v>144</v>
      </c>
      <c r="I7393" s="176" t="s">
        <v>844</v>
      </c>
      <c r="J7393" s="176" t="s">
        <v>845</v>
      </c>
      <c r="K7393" s="176" t="s">
        <v>145</v>
      </c>
    </row>
    <row r="7394" spans="1:12">
      <c r="A7394" s="194">
        <v>30</v>
      </c>
      <c r="B7394" s="175" t="s">
        <v>164</v>
      </c>
      <c r="C7394" s="195">
        <v>139</v>
      </c>
      <c r="D7394" s="175" t="s">
        <v>234</v>
      </c>
      <c r="F7394" s="195">
        <v>0</v>
      </c>
      <c r="G7394" s="175" t="s">
        <v>2135</v>
      </c>
      <c r="I7394" s="194">
        <v>799680</v>
      </c>
      <c r="K7394" s="199">
        <v>44462454</v>
      </c>
      <c r="L7394" s="174" t="s">
        <v>846</v>
      </c>
    </row>
    <row r="7395" spans="1:12">
      <c r="A7395" s="194">
        <v>30</v>
      </c>
      <c r="B7395" s="175" t="s">
        <v>164</v>
      </c>
      <c r="C7395" s="195">
        <v>141</v>
      </c>
      <c r="D7395" s="175" t="s">
        <v>234</v>
      </c>
      <c r="F7395" s="195">
        <v>0</v>
      </c>
      <c r="G7395" s="175" t="s">
        <v>2687</v>
      </c>
      <c r="J7395" s="194">
        <v>13408000</v>
      </c>
      <c r="K7395" s="199">
        <v>31054454</v>
      </c>
      <c r="L7395" s="174" t="s">
        <v>846</v>
      </c>
    </row>
    <row r="7396" spans="1:12">
      <c r="A7396" s="194">
        <v>30</v>
      </c>
      <c r="B7396" s="175" t="s">
        <v>164</v>
      </c>
      <c r="C7396" s="195">
        <v>141</v>
      </c>
      <c r="D7396" s="175" t="s">
        <v>234</v>
      </c>
      <c r="F7396" s="195">
        <v>0</v>
      </c>
      <c r="G7396" s="175" t="s">
        <v>2693</v>
      </c>
      <c r="J7396" s="194">
        <v>1993059</v>
      </c>
      <c r="K7396" s="199">
        <v>29061395</v>
      </c>
      <c r="L7396" s="174" t="s">
        <v>846</v>
      </c>
    </row>
    <row r="7397" spans="1:12">
      <c r="A7397" s="194">
        <v>30</v>
      </c>
      <c r="B7397" s="175" t="s">
        <v>164</v>
      </c>
      <c r="C7397" s="195">
        <v>141</v>
      </c>
      <c r="D7397" s="175" t="s">
        <v>234</v>
      </c>
      <c r="F7397" s="195">
        <v>0</v>
      </c>
      <c r="G7397" s="175" t="s">
        <v>2694</v>
      </c>
      <c r="J7397" s="194">
        <v>1120000</v>
      </c>
      <c r="K7397" s="199">
        <v>27941395</v>
      </c>
      <c r="L7397" s="174" t="s">
        <v>846</v>
      </c>
    </row>
    <row r="7398" spans="1:12">
      <c r="A7398" s="194">
        <v>30</v>
      </c>
      <c r="B7398" s="175" t="s">
        <v>164</v>
      </c>
      <c r="C7398" s="195">
        <v>141</v>
      </c>
      <c r="D7398" s="175" t="s">
        <v>234</v>
      </c>
      <c r="F7398" s="195">
        <v>0</v>
      </c>
      <c r="G7398" s="175" t="s">
        <v>2695</v>
      </c>
      <c r="J7398" s="194">
        <v>80000</v>
      </c>
      <c r="K7398" s="199">
        <v>27861395</v>
      </c>
      <c r="L7398" s="174" t="s">
        <v>846</v>
      </c>
    </row>
    <row r="7399" spans="1:12">
      <c r="G7399" s="200" t="s">
        <v>858</v>
      </c>
      <c r="I7399" s="201">
        <v>799680</v>
      </c>
      <c r="J7399" s="201">
        <v>16601059</v>
      </c>
      <c r="K7399" s="201">
        <v>-15801379</v>
      </c>
      <c r="L7399" s="202" t="s">
        <v>856</v>
      </c>
    </row>
    <row r="7400" spans="1:12">
      <c r="G7400" s="200" t="s">
        <v>848</v>
      </c>
      <c r="I7400" s="203">
        <v>46550454</v>
      </c>
      <c r="J7400" s="203">
        <v>18689059</v>
      </c>
      <c r="K7400" s="203">
        <v>27861395</v>
      </c>
      <c r="L7400" s="200" t="s">
        <v>849</v>
      </c>
    </row>
    <row r="7401" spans="1:12">
      <c r="A7401" s="190" t="s">
        <v>4474</v>
      </c>
      <c r="I7401" s="203">
        <v>46550454</v>
      </c>
      <c r="J7401" s="203">
        <v>18689059</v>
      </c>
      <c r="K7401" s="203">
        <v>27861395</v>
      </c>
      <c r="L7401" s="175" t="s">
        <v>849</v>
      </c>
    </row>
    <row r="7402" spans="1:12">
      <c r="A7402" s="196" t="s">
        <v>4475</v>
      </c>
    </row>
    <row r="7403" spans="1:12">
      <c r="A7403" s="196" t="s">
        <v>240</v>
      </c>
      <c r="G7403" s="197" t="s">
        <v>843</v>
      </c>
      <c r="I7403" s="198">
        <v>0</v>
      </c>
      <c r="J7403" s="198">
        <v>0</v>
      </c>
      <c r="K7403" s="198">
        <v>0</v>
      </c>
    </row>
    <row r="7404" spans="1:12">
      <c r="A7404" s="174" t="s">
        <v>138</v>
      </c>
      <c r="B7404" s="174" t="s">
        <v>139</v>
      </c>
      <c r="C7404" s="176" t="s">
        <v>140</v>
      </c>
      <c r="D7404" s="174" t="s">
        <v>141</v>
      </c>
      <c r="E7404" s="174" t="s">
        <v>142</v>
      </c>
      <c r="F7404" s="176" t="s">
        <v>143</v>
      </c>
      <c r="G7404" s="174" t="s">
        <v>144</v>
      </c>
      <c r="I7404" s="176" t="s">
        <v>844</v>
      </c>
      <c r="J7404" s="176" t="s">
        <v>845</v>
      </c>
      <c r="K7404" s="176" t="s">
        <v>145</v>
      </c>
    </row>
    <row r="7405" spans="1:12">
      <c r="A7405" s="194">
        <v>31</v>
      </c>
      <c r="B7405" s="175" t="s">
        <v>240</v>
      </c>
      <c r="C7405" s="195">
        <v>87</v>
      </c>
      <c r="D7405" s="175" t="s">
        <v>234</v>
      </c>
      <c r="F7405" s="195">
        <v>0</v>
      </c>
      <c r="G7405" s="175" t="s">
        <v>98</v>
      </c>
      <c r="I7405" s="194">
        <v>666667</v>
      </c>
      <c r="K7405" s="199">
        <v>666667</v>
      </c>
      <c r="L7405" s="174" t="s">
        <v>846</v>
      </c>
    </row>
    <row r="7406" spans="1:12">
      <c r="G7406" s="200" t="s">
        <v>929</v>
      </c>
      <c r="I7406" s="201">
        <v>666667</v>
      </c>
      <c r="J7406" s="201">
        <v>0</v>
      </c>
      <c r="K7406" s="201">
        <v>666667</v>
      </c>
      <c r="L7406" s="202" t="s">
        <v>846</v>
      </c>
    </row>
    <row r="7407" spans="1:12">
      <c r="G7407" s="200" t="s">
        <v>848</v>
      </c>
      <c r="I7407" s="203">
        <v>666667</v>
      </c>
      <c r="J7407" s="203">
        <v>0</v>
      </c>
      <c r="K7407" s="203">
        <v>666667</v>
      </c>
      <c r="L7407" s="200" t="s">
        <v>849</v>
      </c>
    </row>
    <row r="7408" spans="1:12">
      <c r="A7408" s="196" t="s">
        <v>595</v>
      </c>
      <c r="G7408" s="197" t="s">
        <v>843</v>
      </c>
      <c r="I7408" s="198">
        <v>666667</v>
      </c>
      <c r="J7408" s="198">
        <v>0</v>
      </c>
      <c r="K7408" s="198">
        <v>666667</v>
      </c>
      <c r="L7408" s="175" t="s">
        <v>846</v>
      </c>
    </row>
    <row r="7409" spans="1:12">
      <c r="A7409" s="174" t="s">
        <v>138</v>
      </c>
      <c r="B7409" s="174" t="s">
        <v>139</v>
      </c>
      <c r="C7409" s="176" t="s">
        <v>140</v>
      </c>
      <c r="D7409" s="174" t="s">
        <v>141</v>
      </c>
      <c r="E7409" s="174" t="s">
        <v>142</v>
      </c>
      <c r="F7409" s="176" t="s">
        <v>143</v>
      </c>
      <c r="G7409" s="174" t="s">
        <v>144</v>
      </c>
      <c r="I7409" s="176" t="s">
        <v>844</v>
      </c>
      <c r="J7409" s="176" t="s">
        <v>845</v>
      </c>
      <c r="K7409" s="176" t="s">
        <v>145</v>
      </c>
    </row>
    <row r="7410" spans="1:12">
      <c r="A7410" s="194">
        <v>29</v>
      </c>
      <c r="B7410" s="175" t="s">
        <v>595</v>
      </c>
      <c r="C7410" s="195">
        <v>2</v>
      </c>
      <c r="D7410" s="175" t="s">
        <v>234</v>
      </c>
      <c r="F7410" s="195">
        <v>0</v>
      </c>
      <c r="G7410" s="175" t="s">
        <v>4476</v>
      </c>
      <c r="I7410" s="194">
        <v>666667</v>
      </c>
      <c r="K7410" s="199">
        <v>1333334</v>
      </c>
      <c r="L7410" s="174" t="s">
        <v>846</v>
      </c>
    </row>
    <row r="7411" spans="1:12">
      <c r="G7411" s="200" t="s">
        <v>853</v>
      </c>
      <c r="I7411" s="201">
        <v>666667</v>
      </c>
      <c r="J7411" s="201">
        <v>0</v>
      </c>
      <c r="K7411" s="201">
        <v>666667</v>
      </c>
      <c r="L7411" s="202" t="s">
        <v>846</v>
      </c>
    </row>
    <row r="7412" spans="1:12">
      <c r="G7412" s="200" t="s">
        <v>848</v>
      </c>
      <c r="I7412" s="203">
        <v>1333334</v>
      </c>
      <c r="J7412" s="203">
        <v>0</v>
      </c>
      <c r="K7412" s="203">
        <v>1333334</v>
      </c>
      <c r="L7412" s="200" t="s">
        <v>849</v>
      </c>
    </row>
    <row r="7413" spans="1:12">
      <c r="A7413" s="196" t="s">
        <v>596</v>
      </c>
      <c r="G7413" s="197" t="s">
        <v>843</v>
      </c>
      <c r="I7413" s="198">
        <v>1333334</v>
      </c>
      <c r="J7413" s="198">
        <v>0</v>
      </c>
      <c r="K7413" s="198">
        <v>1333334</v>
      </c>
      <c r="L7413" s="175" t="s">
        <v>846</v>
      </c>
    </row>
    <row r="7414" spans="1:12">
      <c r="A7414" s="174" t="s">
        <v>138</v>
      </c>
      <c r="B7414" s="174" t="s">
        <v>139</v>
      </c>
      <c r="C7414" s="176" t="s">
        <v>140</v>
      </c>
      <c r="D7414" s="174" t="s">
        <v>141</v>
      </c>
      <c r="E7414" s="174" t="s">
        <v>142</v>
      </c>
      <c r="F7414" s="176" t="s">
        <v>143</v>
      </c>
      <c r="G7414" s="174" t="s">
        <v>144</v>
      </c>
      <c r="I7414" s="176" t="s">
        <v>844</v>
      </c>
      <c r="J7414" s="176" t="s">
        <v>845</v>
      </c>
      <c r="K7414" s="176" t="s">
        <v>145</v>
      </c>
    </row>
    <row r="7415" spans="1:12">
      <c r="A7415" s="194">
        <v>31</v>
      </c>
      <c r="B7415" s="175" t="s">
        <v>596</v>
      </c>
      <c r="C7415" s="195">
        <v>87</v>
      </c>
      <c r="D7415" s="175" t="s">
        <v>234</v>
      </c>
      <c r="F7415" s="195">
        <v>0</v>
      </c>
      <c r="G7415" s="175" t="s">
        <v>4476</v>
      </c>
      <c r="I7415" s="194">
        <v>734074</v>
      </c>
      <c r="K7415" s="199">
        <v>2067408</v>
      </c>
      <c r="L7415" s="174" t="s">
        <v>846</v>
      </c>
    </row>
    <row r="7416" spans="1:12">
      <c r="G7416" s="200" t="s">
        <v>985</v>
      </c>
      <c r="I7416" s="201">
        <v>734074</v>
      </c>
      <c r="J7416" s="201">
        <v>0</v>
      </c>
      <c r="K7416" s="201">
        <v>734074</v>
      </c>
      <c r="L7416" s="202" t="s">
        <v>846</v>
      </c>
    </row>
    <row r="7417" spans="1:12">
      <c r="G7417" s="200" t="s">
        <v>848</v>
      </c>
      <c r="I7417" s="203">
        <v>2067408</v>
      </c>
      <c r="J7417" s="203">
        <v>0</v>
      </c>
      <c r="K7417" s="203">
        <v>2067408</v>
      </c>
      <c r="L7417" s="200" t="s">
        <v>849</v>
      </c>
    </row>
    <row r="7418" spans="1:12">
      <c r="A7418" s="196" t="s">
        <v>597</v>
      </c>
      <c r="G7418" s="197" t="s">
        <v>843</v>
      </c>
      <c r="I7418" s="198">
        <v>2067408</v>
      </c>
      <c r="J7418" s="198">
        <v>0</v>
      </c>
      <c r="K7418" s="198">
        <v>2067408</v>
      </c>
      <c r="L7418" s="175" t="s">
        <v>846</v>
      </c>
    </row>
    <row r="7419" spans="1:12">
      <c r="A7419" s="174" t="s">
        <v>138</v>
      </c>
      <c r="B7419" s="174" t="s">
        <v>139</v>
      </c>
      <c r="C7419" s="176" t="s">
        <v>140</v>
      </c>
      <c r="D7419" s="174" t="s">
        <v>141</v>
      </c>
      <c r="E7419" s="174" t="s">
        <v>142</v>
      </c>
      <c r="F7419" s="176" t="s">
        <v>143</v>
      </c>
      <c r="G7419" s="174" t="s">
        <v>144</v>
      </c>
      <c r="I7419" s="176" t="s">
        <v>844</v>
      </c>
      <c r="J7419" s="176" t="s">
        <v>845</v>
      </c>
      <c r="K7419" s="176" t="s">
        <v>145</v>
      </c>
    </row>
    <row r="7420" spans="1:12">
      <c r="A7420" s="194">
        <v>30</v>
      </c>
      <c r="B7420" s="175" t="s">
        <v>597</v>
      </c>
      <c r="C7420" s="195">
        <v>2</v>
      </c>
      <c r="D7420" s="175" t="s">
        <v>234</v>
      </c>
      <c r="F7420" s="195">
        <v>0</v>
      </c>
      <c r="G7420" s="175" t="s">
        <v>4476</v>
      </c>
      <c r="I7420" s="194">
        <v>755246</v>
      </c>
      <c r="K7420" s="199">
        <v>2822654</v>
      </c>
      <c r="L7420" s="174" t="s">
        <v>846</v>
      </c>
    </row>
    <row r="7421" spans="1:12">
      <c r="G7421" s="200" t="s">
        <v>1021</v>
      </c>
      <c r="I7421" s="201">
        <v>755246</v>
      </c>
      <c r="J7421" s="201">
        <v>0</v>
      </c>
      <c r="K7421" s="201">
        <v>755246</v>
      </c>
      <c r="L7421" s="202" t="s">
        <v>846</v>
      </c>
    </row>
    <row r="7422" spans="1:12">
      <c r="G7422" s="200" t="s">
        <v>848</v>
      </c>
      <c r="I7422" s="203">
        <v>2822654</v>
      </c>
      <c r="J7422" s="203">
        <v>0</v>
      </c>
      <c r="K7422" s="203">
        <v>2822654</v>
      </c>
      <c r="L7422" s="200" t="s">
        <v>849</v>
      </c>
    </row>
    <row r="7423" spans="1:12">
      <c r="A7423" s="196" t="s">
        <v>598</v>
      </c>
      <c r="G7423" s="197" t="s">
        <v>843</v>
      </c>
      <c r="I7423" s="198">
        <v>2822654</v>
      </c>
      <c r="J7423" s="198">
        <v>0</v>
      </c>
      <c r="K7423" s="198">
        <v>2822654</v>
      </c>
      <c r="L7423" s="175" t="s">
        <v>846</v>
      </c>
    </row>
    <row r="7424" spans="1:12">
      <c r="A7424" s="174" t="s">
        <v>138</v>
      </c>
      <c r="B7424" s="174" t="s">
        <v>139</v>
      </c>
      <c r="C7424" s="176" t="s">
        <v>140</v>
      </c>
      <c r="D7424" s="174" t="s">
        <v>141</v>
      </c>
      <c r="E7424" s="174" t="s">
        <v>142</v>
      </c>
      <c r="F7424" s="176" t="s">
        <v>143</v>
      </c>
      <c r="G7424" s="174" t="s">
        <v>144</v>
      </c>
      <c r="I7424" s="176" t="s">
        <v>844</v>
      </c>
      <c r="J7424" s="176" t="s">
        <v>845</v>
      </c>
      <c r="K7424" s="176" t="s">
        <v>145</v>
      </c>
    </row>
    <row r="7425" spans="1:12">
      <c r="A7425" s="194">
        <v>31</v>
      </c>
      <c r="B7425" s="175" t="s">
        <v>598</v>
      </c>
      <c r="C7425" s="195">
        <v>2</v>
      </c>
      <c r="D7425" s="175" t="s">
        <v>234</v>
      </c>
      <c r="F7425" s="195">
        <v>0</v>
      </c>
      <c r="G7425" s="175" t="s">
        <v>4477</v>
      </c>
      <c r="I7425" s="194">
        <v>666667</v>
      </c>
      <c r="K7425" s="199">
        <v>3489321</v>
      </c>
      <c r="L7425" s="174" t="s">
        <v>846</v>
      </c>
    </row>
    <row r="7426" spans="1:12">
      <c r="G7426" s="200" t="s">
        <v>1045</v>
      </c>
      <c r="I7426" s="201">
        <v>666667</v>
      </c>
      <c r="J7426" s="201">
        <v>0</v>
      </c>
      <c r="K7426" s="201">
        <v>666667</v>
      </c>
      <c r="L7426" s="202" t="s">
        <v>846</v>
      </c>
    </row>
    <row r="7427" spans="1:12">
      <c r="G7427" s="200" t="s">
        <v>848</v>
      </c>
      <c r="I7427" s="203">
        <v>3489321</v>
      </c>
      <c r="J7427" s="203">
        <v>0</v>
      </c>
      <c r="K7427" s="203">
        <v>3489321</v>
      </c>
      <c r="L7427" s="200" t="s">
        <v>849</v>
      </c>
    </row>
    <row r="7428" spans="1:12">
      <c r="A7428" s="196" t="s">
        <v>599</v>
      </c>
      <c r="G7428" s="197" t="s">
        <v>843</v>
      </c>
      <c r="I7428" s="198">
        <v>3489321</v>
      </c>
      <c r="J7428" s="198">
        <v>0</v>
      </c>
      <c r="K7428" s="198">
        <v>3489321</v>
      </c>
      <c r="L7428" s="175" t="s">
        <v>846</v>
      </c>
    </row>
    <row r="7429" spans="1:12">
      <c r="A7429" s="174" t="s">
        <v>138</v>
      </c>
      <c r="B7429" s="174" t="s">
        <v>139</v>
      </c>
      <c r="C7429" s="176" t="s">
        <v>140</v>
      </c>
      <c r="D7429" s="174" t="s">
        <v>141</v>
      </c>
      <c r="E7429" s="174" t="s">
        <v>142</v>
      </c>
      <c r="F7429" s="176" t="s">
        <v>143</v>
      </c>
      <c r="G7429" s="174" t="s">
        <v>144</v>
      </c>
      <c r="I7429" s="176" t="s">
        <v>844</v>
      </c>
      <c r="J7429" s="176" t="s">
        <v>845</v>
      </c>
      <c r="K7429" s="176" t="s">
        <v>145</v>
      </c>
    </row>
    <row r="7430" spans="1:12">
      <c r="A7430" s="194">
        <v>30</v>
      </c>
      <c r="B7430" s="175" t="s">
        <v>599</v>
      </c>
      <c r="C7430" s="195">
        <v>2</v>
      </c>
      <c r="D7430" s="175" t="s">
        <v>234</v>
      </c>
      <c r="F7430" s="195">
        <v>0</v>
      </c>
      <c r="G7430" s="175" t="s">
        <v>4476</v>
      </c>
      <c r="I7430" s="194">
        <v>666667</v>
      </c>
      <c r="K7430" s="199">
        <v>4155988</v>
      </c>
      <c r="L7430" s="174" t="s">
        <v>846</v>
      </c>
    </row>
    <row r="7431" spans="1:12">
      <c r="G7431" s="200" t="s">
        <v>1064</v>
      </c>
      <c r="I7431" s="201">
        <v>666667</v>
      </c>
      <c r="J7431" s="201">
        <v>0</v>
      </c>
      <c r="K7431" s="201">
        <v>666667</v>
      </c>
      <c r="L7431" s="202" t="s">
        <v>846</v>
      </c>
    </row>
    <row r="7432" spans="1:12">
      <c r="G7432" s="200" t="s">
        <v>848</v>
      </c>
      <c r="I7432" s="203">
        <v>4155988</v>
      </c>
      <c r="J7432" s="203">
        <v>0</v>
      </c>
      <c r="K7432" s="203">
        <v>4155988</v>
      </c>
      <c r="L7432" s="200" t="s">
        <v>849</v>
      </c>
    </row>
    <row r="7433" spans="1:12">
      <c r="A7433" s="190" t="s">
        <v>4478</v>
      </c>
      <c r="I7433" s="203">
        <v>4155988</v>
      </c>
      <c r="J7433" s="203">
        <v>0</v>
      </c>
      <c r="K7433" s="203">
        <v>4155988</v>
      </c>
      <c r="L7433" s="175" t="s">
        <v>849</v>
      </c>
    </row>
    <row r="7434" spans="1:12">
      <c r="A7434" s="196" t="s">
        <v>4479</v>
      </c>
    </row>
    <row r="7435" spans="1:12">
      <c r="A7435" s="196" t="s">
        <v>164</v>
      </c>
      <c r="G7435" s="197" t="s">
        <v>843</v>
      </c>
      <c r="I7435" s="198">
        <v>0</v>
      </c>
      <c r="J7435" s="198">
        <v>0</v>
      </c>
      <c r="K7435" s="198">
        <v>0</v>
      </c>
    </row>
    <row r="7436" spans="1:12">
      <c r="A7436" s="174" t="s">
        <v>138</v>
      </c>
      <c r="B7436" s="174" t="s">
        <v>139</v>
      </c>
      <c r="C7436" s="176" t="s">
        <v>140</v>
      </c>
      <c r="D7436" s="174" t="s">
        <v>141</v>
      </c>
      <c r="E7436" s="174" t="s">
        <v>142</v>
      </c>
      <c r="F7436" s="176" t="s">
        <v>143</v>
      </c>
      <c r="G7436" s="174" t="s">
        <v>144</v>
      </c>
      <c r="I7436" s="176" t="s">
        <v>844</v>
      </c>
      <c r="J7436" s="176" t="s">
        <v>845</v>
      </c>
      <c r="K7436" s="176" t="s">
        <v>145</v>
      </c>
    </row>
    <row r="7437" spans="1:12">
      <c r="A7437" s="194">
        <v>30</v>
      </c>
      <c r="B7437" s="175" t="s">
        <v>164</v>
      </c>
      <c r="C7437" s="195">
        <v>136</v>
      </c>
      <c r="D7437" s="175" t="s">
        <v>234</v>
      </c>
      <c r="F7437" s="195">
        <v>0</v>
      </c>
      <c r="G7437" s="175" t="s">
        <v>4480</v>
      </c>
      <c r="I7437" s="194">
        <v>4965700</v>
      </c>
      <c r="K7437" s="199">
        <v>4965700</v>
      </c>
      <c r="L7437" s="174" t="s">
        <v>846</v>
      </c>
    </row>
    <row r="7438" spans="1:12">
      <c r="G7438" s="200" t="s">
        <v>858</v>
      </c>
      <c r="I7438" s="201">
        <v>4965700</v>
      </c>
      <c r="J7438" s="201">
        <v>0</v>
      </c>
      <c r="K7438" s="201">
        <v>4965700</v>
      </c>
      <c r="L7438" s="202" t="s">
        <v>846</v>
      </c>
    </row>
    <row r="7439" spans="1:12">
      <c r="G7439" s="200" t="s">
        <v>848</v>
      </c>
      <c r="I7439" s="203">
        <v>4965700</v>
      </c>
      <c r="J7439" s="203">
        <v>0</v>
      </c>
      <c r="K7439" s="203">
        <v>4965700</v>
      </c>
      <c r="L7439" s="200" t="s">
        <v>849</v>
      </c>
    </row>
    <row r="7440" spans="1:12">
      <c r="A7440" s="196" t="s">
        <v>166</v>
      </c>
      <c r="G7440" s="197" t="s">
        <v>843</v>
      </c>
      <c r="I7440" s="198">
        <v>4965700</v>
      </c>
      <c r="J7440" s="198">
        <v>0</v>
      </c>
      <c r="K7440" s="198">
        <v>4965700</v>
      </c>
      <c r="L7440" s="175" t="s">
        <v>846</v>
      </c>
    </row>
    <row r="7441" spans="1:12">
      <c r="A7441" s="174" t="s">
        <v>138</v>
      </c>
      <c r="B7441" s="174" t="s">
        <v>139</v>
      </c>
      <c r="C7441" s="176" t="s">
        <v>140</v>
      </c>
      <c r="D7441" s="174" t="s">
        <v>141</v>
      </c>
      <c r="E7441" s="174" t="s">
        <v>142</v>
      </c>
      <c r="F7441" s="176" t="s">
        <v>143</v>
      </c>
      <c r="G7441" s="174" t="s">
        <v>144</v>
      </c>
      <c r="I7441" s="176" t="s">
        <v>844</v>
      </c>
      <c r="J7441" s="176" t="s">
        <v>845</v>
      </c>
      <c r="K7441" s="176" t="s">
        <v>145</v>
      </c>
    </row>
    <row r="7442" spans="1:12">
      <c r="A7442" s="194">
        <v>31</v>
      </c>
      <c r="B7442" s="175" t="s">
        <v>166</v>
      </c>
      <c r="C7442" s="195">
        <v>153</v>
      </c>
      <c r="D7442" s="175" t="s">
        <v>234</v>
      </c>
      <c r="F7442" s="195">
        <v>0</v>
      </c>
      <c r="G7442" s="175" t="s">
        <v>487</v>
      </c>
      <c r="I7442" s="194">
        <v>3980855</v>
      </c>
      <c r="K7442" s="199">
        <v>8946555</v>
      </c>
      <c r="L7442" s="174" t="s">
        <v>846</v>
      </c>
    </row>
    <row r="7443" spans="1:12">
      <c r="G7443" s="200" t="s">
        <v>1319</v>
      </c>
      <c r="I7443" s="201">
        <v>3980855</v>
      </c>
      <c r="J7443" s="201">
        <v>0</v>
      </c>
      <c r="K7443" s="201">
        <v>3980855</v>
      </c>
      <c r="L7443" s="202" t="s">
        <v>846</v>
      </c>
    </row>
    <row r="7444" spans="1:12">
      <c r="G7444" s="200" t="s">
        <v>848</v>
      </c>
      <c r="I7444" s="203">
        <v>8946555</v>
      </c>
      <c r="J7444" s="203">
        <v>0</v>
      </c>
      <c r="K7444" s="203">
        <v>8946555</v>
      </c>
      <c r="L7444" s="200" t="s">
        <v>849</v>
      </c>
    </row>
    <row r="7445" spans="1:12">
      <c r="A7445" s="190" t="s">
        <v>4481</v>
      </c>
      <c r="I7445" s="203">
        <v>8946555</v>
      </c>
      <c r="J7445" s="203">
        <v>0</v>
      </c>
      <c r="K7445" s="203">
        <v>8946555</v>
      </c>
      <c r="L7445" s="175" t="s">
        <v>849</v>
      </c>
    </row>
    <row r="7446" spans="1:12">
      <c r="A7446" s="196" t="s">
        <v>4482</v>
      </c>
    </row>
    <row r="7447" spans="1:12">
      <c r="A7447" s="196" t="s">
        <v>240</v>
      </c>
      <c r="G7447" s="197" t="s">
        <v>843</v>
      </c>
      <c r="I7447" s="198">
        <v>0</v>
      </c>
      <c r="J7447" s="198">
        <v>0</v>
      </c>
      <c r="K7447" s="198">
        <v>0</v>
      </c>
    </row>
    <row r="7448" spans="1:12">
      <c r="A7448" s="174" t="s">
        <v>138</v>
      </c>
      <c r="B7448" s="174" t="s">
        <v>139</v>
      </c>
      <c r="C7448" s="176" t="s">
        <v>140</v>
      </c>
      <c r="D7448" s="174" t="s">
        <v>141</v>
      </c>
      <c r="E7448" s="174" t="s">
        <v>142</v>
      </c>
      <c r="F7448" s="176" t="s">
        <v>143</v>
      </c>
      <c r="G7448" s="174" t="s">
        <v>144</v>
      </c>
      <c r="I7448" s="176" t="s">
        <v>844</v>
      </c>
      <c r="J7448" s="176" t="s">
        <v>845</v>
      </c>
      <c r="K7448" s="176" t="s">
        <v>145</v>
      </c>
    </row>
    <row r="7449" spans="1:12">
      <c r="A7449" s="194">
        <v>19</v>
      </c>
      <c r="B7449" s="175" t="s">
        <v>240</v>
      </c>
      <c r="C7449" s="195">
        <v>97</v>
      </c>
      <c r="D7449" s="175" t="s">
        <v>234</v>
      </c>
      <c r="F7449" s="195">
        <v>0</v>
      </c>
      <c r="G7449" s="175" t="s">
        <v>4483</v>
      </c>
      <c r="I7449" s="194">
        <v>27000</v>
      </c>
      <c r="K7449" s="199">
        <v>27000</v>
      </c>
      <c r="L7449" s="174" t="s">
        <v>846</v>
      </c>
    </row>
    <row r="7450" spans="1:12">
      <c r="A7450" s="194">
        <v>19</v>
      </c>
      <c r="B7450" s="175" t="s">
        <v>240</v>
      </c>
      <c r="C7450" s="195">
        <v>97</v>
      </c>
      <c r="D7450" s="175" t="s">
        <v>234</v>
      </c>
      <c r="F7450" s="195">
        <v>0</v>
      </c>
      <c r="G7450" s="175" t="s">
        <v>4484</v>
      </c>
      <c r="I7450" s="194">
        <v>18000</v>
      </c>
      <c r="K7450" s="199">
        <v>45000</v>
      </c>
      <c r="L7450" s="174" t="s">
        <v>846</v>
      </c>
    </row>
    <row r="7451" spans="1:12">
      <c r="A7451" s="194">
        <v>19</v>
      </c>
      <c r="B7451" s="175" t="s">
        <v>240</v>
      </c>
      <c r="C7451" s="195">
        <v>97</v>
      </c>
      <c r="D7451" s="175" t="s">
        <v>234</v>
      </c>
      <c r="F7451" s="195">
        <v>0</v>
      </c>
      <c r="G7451" s="175" t="s">
        <v>4485</v>
      </c>
      <c r="I7451" s="194">
        <v>6600</v>
      </c>
      <c r="K7451" s="199">
        <v>51600</v>
      </c>
      <c r="L7451" s="174" t="s">
        <v>846</v>
      </c>
    </row>
    <row r="7452" spans="1:12">
      <c r="A7452" s="194">
        <v>19</v>
      </c>
      <c r="B7452" s="175" t="s">
        <v>240</v>
      </c>
      <c r="C7452" s="195">
        <v>97</v>
      </c>
      <c r="D7452" s="175" t="s">
        <v>234</v>
      </c>
      <c r="F7452" s="195">
        <v>0</v>
      </c>
      <c r="G7452" s="175" t="s">
        <v>4486</v>
      </c>
      <c r="I7452" s="194">
        <v>23000</v>
      </c>
      <c r="K7452" s="199">
        <v>74600</v>
      </c>
      <c r="L7452" s="174" t="s">
        <v>846</v>
      </c>
    </row>
    <row r="7453" spans="1:12">
      <c r="A7453" s="194">
        <v>19</v>
      </c>
      <c r="B7453" s="175" t="s">
        <v>240</v>
      </c>
      <c r="C7453" s="195">
        <v>97</v>
      </c>
      <c r="D7453" s="175" t="s">
        <v>234</v>
      </c>
      <c r="F7453" s="195">
        <v>0</v>
      </c>
      <c r="G7453" s="175" t="s">
        <v>4487</v>
      </c>
      <c r="I7453" s="194">
        <v>18000</v>
      </c>
      <c r="K7453" s="199">
        <v>92600</v>
      </c>
      <c r="L7453" s="174" t="s">
        <v>846</v>
      </c>
    </row>
    <row r="7454" spans="1:12">
      <c r="A7454" s="194">
        <v>19</v>
      </c>
      <c r="B7454" s="175" t="s">
        <v>240</v>
      </c>
      <c r="C7454" s="195">
        <v>97</v>
      </c>
      <c r="D7454" s="175" t="s">
        <v>234</v>
      </c>
      <c r="F7454" s="195">
        <v>0</v>
      </c>
      <c r="G7454" s="175" t="s">
        <v>4488</v>
      </c>
      <c r="I7454" s="194">
        <v>18700</v>
      </c>
      <c r="K7454" s="199">
        <v>111300</v>
      </c>
      <c r="L7454" s="174" t="s">
        <v>846</v>
      </c>
    </row>
    <row r="7455" spans="1:12">
      <c r="A7455" s="194">
        <v>19</v>
      </c>
      <c r="B7455" s="175" t="s">
        <v>240</v>
      </c>
      <c r="C7455" s="195">
        <v>97</v>
      </c>
      <c r="D7455" s="175" t="s">
        <v>234</v>
      </c>
      <c r="F7455" s="195">
        <v>0</v>
      </c>
      <c r="G7455" s="175" t="s">
        <v>4489</v>
      </c>
      <c r="I7455" s="194">
        <v>28000</v>
      </c>
      <c r="K7455" s="199">
        <v>139300</v>
      </c>
      <c r="L7455" s="174" t="s">
        <v>846</v>
      </c>
    </row>
    <row r="7456" spans="1:12">
      <c r="A7456" s="194">
        <v>19</v>
      </c>
      <c r="B7456" s="175" t="s">
        <v>240</v>
      </c>
      <c r="C7456" s="195">
        <v>97</v>
      </c>
      <c r="D7456" s="175" t="s">
        <v>234</v>
      </c>
      <c r="F7456" s="195">
        <v>0</v>
      </c>
      <c r="G7456" s="175" t="s">
        <v>4490</v>
      </c>
      <c r="I7456" s="194">
        <v>4300</v>
      </c>
      <c r="K7456" s="199">
        <v>143600</v>
      </c>
      <c r="L7456" s="174" t="s">
        <v>846</v>
      </c>
    </row>
    <row r="7457" spans="1:12">
      <c r="A7457" s="194">
        <v>19</v>
      </c>
      <c r="B7457" s="175" t="s">
        <v>240</v>
      </c>
      <c r="C7457" s="195">
        <v>97</v>
      </c>
      <c r="D7457" s="175" t="s">
        <v>234</v>
      </c>
      <c r="F7457" s="195">
        <v>0</v>
      </c>
      <c r="G7457" s="175" t="s">
        <v>4491</v>
      </c>
      <c r="I7457" s="194">
        <v>6600</v>
      </c>
      <c r="K7457" s="199">
        <v>150200</v>
      </c>
      <c r="L7457" s="174" t="s">
        <v>846</v>
      </c>
    </row>
    <row r="7458" spans="1:12">
      <c r="A7458" s="194">
        <v>19</v>
      </c>
      <c r="B7458" s="175" t="s">
        <v>240</v>
      </c>
      <c r="C7458" s="195">
        <v>97</v>
      </c>
      <c r="D7458" s="175" t="s">
        <v>234</v>
      </c>
      <c r="F7458" s="195">
        <v>0</v>
      </c>
      <c r="G7458" s="175" t="s">
        <v>4492</v>
      </c>
      <c r="I7458" s="194">
        <v>21000</v>
      </c>
      <c r="K7458" s="199">
        <v>171200</v>
      </c>
      <c r="L7458" s="174" t="s">
        <v>846</v>
      </c>
    </row>
    <row r="7459" spans="1:12">
      <c r="A7459" s="194">
        <v>19</v>
      </c>
      <c r="B7459" s="175" t="s">
        <v>240</v>
      </c>
      <c r="C7459" s="195">
        <v>97</v>
      </c>
      <c r="D7459" s="175" t="s">
        <v>234</v>
      </c>
      <c r="F7459" s="195">
        <v>0</v>
      </c>
      <c r="G7459" s="175" t="s">
        <v>4493</v>
      </c>
      <c r="I7459" s="194">
        <v>19000</v>
      </c>
      <c r="K7459" s="199">
        <v>190200</v>
      </c>
      <c r="L7459" s="174" t="s">
        <v>846</v>
      </c>
    </row>
    <row r="7460" spans="1:12">
      <c r="A7460" s="194">
        <v>19</v>
      </c>
      <c r="B7460" s="175" t="s">
        <v>240</v>
      </c>
      <c r="C7460" s="195">
        <v>97</v>
      </c>
      <c r="D7460" s="175" t="s">
        <v>234</v>
      </c>
      <c r="F7460" s="195">
        <v>0</v>
      </c>
      <c r="G7460" s="175" t="s">
        <v>4494</v>
      </c>
      <c r="I7460" s="194">
        <v>14000</v>
      </c>
      <c r="K7460" s="199">
        <v>204200</v>
      </c>
      <c r="L7460" s="174" t="s">
        <v>846</v>
      </c>
    </row>
    <row r="7461" spans="1:12">
      <c r="A7461" s="194">
        <v>19</v>
      </c>
      <c r="B7461" s="175" t="s">
        <v>240</v>
      </c>
      <c r="C7461" s="195">
        <v>97</v>
      </c>
      <c r="D7461" s="175" t="s">
        <v>234</v>
      </c>
      <c r="F7461" s="195">
        <v>0</v>
      </c>
      <c r="G7461" s="175" t="s">
        <v>4495</v>
      </c>
      <c r="I7461" s="194">
        <v>17000</v>
      </c>
      <c r="K7461" s="199">
        <v>221200</v>
      </c>
      <c r="L7461" s="174" t="s">
        <v>846</v>
      </c>
    </row>
    <row r="7462" spans="1:12">
      <c r="A7462" s="194">
        <v>19</v>
      </c>
      <c r="B7462" s="175" t="s">
        <v>240</v>
      </c>
      <c r="C7462" s="195">
        <v>97</v>
      </c>
      <c r="D7462" s="175" t="s">
        <v>234</v>
      </c>
      <c r="F7462" s="195">
        <v>0</v>
      </c>
      <c r="G7462" s="175" t="s">
        <v>4496</v>
      </c>
      <c r="I7462" s="194">
        <v>16300</v>
      </c>
      <c r="K7462" s="199">
        <v>237500</v>
      </c>
      <c r="L7462" s="174" t="s">
        <v>846</v>
      </c>
    </row>
    <row r="7463" spans="1:12">
      <c r="A7463" s="194">
        <v>19</v>
      </c>
      <c r="B7463" s="175" t="s">
        <v>240</v>
      </c>
      <c r="C7463" s="195">
        <v>97</v>
      </c>
      <c r="D7463" s="175" t="s">
        <v>234</v>
      </c>
      <c r="F7463" s="195">
        <v>0</v>
      </c>
      <c r="G7463" s="175" t="s">
        <v>4497</v>
      </c>
      <c r="I7463" s="194">
        <v>25500</v>
      </c>
      <c r="K7463" s="199">
        <v>263000</v>
      </c>
      <c r="L7463" s="174" t="s">
        <v>846</v>
      </c>
    </row>
    <row r="7464" spans="1:12">
      <c r="A7464" s="194">
        <v>19</v>
      </c>
      <c r="B7464" s="175" t="s">
        <v>240</v>
      </c>
      <c r="C7464" s="195">
        <v>97</v>
      </c>
      <c r="D7464" s="175" t="s">
        <v>234</v>
      </c>
      <c r="F7464" s="195">
        <v>0</v>
      </c>
      <c r="G7464" s="175" t="s">
        <v>4498</v>
      </c>
      <c r="I7464" s="194">
        <v>18000</v>
      </c>
      <c r="K7464" s="199">
        <v>281000</v>
      </c>
      <c r="L7464" s="174" t="s">
        <v>846</v>
      </c>
    </row>
    <row r="7465" spans="1:12">
      <c r="A7465" s="194">
        <v>19</v>
      </c>
      <c r="B7465" s="175" t="s">
        <v>240</v>
      </c>
      <c r="C7465" s="195">
        <v>97</v>
      </c>
      <c r="D7465" s="175" t="s">
        <v>234</v>
      </c>
      <c r="F7465" s="195">
        <v>0</v>
      </c>
      <c r="G7465" s="175" t="s">
        <v>4499</v>
      </c>
      <c r="I7465" s="194">
        <v>16900</v>
      </c>
      <c r="K7465" s="199">
        <v>297900</v>
      </c>
      <c r="L7465" s="174" t="s">
        <v>846</v>
      </c>
    </row>
    <row r="7466" spans="1:12">
      <c r="A7466" s="194">
        <v>19</v>
      </c>
      <c r="B7466" s="175" t="s">
        <v>240</v>
      </c>
      <c r="C7466" s="195">
        <v>97</v>
      </c>
      <c r="D7466" s="175" t="s">
        <v>234</v>
      </c>
      <c r="F7466" s="195">
        <v>0</v>
      </c>
      <c r="G7466" s="175" t="s">
        <v>4500</v>
      </c>
      <c r="I7466" s="194">
        <v>21000</v>
      </c>
      <c r="K7466" s="199">
        <v>318900</v>
      </c>
      <c r="L7466" s="174" t="s">
        <v>846</v>
      </c>
    </row>
    <row r="7467" spans="1:12">
      <c r="A7467" s="194">
        <v>19</v>
      </c>
      <c r="B7467" s="175" t="s">
        <v>240</v>
      </c>
      <c r="C7467" s="195">
        <v>97</v>
      </c>
      <c r="D7467" s="175" t="s">
        <v>234</v>
      </c>
      <c r="F7467" s="195">
        <v>0</v>
      </c>
      <c r="G7467" s="175" t="s">
        <v>4501</v>
      </c>
      <c r="I7467" s="194">
        <v>4600</v>
      </c>
      <c r="K7467" s="199">
        <v>323500</v>
      </c>
      <c r="L7467" s="174" t="s">
        <v>846</v>
      </c>
    </row>
    <row r="7468" spans="1:12">
      <c r="A7468" s="194">
        <v>19</v>
      </c>
      <c r="B7468" s="175" t="s">
        <v>240</v>
      </c>
      <c r="C7468" s="195">
        <v>97</v>
      </c>
      <c r="D7468" s="175" t="s">
        <v>234</v>
      </c>
      <c r="F7468" s="195">
        <v>0</v>
      </c>
      <c r="G7468" s="175" t="s">
        <v>4502</v>
      </c>
      <c r="I7468" s="194">
        <v>6600</v>
      </c>
      <c r="K7468" s="199">
        <v>330100</v>
      </c>
      <c r="L7468" s="174" t="s">
        <v>846</v>
      </c>
    </row>
    <row r="7469" spans="1:12">
      <c r="A7469" s="194">
        <v>19</v>
      </c>
      <c r="B7469" s="175" t="s">
        <v>240</v>
      </c>
      <c r="C7469" s="195">
        <v>97</v>
      </c>
      <c r="D7469" s="175" t="s">
        <v>234</v>
      </c>
      <c r="F7469" s="195">
        <v>0</v>
      </c>
      <c r="G7469" s="175" t="s">
        <v>4503</v>
      </c>
      <c r="I7469" s="194">
        <v>4600</v>
      </c>
      <c r="K7469" s="199">
        <v>334700</v>
      </c>
      <c r="L7469" s="174" t="s">
        <v>846</v>
      </c>
    </row>
    <row r="7470" spans="1:12">
      <c r="A7470" s="194">
        <v>19</v>
      </c>
      <c r="B7470" s="175" t="s">
        <v>240</v>
      </c>
      <c r="C7470" s="195">
        <v>97</v>
      </c>
      <c r="D7470" s="175" t="s">
        <v>234</v>
      </c>
      <c r="F7470" s="195">
        <v>0</v>
      </c>
      <c r="G7470" s="175" t="s">
        <v>4504</v>
      </c>
      <c r="I7470" s="194">
        <v>6600</v>
      </c>
      <c r="K7470" s="199">
        <v>341300</v>
      </c>
      <c r="L7470" s="174" t="s">
        <v>846</v>
      </c>
    </row>
    <row r="7471" spans="1:12">
      <c r="A7471" s="194">
        <v>19</v>
      </c>
      <c r="B7471" s="175" t="s">
        <v>240</v>
      </c>
      <c r="C7471" s="195">
        <v>97</v>
      </c>
      <c r="D7471" s="175" t="s">
        <v>234</v>
      </c>
      <c r="F7471" s="195">
        <v>0</v>
      </c>
      <c r="G7471" s="175" t="s">
        <v>4505</v>
      </c>
      <c r="I7471" s="194">
        <v>4600</v>
      </c>
      <c r="K7471" s="199">
        <v>345900</v>
      </c>
      <c r="L7471" s="174" t="s">
        <v>846</v>
      </c>
    </row>
    <row r="7472" spans="1:12">
      <c r="A7472" s="194">
        <v>19</v>
      </c>
      <c r="B7472" s="175" t="s">
        <v>240</v>
      </c>
      <c r="C7472" s="195">
        <v>97</v>
      </c>
      <c r="D7472" s="175" t="s">
        <v>234</v>
      </c>
      <c r="F7472" s="195">
        <v>0</v>
      </c>
      <c r="G7472" s="175" t="s">
        <v>4506</v>
      </c>
      <c r="I7472" s="194">
        <v>6600</v>
      </c>
      <c r="K7472" s="199">
        <v>352500</v>
      </c>
      <c r="L7472" s="174" t="s">
        <v>846</v>
      </c>
    </row>
    <row r="7473" spans="1:12">
      <c r="A7473" s="194">
        <v>19</v>
      </c>
      <c r="B7473" s="175" t="s">
        <v>240</v>
      </c>
      <c r="C7473" s="195">
        <v>97</v>
      </c>
      <c r="D7473" s="175" t="s">
        <v>234</v>
      </c>
      <c r="F7473" s="195">
        <v>0</v>
      </c>
      <c r="G7473" s="175" t="s">
        <v>4507</v>
      </c>
      <c r="I7473" s="194">
        <v>6600</v>
      </c>
      <c r="K7473" s="199">
        <v>359100</v>
      </c>
      <c r="L7473" s="174" t="s">
        <v>846</v>
      </c>
    </row>
    <row r="7474" spans="1:12">
      <c r="A7474" s="194">
        <v>19</v>
      </c>
      <c r="B7474" s="175" t="s">
        <v>240</v>
      </c>
      <c r="C7474" s="195">
        <v>97</v>
      </c>
      <c r="D7474" s="175" t="s">
        <v>234</v>
      </c>
      <c r="F7474" s="195">
        <v>0</v>
      </c>
      <c r="G7474" s="175" t="s">
        <v>4508</v>
      </c>
      <c r="I7474" s="194">
        <v>4600</v>
      </c>
      <c r="K7474" s="199">
        <v>363700</v>
      </c>
      <c r="L7474" s="174" t="s">
        <v>846</v>
      </c>
    </row>
    <row r="7475" spans="1:12">
      <c r="A7475" s="194">
        <v>19</v>
      </c>
      <c r="B7475" s="175" t="s">
        <v>240</v>
      </c>
      <c r="C7475" s="195">
        <v>97</v>
      </c>
      <c r="D7475" s="175" t="s">
        <v>234</v>
      </c>
      <c r="F7475" s="195">
        <v>0</v>
      </c>
      <c r="G7475" s="175" t="s">
        <v>4509</v>
      </c>
      <c r="I7475" s="194">
        <v>6600</v>
      </c>
      <c r="K7475" s="199">
        <v>370300</v>
      </c>
      <c r="L7475" s="174" t="s">
        <v>846</v>
      </c>
    </row>
    <row r="7476" spans="1:12">
      <c r="A7476" s="194">
        <v>19</v>
      </c>
      <c r="B7476" s="175" t="s">
        <v>240</v>
      </c>
      <c r="C7476" s="195">
        <v>97</v>
      </c>
      <c r="D7476" s="175" t="s">
        <v>234</v>
      </c>
      <c r="F7476" s="195">
        <v>0</v>
      </c>
      <c r="G7476" s="175" t="s">
        <v>4510</v>
      </c>
      <c r="I7476" s="194">
        <v>4600</v>
      </c>
      <c r="K7476" s="199">
        <v>374900</v>
      </c>
      <c r="L7476" s="174" t="s">
        <v>846</v>
      </c>
    </row>
    <row r="7477" spans="1:12">
      <c r="A7477" s="194">
        <v>19</v>
      </c>
      <c r="B7477" s="175" t="s">
        <v>240</v>
      </c>
      <c r="C7477" s="195">
        <v>97</v>
      </c>
      <c r="D7477" s="175" t="s">
        <v>234</v>
      </c>
      <c r="F7477" s="195">
        <v>0</v>
      </c>
      <c r="G7477" s="175" t="s">
        <v>4511</v>
      </c>
      <c r="I7477" s="194">
        <v>6600</v>
      </c>
      <c r="K7477" s="199">
        <v>381500</v>
      </c>
      <c r="L7477" s="174" t="s">
        <v>846</v>
      </c>
    </row>
    <row r="7478" spans="1:12">
      <c r="A7478" s="194">
        <v>19</v>
      </c>
      <c r="B7478" s="175" t="s">
        <v>240</v>
      </c>
      <c r="C7478" s="195">
        <v>97</v>
      </c>
      <c r="D7478" s="175" t="s">
        <v>234</v>
      </c>
      <c r="F7478" s="195">
        <v>0</v>
      </c>
      <c r="G7478" s="175" t="s">
        <v>4512</v>
      </c>
      <c r="I7478" s="194">
        <v>6600</v>
      </c>
      <c r="K7478" s="199">
        <v>388100</v>
      </c>
      <c r="L7478" s="174" t="s">
        <v>846</v>
      </c>
    </row>
    <row r="7479" spans="1:12">
      <c r="A7479" s="194">
        <v>19</v>
      </c>
      <c r="B7479" s="175" t="s">
        <v>240</v>
      </c>
      <c r="C7479" s="195">
        <v>97</v>
      </c>
      <c r="D7479" s="175" t="s">
        <v>234</v>
      </c>
      <c r="F7479" s="195">
        <v>0</v>
      </c>
      <c r="G7479" s="175" t="s">
        <v>4513</v>
      </c>
      <c r="I7479" s="194">
        <v>4600</v>
      </c>
      <c r="K7479" s="199">
        <v>392700</v>
      </c>
      <c r="L7479" s="174" t="s">
        <v>846</v>
      </c>
    </row>
    <row r="7480" spans="1:12">
      <c r="A7480" s="194">
        <v>19</v>
      </c>
      <c r="B7480" s="175" t="s">
        <v>240</v>
      </c>
      <c r="C7480" s="195">
        <v>97</v>
      </c>
      <c r="D7480" s="175" t="s">
        <v>234</v>
      </c>
      <c r="F7480" s="195">
        <v>0</v>
      </c>
      <c r="G7480" s="175" t="s">
        <v>4514</v>
      </c>
      <c r="I7480" s="194">
        <v>4600</v>
      </c>
      <c r="K7480" s="199">
        <v>397300</v>
      </c>
      <c r="L7480" s="174" t="s">
        <v>846</v>
      </c>
    </row>
    <row r="7481" spans="1:12">
      <c r="A7481" s="194">
        <v>19</v>
      </c>
      <c r="B7481" s="175" t="s">
        <v>240</v>
      </c>
      <c r="C7481" s="195">
        <v>97</v>
      </c>
      <c r="D7481" s="175" t="s">
        <v>234</v>
      </c>
      <c r="F7481" s="195">
        <v>0</v>
      </c>
      <c r="G7481" s="175" t="s">
        <v>4515</v>
      </c>
      <c r="I7481" s="194">
        <v>6600</v>
      </c>
      <c r="K7481" s="199">
        <v>403900</v>
      </c>
      <c r="L7481" s="174" t="s">
        <v>846</v>
      </c>
    </row>
    <row r="7482" spans="1:12">
      <c r="A7482" s="194">
        <v>19</v>
      </c>
      <c r="B7482" s="175" t="s">
        <v>240</v>
      </c>
      <c r="C7482" s="195">
        <v>97</v>
      </c>
      <c r="D7482" s="175" t="s">
        <v>234</v>
      </c>
      <c r="F7482" s="195">
        <v>0</v>
      </c>
      <c r="G7482" s="175" t="s">
        <v>4516</v>
      </c>
      <c r="I7482" s="194">
        <v>4600</v>
      </c>
      <c r="K7482" s="199">
        <v>408500</v>
      </c>
      <c r="L7482" s="174" t="s">
        <v>846</v>
      </c>
    </row>
    <row r="7483" spans="1:12">
      <c r="A7483" s="194">
        <v>19</v>
      </c>
      <c r="B7483" s="175" t="s">
        <v>240</v>
      </c>
      <c r="C7483" s="195">
        <v>97</v>
      </c>
      <c r="D7483" s="175" t="s">
        <v>234</v>
      </c>
      <c r="F7483" s="195">
        <v>0</v>
      </c>
      <c r="G7483" s="175" t="s">
        <v>4517</v>
      </c>
      <c r="I7483" s="194">
        <v>8600</v>
      </c>
      <c r="K7483" s="199">
        <v>417100</v>
      </c>
      <c r="L7483" s="174" t="s">
        <v>846</v>
      </c>
    </row>
    <row r="7484" spans="1:12">
      <c r="A7484" s="194">
        <v>19</v>
      </c>
      <c r="B7484" s="175" t="s">
        <v>240</v>
      </c>
      <c r="C7484" s="195">
        <v>97</v>
      </c>
      <c r="D7484" s="175" t="s">
        <v>234</v>
      </c>
      <c r="F7484" s="195">
        <v>0</v>
      </c>
      <c r="G7484" s="175" t="s">
        <v>4518</v>
      </c>
      <c r="I7484" s="194">
        <v>4600</v>
      </c>
      <c r="K7484" s="199">
        <v>421700</v>
      </c>
      <c r="L7484" s="174" t="s">
        <v>846</v>
      </c>
    </row>
    <row r="7485" spans="1:12">
      <c r="A7485" s="194">
        <v>25</v>
      </c>
      <c r="B7485" s="175" t="s">
        <v>240</v>
      </c>
      <c r="C7485" s="195">
        <v>99</v>
      </c>
      <c r="D7485" s="175" t="s">
        <v>147</v>
      </c>
      <c r="F7485" s="195">
        <v>0</v>
      </c>
      <c r="G7485" s="175" t="s">
        <v>4519</v>
      </c>
      <c r="I7485" s="194">
        <v>8200</v>
      </c>
      <c r="K7485" s="199">
        <v>429900</v>
      </c>
      <c r="L7485" s="174" t="s">
        <v>846</v>
      </c>
    </row>
    <row r="7486" spans="1:12">
      <c r="A7486" s="194">
        <v>25</v>
      </c>
      <c r="B7486" s="175" t="s">
        <v>240</v>
      </c>
      <c r="C7486" s="195">
        <v>99</v>
      </c>
      <c r="D7486" s="175" t="s">
        <v>147</v>
      </c>
      <c r="F7486" s="195">
        <v>0</v>
      </c>
      <c r="G7486" s="175" t="s">
        <v>4520</v>
      </c>
      <c r="I7486" s="194">
        <v>21000</v>
      </c>
      <c r="K7486" s="199">
        <v>450900</v>
      </c>
      <c r="L7486" s="174" t="s">
        <v>846</v>
      </c>
    </row>
    <row r="7487" spans="1:12">
      <c r="A7487" s="194">
        <v>25</v>
      </c>
      <c r="B7487" s="175" t="s">
        <v>240</v>
      </c>
      <c r="C7487" s="195">
        <v>99</v>
      </c>
      <c r="D7487" s="175" t="s">
        <v>147</v>
      </c>
      <c r="F7487" s="195">
        <v>0</v>
      </c>
      <c r="G7487" s="175" t="s">
        <v>4521</v>
      </c>
      <c r="I7487" s="194">
        <v>28000</v>
      </c>
      <c r="K7487" s="199">
        <v>478900</v>
      </c>
      <c r="L7487" s="174" t="s">
        <v>846</v>
      </c>
    </row>
    <row r="7488" spans="1:12">
      <c r="A7488" s="194">
        <v>25</v>
      </c>
      <c r="B7488" s="175" t="s">
        <v>240</v>
      </c>
      <c r="C7488" s="195">
        <v>99</v>
      </c>
      <c r="D7488" s="175" t="s">
        <v>147</v>
      </c>
      <c r="F7488" s="195">
        <v>0</v>
      </c>
      <c r="G7488" s="175" t="s">
        <v>4522</v>
      </c>
      <c r="I7488" s="194">
        <v>13000</v>
      </c>
      <c r="K7488" s="199">
        <v>491900</v>
      </c>
      <c r="L7488" s="174" t="s">
        <v>846</v>
      </c>
    </row>
    <row r="7489" spans="1:12">
      <c r="A7489" s="194">
        <v>25</v>
      </c>
      <c r="B7489" s="175" t="s">
        <v>240</v>
      </c>
      <c r="C7489" s="195">
        <v>99</v>
      </c>
      <c r="D7489" s="175" t="s">
        <v>147</v>
      </c>
      <c r="F7489" s="195">
        <v>0</v>
      </c>
      <c r="G7489" s="175" t="s">
        <v>4523</v>
      </c>
      <c r="I7489" s="194">
        <v>4600</v>
      </c>
      <c r="K7489" s="199">
        <v>496500</v>
      </c>
      <c r="L7489" s="174" t="s">
        <v>846</v>
      </c>
    </row>
    <row r="7490" spans="1:12">
      <c r="A7490" s="194">
        <v>25</v>
      </c>
      <c r="B7490" s="175" t="s">
        <v>240</v>
      </c>
      <c r="C7490" s="195">
        <v>99</v>
      </c>
      <c r="D7490" s="175" t="s">
        <v>147</v>
      </c>
      <c r="F7490" s="195">
        <v>0</v>
      </c>
      <c r="G7490" s="175" t="s">
        <v>4524</v>
      </c>
      <c r="I7490" s="194">
        <v>15000</v>
      </c>
      <c r="K7490" s="199">
        <v>511500</v>
      </c>
      <c r="L7490" s="174" t="s">
        <v>846</v>
      </c>
    </row>
    <row r="7491" spans="1:12">
      <c r="A7491" s="194">
        <v>25</v>
      </c>
      <c r="B7491" s="175" t="s">
        <v>240</v>
      </c>
      <c r="C7491" s="195">
        <v>99</v>
      </c>
      <c r="D7491" s="175" t="s">
        <v>147</v>
      </c>
      <c r="F7491" s="195">
        <v>0</v>
      </c>
      <c r="G7491" s="175" t="s">
        <v>4525</v>
      </c>
      <c r="I7491" s="194">
        <v>16000</v>
      </c>
      <c r="K7491" s="199">
        <v>527500</v>
      </c>
      <c r="L7491" s="174" t="s">
        <v>846</v>
      </c>
    </row>
    <row r="7492" spans="1:12">
      <c r="A7492" s="194">
        <v>25</v>
      </c>
      <c r="B7492" s="175" t="s">
        <v>240</v>
      </c>
      <c r="C7492" s="195">
        <v>99</v>
      </c>
      <c r="D7492" s="175" t="s">
        <v>147</v>
      </c>
      <c r="F7492" s="195">
        <v>0</v>
      </c>
      <c r="G7492" s="175" t="s">
        <v>4526</v>
      </c>
      <c r="I7492" s="194">
        <v>2600</v>
      </c>
      <c r="K7492" s="199">
        <v>530100</v>
      </c>
      <c r="L7492" s="174" t="s">
        <v>846</v>
      </c>
    </row>
    <row r="7493" spans="1:12">
      <c r="A7493" s="194">
        <v>25</v>
      </c>
      <c r="B7493" s="175" t="s">
        <v>240</v>
      </c>
      <c r="C7493" s="195">
        <v>99</v>
      </c>
      <c r="D7493" s="175" t="s">
        <v>147</v>
      </c>
      <c r="F7493" s="195">
        <v>0</v>
      </c>
      <c r="G7493" s="175" t="s">
        <v>4527</v>
      </c>
      <c r="I7493" s="194">
        <v>6600</v>
      </c>
      <c r="K7493" s="199">
        <v>536700</v>
      </c>
      <c r="L7493" s="174" t="s">
        <v>846</v>
      </c>
    </row>
    <row r="7494" spans="1:12">
      <c r="A7494" s="194">
        <v>25</v>
      </c>
      <c r="B7494" s="175" t="s">
        <v>240</v>
      </c>
      <c r="C7494" s="195">
        <v>99</v>
      </c>
      <c r="D7494" s="175" t="s">
        <v>147</v>
      </c>
      <c r="F7494" s="195">
        <v>0</v>
      </c>
      <c r="G7494" s="175" t="s">
        <v>4528</v>
      </c>
      <c r="I7494" s="194">
        <v>4600</v>
      </c>
      <c r="K7494" s="199">
        <v>541300</v>
      </c>
      <c r="L7494" s="174" t="s">
        <v>846</v>
      </c>
    </row>
    <row r="7495" spans="1:12">
      <c r="A7495" s="194">
        <v>25</v>
      </c>
      <c r="B7495" s="175" t="s">
        <v>240</v>
      </c>
      <c r="C7495" s="195">
        <v>99</v>
      </c>
      <c r="D7495" s="175" t="s">
        <v>147</v>
      </c>
      <c r="F7495" s="195">
        <v>0</v>
      </c>
      <c r="G7495" s="175" t="s">
        <v>4529</v>
      </c>
      <c r="I7495" s="194">
        <v>4600</v>
      </c>
      <c r="K7495" s="199">
        <v>545900</v>
      </c>
      <c r="L7495" s="174" t="s">
        <v>846</v>
      </c>
    </row>
    <row r="7496" spans="1:12">
      <c r="A7496" s="194">
        <v>25</v>
      </c>
      <c r="B7496" s="175" t="s">
        <v>240</v>
      </c>
      <c r="C7496" s="195">
        <v>99</v>
      </c>
      <c r="D7496" s="175" t="s">
        <v>147</v>
      </c>
      <c r="F7496" s="195">
        <v>0</v>
      </c>
      <c r="G7496" s="175" t="s">
        <v>4530</v>
      </c>
      <c r="I7496" s="194">
        <v>6600</v>
      </c>
      <c r="K7496" s="199">
        <v>552500</v>
      </c>
      <c r="L7496" s="174" t="s">
        <v>846</v>
      </c>
    </row>
    <row r="7497" spans="1:12">
      <c r="A7497" s="194">
        <v>25</v>
      </c>
      <c r="B7497" s="175" t="s">
        <v>240</v>
      </c>
      <c r="C7497" s="195">
        <v>99</v>
      </c>
      <c r="D7497" s="175" t="s">
        <v>147</v>
      </c>
      <c r="F7497" s="195">
        <v>0</v>
      </c>
      <c r="G7497" s="175" t="s">
        <v>4531</v>
      </c>
      <c r="I7497" s="194">
        <v>4600</v>
      </c>
      <c r="K7497" s="199">
        <v>557100</v>
      </c>
      <c r="L7497" s="174" t="s">
        <v>846</v>
      </c>
    </row>
    <row r="7498" spans="1:12">
      <c r="A7498" s="194">
        <v>25</v>
      </c>
      <c r="B7498" s="175" t="s">
        <v>240</v>
      </c>
      <c r="C7498" s="195">
        <v>99</v>
      </c>
      <c r="D7498" s="175" t="s">
        <v>147</v>
      </c>
      <c r="F7498" s="195">
        <v>0</v>
      </c>
      <c r="G7498" s="175" t="s">
        <v>4532</v>
      </c>
      <c r="I7498" s="194">
        <v>6600</v>
      </c>
      <c r="K7498" s="199">
        <v>563700</v>
      </c>
      <c r="L7498" s="174" t="s">
        <v>846</v>
      </c>
    </row>
    <row r="7499" spans="1:12">
      <c r="A7499" s="194">
        <v>25</v>
      </c>
      <c r="B7499" s="175" t="s">
        <v>240</v>
      </c>
      <c r="C7499" s="195">
        <v>99</v>
      </c>
      <c r="D7499" s="175" t="s">
        <v>147</v>
      </c>
      <c r="F7499" s="195">
        <v>0</v>
      </c>
      <c r="G7499" s="175" t="s">
        <v>4533</v>
      </c>
      <c r="I7499" s="194">
        <v>18000</v>
      </c>
      <c r="K7499" s="199">
        <v>581700</v>
      </c>
      <c r="L7499" s="174" t="s">
        <v>846</v>
      </c>
    </row>
    <row r="7500" spans="1:12">
      <c r="A7500" s="194">
        <v>29</v>
      </c>
      <c r="B7500" s="175" t="s">
        <v>240</v>
      </c>
      <c r="C7500" s="195">
        <v>100</v>
      </c>
      <c r="D7500" s="175" t="s">
        <v>147</v>
      </c>
      <c r="F7500" s="195">
        <v>0</v>
      </c>
      <c r="G7500" s="175" t="s">
        <v>4534</v>
      </c>
      <c r="I7500" s="194">
        <v>3000</v>
      </c>
      <c r="K7500" s="199">
        <v>584700</v>
      </c>
      <c r="L7500" s="174" t="s">
        <v>846</v>
      </c>
    </row>
    <row r="7501" spans="1:12">
      <c r="G7501" s="200" t="s">
        <v>929</v>
      </c>
      <c r="I7501" s="201">
        <v>584700</v>
      </c>
      <c r="J7501" s="201">
        <v>0</v>
      </c>
      <c r="K7501" s="201">
        <v>584700</v>
      </c>
      <c r="L7501" s="202" t="s">
        <v>846</v>
      </c>
    </row>
    <row r="7502" spans="1:12">
      <c r="G7502" s="200" t="s">
        <v>848</v>
      </c>
      <c r="I7502" s="203">
        <v>584700</v>
      </c>
      <c r="J7502" s="203">
        <v>0</v>
      </c>
      <c r="K7502" s="203">
        <v>584700</v>
      </c>
      <c r="L7502" s="200" t="s">
        <v>849</v>
      </c>
    </row>
    <row r="7503" spans="1:12">
      <c r="A7503" s="196" t="s">
        <v>596</v>
      </c>
      <c r="G7503" s="197" t="s">
        <v>843</v>
      </c>
      <c r="I7503" s="198">
        <v>584700</v>
      </c>
      <c r="J7503" s="198">
        <v>0</v>
      </c>
      <c r="K7503" s="198">
        <v>584700</v>
      </c>
      <c r="L7503" s="175" t="s">
        <v>846</v>
      </c>
    </row>
    <row r="7504" spans="1:12">
      <c r="A7504" s="174" t="s">
        <v>138</v>
      </c>
      <c r="B7504" s="174" t="s">
        <v>139</v>
      </c>
      <c r="C7504" s="176" t="s">
        <v>140</v>
      </c>
      <c r="D7504" s="174" t="s">
        <v>141</v>
      </c>
      <c r="E7504" s="174" t="s">
        <v>142</v>
      </c>
      <c r="F7504" s="176" t="s">
        <v>143</v>
      </c>
      <c r="G7504" s="174" t="s">
        <v>144</v>
      </c>
      <c r="I7504" s="176" t="s">
        <v>844</v>
      </c>
      <c r="J7504" s="176" t="s">
        <v>845</v>
      </c>
      <c r="K7504" s="176" t="s">
        <v>145</v>
      </c>
    </row>
    <row r="7505" spans="1:12">
      <c r="A7505" s="194">
        <v>30</v>
      </c>
      <c r="B7505" s="175" t="s">
        <v>596</v>
      </c>
      <c r="C7505" s="195">
        <v>95</v>
      </c>
      <c r="D7505" s="175" t="s">
        <v>147</v>
      </c>
      <c r="F7505" s="195">
        <v>0</v>
      </c>
      <c r="G7505" s="175" t="s">
        <v>4535</v>
      </c>
      <c r="I7505" s="194">
        <v>3100</v>
      </c>
      <c r="K7505" s="199">
        <v>587800</v>
      </c>
      <c r="L7505" s="174" t="s">
        <v>846</v>
      </c>
    </row>
    <row r="7506" spans="1:12">
      <c r="G7506" s="200" t="s">
        <v>985</v>
      </c>
      <c r="I7506" s="201">
        <v>3100</v>
      </c>
      <c r="J7506" s="201">
        <v>0</v>
      </c>
      <c r="K7506" s="201">
        <v>3100</v>
      </c>
      <c r="L7506" s="202" t="s">
        <v>846</v>
      </c>
    </row>
    <row r="7507" spans="1:12">
      <c r="G7507" s="200" t="s">
        <v>848</v>
      </c>
      <c r="I7507" s="203">
        <v>587800</v>
      </c>
      <c r="J7507" s="203">
        <v>0</v>
      </c>
      <c r="K7507" s="203">
        <v>587800</v>
      </c>
      <c r="L7507" s="200" t="s">
        <v>849</v>
      </c>
    </row>
    <row r="7508" spans="1:12">
      <c r="A7508" s="196" t="s">
        <v>600</v>
      </c>
      <c r="G7508" s="197" t="s">
        <v>843</v>
      </c>
      <c r="I7508" s="198">
        <v>587800</v>
      </c>
      <c r="J7508" s="198">
        <v>0</v>
      </c>
      <c r="K7508" s="198">
        <v>587800</v>
      </c>
      <c r="L7508" s="175" t="s">
        <v>846</v>
      </c>
    </row>
    <row r="7509" spans="1:12">
      <c r="A7509" s="174" t="s">
        <v>138</v>
      </c>
      <c r="B7509" s="174" t="s">
        <v>139</v>
      </c>
      <c r="C7509" s="176" t="s">
        <v>140</v>
      </c>
      <c r="D7509" s="174" t="s">
        <v>141</v>
      </c>
      <c r="E7509" s="174" t="s">
        <v>142</v>
      </c>
      <c r="F7509" s="176" t="s">
        <v>143</v>
      </c>
      <c r="G7509" s="174" t="s">
        <v>144</v>
      </c>
      <c r="I7509" s="176" t="s">
        <v>844</v>
      </c>
      <c r="J7509" s="176" t="s">
        <v>845</v>
      </c>
      <c r="K7509" s="176" t="s">
        <v>145</v>
      </c>
    </row>
    <row r="7510" spans="1:12">
      <c r="A7510" s="194">
        <v>31</v>
      </c>
      <c r="B7510" s="175" t="s">
        <v>600</v>
      </c>
      <c r="C7510" s="195">
        <v>102</v>
      </c>
      <c r="D7510" s="175" t="s">
        <v>147</v>
      </c>
      <c r="F7510" s="195">
        <v>0</v>
      </c>
      <c r="G7510" s="175" t="s">
        <v>4536</v>
      </c>
      <c r="I7510" s="194">
        <v>2500</v>
      </c>
      <c r="K7510" s="199">
        <v>590300</v>
      </c>
      <c r="L7510" s="174" t="s">
        <v>846</v>
      </c>
    </row>
    <row r="7511" spans="1:12">
      <c r="G7511" s="200" t="s">
        <v>1119</v>
      </c>
      <c r="I7511" s="201">
        <v>2500</v>
      </c>
      <c r="J7511" s="201">
        <v>0</v>
      </c>
      <c r="K7511" s="201">
        <v>2500</v>
      </c>
      <c r="L7511" s="202" t="s">
        <v>846</v>
      </c>
    </row>
    <row r="7512" spans="1:12">
      <c r="G7512" s="200" t="s">
        <v>848</v>
      </c>
      <c r="I7512" s="203">
        <v>590300</v>
      </c>
      <c r="J7512" s="203">
        <v>0</v>
      </c>
      <c r="K7512" s="203">
        <v>590300</v>
      </c>
      <c r="L7512" s="200" t="s">
        <v>849</v>
      </c>
    </row>
    <row r="7513" spans="1:12">
      <c r="A7513" s="196" t="s">
        <v>601</v>
      </c>
      <c r="G7513" s="197" t="s">
        <v>843</v>
      </c>
      <c r="I7513" s="198">
        <v>590300</v>
      </c>
      <c r="J7513" s="198">
        <v>0</v>
      </c>
      <c r="K7513" s="198">
        <v>590300</v>
      </c>
      <c r="L7513" s="175" t="s">
        <v>846</v>
      </c>
    </row>
    <row r="7514" spans="1:12">
      <c r="A7514" s="174" t="s">
        <v>138</v>
      </c>
      <c r="B7514" s="174" t="s">
        <v>139</v>
      </c>
      <c r="C7514" s="176" t="s">
        <v>140</v>
      </c>
      <c r="D7514" s="174" t="s">
        <v>141</v>
      </c>
      <c r="E7514" s="174" t="s">
        <v>142</v>
      </c>
      <c r="F7514" s="176" t="s">
        <v>143</v>
      </c>
      <c r="G7514" s="174" t="s">
        <v>144</v>
      </c>
      <c r="I7514" s="176" t="s">
        <v>844</v>
      </c>
      <c r="J7514" s="176" t="s">
        <v>845</v>
      </c>
      <c r="K7514" s="176" t="s">
        <v>145</v>
      </c>
    </row>
    <row r="7515" spans="1:12">
      <c r="A7515" s="194">
        <v>22</v>
      </c>
      <c r="B7515" s="175" t="s">
        <v>601</v>
      </c>
      <c r="C7515" s="195">
        <v>38</v>
      </c>
      <c r="D7515" s="175" t="s">
        <v>147</v>
      </c>
      <c r="F7515" s="195">
        <v>0</v>
      </c>
      <c r="G7515" s="175" t="s">
        <v>1800</v>
      </c>
      <c r="I7515" s="194">
        <v>1589678</v>
      </c>
      <c r="K7515" s="199">
        <v>2179978</v>
      </c>
      <c r="L7515" s="174" t="s">
        <v>846</v>
      </c>
    </row>
    <row r="7516" spans="1:12">
      <c r="G7516" s="200" t="s">
        <v>1168</v>
      </c>
      <c r="I7516" s="201">
        <v>1589678</v>
      </c>
      <c r="J7516" s="201">
        <v>0</v>
      </c>
      <c r="K7516" s="201">
        <v>1589678</v>
      </c>
      <c r="L7516" s="202" t="s">
        <v>846</v>
      </c>
    </row>
    <row r="7517" spans="1:12">
      <c r="G7517" s="200" t="s">
        <v>848</v>
      </c>
      <c r="I7517" s="203">
        <v>2179978</v>
      </c>
      <c r="J7517" s="203">
        <v>0</v>
      </c>
      <c r="K7517" s="203">
        <v>2179978</v>
      </c>
      <c r="L7517" s="200" t="s">
        <v>849</v>
      </c>
    </row>
    <row r="7518" spans="1:12">
      <c r="A7518" s="190" t="s">
        <v>4537</v>
      </c>
      <c r="I7518" s="203">
        <v>2179978</v>
      </c>
      <c r="J7518" s="203">
        <v>0</v>
      </c>
      <c r="K7518" s="203">
        <v>2179978</v>
      </c>
      <c r="L7518" s="175" t="s">
        <v>849</v>
      </c>
    </row>
    <row r="7519" spans="1:12">
      <c r="A7519" s="196" t="s">
        <v>4538</v>
      </c>
    </row>
    <row r="7520" spans="1:12">
      <c r="A7520" s="196" t="s">
        <v>240</v>
      </c>
      <c r="G7520" s="197" t="s">
        <v>843</v>
      </c>
      <c r="I7520" s="198">
        <v>0</v>
      </c>
      <c r="J7520" s="198">
        <v>0</v>
      </c>
      <c r="K7520" s="198">
        <v>0</v>
      </c>
    </row>
    <row r="7521" spans="1:12">
      <c r="A7521" s="174" t="s">
        <v>138</v>
      </c>
      <c r="B7521" s="174" t="s">
        <v>139</v>
      </c>
      <c r="C7521" s="176" t="s">
        <v>140</v>
      </c>
      <c r="D7521" s="174" t="s">
        <v>141</v>
      </c>
      <c r="E7521" s="174" t="s">
        <v>142</v>
      </c>
      <c r="F7521" s="176" t="s">
        <v>143</v>
      </c>
      <c r="G7521" s="174" t="s">
        <v>144</v>
      </c>
      <c r="I7521" s="176" t="s">
        <v>844</v>
      </c>
      <c r="J7521" s="176" t="s">
        <v>845</v>
      </c>
      <c r="K7521" s="176" t="s">
        <v>145</v>
      </c>
    </row>
    <row r="7522" spans="1:12">
      <c r="A7522" s="194">
        <v>19</v>
      </c>
      <c r="B7522" s="175" t="s">
        <v>240</v>
      </c>
      <c r="C7522" s="195">
        <v>97</v>
      </c>
      <c r="D7522" s="175" t="s">
        <v>234</v>
      </c>
      <c r="F7522" s="195">
        <v>0</v>
      </c>
      <c r="G7522" s="175" t="s">
        <v>4539</v>
      </c>
      <c r="I7522" s="194">
        <v>4788</v>
      </c>
      <c r="K7522" s="199">
        <v>4788</v>
      </c>
      <c r="L7522" s="174" t="s">
        <v>846</v>
      </c>
    </row>
    <row r="7523" spans="1:12">
      <c r="A7523" s="194">
        <v>25</v>
      </c>
      <c r="B7523" s="175" t="s">
        <v>240</v>
      </c>
      <c r="C7523" s="195">
        <v>98</v>
      </c>
      <c r="D7523" s="175" t="s">
        <v>147</v>
      </c>
      <c r="F7523" s="195">
        <v>0</v>
      </c>
      <c r="G7523" s="175" t="s">
        <v>4540</v>
      </c>
      <c r="I7523" s="194">
        <v>2770</v>
      </c>
      <c r="K7523" s="199">
        <v>7558</v>
      </c>
      <c r="L7523" s="174" t="s">
        <v>846</v>
      </c>
    </row>
    <row r="7524" spans="1:12">
      <c r="A7524" s="194">
        <v>25</v>
      </c>
      <c r="B7524" s="175" t="s">
        <v>240</v>
      </c>
      <c r="C7524" s="195">
        <v>98</v>
      </c>
      <c r="D7524" s="175" t="s">
        <v>147</v>
      </c>
      <c r="F7524" s="195">
        <v>0</v>
      </c>
      <c r="G7524" s="175" t="s">
        <v>4541</v>
      </c>
      <c r="I7524" s="194">
        <v>3030</v>
      </c>
      <c r="K7524" s="199">
        <v>10588</v>
      </c>
      <c r="L7524" s="174" t="s">
        <v>846</v>
      </c>
    </row>
    <row r="7525" spans="1:12">
      <c r="A7525" s="194">
        <v>25</v>
      </c>
      <c r="B7525" s="175" t="s">
        <v>240</v>
      </c>
      <c r="C7525" s="195">
        <v>98</v>
      </c>
      <c r="D7525" s="175" t="s">
        <v>147</v>
      </c>
      <c r="F7525" s="195">
        <v>0</v>
      </c>
      <c r="G7525" s="175" t="s">
        <v>4542</v>
      </c>
      <c r="I7525" s="194">
        <v>640</v>
      </c>
      <c r="K7525" s="199">
        <v>11228</v>
      </c>
      <c r="L7525" s="174" t="s">
        <v>846</v>
      </c>
    </row>
    <row r="7526" spans="1:12">
      <c r="A7526" s="194">
        <v>25</v>
      </c>
      <c r="B7526" s="175" t="s">
        <v>240</v>
      </c>
      <c r="C7526" s="195">
        <v>98</v>
      </c>
      <c r="D7526" s="175" t="s">
        <v>147</v>
      </c>
      <c r="F7526" s="195">
        <v>0</v>
      </c>
      <c r="G7526" s="175" t="s">
        <v>4543</v>
      </c>
      <c r="I7526" s="194">
        <v>11200</v>
      </c>
      <c r="K7526" s="199">
        <v>22428</v>
      </c>
      <c r="L7526" s="174" t="s">
        <v>846</v>
      </c>
    </row>
    <row r="7527" spans="1:12">
      <c r="A7527" s="194">
        <v>31</v>
      </c>
      <c r="B7527" s="175" t="s">
        <v>240</v>
      </c>
      <c r="C7527" s="195">
        <v>101</v>
      </c>
      <c r="D7527" s="175" t="s">
        <v>147</v>
      </c>
      <c r="F7527" s="195">
        <v>0</v>
      </c>
      <c r="G7527" s="175" t="s">
        <v>4544</v>
      </c>
      <c r="I7527" s="194">
        <v>20000</v>
      </c>
      <c r="K7527" s="199">
        <v>42428</v>
      </c>
      <c r="L7527" s="174" t="s">
        <v>846</v>
      </c>
    </row>
    <row r="7528" spans="1:12">
      <c r="A7528" s="194">
        <v>31</v>
      </c>
      <c r="B7528" s="175" t="s">
        <v>240</v>
      </c>
      <c r="C7528" s="195">
        <v>101</v>
      </c>
      <c r="D7528" s="175" t="s">
        <v>147</v>
      </c>
      <c r="F7528" s="195">
        <v>0</v>
      </c>
      <c r="G7528" s="175" t="s">
        <v>4545</v>
      </c>
      <c r="I7528" s="194">
        <v>20000</v>
      </c>
      <c r="K7528" s="199">
        <v>62428</v>
      </c>
      <c r="L7528" s="174" t="s">
        <v>846</v>
      </c>
    </row>
    <row r="7529" spans="1:12">
      <c r="A7529" s="194">
        <v>31</v>
      </c>
      <c r="B7529" s="175" t="s">
        <v>240</v>
      </c>
      <c r="C7529" s="195">
        <v>101</v>
      </c>
      <c r="D7529" s="175" t="s">
        <v>147</v>
      </c>
      <c r="F7529" s="195">
        <v>0</v>
      </c>
      <c r="G7529" s="175" t="s">
        <v>4546</v>
      </c>
      <c r="I7529" s="194">
        <v>15000</v>
      </c>
      <c r="K7529" s="199">
        <v>77428</v>
      </c>
      <c r="L7529" s="174" t="s">
        <v>846</v>
      </c>
    </row>
    <row r="7530" spans="1:12">
      <c r="A7530" s="194">
        <v>31</v>
      </c>
      <c r="B7530" s="175" t="s">
        <v>240</v>
      </c>
      <c r="C7530" s="195">
        <v>101</v>
      </c>
      <c r="D7530" s="175" t="s">
        <v>147</v>
      </c>
      <c r="F7530" s="195">
        <v>0</v>
      </c>
      <c r="G7530" s="175" t="s">
        <v>4547</v>
      </c>
      <c r="I7530" s="194">
        <v>15000</v>
      </c>
      <c r="K7530" s="199">
        <v>92428</v>
      </c>
      <c r="L7530" s="174" t="s">
        <v>846</v>
      </c>
    </row>
    <row r="7531" spans="1:12">
      <c r="A7531" s="194">
        <v>31</v>
      </c>
      <c r="B7531" s="175" t="s">
        <v>240</v>
      </c>
      <c r="C7531" s="195">
        <v>101</v>
      </c>
      <c r="D7531" s="175" t="s">
        <v>147</v>
      </c>
      <c r="F7531" s="195">
        <v>0</v>
      </c>
      <c r="G7531" s="175" t="s">
        <v>4548</v>
      </c>
      <c r="I7531" s="194">
        <v>134208</v>
      </c>
      <c r="K7531" s="199">
        <v>226636</v>
      </c>
      <c r="L7531" s="174" t="s">
        <v>846</v>
      </c>
    </row>
    <row r="7532" spans="1:12">
      <c r="A7532" s="194">
        <v>31</v>
      </c>
      <c r="B7532" s="175" t="s">
        <v>240</v>
      </c>
      <c r="C7532" s="195">
        <v>102</v>
      </c>
      <c r="D7532" s="175" t="s">
        <v>147</v>
      </c>
      <c r="F7532" s="195">
        <v>0</v>
      </c>
      <c r="G7532" s="175" t="s">
        <v>4549</v>
      </c>
      <c r="I7532" s="194">
        <v>30004</v>
      </c>
      <c r="K7532" s="199">
        <v>256640</v>
      </c>
      <c r="L7532" s="174" t="s">
        <v>846</v>
      </c>
    </row>
    <row r="7533" spans="1:12">
      <c r="A7533" s="194">
        <v>31</v>
      </c>
      <c r="B7533" s="175" t="s">
        <v>240</v>
      </c>
      <c r="C7533" s="195">
        <v>102</v>
      </c>
      <c r="D7533" s="175" t="s">
        <v>147</v>
      </c>
      <c r="F7533" s="195">
        <v>0</v>
      </c>
      <c r="G7533" s="175" t="s">
        <v>4550</v>
      </c>
      <c r="I7533" s="194">
        <v>6800</v>
      </c>
      <c r="K7533" s="199">
        <v>263440</v>
      </c>
      <c r="L7533" s="174" t="s">
        <v>846</v>
      </c>
    </row>
    <row r="7534" spans="1:12">
      <c r="A7534" s="194">
        <v>31</v>
      </c>
      <c r="B7534" s="175" t="s">
        <v>240</v>
      </c>
      <c r="C7534" s="195">
        <v>102</v>
      </c>
      <c r="D7534" s="175" t="s">
        <v>147</v>
      </c>
      <c r="F7534" s="195">
        <v>0</v>
      </c>
      <c r="G7534" s="175" t="s">
        <v>4551</v>
      </c>
      <c r="I7534" s="194">
        <v>6780</v>
      </c>
      <c r="K7534" s="199">
        <v>270220</v>
      </c>
      <c r="L7534" s="174" t="s">
        <v>846</v>
      </c>
    </row>
    <row r="7535" spans="1:12">
      <c r="G7535" s="200" t="s">
        <v>929</v>
      </c>
      <c r="I7535" s="201">
        <v>270220</v>
      </c>
      <c r="J7535" s="201">
        <v>0</v>
      </c>
      <c r="K7535" s="201">
        <v>270220</v>
      </c>
      <c r="L7535" s="202" t="s">
        <v>846</v>
      </c>
    </row>
    <row r="7536" spans="1:12">
      <c r="G7536" s="200" t="s">
        <v>848</v>
      </c>
      <c r="I7536" s="203">
        <v>270220</v>
      </c>
      <c r="J7536" s="203">
        <v>0</v>
      </c>
      <c r="K7536" s="203">
        <v>270220</v>
      </c>
      <c r="L7536" s="200" t="s">
        <v>849</v>
      </c>
    </row>
    <row r="7537" spans="1:12">
      <c r="A7537" s="196" t="s">
        <v>595</v>
      </c>
      <c r="G7537" s="197" t="s">
        <v>843</v>
      </c>
      <c r="I7537" s="198">
        <v>270220</v>
      </c>
      <c r="J7537" s="198">
        <v>0</v>
      </c>
      <c r="K7537" s="198">
        <v>270220</v>
      </c>
      <c r="L7537" s="175" t="s">
        <v>846</v>
      </c>
    </row>
    <row r="7538" spans="1:12">
      <c r="A7538" s="174" t="s">
        <v>138</v>
      </c>
      <c r="B7538" s="174" t="s">
        <v>139</v>
      </c>
      <c r="C7538" s="176" t="s">
        <v>140</v>
      </c>
      <c r="D7538" s="174" t="s">
        <v>141</v>
      </c>
      <c r="E7538" s="174" t="s">
        <v>142</v>
      </c>
      <c r="F7538" s="176" t="s">
        <v>143</v>
      </c>
      <c r="G7538" s="174" t="s">
        <v>144</v>
      </c>
      <c r="I7538" s="176" t="s">
        <v>844</v>
      </c>
      <c r="J7538" s="176" t="s">
        <v>845</v>
      </c>
      <c r="K7538" s="176" t="s">
        <v>145</v>
      </c>
    </row>
    <row r="7539" spans="1:12">
      <c r="A7539" s="194">
        <v>29</v>
      </c>
      <c r="B7539" s="175" t="s">
        <v>595</v>
      </c>
      <c r="C7539" s="195">
        <v>63</v>
      </c>
      <c r="D7539" s="175" t="s">
        <v>147</v>
      </c>
      <c r="F7539" s="195">
        <v>0</v>
      </c>
      <c r="G7539" s="175" t="s">
        <v>4551</v>
      </c>
      <c r="I7539" s="194">
        <v>4850</v>
      </c>
      <c r="K7539" s="199">
        <v>275070</v>
      </c>
      <c r="L7539" s="174" t="s">
        <v>846</v>
      </c>
    </row>
    <row r="7540" spans="1:12">
      <c r="A7540" s="194">
        <v>29</v>
      </c>
      <c r="B7540" s="175" t="s">
        <v>595</v>
      </c>
      <c r="C7540" s="195">
        <v>63</v>
      </c>
      <c r="D7540" s="175" t="s">
        <v>147</v>
      </c>
      <c r="F7540" s="195">
        <v>0</v>
      </c>
      <c r="G7540" s="175" t="s">
        <v>4552</v>
      </c>
      <c r="I7540" s="194">
        <v>35000</v>
      </c>
      <c r="K7540" s="199">
        <v>310070</v>
      </c>
      <c r="L7540" s="174" t="s">
        <v>846</v>
      </c>
    </row>
    <row r="7541" spans="1:12">
      <c r="A7541" s="194">
        <v>29</v>
      </c>
      <c r="B7541" s="175" t="s">
        <v>595</v>
      </c>
      <c r="C7541" s="195">
        <v>64</v>
      </c>
      <c r="D7541" s="175" t="s">
        <v>147</v>
      </c>
      <c r="F7541" s="195">
        <v>0</v>
      </c>
      <c r="G7541" s="175" t="s">
        <v>4296</v>
      </c>
      <c r="I7541" s="194">
        <v>164510</v>
      </c>
      <c r="K7541" s="199">
        <v>474580</v>
      </c>
      <c r="L7541" s="174" t="s">
        <v>846</v>
      </c>
    </row>
    <row r="7542" spans="1:12">
      <c r="A7542" s="194">
        <v>29</v>
      </c>
      <c r="B7542" s="175" t="s">
        <v>595</v>
      </c>
      <c r="C7542" s="195">
        <v>65</v>
      </c>
      <c r="D7542" s="175" t="s">
        <v>147</v>
      </c>
      <c r="F7542" s="195">
        <v>0</v>
      </c>
      <c r="G7542" s="175" t="s">
        <v>4553</v>
      </c>
      <c r="I7542" s="194">
        <v>334644</v>
      </c>
      <c r="K7542" s="199">
        <v>809224</v>
      </c>
      <c r="L7542" s="174" t="s">
        <v>846</v>
      </c>
    </row>
    <row r="7543" spans="1:12">
      <c r="A7543" s="194">
        <v>29</v>
      </c>
      <c r="B7543" s="175" t="s">
        <v>595</v>
      </c>
      <c r="C7543" s="195">
        <v>66</v>
      </c>
      <c r="D7543" s="175" t="s">
        <v>147</v>
      </c>
      <c r="F7543" s="195">
        <v>0</v>
      </c>
      <c r="G7543" s="175" t="s">
        <v>4554</v>
      </c>
      <c r="I7543" s="194">
        <v>441152</v>
      </c>
      <c r="K7543" s="199">
        <v>1250376</v>
      </c>
      <c r="L7543" s="174" t="s">
        <v>846</v>
      </c>
    </row>
    <row r="7544" spans="1:12">
      <c r="G7544" s="200" t="s">
        <v>853</v>
      </c>
      <c r="I7544" s="201">
        <v>980156</v>
      </c>
      <c r="J7544" s="201">
        <v>0</v>
      </c>
      <c r="K7544" s="201">
        <v>980156</v>
      </c>
      <c r="L7544" s="202" t="s">
        <v>846</v>
      </c>
    </row>
    <row r="7545" spans="1:12">
      <c r="G7545" s="200" t="s">
        <v>848</v>
      </c>
      <c r="I7545" s="203">
        <v>1250376</v>
      </c>
      <c r="J7545" s="203">
        <v>0</v>
      </c>
      <c r="K7545" s="203">
        <v>1250376</v>
      </c>
      <c r="L7545" s="200" t="s">
        <v>849</v>
      </c>
    </row>
    <row r="7546" spans="1:12">
      <c r="A7546" s="196" t="s">
        <v>596</v>
      </c>
      <c r="G7546" s="197" t="s">
        <v>843</v>
      </c>
      <c r="I7546" s="198">
        <v>1250376</v>
      </c>
      <c r="J7546" s="198">
        <v>0</v>
      </c>
      <c r="K7546" s="198">
        <v>1250376</v>
      </c>
      <c r="L7546" s="175" t="s">
        <v>846</v>
      </c>
    </row>
    <row r="7547" spans="1:12">
      <c r="A7547" s="174" t="s">
        <v>138</v>
      </c>
      <c r="B7547" s="174" t="s">
        <v>139</v>
      </c>
      <c r="C7547" s="176" t="s">
        <v>140</v>
      </c>
      <c r="D7547" s="174" t="s">
        <v>141</v>
      </c>
      <c r="E7547" s="174" t="s">
        <v>142</v>
      </c>
      <c r="F7547" s="176" t="s">
        <v>143</v>
      </c>
      <c r="G7547" s="174" t="s">
        <v>144</v>
      </c>
      <c r="I7547" s="176" t="s">
        <v>844</v>
      </c>
      <c r="J7547" s="176" t="s">
        <v>845</v>
      </c>
      <c r="K7547" s="176" t="s">
        <v>145</v>
      </c>
    </row>
    <row r="7548" spans="1:12">
      <c r="A7548" s="194">
        <v>30</v>
      </c>
      <c r="B7548" s="175" t="s">
        <v>596</v>
      </c>
      <c r="C7548" s="195">
        <v>95</v>
      </c>
      <c r="D7548" s="175" t="s">
        <v>147</v>
      </c>
      <c r="F7548" s="195">
        <v>0</v>
      </c>
      <c r="G7548" s="175" t="s">
        <v>4555</v>
      </c>
      <c r="I7548" s="194">
        <v>2380</v>
      </c>
      <c r="K7548" s="199">
        <v>1252756</v>
      </c>
      <c r="L7548" s="174" t="s">
        <v>846</v>
      </c>
    </row>
    <row r="7549" spans="1:12">
      <c r="A7549" s="194">
        <v>30</v>
      </c>
      <c r="B7549" s="175" t="s">
        <v>596</v>
      </c>
      <c r="C7549" s="195">
        <v>95</v>
      </c>
      <c r="D7549" s="175" t="s">
        <v>147</v>
      </c>
      <c r="F7549" s="195">
        <v>0</v>
      </c>
      <c r="G7549" s="175" t="s">
        <v>4556</v>
      </c>
      <c r="I7549" s="194">
        <v>2250</v>
      </c>
      <c r="K7549" s="199">
        <v>1255006</v>
      </c>
      <c r="L7549" s="174" t="s">
        <v>846</v>
      </c>
    </row>
    <row r="7550" spans="1:12">
      <c r="A7550" s="194">
        <v>30</v>
      </c>
      <c r="B7550" s="175" t="s">
        <v>596</v>
      </c>
      <c r="C7550" s="195">
        <v>95</v>
      </c>
      <c r="D7550" s="175" t="s">
        <v>147</v>
      </c>
      <c r="F7550" s="195">
        <v>0</v>
      </c>
      <c r="G7550" s="175" t="s">
        <v>4557</v>
      </c>
      <c r="I7550" s="194">
        <v>1860</v>
      </c>
      <c r="K7550" s="199">
        <v>1256866</v>
      </c>
      <c r="L7550" s="174" t="s">
        <v>846</v>
      </c>
    </row>
    <row r="7551" spans="1:12">
      <c r="A7551" s="194">
        <v>30</v>
      </c>
      <c r="B7551" s="175" t="s">
        <v>596</v>
      </c>
      <c r="C7551" s="195">
        <v>95</v>
      </c>
      <c r="D7551" s="175" t="s">
        <v>147</v>
      </c>
      <c r="F7551" s="195">
        <v>0</v>
      </c>
      <c r="G7551" s="175" t="s">
        <v>4558</v>
      </c>
      <c r="I7551" s="194">
        <v>18000</v>
      </c>
      <c r="K7551" s="199">
        <v>1274866</v>
      </c>
      <c r="L7551" s="174" t="s">
        <v>846</v>
      </c>
    </row>
    <row r="7552" spans="1:12">
      <c r="A7552" s="194">
        <v>31</v>
      </c>
      <c r="B7552" s="175" t="s">
        <v>596</v>
      </c>
      <c r="C7552" s="195">
        <v>96</v>
      </c>
      <c r="D7552" s="175" t="s">
        <v>147</v>
      </c>
      <c r="F7552" s="195">
        <v>0</v>
      </c>
      <c r="G7552" s="175" t="s">
        <v>4559</v>
      </c>
      <c r="I7552" s="194">
        <v>80462</v>
      </c>
      <c r="K7552" s="199">
        <v>1355328</v>
      </c>
      <c r="L7552" s="174" t="s">
        <v>846</v>
      </c>
    </row>
    <row r="7553" spans="1:12">
      <c r="G7553" s="200" t="s">
        <v>985</v>
      </c>
      <c r="I7553" s="201">
        <v>104952</v>
      </c>
      <c r="J7553" s="201">
        <v>0</v>
      </c>
      <c r="K7553" s="201">
        <v>104952</v>
      </c>
      <c r="L7553" s="202" t="s">
        <v>846</v>
      </c>
    </row>
    <row r="7554" spans="1:12">
      <c r="G7554" s="200" t="s">
        <v>848</v>
      </c>
      <c r="I7554" s="203">
        <v>1355328</v>
      </c>
      <c r="J7554" s="203">
        <v>0</v>
      </c>
      <c r="K7554" s="203">
        <v>1355328</v>
      </c>
      <c r="L7554" s="200" t="s">
        <v>849</v>
      </c>
    </row>
    <row r="7555" spans="1:12">
      <c r="A7555" s="196" t="s">
        <v>597</v>
      </c>
      <c r="G7555" s="197" t="s">
        <v>843</v>
      </c>
      <c r="I7555" s="198">
        <v>1355328</v>
      </c>
      <c r="J7555" s="198">
        <v>0</v>
      </c>
      <c r="K7555" s="198">
        <v>1355328</v>
      </c>
      <c r="L7555" s="175" t="s">
        <v>846</v>
      </c>
    </row>
    <row r="7556" spans="1:12">
      <c r="A7556" s="174" t="s">
        <v>138</v>
      </c>
      <c r="B7556" s="174" t="s">
        <v>139</v>
      </c>
      <c r="C7556" s="176" t="s">
        <v>140</v>
      </c>
      <c r="D7556" s="174" t="s">
        <v>141</v>
      </c>
      <c r="E7556" s="174" t="s">
        <v>142</v>
      </c>
      <c r="F7556" s="176" t="s">
        <v>143</v>
      </c>
      <c r="G7556" s="174" t="s">
        <v>144</v>
      </c>
      <c r="I7556" s="176" t="s">
        <v>844</v>
      </c>
      <c r="J7556" s="176" t="s">
        <v>845</v>
      </c>
      <c r="K7556" s="176" t="s">
        <v>145</v>
      </c>
    </row>
    <row r="7557" spans="1:12">
      <c r="A7557" s="194">
        <v>19</v>
      </c>
      <c r="B7557" s="175" t="s">
        <v>597</v>
      </c>
      <c r="C7557" s="195">
        <v>85</v>
      </c>
      <c r="D7557" s="175" t="s">
        <v>147</v>
      </c>
      <c r="F7557" s="195">
        <v>0</v>
      </c>
      <c r="G7557" s="175" t="s">
        <v>4560</v>
      </c>
      <c r="I7557" s="194">
        <v>1340</v>
      </c>
      <c r="K7557" s="199">
        <v>1356668</v>
      </c>
      <c r="L7557" s="174" t="s">
        <v>846</v>
      </c>
    </row>
    <row r="7558" spans="1:12">
      <c r="A7558" s="194">
        <v>19</v>
      </c>
      <c r="B7558" s="175" t="s">
        <v>597</v>
      </c>
      <c r="C7558" s="195">
        <v>85</v>
      </c>
      <c r="D7558" s="175" t="s">
        <v>147</v>
      </c>
      <c r="F7558" s="195">
        <v>0</v>
      </c>
      <c r="G7558" s="175" t="s">
        <v>4561</v>
      </c>
      <c r="I7558" s="194">
        <v>1500</v>
      </c>
      <c r="K7558" s="199">
        <v>1358168</v>
      </c>
      <c r="L7558" s="174" t="s">
        <v>846</v>
      </c>
    </row>
    <row r="7559" spans="1:12">
      <c r="A7559" s="194">
        <v>19</v>
      </c>
      <c r="B7559" s="175" t="s">
        <v>597</v>
      </c>
      <c r="C7559" s="195">
        <v>85</v>
      </c>
      <c r="D7559" s="175" t="s">
        <v>147</v>
      </c>
      <c r="F7559" s="195">
        <v>0</v>
      </c>
      <c r="G7559" s="175" t="s">
        <v>4562</v>
      </c>
      <c r="I7559" s="194">
        <v>8360</v>
      </c>
      <c r="K7559" s="199">
        <v>1366528</v>
      </c>
      <c r="L7559" s="174" t="s">
        <v>846</v>
      </c>
    </row>
    <row r="7560" spans="1:12">
      <c r="A7560" s="194">
        <v>30</v>
      </c>
      <c r="B7560" s="175" t="s">
        <v>597</v>
      </c>
      <c r="C7560" s="195">
        <v>88</v>
      </c>
      <c r="D7560" s="175" t="s">
        <v>147</v>
      </c>
      <c r="F7560" s="195">
        <v>0</v>
      </c>
      <c r="G7560" s="175" t="s">
        <v>4563</v>
      </c>
      <c r="I7560" s="194">
        <v>82783</v>
      </c>
      <c r="K7560" s="199">
        <v>1449311</v>
      </c>
      <c r="L7560" s="174" t="s">
        <v>846</v>
      </c>
    </row>
    <row r="7561" spans="1:12">
      <c r="A7561" s="194">
        <v>30</v>
      </c>
      <c r="B7561" s="175" t="s">
        <v>597</v>
      </c>
      <c r="C7561" s="195">
        <v>88</v>
      </c>
      <c r="D7561" s="175" t="s">
        <v>147</v>
      </c>
      <c r="F7561" s="195">
        <v>0</v>
      </c>
      <c r="G7561" s="175" t="s">
        <v>4551</v>
      </c>
      <c r="I7561" s="194">
        <v>2340</v>
      </c>
      <c r="K7561" s="199">
        <v>1451651</v>
      </c>
      <c r="L7561" s="174" t="s">
        <v>846</v>
      </c>
    </row>
    <row r="7562" spans="1:12">
      <c r="A7562" s="194">
        <v>30</v>
      </c>
      <c r="B7562" s="175" t="s">
        <v>597</v>
      </c>
      <c r="C7562" s="195">
        <v>88</v>
      </c>
      <c r="D7562" s="175" t="s">
        <v>147</v>
      </c>
      <c r="F7562" s="195">
        <v>0</v>
      </c>
      <c r="G7562" s="175" t="s">
        <v>4564</v>
      </c>
      <c r="I7562" s="194">
        <v>28470</v>
      </c>
      <c r="K7562" s="199">
        <v>1480121</v>
      </c>
      <c r="L7562" s="174" t="s">
        <v>846</v>
      </c>
    </row>
    <row r="7563" spans="1:12">
      <c r="A7563" s="194">
        <v>30</v>
      </c>
      <c r="B7563" s="175" t="s">
        <v>597</v>
      </c>
      <c r="C7563" s="195">
        <v>89</v>
      </c>
      <c r="D7563" s="175" t="s">
        <v>147</v>
      </c>
      <c r="F7563" s="195">
        <v>0</v>
      </c>
      <c r="G7563" s="175" t="s">
        <v>4565</v>
      </c>
      <c r="I7563" s="194">
        <v>2750</v>
      </c>
      <c r="K7563" s="199">
        <v>1482871</v>
      </c>
      <c r="L7563" s="174" t="s">
        <v>846</v>
      </c>
    </row>
    <row r="7564" spans="1:12">
      <c r="A7564" s="194">
        <v>30</v>
      </c>
      <c r="B7564" s="175" t="s">
        <v>597</v>
      </c>
      <c r="C7564" s="195">
        <v>89</v>
      </c>
      <c r="D7564" s="175" t="s">
        <v>147</v>
      </c>
      <c r="F7564" s="195">
        <v>0</v>
      </c>
      <c r="G7564" s="175" t="s">
        <v>4551</v>
      </c>
      <c r="I7564" s="194">
        <v>11870</v>
      </c>
      <c r="K7564" s="199">
        <v>1494741</v>
      </c>
      <c r="L7564" s="174" t="s">
        <v>846</v>
      </c>
    </row>
    <row r="7565" spans="1:12">
      <c r="A7565" s="194">
        <v>30</v>
      </c>
      <c r="B7565" s="175" t="s">
        <v>597</v>
      </c>
      <c r="C7565" s="195">
        <v>89</v>
      </c>
      <c r="D7565" s="175" t="s">
        <v>147</v>
      </c>
      <c r="F7565" s="195">
        <v>0</v>
      </c>
      <c r="G7565" s="175" t="s">
        <v>4566</v>
      </c>
      <c r="I7565" s="194">
        <v>1600</v>
      </c>
      <c r="K7565" s="199">
        <v>1496341</v>
      </c>
      <c r="L7565" s="174" t="s">
        <v>846</v>
      </c>
    </row>
    <row r="7566" spans="1:12">
      <c r="A7566" s="194">
        <v>30</v>
      </c>
      <c r="B7566" s="175" t="s">
        <v>597</v>
      </c>
      <c r="C7566" s="195">
        <v>89</v>
      </c>
      <c r="D7566" s="175" t="s">
        <v>147</v>
      </c>
      <c r="F7566" s="195">
        <v>0</v>
      </c>
      <c r="G7566" s="175" t="s">
        <v>4567</v>
      </c>
      <c r="I7566" s="194">
        <v>29300</v>
      </c>
      <c r="K7566" s="199">
        <v>1525641</v>
      </c>
      <c r="L7566" s="174" t="s">
        <v>846</v>
      </c>
    </row>
    <row r="7567" spans="1:12">
      <c r="A7567" s="194">
        <v>30</v>
      </c>
      <c r="B7567" s="175" t="s">
        <v>597</v>
      </c>
      <c r="C7567" s="195">
        <v>89</v>
      </c>
      <c r="D7567" s="175" t="s">
        <v>147</v>
      </c>
      <c r="F7567" s="195">
        <v>0</v>
      </c>
      <c r="G7567" s="175" t="s">
        <v>4550</v>
      </c>
      <c r="I7567" s="194">
        <v>7000</v>
      </c>
      <c r="K7567" s="199">
        <v>1532641</v>
      </c>
      <c r="L7567" s="174" t="s">
        <v>846</v>
      </c>
    </row>
    <row r="7568" spans="1:12">
      <c r="A7568" s="194">
        <v>30</v>
      </c>
      <c r="B7568" s="175" t="s">
        <v>597</v>
      </c>
      <c r="C7568" s="195">
        <v>89</v>
      </c>
      <c r="D7568" s="175" t="s">
        <v>147</v>
      </c>
      <c r="F7568" s="195">
        <v>0</v>
      </c>
      <c r="G7568" s="175" t="s">
        <v>4568</v>
      </c>
      <c r="I7568" s="194">
        <v>2600</v>
      </c>
      <c r="K7568" s="199">
        <v>1535241</v>
      </c>
      <c r="L7568" s="174" t="s">
        <v>846</v>
      </c>
    </row>
    <row r="7569" spans="1:12">
      <c r="A7569" s="194">
        <v>30</v>
      </c>
      <c r="B7569" s="175" t="s">
        <v>597</v>
      </c>
      <c r="C7569" s="195">
        <v>89</v>
      </c>
      <c r="D7569" s="175" t="s">
        <v>147</v>
      </c>
      <c r="F7569" s="195">
        <v>0</v>
      </c>
      <c r="G7569" s="175" t="s">
        <v>4569</v>
      </c>
      <c r="I7569" s="194">
        <v>2500</v>
      </c>
      <c r="K7569" s="199">
        <v>1537741</v>
      </c>
      <c r="L7569" s="174" t="s">
        <v>846</v>
      </c>
    </row>
    <row r="7570" spans="1:12">
      <c r="A7570" s="194">
        <v>30</v>
      </c>
      <c r="B7570" s="175" t="s">
        <v>597</v>
      </c>
      <c r="C7570" s="195">
        <v>90</v>
      </c>
      <c r="D7570" s="175" t="s">
        <v>147</v>
      </c>
      <c r="F7570" s="195">
        <v>0</v>
      </c>
      <c r="G7570" s="175" t="s">
        <v>4296</v>
      </c>
      <c r="I7570" s="194">
        <v>95644</v>
      </c>
      <c r="K7570" s="199">
        <v>1633385</v>
      </c>
      <c r="L7570" s="174" t="s">
        <v>846</v>
      </c>
    </row>
    <row r="7571" spans="1:12">
      <c r="A7571" s="194">
        <v>30</v>
      </c>
      <c r="B7571" s="175" t="s">
        <v>597</v>
      </c>
      <c r="C7571" s="195">
        <v>91</v>
      </c>
      <c r="D7571" s="175" t="s">
        <v>147</v>
      </c>
      <c r="F7571" s="195">
        <v>0</v>
      </c>
      <c r="G7571" s="175" t="s">
        <v>4570</v>
      </c>
      <c r="I7571" s="194">
        <v>437010</v>
      </c>
      <c r="K7571" s="199">
        <v>2070395</v>
      </c>
      <c r="L7571" s="174" t="s">
        <v>846</v>
      </c>
    </row>
    <row r="7572" spans="1:12">
      <c r="A7572" s="194">
        <v>30</v>
      </c>
      <c r="B7572" s="175" t="s">
        <v>597</v>
      </c>
      <c r="C7572" s="195">
        <v>91</v>
      </c>
      <c r="D7572" s="175" t="s">
        <v>147</v>
      </c>
      <c r="F7572" s="195">
        <v>0</v>
      </c>
      <c r="G7572" s="175" t="s">
        <v>4571</v>
      </c>
      <c r="I7572" s="194">
        <v>134296</v>
      </c>
      <c r="K7572" s="199">
        <v>2204691</v>
      </c>
      <c r="L7572" s="174" t="s">
        <v>846</v>
      </c>
    </row>
    <row r="7573" spans="1:12">
      <c r="A7573" s="194">
        <v>30</v>
      </c>
      <c r="B7573" s="175" t="s">
        <v>597</v>
      </c>
      <c r="C7573" s="195">
        <v>91</v>
      </c>
      <c r="D7573" s="175" t="s">
        <v>147</v>
      </c>
      <c r="F7573" s="195">
        <v>0</v>
      </c>
      <c r="G7573" s="175" t="s">
        <v>4572</v>
      </c>
      <c r="I7573" s="194">
        <v>222229</v>
      </c>
      <c r="K7573" s="199">
        <v>2426920</v>
      </c>
      <c r="L7573" s="174" t="s">
        <v>846</v>
      </c>
    </row>
    <row r="7574" spans="1:12">
      <c r="G7574" s="200" t="s">
        <v>1021</v>
      </c>
      <c r="I7574" s="201">
        <v>1071592</v>
      </c>
      <c r="J7574" s="201">
        <v>0</v>
      </c>
      <c r="K7574" s="201">
        <v>1071592</v>
      </c>
      <c r="L7574" s="202" t="s">
        <v>846</v>
      </c>
    </row>
    <row r="7575" spans="1:12">
      <c r="G7575" s="200" t="s">
        <v>848</v>
      </c>
      <c r="I7575" s="203">
        <v>2426920</v>
      </c>
      <c r="J7575" s="203">
        <v>0</v>
      </c>
      <c r="K7575" s="203">
        <v>2426920</v>
      </c>
      <c r="L7575" s="200" t="s">
        <v>849</v>
      </c>
    </row>
    <row r="7576" spans="1:12">
      <c r="A7576" s="196" t="s">
        <v>598</v>
      </c>
      <c r="G7576" s="197" t="s">
        <v>843</v>
      </c>
      <c r="I7576" s="198">
        <v>2426920</v>
      </c>
      <c r="J7576" s="198">
        <v>0</v>
      </c>
      <c r="K7576" s="198">
        <v>2426920</v>
      </c>
      <c r="L7576" s="175" t="s">
        <v>846</v>
      </c>
    </row>
    <row r="7577" spans="1:12">
      <c r="A7577" s="174" t="s">
        <v>138</v>
      </c>
      <c r="B7577" s="174" t="s">
        <v>139</v>
      </c>
      <c r="C7577" s="176" t="s">
        <v>140</v>
      </c>
      <c r="D7577" s="174" t="s">
        <v>141</v>
      </c>
      <c r="E7577" s="174" t="s">
        <v>142</v>
      </c>
      <c r="F7577" s="176" t="s">
        <v>143</v>
      </c>
      <c r="G7577" s="174" t="s">
        <v>144</v>
      </c>
      <c r="I7577" s="176" t="s">
        <v>844</v>
      </c>
      <c r="J7577" s="176" t="s">
        <v>845</v>
      </c>
      <c r="K7577" s="176" t="s">
        <v>145</v>
      </c>
    </row>
    <row r="7578" spans="1:12">
      <c r="A7578" s="194">
        <v>31</v>
      </c>
      <c r="B7578" s="175" t="s">
        <v>598</v>
      </c>
      <c r="C7578" s="195">
        <v>98</v>
      </c>
      <c r="D7578" s="175" t="s">
        <v>147</v>
      </c>
      <c r="F7578" s="195">
        <v>0</v>
      </c>
      <c r="G7578" s="175" t="s">
        <v>4296</v>
      </c>
      <c r="I7578" s="194">
        <v>89000</v>
      </c>
      <c r="K7578" s="199">
        <v>2515920</v>
      </c>
      <c r="L7578" s="174" t="s">
        <v>846</v>
      </c>
    </row>
    <row r="7579" spans="1:12">
      <c r="G7579" s="200" t="s">
        <v>1045</v>
      </c>
      <c r="I7579" s="201">
        <v>89000</v>
      </c>
      <c r="J7579" s="201">
        <v>0</v>
      </c>
      <c r="K7579" s="201">
        <v>89000</v>
      </c>
      <c r="L7579" s="202" t="s">
        <v>846</v>
      </c>
    </row>
    <row r="7580" spans="1:12">
      <c r="G7580" s="200" t="s">
        <v>848</v>
      </c>
      <c r="I7580" s="203">
        <v>2515920</v>
      </c>
      <c r="J7580" s="203">
        <v>0</v>
      </c>
      <c r="K7580" s="203">
        <v>2515920</v>
      </c>
      <c r="L7580" s="200" t="s">
        <v>849</v>
      </c>
    </row>
    <row r="7581" spans="1:12">
      <c r="A7581" s="196" t="s">
        <v>599</v>
      </c>
      <c r="G7581" s="197" t="s">
        <v>843</v>
      </c>
      <c r="I7581" s="198">
        <v>2515920</v>
      </c>
      <c r="J7581" s="198">
        <v>0</v>
      </c>
      <c r="K7581" s="198">
        <v>2515920</v>
      </c>
      <c r="L7581" s="175" t="s">
        <v>846</v>
      </c>
    </row>
    <row r="7582" spans="1:12">
      <c r="A7582" s="174" t="s">
        <v>138</v>
      </c>
      <c r="B7582" s="174" t="s">
        <v>139</v>
      </c>
      <c r="C7582" s="176" t="s">
        <v>140</v>
      </c>
      <c r="D7582" s="174" t="s">
        <v>141</v>
      </c>
      <c r="E7582" s="174" t="s">
        <v>142</v>
      </c>
      <c r="F7582" s="176" t="s">
        <v>143</v>
      </c>
      <c r="G7582" s="174" t="s">
        <v>144</v>
      </c>
      <c r="I7582" s="176" t="s">
        <v>844</v>
      </c>
      <c r="J7582" s="176" t="s">
        <v>845</v>
      </c>
      <c r="K7582" s="176" t="s">
        <v>145</v>
      </c>
    </row>
    <row r="7583" spans="1:12">
      <c r="A7583" s="194">
        <v>24</v>
      </c>
      <c r="B7583" s="175" t="s">
        <v>599</v>
      </c>
      <c r="C7583" s="195">
        <v>52</v>
      </c>
      <c r="D7583" s="175" t="s">
        <v>147</v>
      </c>
      <c r="F7583" s="195">
        <v>0</v>
      </c>
      <c r="G7583" s="175" t="s">
        <v>1060</v>
      </c>
      <c r="I7583" s="194">
        <v>288806</v>
      </c>
      <c r="K7583" s="199">
        <v>2804726</v>
      </c>
      <c r="L7583" s="174" t="s">
        <v>846</v>
      </c>
    </row>
    <row r="7584" spans="1:12">
      <c r="A7584" s="194">
        <v>30</v>
      </c>
      <c r="B7584" s="175" t="s">
        <v>599</v>
      </c>
      <c r="C7584" s="195">
        <v>66</v>
      </c>
      <c r="D7584" s="175" t="s">
        <v>147</v>
      </c>
      <c r="F7584" s="195">
        <v>0</v>
      </c>
      <c r="G7584" s="175" t="s">
        <v>4573</v>
      </c>
      <c r="I7584" s="194">
        <v>96999</v>
      </c>
      <c r="K7584" s="199">
        <v>2901725</v>
      </c>
      <c r="L7584" s="174" t="s">
        <v>846</v>
      </c>
    </row>
    <row r="7585" spans="1:12">
      <c r="A7585" s="194">
        <v>30</v>
      </c>
      <c r="B7585" s="175" t="s">
        <v>599</v>
      </c>
      <c r="C7585" s="195">
        <v>66</v>
      </c>
      <c r="D7585" s="175" t="s">
        <v>147</v>
      </c>
      <c r="F7585" s="195">
        <v>0</v>
      </c>
      <c r="G7585" s="175" t="s">
        <v>4574</v>
      </c>
      <c r="I7585" s="194">
        <v>60650</v>
      </c>
      <c r="K7585" s="199">
        <v>2962375</v>
      </c>
      <c r="L7585" s="174" t="s">
        <v>846</v>
      </c>
    </row>
    <row r="7586" spans="1:12">
      <c r="A7586" s="194">
        <v>30</v>
      </c>
      <c r="B7586" s="175" t="s">
        <v>599</v>
      </c>
      <c r="C7586" s="195">
        <v>66</v>
      </c>
      <c r="D7586" s="175" t="s">
        <v>147</v>
      </c>
      <c r="F7586" s="195">
        <v>0</v>
      </c>
      <c r="G7586" s="175" t="s">
        <v>4575</v>
      </c>
      <c r="I7586" s="194">
        <v>21400</v>
      </c>
      <c r="K7586" s="199">
        <v>2983775</v>
      </c>
      <c r="L7586" s="174" t="s">
        <v>846</v>
      </c>
    </row>
    <row r="7587" spans="1:12">
      <c r="A7587" s="194">
        <v>30</v>
      </c>
      <c r="B7587" s="175" t="s">
        <v>599</v>
      </c>
      <c r="C7587" s="195">
        <v>66</v>
      </c>
      <c r="D7587" s="175" t="s">
        <v>147</v>
      </c>
      <c r="F7587" s="195">
        <v>0</v>
      </c>
      <c r="G7587" s="175" t="s">
        <v>4576</v>
      </c>
      <c r="I7587" s="194">
        <v>7500</v>
      </c>
      <c r="K7587" s="199">
        <v>2991275</v>
      </c>
      <c r="L7587" s="174" t="s">
        <v>846</v>
      </c>
    </row>
    <row r="7588" spans="1:12">
      <c r="G7588" s="200" t="s">
        <v>1064</v>
      </c>
      <c r="I7588" s="201">
        <v>475355</v>
      </c>
      <c r="J7588" s="201">
        <v>0</v>
      </c>
      <c r="K7588" s="201">
        <v>475355</v>
      </c>
      <c r="L7588" s="202" t="s">
        <v>846</v>
      </c>
    </row>
    <row r="7589" spans="1:12">
      <c r="G7589" s="200" t="s">
        <v>848</v>
      </c>
      <c r="I7589" s="203">
        <v>2991275</v>
      </c>
      <c r="J7589" s="203">
        <v>0</v>
      </c>
      <c r="K7589" s="203">
        <v>2991275</v>
      </c>
      <c r="L7589" s="200" t="s">
        <v>849</v>
      </c>
    </row>
    <row r="7590" spans="1:12">
      <c r="A7590" s="196" t="s">
        <v>244</v>
      </c>
      <c r="G7590" s="197" t="s">
        <v>843</v>
      </c>
      <c r="I7590" s="198">
        <v>2991275</v>
      </c>
      <c r="J7590" s="198">
        <v>0</v>
      </c>
      <c r="K7590" s="198">
        <v>2991275</v>
      </c>
      <c r="L7590" s="175" t="s">
        <v>846</v>
      </c>
    </row>
    <row r="7591" spans="1:12">
      <c r="A7591" s="174" t="s">
        <v>138</v>
      </c>
      <c r="B7591" s="174" t="s">
        <v>139</v>
      </c>
      <c r="C7591" s="176" t="s">
        <v>140</v>
      </c>
      <c r="D7591" s="174" t="s">
        <v>141</v>
      </c>
      <c r="E7591" s="174" t="s">
        <v>142</v>
      </c>
      <c r="F7591" s="176" t="s">
        <v>143</v>
      </c>
      <c r="G7591" s="174" t="s">
        <v>144</v>
      </c>
      <c r="I7591" s="176" t="s">
        <v>844</v>
      </c>
      <c r="J7591" s="176" t="s">
        <v>845</v>
      </c>
      <c r="K7591" s="176" t="s">
        <v>145</v>
      </c>
    </row>
    <row r="7592" spans="1:12">
      <c r="A7592" s="194">
        <v>29</v>
      </c>
      <c r="B7592" s="175" t="s">
        <v>244</v>
      </c>
      <c r="C7592" s="195">
        <v>108</v>
      </c>
      <c r="D7592" s="175" t="s">
        <v>147</v>
      </c>
      <c r="F7592" s="195">
        <v>0</v>
      </c>
      <c r="G7592" s="175" t="s">
        <v>4302</v>
      </c>
      <c r="I7592" s="194">
        <v>58080</v>
      </c>
      <c r="K7592" s="199">
        <v>3049355</v>
      </c>
      <c r="L7592" s="174" t="s">
        <v>846</v>
      </c>
    </row>
    <row r="7593" spans="1:12">
      <c r="A7593" s="194">
        <v>31</v>
      </c>
      <c r="B7593" s="175" t="s">
        <v>244</v>
      </c>
      <c r="C7593" s="195">
        <v>111</v>
      </c>
      <c r="D7593" s="175" t="s">
        <v>234</v>
      </c>
      <c r="F7593" s="195">
        <v>0</v>
      </c>
      <c r="G7593" s="175" t="s">
        <v>4577</v>
      </c>
      <c r="I7593" s="194">
        <v>652667</v>
      </c>
      <c r="K7593" s="199">
        <v>3702022</v>
      </c>
      <c r="L7593" s="174" t="s">
        <v>846</v>
      </c>
    </row>
    <row r="7594" spans="1:12">
      <c r="G7594" s="200" t="s">
        <v>855</v>
      </c>
      <c r="I7594" s="201">
        <v>710747</v>
      </c>
      <c r="J7594" s="201">
        <v>0</v>
      </c>
      <c r="K7594" s="201">
        <v>710747</v>
      </c>
      <c r="L7594" s="202" t="s">
        <v>846</v>
      </c>
    </row>
    <row r="7595" spans="1:12">
      <c r="G7595" s="200" t="s">
        <v>848</v>
      </c>
      <c r="I7595" s="203">
        <v>3702022</v>
      </c>
      <c r="J7595" s="203">
        <v>0</v>
      </c>
      <c r="K7595" s="203">
        <v>3702022</v>
      </c>
      <c r="L7595" s="200" t="s">
        <v>849</v>
      </c>
    </row>
    <row r="7596" spans="1:12">
      <c r="A7596" s="196" t="s">
        <v>600</v>
      </c>
      <c r="G7596" s="197" t="s">
        <v>843</v>
      </c>
      <c r="I7596" s="198">
        <v>3702022</v>
      </c>
      <c r="J7596" s="198">
        <v>0</v>
      </c>
      <c r="K7596" s="198">
        <v>3702022</v>
      </c>
      <c r="L7596" s="175" t="s">
        <v>846</v>
      </c>
    </row>
    <row r="7597" spans="1:12">
      <c r="A7597" s="174" t="s">
        <v>138</v>
      </c>
      <c r="B7597" s="174" t="s">
        <v>139</v>
      </c>
      <c r="C7597" s="176" t="s">
        <v>140</v>
      </c>
      <c r="D7597" s="174" t="s">
        <v>141</v>
      </c>
      <c r="E7597" s="174" t="s">
        <v>142</v>
      </c>
      <c r="F7597" s="176" t="s">
        <v>143</v>
      </c>
      <c r="G7597" s="174" t="s">
        <v>144</v>
      </c>
      <c r="I7597" s="176" t="s">
        <v>844</v>
      </c>
      <c r="J7597" s="176" t="s">
        <v>845</v>
      </c>
      <c r="K7597" s="176" t="s">
        <v>145</v>
      </c>
    </row>
    <row r="7598" spans="1:12">
      <c r="A7598" s="194">
        <v>4</v>
      </c>
      <c r="B7598" s="175" t="s">
        <v>600</v>
      </c>
      <c r="C7598" s="195">
        <v>18</v>
      </c>
      <c r="D7598" s="175" t="s">
        <v>147</v>
      </c>
      <c r="F7598" s="195">
        <v>0</v>
      </c>
      <c r="G7598" s="175" t="s">
        <v>4578</v>
      </c>
      <c r="I7598" s="194">
        <v>118500</v>
      </c>
      <c r="K7598" s="199">
        <v>3820522</v>
      </c>
      <c r="L7598" s="174" t="s">
        <v>846</v>
      </c>
    </row>
    <row r="7599" spans="1:12">
      <c r="A7599" s="194">
        <v>31</v>
      </c>
      <c r="B7599" s="175" t="s">
        <v>600</v>
      </c>
      <c r="C7599" s="195">
        <v>75</v>
      </c>
      <c r="D7599" s="175" t="s">
        <v>147</v>
      </c>
      <c r="F7599" s="195">
        <v>0</v>
      </c>
      <c r="G7599" s="175" t="s">
        <v>4579</v>
      </c>
      <c r="I7599" s="194">
        <v>107398</v>
      </c>
      <c r="K7599" s="199">
        <v>3927920</v>
      </c>
      <c r="L7599" s="174" t="s">
        <v>846</v>
      </c>
    </row>
    <row r="7600" spans="1:12">
      <c r="A7600" s="194">
        <v>31</v>
      </c>
      <c r="B7600" s="175" t="s">
        <v>600</v>
      </c>
      <c r="C7600" s="195">
        <v>99</v>
      </c>
      <c r="D7600" s="175" t="s">
        <v>147</v>
      </c>
      <c r="F7600" s="195">
        <v>0</v>
      </c>
      <c r="G7600" s="175" t="s">
        <v>4580</v>
      </c>
      <c r="I7600" s="194">
        <v>5570</v>
      </c>
      <c r="K7600" s="199">
        <v>3933490</v>
      </c>
      <c r="L7600" s="174" t="s">
        <v>846</v>
      </c>
    </row>
    <row r="7601" spans="1:12">
      <c r="A7601" s="194">
        <v>31</v>
      </c>
      <c r="B7601" s="175" t="s">
        <v>600</v>
      </c>
      <c r="C7601" s="195">
        <v>100</v>
      </c>
      <c r="D7601" s="175" t="s">
        <v>234</v>
      </c>
      <c r="F7601" s="195">
        <v>0</v>
      </c>
      <c r="G7601" s="175" t="s">
        <v>4581</v>
      </c>
      <c r="I7601" s="194">
        <v>211377</v>
      </c>
      <c r="K7601" s="199">
        <v>4144867</v>
      </c>
      <c r="L7601" s="174" t="s">
        <v>846</v>
      </c>
    </row>
    <row r="7602" spans="1:12">
      <c r="A7602" s="194">
        <v>31</v>
      </c>
      <c r="B7602" s="175" t="s">
        <v>600</v>
      </c>
      <c r="C7602" s="195">
        <v>100</v>
      </c>
      <c r="D7602" s="175" t="s">
        <v>234</v>
      </c>
      <c r="F7602" s="195">
        <v>0</v>
      </c>
      <c r="G7602" s="175" t="s">
        <v>4582</v>
      </c>
      <c r="I7602" s="194">
        <v>257322</v>
      </c>
      <c r="K7602" s="199">
        <v>4402189</v>
      </c>
      <c r="L7602" s="174" t="s">
        <v>846</v>
      </c>
    </row>
    <row r="7603" spans="1:12">
      <c r="A7603" s="194">
        <v>31</v>
      </c>
      <c r="B7603" s="175" t="s">
        <v>600</v>
      </c>
      <c r="C7603" s="195">
        <v>100</v>
      </c>
      <c r="D7603" s="175" t="s">
        <v>234</v>
      </c>
      <c r="F7603" s="195">
        <v>0</v>
      </c>
      <c r="G7603" s="175" t="s">
        <v>4583</v>
      </c>
      <c r="I7603" s="194">
        <v>178248</v>
      </c>
      <c r="K7603" s="199">
        <v>4580437</v>
      </c>
      <c r="L7603" s="174" t="s">
        <v>846</v>
      </c>
    </row>
    <row r="7604" spans="1:12">
      <c r="A7604" s="194">
        <v>31</v>
      </c>
      <c r="B7604" s="175" t="s">
        <v>600</v>
      </c>
      <c r="C7604" s="195">
        <v>100</v>
      </c>
      <c r="D7604" s="175" t="s">
        <v>234</v>
      </c>
      <c r="F7604" s="195">
        <v>0</v>
      </c>
      <c r="G7604" s="175" t="s">
        <v>4584</v>
      </c>
      <c r="I7604" s="194">
        <v>14484</v>
      </c>
      <c r="K7604" s="199">
        <v>4594921</v>
      </c>
      <c r="L7604" s="174" t="s">
        <v>846</v>
      </c>
    </row>
    <row r="7605" spans="1:12">
      <c r="A7605" s="194">
        <v>31</v>
      </c>
      <c r="B7605" s="175" t="s">
        <v>600</v>
      </c>
      <c r="C7605" s="195">
        <v>102</v>
      </c>
      <c r="D7605" s="175" t="s">
        <v>147</v>
      </c>
      <c r="F7605" s="195">
        <v>0</v>
      </c>
      <c r="G7605" s="175" t="s">
        <v>2104</v>
      </c>
      <c r="I7605" s="194">
        <v>21130</v>
      </c>
      <c r="K7605" s="199">
        <v>4616051</v>
      </c>
      <c r="L7605" s="174" t="s">
        <v>846</v>
      </c>
    </row>
    <row r="7606" spans="1:12">
      <c r="G7606" s="200" t="s">
        <v>1119</v>
      </c>
      <c r="I7606" s="201">
        <v>914029</v>
      </c>
      <c r="J7606" s="201">
        <v>0</v>
      </c>
      <c r="K7606" s="201">
        <v>914029</v>
      </c>
      <c r="L7606" s="202" t="s">
        <v>846</v>
      </c>
    </row>
    <row r="7607" spans="1:12">
      <c r="G7607" s="200" t="s">
        <v>848</v>
      </c>
      <c r="I7607" s="203">
        <v>4616051</v>
      </c>
      <c r="J7607" s="203">
        <v>0</v>
      </c>
      <c r="K7607" s="203">
        <v>4616051</v>
      </c>
      <c r="L7607" s="200" t="s">
        <v>849</v>
      </c>
    </row>
    <row r="7608" spans="1:12">
      <c r="A7608" s="196" t="s">
        <v>601</v>
      </c>
      <c r="G7608" s="197" t="s">
        <v>843</v>
      </c>
      <c r="I7608" s="198">
        <v>4616051</v>
      </c>
      <c r="J7608" s="198">
        <v>0</v>
      </c>
      <c r="K7608" s="198">
        <v>4616051</v>
      </c>
      <c r="L7608" s="175" t="s">
        <v>846</v>
      </c>
    </row>
    <row r="7609" spans="1:12">
      <c r="A7609" s="174" t="s">
        <v>138</v>
      </c>
      <c r="B7609" s="174" t="s">
        <v>139</v>
      </c>
      <c r="C7609" s="176" t="s">
        <v>140</v>
      </c>
      <c r="D7609" s="174" t="s">
        <v>141</v>
      </c>
      <c r="E7609" s="174" t="s">
        <v>142</v>
      </c>
      <c r="F7609" s="176" t="s">
        <v>143</v>
      </c>
      <c r="G7609" s="174" t="s">
        <v>144</v>
      </c>
      <c r="I7609" s="176" t="s">
        <v>844</v>
      </c>
      <c r="J7609" s="176" t="s">
        <v>845</v>
      </c>
      <c r="K7609" s="176" t="s">
        <v>145</v>
      </c>
    </row>
    <row r="7610" spans="1:12">
      <c r="A7610" s="194">
        <v>3</v>
      </c>
      <c r="B7610" s="175" t="s">
        <v>601</v>
      </c>
      <c r="C7610" s="195">
        <v>101</v>
      </c>
      <c r="D7610" s="175" t="s">
        <v>147</v>
      </c>
      <c r="F7610" s="195">
        <v>0</v>
      </c>
      <c r="G7610" s="175" t="s">
        <v>4585</v>
      </c>
      <c r="I7610" s="194">
        <v>20610</v>
      </c>
      <c r="K7610" s="199">
        <v>4636661</v>
      </c>
      <c r="L7610" s="174" t="s">
        <v>846</v>
      </c>
    </row>
    <row r="7611" spans="1:12">
      <c r="A7611" s="194">
        <v>30</v>
      </c>
      <c r="B7611" s="175" t="s">
        <v>601</v>
      </c>
      <c r="C7611" s="195">
        <v>96</v>
      </c>
      <c r="D7611" s="175" t="s">
        <v>147</v>
      </c>
      <c r="F7611" s="195">
        <v>0</v>
      </c>
      <c r="G7611" s="175" t="s">
        <v>2050</v>
      </c>
      <c r="I7611" s="194">
        <v>8740</v>
      </c>
      <c r="K7611" s="199">
        <v>4645401</v>
      </c>
      <c r="L7611" s="174" t="s">
        <v>846</v>
      </c>
    </row>
    <row r="7612" spans="1:12">
      <c r="A7612" s="194">
        <v>30</v>
      </c>
      <c r="B7612" s="175" t="s">
        <v>601</v>
      </c>
      <c r="C7612" s="195">
        <v>98</v>
      </c>
      <c r="D7612" s="175" t="s">
        <v>147</v>
      </c>
      <c r="F7612" s="195">
        <v>0</v>
      </c>
      <c r="G7612" s="175" t="s">
        <v>4586</v>
      </c>
      <c r="I7612" s="194">
        <v>76200</v>
      </c>
      <c r="K7612" s="199">
        <v>4721601</v>
      </c>
      <c r="L7612" s="174" t="s">
        <v>846</v>
      </c>
    </row>
    <row r="7613" spans="1:12">
      <c r="A7613" s="194">
        <v>30</v>
      </c>
      <c r="B7613" s="175" t="s">
        <v>601</v>
      </c>
      <c r="C7613" s="195">
        <v>103</v>
      </c>
      <c r="D7613" s="175" t="s">
        <v>147</v>
      </c>
      <c r="F7613" s="195">
        <v>0</v>
      </c>
      <c r="G7613" s="175" t="s">
        <v>4587</v>
      </c>
      <c r="I7613" s="194">
        <v>5590</v>
      </c>
      <c r="K7613" s="199">
        <v>4727191</v>
      </c>
      <c r="L7613" s="174" t="s">
        <v>846</v>
      </c>
    </row>
    <row r="7614" spans="1:12">
      <c r="A7614" s="194">
        <v>30</v>
      </c>
      <c r="B7614" s="175" t="s">
        <v>601</v>
      </c>
      <c r="C7614" s="195">
        <v>141</v>
      </c>
      <c r="D7614" s="175" t="s">
        <v>234</v>
      </c>
      <c r="F7614" s="195">
        <v>0</v>
      </c>
      <c r="G7614" s="175" t="s">
        <v>4588</v>
      </c>
      <c r="I7614" s="194">
        <v>410887</v>
      </c>
      <c r="K7614" s="199">
        <v>5138078</v>
      </c>
      <c r="L7614" s="174" t="s">
        <v>846</v>
      </c>
    </row>
    <row r="7615" spans="1:12">
      <c r="A7615" s="194">
        <v>30</v>
      </c>
      <c r="B7615" s="175" t="s">
        <v>601</v>
      </c>
      <c r="C7615" s="195">
        <v>141</v>
      </c>
      <c r="D7615" s="175" t="s">
        <v>234</v>
      </c>
      <c r="F7615" s="195">
        <v>0</v>
      </c>
      <c r="G7615" s="175" t="s">
        <v>4589</v>
      </c>
      <c r="I7615" s="194">
        <v>315151</v>
      </c>
      <c r="K7615" s="199">
        <v>5453229</v>
      </c>
      <c r="L7615" s="174" t="s">
        <v>846</v>
      </c>
    </row>
    <row r="7616" spans="1:12">
      <c r="A7616" s="194">
        <v>30</v>
      </c>
      <c r="B7616" s="175" t="s">
        <v>601</v>
      </c>
      <c r="C7616" s="195">
        <v>141</v>
      </c>
      <c r="D7616" s="175" t="s">
        <v>234</v>
      </c>
      <c r="F7616" s="195">
        <v>0</v>
      </c>
      <c r="G7616" s="175" t="s">
        <v>4590</v>
      </c>
      <c r="I7616" s="194">
        <v>170221</v>
      </c>
      <c r="K7616" s="199">
        <v>5623450</v>
      </c>
      <c r="L7616" s="174" t="s">
        <v>846</v>
      </c>
    </row>
    <row r="7617" spans="1:12">
      <c r="A7617" s="194">
        <v>30</v>
      </c>
      <c r="B7617" s="175" t="s">
        <v>601</v>
      </c>
      <c r="C7617" s="195">
        <v>141</v>
      </c>
      <c r="D7617" s="175" t="s">
        <v>234</v>
      </c>
      <c r="F7617" s="195">
        <v>0</v>
      </c>
      <c r="G7617" s="175" t="s">
        <v>4591</v>
      </c>
      <c r="I7617" s="194">
        <v>300732</v>
      </c>
      <c r="K7617" s="199">
        <v>5924182</v>
      </c>
      <c r="L7617" s="174" t="s">
        <v>846</v>
      </c>
    </row>
    <row r="7618" spans="1:12">
      <c r="G7618" s="200" t="s">
        <v>1168</v>
      </c>
      <c r="I7618" s="201">
        <v>1308131</v>
      </c>
      <c r="J7618" s="201">
        <v>0</v>
      </c>
      <c r="K7618" s="201">
        <v>1308131</v>
      </c>
      <c r="L7618" s="202" t="s">
        <v>846</v>
      </c>
    </row>
    <row r="7619" spans="1:12">
      <c r="G7619" s="200" t="s">
        <v>848</v>
      </c>
      <c r="I7619" s="203">
        <v>5924182</v>
      </c>
      <c r="J7619" s="203">
        <v>0</v>
      </c>
      <c r="K7619" s="203">
        <v>5924182</v>
      </c>
      <c r="L7619" s="200" t="s">
        <v>849</v>
      </c>
    </row>
    <row r="7620" spans="1:12">
      <c r="A7620" s="196" t="s">
        <v>146</v>
      </c>
      <c r="G7620" s="197" t="s">
        <v>843</v>
      </c>
      <c r="I7620" s="198">
        <v>5924182</v>
      </c>
      <c r="J7620" s="198">
        <v>0</v>
      </c>
      <c r="K7620" s="198">
        <v>5924182</v>
      </c>
      <c r="L7620" s="175" t="s">
        <v>846</v>
      </c>
    </row>
    <row r="7621" spans="1:12">
      <c r="A7621" s="174" t="s">
        <v>138</v>
      </c>
      <c r="B7621" s="174" t="s">
        <v>139</v>
      </c>
      <c r="C7621" s="176" t="s">
        <v>140</v>
      </c>
      <c r="D7621" s="174" t="s">
        <v>141</v>
      </c>
      <c r="E7621" s="174" t="s">
        <v>142</v>
      </c>
      <c r="F7621" s="176" t="s">
        <v>143</v>
      </c>
      <c r="G7621" s="174" t="s">
        <v>144</v>
      </c>
      <c r="I7621" s="176" t="s">
        <v>844</v>
      </c>
      <c r="J7621" s="176" t="s">
        <v>845</v>
      </c>
      <c r="K7621" s="176" t="s">
        <v>145</v>
      </c>
    </row>
    <row r="7622" spans="1:12">
      <c r="A7622" s="194">
        <v>12</v>
      </c>
      <c r="B7622" s="175" t="s">
        <v>146</v>
      </c>
      <c r="C7622" s="195">
        <v>28</v>
      </c>
      <c r="D7622" s="175" t="s">
        <v>147</v>
      </c>
      <c r="F7622" s="195">
        <v>0</v>
      </c>
      <c r="G7622" s="175" t="s">
        <v>4592</v>
      </c>
      <c r="I7622" s="194">
        <v>261128</v>
      </c>
      <c r="K7622" s="199">
        <v>6185310</v>
      </c>
      <c r="L7622" s="174" t="s">
        <v>846</v>
      </c>
    </row>
    <row r="7623" spans="1:12">
      <c r="A7623" s="194">
        <v>24</v>
      </c>
      <c r="B7623" s="175" t="s">
        <v>146</v>
      </c>
      <c r="C7623" s="195">
        <v>76</v>
      </c>
      <c r="D7623" s="175" t="s">
        <v>147</v>
      </c>
      <c r="F7623" s="195">
        <v>0</v>
      </c>
      <c r="G7623" s="175" t="s">
        <v>4593</v>
      </c>
      <c r="I7623" s="194">
        <v>17290</v>
      </c>
      <c r="K7623" s="199">
        <v>6202600</v>
      </c>
      <c r="L7623" s="174" t="s">
        <v>846</v>
      </c>
    </row>
    <row r="7624" spans="1:12">
      <c r="A7624" s="194">
        <v>31</v>
      </c>
      <c r="B7624" s="175" t="s">
        <v>146</v>
      </c>
      <c r="C7624" s="195">
        <v>117</v>
      </c>
      <c r="D7624" s="175" t="s">
        <v>147</v>
      </c>
      <c r="F7624" s="195">
        <v>0</v>
      </c>
      <c r="G7624" s="175" t="s">
        <v>4315</v>
      </c>
      <c r="I7624" s="194">
        <v>58240</v>
      </c>
      <c r="K7624" s="199">
        <v>6260840</v>
      </c>
      <c r="L7624" s="174" t="s">
        <v>846</v>
      </c>
    </row>
    <row r="7625" spans="1:12">
      <c r="A7625" s="194">
        <v>31</v>
      </c>
      <c r="B7625" s="175" t="s">
        <v>146</v>
      </c>
      <c r="C7625" s="195">
        <v>134</v>
      </c>
      <c r="D7625" s="175" t="s">
        <v>234</v>
      </c>
      <c r="F7625" s="195">
        <v>0</v>
      </c>
      <c r="G7625" s="175" t="s">
        <v>4594</v>
      </c>
      <c r="I7625" s="194">
        <v>46420</v>
      </c>
      <c r="K7625" s="199">
        <v>6307260</v>
      </c>
      <c r="L7625" s="174" t="s">
        <v>846</v>
      </c>
    </row>
    <row r="7626" spans="1:12">
      <c r="A7626" s="194">
        <v>31</v>
      </c>
      <c r="B7626" s="175" t="s">
        <v>146</v>
      </c>
      <c r="C7626" s="195">
        <v>135</v>
      </c>
      <c r="D7626" s="175" t="s">
        <v>234</v>
      </c>
      <c r="F7626" s="195">
        <v>0</v>
      </c>
      <c r="G7626" s="175" t="s">
        <v>4595</v>
      </c>
      <c r="I7626" s="194">
        <v>698344</v>
      </c>
      <c r="K7626" s="199">
        <v>7005604</v>
      </c>
      <c r="L7626" s="174" t="s">
        <v>846</v>
      </c>
    </row>
    <row r="7627" spans="1:12">
      <c r="A7627" s="194">
        <v>31</v>
      </c>
      <c r="B7627" s="175" t="s">
        <v>146</v>
      </c>
      <c r="C7627" s="195">
        <v>135</v>
      </c>
      <c r="D7627" s="175" t="s">
        <v>234</v>
      </c>
      <c r="F7627" s="195">
        <v>0</v>
      </c>
      <c r="G7627" s="175" t="s">
        <v>4596</v>
      </c>
      <c r="I7627" s="194">
        <v>84512</v>
      </c>
      <c r="K7627" s="199">
        <v>7090116</v>
      </c>
      <c r="L7627" s="174" t="s">
        <v>846</v>
      </c>
    </row>
    <row r="7628" spans="1:12">
      <c r="A7628" s="194">
        <v>31</v>
      </c>
      <c r="B7628" s="175" t="s">
        <v>146</v>
      </c>
      <c r="C7628" s="195">
        <v>135</v>
      </c>
      <c r="D7628" s="175" t="s">
        <v>234</v>
      </c>
      <c r="F7628" s="195">
        <v>0</v>
      </c>
      <c r="G7628" s="175" t="s">
        <v>4597</v>
      </c>
      <c r="I7628" s="194">
        <v>193434</v>
      </c>
      <c r="K7628" s="199">
        <v>7283550</v>
      </c>
      <c r="L7628" s="174" t="s">
        <v>846</v>
      </c>
    </row>
    <row r="7629" spans="1:12">
      <c r="A7629" s="194">
        <v>31</v>
      </c>
      <c r="B7629" s="175" t="s">
        <v>146</v>
      </c>
      <c r="C7629" s="195">
        <v>135</v>
      </c>
      <c r="D7629" s="175" t="s">
        <v>234</v>
      </c>
      <c r="F7629" s="195">
        <v>0</v>
      </c>
      <c r="G7629" s="175" t="s">
        <v>4598</v>
      </c>
      <c r="I7629" s="194">
        <v>392434</v>
      </c>
      <c r="K7629" s="199">
        <v>7675984</v>
      </c>
      <c r="L7629" s="174" t="s">
        <v>846</v>
      </c>
    </row>
    <row r="7630" spans="1:12">
      <c r="A7630" s="194">
        <v>31</v>
      </c>
      <c r="B7630" s="175" t="s">
        <v>146</v>
      </c>
      <c r="C7630" s="195">
        <v>135</v>
      </c>
      <c r="D7630" s="175" t="s">
        <v>234</v>
      </c>
      <c r="F7630" s="195">
        <v>0</v>
      </c>
      <c r="G7630" s="175" t="s">
        <v>4599</v>
      </c>
      <c r="I7630" s="194">
        <v>289512</v>
      </c>
      <c r="K7630" s="199">
        <v>7965496</v>
      </c>
      <c r="L7630" s="174" t="s">
        <v>846</v>
      </c>
    </row>
    <row r="7631" spans="1:12">
      <c r="A7631" s="194">
        <v>31</v>
      </c>
      <c r="B7631" s="175" t="s">
        <v>146</v>
      </c>
      <c r="C7631" s="195">
        <v>135</v>
      </c>
      <c r="D7631" s="175" t="s">
        <v>234</v>
      </c>
      <c r="F7631" s="195">
        <v>0</v>
      </c>
      <c r="G7631" s="175" t="s">
        <v>4600</v>
      </c>
      <c r="I7631" s="194">
        <v>1311734</v>
      </c>
      <c r="K7631" s="199">
        <v>9277230</v>
      </c>
      <c r="L7631" s="174" t="s">
        <v>846</v>
      </c>
    </row>
    <row r="7632" spans="1:12">
      <c r="A7632" s="194">
        <v>31</v>
      </c>
      <c r="B7632" s="175" t="s">
        <v>146</v>
      </c>
      <c r="C7632" s="195">
        <v>135</v>
      </c>
      <c r="D7632" s="175" t="s">
        <v>234</v>
      </c>
      <c r="F7632" s="195">
        <v>0</v>
      </c>
      <c r="G7632" s="175" t="s">
        <v>4601</v>
      </c>
      <c r="I7632" s="194">
        <v>490034</v>
      </c>
      <c r="K7632" s="199">
        <v>9767264</v>
      </c>
      <c r="L7632" s="174" t="s">
        <v>846</v>
      </c>
    </row>
    <row r="7633" spans="1:12">
      <c r="A7633" s="194">
        <v>31</v>
      </c>
      <c r="B7633" s="175" t="s">
        <v>146</v>
      </c>
      <c r="C7633" s="195">
        <v>135</v>
      </c>
      <c r="D7633" s="175" t="s">
        <v>234</v>
      </c>
      <c r="F7633" s="195">
        <v>0</v>
      </c>
      <c r="G7633" s="175" t="s">
        <v>4602</v>
      </c>
      <c r="I7633" s="194">
        <v>369100</v>
      </c>
      <c r="K7633" s="199">
        <v>10136364</v>
      </c>
      <c r="L7633" s="174" t="s">
        <v>846</v>
      </c>
    </row>
    <row r="7634" spans="1:12">
      <c r="A7634" s="194">
        <v>31</v>
      </c>
      <c r="B7634" s="175" t="s">
        <v>146</v>
      </c>
      <c r="C7634" s="195">
        <v>135</v>
      </c>
      <c r="D7634" s="175" t="s">
        <v>234</v>
      </c>
      <c r="F7634" s="195">
        <v>0</v>
      </c>
      <c r="G7634" s="175" t="s">
        <v>4603</v>
      </c>
      <c r="I7634" s="194">
        <v>73597</v>
      </c>
      <c r="K7634" s="199">
        <v>10209961</v>
      </c>
      <c r="L7634" s="174" t="s">
        <v>846</v>
      </c>
    </row>
    <row r="7635" spans="1:12">
      <c r="A7635" s="194">
        <v>31</v>
      </c>
      <c r="B7635" s="175" t="s">
        <v>146</v>
      </c>
      <c r="C7635" s="195">
        <v>135</v>
      </c>
      <c r="D7635" s="175" t="s">
        <v>234</v>
      </c>
      <c r="F7635" s="195">
        <v>0</v>
      </c>
      <c r="G7635" s="175" t="s">
        <v>4604</v>
      </c>
      <c r="I7635" s="194">
        <v>301100</v>
      </c>
      <c r="K7635" s="199">
        <v>10511061</v>
      </c>
      <c r="L7635" s="174" t="s">
        <v>846</v>
      </c>
    </row>
    <row r="7636" spans="1:12">
      <c r="A7636" s="194">
        <v>31</v>
      </c>
      <c r="B7636" s="175" t="s">
        <v>146</v>
      </c>
      <c r="C7636" s="195">
        <v>135</v>
      </c>
      <c r="D7636" s="175" t="s">
        <v>234</v>
      </c>
      <c r="F7636" s="195">
        <v>0</v>
      </c>
      <c r="G7636" s="175" t="s">
        <v>4605</v>
      </c>
      <c r="I7636" s="194">
        <v>130000</v>
      </c>
      <c r="K7636" s="199">
        <v>10641061</v>
      </c>
      <c r="L7636" s="174" t="s">
        <v>846</v>
      </c>
    </row>
    <row r="7637" spans="1:12">
      <c r="A7637" s="194">
        <v>31</v>
      </c>
      <c r="B7637" s="175" t="s">
        <v>146</v>
      </c>
      <c r="C7637" s="195">
        <v>135</v>
      </c>
      <c r="D7637" s="175" t="s">
        <v>234</v>
      </c>
      <c r="F7637" s="195">
        <v>0</v>
      </c>
      <c r="G7637" s="175" t="s">
        <v>4606</v>
      </c>
      <c r="I7637" s="194">
        <v>74518</v>
      </c>
      <c r="K7637" s="199">
        <v>10715579</v>
      </c>
      <c r="L7637" s="174" t="s">
        <v>846</v>
      </c>
    </row>
    <row r="7638" spans="1:12">
      <c r="G7638" s="200" t="s">
        <v>847</v>
      </c>
      <c r="I7638" s="201">
        <v>4791397</v>
      </c>
      <c r="J7638" s="201">
        <v>0</v>
      </c>
      <c r="K7638" s="201">
        <v>4791397</v>
      </c>
      <c r="L7638" s="202" t="s">
        <v>846</v>
      </c>
    </row>
    <row r="7639" spans="1:12">
      <c r="G7639" s="200" t="s">
        <v>848</v>
      </c>
      <c r="I7639" s="203">
        <v>10715579</v>
      </c>
      <c r="J7639" s="203">
        <v>0</v>
      </c>
      <c r="K7639" s="203">
        <v>10715579</v>
      </c>
      <c r="L7639" s="200" t="s">
        <v>849</v>
      </c>
    </row>
    <row r="7640" spans="1:12">
      <c r="A7640" s="196" t="s">
        <v>164</v>
      </c>
      <c r="G7640" s="197" t="s">
        <v>843</v>
      </c>
      <c r="I7640" s="198">
        <v>10715579</v>
      </c>
      <c r="J7640" s="198">
        <v>0</v>
      </c>
      <c r="K7640" s="198">
        <v>10715579</v>
      </c>
      <c r="L7640" s="175" t="s">
        <v>846</v>
      </c>
    </row>
    <row r="7641" spans="1:12">
      <c r="A7641" s="174" t="s">
        <v>138</v>
      </c>
      <c r="B7641" s="174" t="s">
        <v>139</v>
      </c>
      <c r="C7641" s="176" t="s">
        <v>140</v>
      </c>
      <c r="D7641" s="174" t="s">
        <v>141</v>
      </c>
      <c r="E7641" s="174" t="s">
        <v>142</v>
      </c>
      <c r="F7641" s="176" t="s">
        <v>143</v>
      </c>
      <c r="G7641" s="174" t="s">
        <v>144</v>
      </c>
      <c r="I7641" s="176" t="s">
        <v>844</v>
      </c>
      <c r="J7641" s="176" t="s">
        <v>845</v>
      </c>
      <c r="K7641" s="176" t="s">
        <v>145</v>
      </c>
    </row>
    <row r="7642" spans="1:12">
      <c r="A7642" s="194">
        <v>3</v>
      </c>
      <c r="B7642" s="175" t="s">
        <v>164</v>
      </c>
      <c r="C7642" s="195">
        <v>14</v>
      </c>
      <c r="D7642" s="175" t="s">
        <v>862</v>
      </c>
      <c r="F7642" s="195">
        <v>0</v>
      </c>
      <c r="G7642" s="175" t="s">
        <v>4607</v>
      </c>
      <c r="I7642" s="194">
        <v>215870</v>
      </c>
      <c r="K7642" s="199">
        <v>10931449</v>
      </c>
      <c r="L7642" s="174" t="s">
        <v>846</v>
      </c>
    </row>
    <row r="7643" spans="1:12">
      <c r="A7643" s="194">
        <v>3</v>
      </c>
      <c r="B7643" s="175" t="s">
        <v>164</v>
      </c>
      <c r="C7643" s="195">
        <v>16</v>
      </c>
      <c r="D7643" s="175" t="s">
        <v>862</v>
      </c>
      <c r="F7643" s="195">
        <v>0</v>
      </c>
      <c r="G7643" s="175" t="s">
        <v>4608</v>
      </c>
      <c r="I7643" s="194">
        <v>92654</v>
      </c>
      <c r="K7643" s="199">
        <v>11024103</v>
      </c>
      <c r="L7643" s="174" t="s">
        <v>846</v>
      </c>
    </row>
    <row r="7644" spans="1:12">
      <c r="A7644" s="194">
        <v>3</v>
      </c>
      <c r="B7644" s="175" t="s">
        <v>164</v>
      </c>
      <c r="C7644" s="195">
        <v>18</v>
      </c>
      <c r="D7644" s="175" t="s">
        <v>862</v>
      </c>
      <c r="F7644" s="195">
        <v>0</v>
      </c>
      <c r="G7644" s="175" t="s">
        <v>4608</v>
      </c>
      <c r="I7644" s="194">
        <v>30501</v>
      </c>
      <c r="K7644" s="199">
        <v>11054604</v>
      </c>
      <c r="L7644" s="174" t="s">
        <v>846</v>
      </c>
    </row>
    <row r="7645" spans="1:12">
      <c r="A7645" s="194">
        <v>16</v>
      </c>
      <c r="B7645" s="175" t="s">
        <v>164</v>
      </c>
      <c r="C7645" s="195">
        <v>59</v>
      </c>
      <c r="D7645" s="175" t="s">
        <v>147</v>
      </c>
      <c r="F7645" s="195">
        <v>0</v>
      </c>
      <c r="G7645" s="175" t="s">
        <v>4609</v>
      </c>
      <c r="I7645" s="194">
        <v>87135</v>
      </c>
      <c r="K7645" s="199">
        <v>11141739</v>
      </c>
      <c r="L7645" s="174" t="s">
        <v>846</v>
      </c>
    </row>
    <row r="7646" spans="1:12">
      <c r="A7646" s="194">
        <v>22</v>
      </c>
      <c r="B7646" s="175" t="s">
        <v>164</v>
      </c>
      <c r="C7646" s="195">
        <v>78</v>
      </c>
      <c r="D7646" s="175" t="s">
        <v>147</v>
      </c>
      <c r="F7646" s="195">
        <v>0</v>
      </c>
      <c r="G7646" s="175" t="s">
        <v>4610</v>
      </c>
      <c r="I7646" s="194">
        <v>19750</v>
      </c>
      <c r="K7646" s="199">
        <v>11161489</v>
      </c>
      <c r="L7646" s="174" t="s">
        <v>846</v>
      </c>
    </row>
    <row r="7647" spans="1:12">
      <c r="A7647" s="194">
        <v>30</v>
      </c>
      <c r="B7647" s="175" t="s">
        <v>164</v>
      </c>
      <c r="C7647" s="195">
        <v>135</v>
      </c>
      <c r="D7647" s="175" t="s">
        <v>234</v>
      </c>
      <c r="F7647" s="195">
        <v>0</v>
      </c>
      <c r="G7647" s="175" t="s">
        <v>4611</v>
      </c>
      <c r="J7647" s="194">
        <v>239100</v>
      </c>
      <c r="K7647" s="199">
        <v>10922389</v>
      </c>
      <c r="L7647" s="174" t="s">
        <v>846</v>
      </c>
    </row>
    <row r="7648" spans="1:12">
      <c r="A7648" s="194">
        <v>30</v>
      </c>
      <c r="B7648" s="175" t="s">
        <v>164</v>
      </c>
      <c r="C7648" s="195">
        <v>135</v>
      </c>
      <c r="D7648" s="175" t="s">
        <v>234</v>
      </c>
      <c r="F7648" s="195">
        <v>0</v>
      </c>
      <c r="G7648" s="175" t="s">
        <v>4612</v>
      </c>
      <c r="I7648" s="194">
        <v>92712</v>
      </c>
      <c r="K7648" s="199">
        <v>11015101</v>
      </c>
      <c r="L7648" s="174" t="s">
        <v>846</v>
      </c>
    </row>
    <row r="7649" spans="1:12">
      <c r="A7649" s="194">
        <v>30</v>
      </c>
      <c r="B7649" s="175" t="s">
        <v>164</v>
      </c>
      <c r="C7649" s="195">
        <v>135</v>
      </c>
      <c r="D7649" s="175" t="s">
        <v>234</v>
      </c>
      <c r="F7649" s="195">
        <v>0</v>
      </c>
      <c r="G7649" s="175" t="s">
        <v>4613</v>
      </c>
      <c r="I7649" s="194">
        <v>67796</v>
      </c>
      <c r="K7649" s="199">
        <v>11082897</v>
      </c>
      <c r="L7649" s="174" t="s">
        <v>846</v>
      </c>
    </row>
    <row r="7650" spans="1:12">
      <c r="G7650" s="200" t="s">
        <v>858</v>
      </c>
      <c r="I7650" s="201">
        <v>606418</v>
      </c>
      <c r="J7650" s="201">
        <v>239100</v>
      </c>
      <c r="K7650" s="201">
        <v>367318</v>
      </c>
      <c r="L7650" s="202" t="s">
        <v>846</v>
      </c>
    </row>
    <row r="7651" spans="1:12">
      <c r="G7651" s="200" t="s">
        <v>848</v>
      </c>
      <c r="I7651" s="203">
        <v>11321997</v>
      </c>
      <c r="J7651" s="203">
        <v>239100</v>
      </c>
      <c r="K7651" s="203">
        <v>11082897</v>
      </c>
      <c r="L7651" s="200" t="s">
        <v>849</v>
      </c>
    </row>
    <row r="7652" spans="1:12">
      <c r="A7652" s="196" t="s">
        <v>166</v>
      </c>
      <c r="G7652" s="197" t="s">
        <v>843</v>
      </c>
      <c r="I7652" s="198">
        <v>11321997</v>
      </c>
      <c r="J7652" s="198">
        <v>239100</v>
      </c>
      <c r="K7652" s="198">
        <v>11082897</v>
      </c>
      <c r="L7652" s="175" t="s">
        <v>846</v>
      </c>
    </row>
    <row r="7653" spans="1:12">
      <c r="A7653" s="174" t="s">
        <v>138</v>
      </c>
      <c r="B7653" s="174" t="s">
        <v>139</v>
      </c>
      <c r="C7653" s="176" t="s">
        <v>140</v>
      </c>
      <c r="D7653" s="174" t="s">
        <v>141</v>
      </c>
      <c r="E7653" s="174" t="s">
        <v>142</v>
      </c>
      <c r="F7653" s="176" t="s">
        <v>143</v>
      </c>
      <c r="G7653" s="174" t="s">
        <v>144</v>
      </c>
      <c r="I7653" s="176" t="s">
        <v>844</v>
      </c>
      <c r="J7653" s="176" t="s">
        <v>845</v>
      </c>
      <c r="K7653" s="176" t="s">
        <v>145</v>
      </c>
    </row>
    <row r="7654" spans="1:12">
      <c r="A7654" s="194">
        <v>5</v>
      </c>
      <c r="B7654" s="175" t="s">
        <v>166</v>
      </c>
      <c r="C7654" s="195">
        <v>15</v>
      </c>
      <c r="D7654" s="175" t="s">
        <v>147</v>
      </c>
      <c r="F7654" s="195">
        <v>0</v>
      </c>
      <c r="G7654" s="175" t="s">
        <v>4614</v>
      </c>
      <c r="I7654" s="194">
        <v>1860</v>
      </c>
      <c r="K7654" s="199">
        <v>11084757</v>
      </c>
      <c r="L7654" s="174" t="s">
        <v>846</v>
      </c>
    </row>
    <row r="7655" spans="1:12">
      <c r="A7655" s="194">
        <v>12</v>
      </c>
      <c r="B7655" s="175" t="s">
        <v>166</v>
      </c>
      <c r="C7655" s="195">
        <v>48</v>
      </c>
      <c r="D7655" s="175" t="s">
        <v>147</v>
      </c>
      <c r="F7655" s="195">
        <v>0</v>
      </c>
      <c r="G7655" s="175" t="s">
        <v>4615</v>
      </c>
      <c r="I7655" s="194">
        <v>174443</v>
      </c>
      <c r="K7655" s="199">
        <v>11259200</v>
      </c>
      <c r="L7655" s="174" t="s">
        <v>846</v>
      </c>
    </row>
    <row r="7656" spans="1:12">
      <c r="A7656" s="194">
        <v>14</v>
      </c>
      <c r="B7656" s="175" t="s">
        <v>166</v>
      </c>
      <c r="C7656" s="195">
        <v>68</v>
      </c>
      <c r="D7656" s="175" t="s">
        <v>147</v>
      </c>
      <c r="F7656" s="195">
        <v>0</v>
      </c>
      <c r="G7656" s="175" t="s">
        <v>4616</v>
      </c>
      <c r="I7656" s="194">
        <v>47069</v>
      </c>
      <c r="K7656" s="199">
        <v>11306269</v>
      </c>
      <c r="L7656" s="174" t="s">
        <v>846</v>
      </c>
    </row>
    <row r="7657" spans="1:12">
      <c r="A7657" s="194">
        <v>30</v>
      </c>
      <c r="B7657" s="175" t="s">
        <v>166</v>
      </c>
      <c r="C7657" s="195">
        <v>146</v>
      </c>
      <c r="D7657" s="175" t="s">
        <v>147</v>
      </c>
      <c r="F7657" s="195">
        <v>0</v>
      </c>
      <c r="G7657" s="175" t="s">
        <v>4617</v>
      </c>
      <c r="I7657" s="194">
        <v>59720</v>
      </c>
      <c r="K7657" s="199">
        <v>11365989</v>
      </c>
      <c r="L7657" s="174" t="s">
        <v>846</v>
      </c>
    </row>
    <row r="7658" spans="1:12">
      <c r="A7658" s="194">
        <v>30</v>
      </c>
      <c r="B7658" s="175" t="s">
        <v>166</v>
      </c>
      <c r="C7658" s="195">
        <v>150</v>
      </c>
      <c r="D7658" s="175" t="s">
        <v>147</v>
      </c>
      <c r="F7658" s="195">
        <v>0</v>
      </c>
      <c r="G7658" s="175" t="s">
        <v>4618</v>
      </c>
      <c r="I7658" s="194">
        <v>110065</v>
      </c>
      <c r="K7658" s="199">
        <v>11476054</v>
      </c>
      <c r="L7658" s="174" t="s">
        <v>846</v>
      </c>
    </row>
    <row r="7659" spans="1:12">
      <c r="A7659" s="194">
        <v>30</v>
      </c>
      <c r="B7659" s="175" t="s">
        <v>166</v>
      </c>
      <c r="C7659" s="195">
        <v>151</v>
      </c>
      <c r="D7659" s="175" t="s">
        <v>147</v>
      </c>
      <c r="F7659" s="195">
        <v>0</v>
      </c>
      <c r="G7659" s="175" t="s">
        <v>4619</v>
      </c>
      <c r="I7659" s="194">
        <v>5000</v>
      </c>
      <c r="K7659" s="199">
        <v>11481054</v>
      </c>
      <c r="L7659" s="174" t="s">
        <v>846</v>
      </c>
    </row>
    <row r="7660" spans="1:12">
      <c r="A7660" s="194">
        <v>30</v>
      </c>
      <c r="B7660" s="175" t="s">
        <v>166</v>
      </c>
      <c r="C7660" s="195">
        <v>152</v>
      </c>
      <c r="D7660" s="175" t="s">
        <v>147</v>
      </c>
      <c r="F7660" s="195">
        <v>0</v>
      </c>
      <c r="G7660" s="175" t="s">
        <v>4616</v>
      </c>
      <c r="I7660" s="194">
        <v>212899</v>
      </c>
      <c r="K7660" s="199">
        <v>11693953</v>
      </c>
      <c r="L7660" s="174" t="s">
        <v>846</v>
      </c>
    </row>
    <row r="7661" spans="1:12">
      <c r="A7661" s="194">
        <v>31</v>
      </c>
      <c r="B7661" s="175" t="s">
        <v>166</v>
      </c>
      <c r="C7661" s="195">
        <v>154</v>
      </c>
      <c r="D7661" s="175" t="s">
        <v>234</v>
      </c>
      <c r="F7661" s="195">
        <v>0</v>
      </c>
      <c r="G7661" s="175" t="s">
        <v>4620</v>
      </c>
      <c r="I7661" s="194">
        <v>2910000</v>
      </c>
      <c r="K7661" s="199">
        <v>14603953</v>
      </c>
      <c r="L7661" s="174" t="s">
        <v>846</v>
      </c>
    </row>
    <row r="7662" spans="1:12">
      <c r="A7662" s="194">
        <v>31</v>
      </c>
      <c r="B7662" s="175" t="s">
        <v>166</v>
      </c>
      <c r="C7662" s="195">
        <v>154</v>
      </c>
      <c r="D7662" s="175" t="s">
        <v>234</v>
      </c>
      <c r="F7662" s="195">
        <v>0</v>
      </c>
      <c r="G7662" s="175" t="s">
        <v>4621</v>
      </c>
      <c r="I7662" s="194">
        <v>1350000</v>
      </c>
      <c r="K7662" s="199">
        <v>15953953</v>
      </c>
      <c r="L7662" s="174" t="s">
        <v>846</v>
      </c>
    </row>
    <row r="7663" spans="1:12">
      <c r="A7663" s="194">
        <v>31</v>
      </c>
      <c r="B7663" s="175" t="s">
        <v>166</v>
      </c>
      <c r="C7663" s="195">
        <v>154</v>
      </c>
      <c r="D7663" s="175" t="s">
        <v>234</v>
      </c>
      <c r="F7663" s="195">
        <v>0</v>
      </c>
      <c r="G7663" s="175" t="s">
        <v>4622</v>
      </c>
      <c r="I7663" s="194">
        <v>1940000</v>
      </c>
      <c r="K7663" s="199">
        <v>17893953</v>
      </c>
      <c r="L7663" s="174" t="s">
        <v>846</v>
      </c>
    </row>
    <row r="7664" spans="1:12">
      <c r="A7664" s="194">
        <v>31</v>
      </c>
      <c r="B7664" s="175" t="s">
        <v>166</v>
      </c>
      <c r="C7664" s="195">
        <v>157</v>
      </c>
      <c r="D7664" s="175" t="s">
        <v>234</v>
      </c>
      <c r="F7664" s="195">
        <v>0</v>
      </c>
      <c r="G7664" s="175" t="s">
        <v>2714</v>
      </c>
      <c r="J7664" s="194">
        <v>540000</v>
      </c>
      <c r="K7664" s="199">
        <v>17353953</v>
      </c>
      <c r="L7664" s="174" t="s">
        <v>846</v>
      </c>
    </row>
    <row r="7665" spans="1:12">
      <c r="A7665" s="194">
        <v>31</v>
      </c>
      <c r="B7665" s="175" t="s">
        <v>166</v>
      </c>
      <c r="C7665" s="195">
        <v>157</v>
      </c>
      <c r="D7665" s="175" t="s">
        <v>234</v>
      </c>
      <c r="F7665" s="195">
        <v>0</v>
      </c>
      <c r="G7665" s="175" t="s">
        <v>2715</v>
      </c>
      <c r="J7665" s="194">
        <v>1164000</v>
      </c>
      <c r="K7665" s="199">
        <v>16189953</v>
      </c>
      <c r="L7665" s="174" t="s">
        <v>846</v>
      </c>
    </row>
    <row r="7666" spans="1:12">
      <c r="A7666" s="194">
        <v>31</v>
      </c>
      <c r="B7666" s="175" t="s">
        <v>166</v>
      </c>
      <c r="C7666" s="195">
        <v>158</v>
      </c>
      <c r="D7666" s="175" t="s">
        <v>234</v>
      </c>
      <c r="F7666" s="195">
        <v>0</v>
      </c>
      <c r="G7666" s="175" t="s">
        <v>277</v>
      </c>
      <c r="I7666" s="194">
        <v>204773</v>
      </c>
      <c r="K7666" s="199">
        <v>16394726</v>
      </c>
      <c r="L7666" s="174" t="s">
        <v>846</v>
      </c>
    </row>
    <row r="7667" spans="1:12">
      <c r="A7667" s="194">
        <v>31</v>
      </c>
      <c r="B7667" s="175" t="s">
        <v>166</v>
      </c>
      <c r="C7667" s="195">
        <v>158</v>
      </c>
      <c r="D7667" s="175" t="s">
        <v>234</v>
      </c>
      <c r="F7667" s="195">
        <v>0</v>
      </c>
      <c r="G7667" s="175" t="s">
        <v>273</v>
      </c>
      <c r="I7667" s="194">
        <v>197614</v>
      </c>
      <c r="K7667" s="199">
        <v>16592340</v>
      </c>
      <c r="L7667" s="174" t="s">
        <v>846</v>
      </c>
    </row>
    <row r="7668" spans="1:12">
      <c r="A7668" s="194">
        <v>31</v>
      </c>
      <c r="B7668" s="175" t="s">
        <v>166</v>
      </c>
      <c r="C7668" s="195">
        <v>158</v>
      </c>
      <c r="D7668" s="175" t="s">
        <v>234</v>
      </c>
      <c r="F7668" s="195">
        <v>0</v>
      </c>
      <c r="G7668" s="175" t="s">
        <v>274</v>
      </c>
      <c r="I7668" s="194">
        <v>31561</v>
      </c>
      <c r="K7668" s="199">
        <v>16623901</v>
      </c>
      <c r="L7668" s="174" t="s">
        <v>846</v>
      </c>
    </row>
    <row r="7669" spans="1:12">
      <c r="G7669" s="200" t="s">
        <v>1319</v>
      </c>
      <c r="I7669" s="201">
        <v>7245004</v>
      </c>
      <c r="J7669" s="201">
        <v>1704000</v>
      </c>
      <c r="K7669" s="201">
        <v>5541004</v>
      </c>
      <c r="L7669" s="202" t="s">
        <v>846</v>
      </c>
    </row>
    <row r="7670" spans="1:12">
      <c r="G7670" s="200" t="s">
        <v>848</v>
      </c>
      <c r="I7670" s="203">
        <v>18567001</v>
      </c>
      <c r="J7670" s="203">
        <v>1943100</v>
      </c>
      <c r="K7670" s="203">
        <v>16623901</v>
      </c>
      <c r="L7670" s="200" t="s">
        <v>849</v>
      </c>
    </row>
    <row r="7671" spans="1:12">
      <c r="A7671" s="190" t="s">
        <v>4623</v>
      </c>
      <c r="I7671" s="203">
        <v>18567001</v>
      </c>
      <c r="J7671" s="203">
        <v>1943100</v>
      </c>
      <c r="K7671" s="203">
        <v>16623901</v>
      </c>
      <c r="L7671" s="175" t="s">
        <v>849</v>
      </c>
    </row>
    <row r="7672" spans="1:12">
      <c r="A7672" s="196" t="s">
        <v>4624</v>
      </c>
    </row>
    <row r="7673" spans="1:12">
      <c r="A7673" s="196" t="s">
        <v>597</v>
      </c>
      <c r="G7673" s="197" t="s">
        <v>843</v>
      </c>
      <c r="I7673" s="198">
        <v>0</v>
      </c>
      <c r="J7673" s="198">
        <v>0</v>
      </c>
      <c r="K7673" s="198">
        <v>0</v>
      </c>
    </row>
    <row r="7674" spans="1:12">
      <c r="A7674" s="174" t="s">
        <v>138</v>
      </c>
      <c r="B7674" s="174" t="s">
        <v>139</v>
      </c>
      <c r="C7674" s="176" t="s">
        <v>140</v>
      </c>
      <c r="D7674" s="174" t="s">
        <v>141</v>
      </c>
      <c r="E7674" s="174" t="s">
        <v>142</v>
      </c>
      <c r="F7674" s="176" t="s">
        <v>143</v>
      </c>
      <c r="G7674" s="174" t="s">
        <v>144</v>
      </c>
      <c r="I7674" s="176" t="s">
        <v>844</v>
      </c>
      <c r="J7674" s="176" t="s">
        <v>845</v>
      </c>
      <c r="K7674" s="176" t="s">
        <v>145</v>
      </c>
    </row>
    <row r="7675" spans="1:12">
      <c r="A7675" s="194">
        <v>30</v>
      </c>
      <c r="B7675" s="175" t="s">
        <v>597</v>
      </c>
      <c r="C7675" s="195">
        <v>89</v>
      </c>
      <c r="D7675" s="175" t="s">
        <v>147</v>
      </c>
      <c r="F7675" s="195">
        <v>0</v>
      </c>
      <c r="G7675" s="175" t="s">
        <v>4625</v>
      </c>
      <c r="I7675" s="194">
        <v>71400</v>
      </c>
      <c r="K7675" s="199">
        <v>71400</v>
      </c>
      <c r="L7675" s="174" t="s">
        <v>846</v>
      </c>
    </row>
    <row r="7676" spans="1:12">
      <c r="A7676" s="194">
        <v>30</v>
      </c>
      <c r="B7676" s="175" t="s">
        <v>597</v>
      </c>
      <c r="C7676" s="195">
        <v>90</v>
      </c>
      <c r="D7676" s="175" t="s">
        <v>147</v>
      </c>
      <c r="F7676" s="195">
        <v>0</v>
      </c>
      <c r="G7676" s="175" t="s">
        <v>4296</v>
      </c>
      <c r="I7676" s="194">
        <v>35700</v>
      </c>
      <c r="K7676" s="199">
        <v>107100</v>
      </c>
      <c r="L7676" s="174" t="s">
        <v>846</v>
      </c>
    </row>
    <row r="7677" spans="1:12">
      <c r="G7677" s="200" t="s">
        <v>1021</v>
      </c>
      <c r="I7677" s="201">
        <v>107100</v>
      </c>
      <c r="J7677" s="201">
        <v>0</v>
      </c>
      <c r="K7677" s="201">
        <v>107100</v>
      </c>
      <c r="L7677" s="202" t="s">
        <v>846</v>
      </c>
    </row>
    <row r="7678" spans="1:12">
      <c r="G7678" s="200" t="s">
        <v>848</v>
      </c>
      <c r="I7678" s="203">
        <v>107100</v>
      </c>
      <c r="J7678" s="203">
        <v>0</v>
      </c>
      <c r="K7678" s="203">
        <v>107100</v>
      </c>
      <c r="L7678" s="200" t="s">
        <v>849</v>
      </c>
    </row>
    <row r="7679" spans="1:12">
      <c r="A7679" s="196" t="s">
        <v>244</v>
      </c>
      <c r="G7679" s="197" t="s">
        <v>843</v>
      </c>
      <c r="I7679" s="198">
        <v>107100</v>
      </c>
      <c r="J7679" s="198">
        <v>0</v>
      </c>
      <c r="K7679" s="198">
        <v>107100</v>
      </c>
      <c r="L7679" s="175" t="s">
        <v>846</v>
      </c>
    </row>
    <row r="7680" spans="1:12">
      <c r="A7680" s="174" t="s">
        <v>138</v>
      </c>
      <c r="B7680" s="174" t="s">
        <v>139</v>
      </c>
      <c r="C7680" s="176" t="s">
        <v>140</v>
      </c>
      <c r="D7680" s="174" t="s">
        <v>141</v>
      </c>
      <c r="E7680" s="174" t="s">
        <v>142</v>
      </c>
      <c r="F7680" s="176" t="s">
        <v>143</v>
      </c>
      <c r="G7680" s="174" t="s">
        <v>144</v>
      </c>
      <c r="I7680" s="176" t="s">
        <v>844</v>
      </c>
      <c r="J7680" s="176" t="s">
        <v>845</v>
      </c>
      <c r="K7680" s="176" t="s">
        <v>145</v>
      </c>
    </row>
    <row r="7681" spans="1:12">
      <c r="A7681" s="194">
        <v>29</v>
      </c>
      <c r="B7681" s="175" t="s">
        <v>244</v>
      </c>
      <c r="C7681" s="195">
        <v>108</v>
      </c>
      <c r="D7681" s="175" t="s">
        <v>147</v>
      </c>
      <c r="F7681" s="195">
        <v>0</v>
      </c>
      <c r="G7681" s="175" t="s">
        <v>4302</v>
      </c>
      <c r="I7681" s="194">
        <v>130900</v>
      </c>
      <c r="K7681" s="199">
        <v>238000</v>
      </c>
      <c r="L7681" s="174" t="s">
        <v>846</v>
      </c>
    </row>
    <row r="7682" spans="1:12">
      <c r="G7682" s="200" t="s">
        <v>855</v>
      </c>
      <c r="I7682" s="201">
        <v>130900</v>
      </c>
      <c r="J7682" s="201">
        <v>0</v>
      </c>
      <c r="K7682" s="201">
        <v>130900</v>
      </c>
      <c r="L7682" s="202" t="s">
        <v>846</v>
      </c>
    </row>
    <row r="7683" spans="1:12">
      <c r="G7683" s="200" t="s">
        <v>848</v>
      </c>
      <c r="I7683" s="203">
        <v>238000</v>
      </c>
      <c r="J7683" s="203">
        <v>0</v>
      </c>
      <c r="K7683" s="203">
        <v>238000</v>
      </c>
      <c r="L7683" s="200" t="s">
        <v>849</v>
      </c>
    </row>
    <row r="7684" spans="1:12">
      <c r="A7684" s="196" t="s">
        <v>600</v>
      </c>
      <c r="G7684" s="197" t="s">
        <v>843</v>
      </c>
      <c r="I7684" s="198">
        <v>238000</v>
      </c>
      <c r="J7684" s="198">
        <v>0</v>
      </c>
      <c r="K7684" s="198">
        <v>238000</v>
      </c>
      <c r="L7684" s="175" t="s">
        <v>846</v>
      </c>
    </row>
    <row r="7685" spans="1:12">
      <c r="A7685" s="174" t="s">
        <v>138</v>
      </c>
      <c r="B7685" s="174" t="s">
        <v>139</v>
      </c>
      <c r="C7685" s="176" t="s">
        <v>140</v>
      </c>
      <c r="D7685" s="174" t="s">
        <v>141</v>
      </c>
      <c r="E7685" s="174" t="s">
        <v>142</v>
      </c>
      <c r="F7685" s="176" t="s">
        <v>143</v>
      </c>
      <c r="G7685" s="174" t="s">
        <v>144</v>
      </c>
      <c r="I7685" s="176" t="s">
        <v>844</v>
      </c>
      <c r="J7685" s="176" t="s">
        <v>845</v>
      </c>
      <c r="K7685" s="176" t="s">
        <v>145</v>
      </c>
    </row>
    <row r="7686" spans="1:12">
      <c r="A7686" s="194">
        <v>31</v>
      </c>
      <c r="B7686" s="175" t="s">
        <v>600</v>
      </c>
      <c r="C7686" s="195">
        <v>100</v>
      </c>
      <c r="D7686" s="175" t="s">
        <v>234</v>
      </c>
      <c r="F7686" s="195">
        <v>0</v>
      </c>
      <c r="G7686" s="175" t="s">
        <v>4626</v>
      </c>
      <c r="I7686" s="194">
        <v>50932</v>
      </c>
      <c r="K7686" s="199">
        <v>288932</v>
      </c>
      <c r="L7686" s="174" t="s">
        <v>846</v>
      </c>
    </row>
    <row r="7687" spans="1:12">
      <c r="G7687" s="200" t="s">
        <v>1119</v>
      </c>
      <c r="I7687" s="201">
        <v>50932</v>
      </c>
      <c r="J7687" s="201">
        <v>0</v>
      </c>
      <c r="K7687" s="201">
        <v>50932</v>
      </c>
      <c r="L7687" s="202" t="s">
        <v>846</v>
      </c>
    </row>
    <row r="7688" spans="1:12">
      <c r="G7688" s="200" t="s">
        <v>848</v>
      </c>
      <c r="I7688" s="203">
        <v>288932</v>
      </c>
      <c r="J7688" s="203">
        <v>0</v>
      </c>
      <c r="K7688" s="203">
        <v>288932</v>
      </c>
      <c r="L7688" s="200" t="s">
        <v>849</v>
      </c>
    </row>
    <row r="7689" spans="1:12">
      <c r="A7689" s="196" t="s">
        <v>146</v>
      </c>
      <c r="G7689" s="197" t="s">
        <v>843</v>
      </c>
      <c r="I7689" s="198">
        <v>288932</v>
      </c>
      <c r="J7689" s="198">
        <v>0</v>
      </c>
      <c r="K7689" s="198">
        <v>288932</v>
      </c>
      <c r="L7689" s="175" t="s">
        <v>846</v>
      </c>
    </row>
    <row r="7690" spans="1:12">
      <c r="A7690" s="174" t="s">
        <v>138</v>
      </c>
      <c r="B7690" s="174" t="s">
        <v>139</v>
      </c>
      <c r="C7690" s="176" t="s">
        <v>140</v>
      </c>
      <c r="D7690" s="174" t="s">
        <v>141</v>
      </c>
      <c r="E7690" s="174" t="s">
        <v>142</v>
      </c>
      <c r="F7690" s="176" t="s">
        <v>143</v>
      </c>
      <c r="G7690" s="174" t="s">
        <v>144</v>
      </c>
      <c r="I7690" s="176" t="s">
        <v>844</v>
      </c>
      <c r="J7690" s="176" t="s">
        <v>845</v>
      </c>
      <c r="K7690" s="176" t="s">
        <v>145</v>
      </c>
    </row>
    <row r="7691" spans="1:12">
      <c r="A7691" s="194">
        <v>24</v>
      </c>
      <c r="B7691" s="175" t="s">
        <v>146</v>
      </c>
      <c r="C7691" s="195">
        <v>69</v>
      </c>
      <c r="D7691" s="175" t="s">
        <v>147</v>
      </c>
      <c r="F7691" s="195">
        <v>0</v>
      </c>
      <c r="G7691" s="175" t="s">
        <v>4627</v>
      </c>
      <c r="I7691" s="194">
        <v>135524</v>
      </c>
      <c r="K7691" s="199">
        <v>424456</v>
      </c>
      <c r="L7691" s="174" t="s">
        <v>846</v>
      </c>
    </row>
    <row r="7692" spans="1:12">
      <c r="G7692" s="200" t="s">
        <v>847</v>
      </c>
      <c r="I7692" s="201">
        <v>135524</v>
      </c>
      <c r="J7692" s="201">
        <v>0</v>
      </c>
      <c r="K7692" s="201">
        <v>135524</v>
      </c>
      <c r="L7692" s="202" t="s">
        <v>846</v>
      </c>
    </row>
    <row r="7693" spans="1:12">
      <c r="G7693" s="200" t="s">
        <v>848</v>
      </c>
      <c r="I7693" s="203">
        <v>424456</v>
      </c>
      <c r="J7693" s="203">
        <v>0</v>
      </c>
      <c r="K7693" s="203">
        <v>424456</v>
      </c>
      <c r="L7693" s="200" t="s">
        <v>849</v>
      </c>
    </row>
    <row r="7694" spans="1:12">
      <c r="A7694" s="196" t="s">
        <v>164</v>
      </c>
      <c r="G7694" s="197" t="s">
        <v>843</v>
      </c>
      <c r="I7694" s="198">
        <v>424456</v>
      </c>
      <c r="J7694" s="198">
        <v>0</v>
      </c>
      <c r="K7694" s="198">
        <v>424456</v>
      </c>
      <c r="L7694" s="175" t="s">
        <v>846</v>
      </c>
    </row>
    <row r="7695" spans="1:12">
      <c r="A7695" s="174" t="s">
        <v>138</v>
      </c>
      <c r="B7695" s="174" t="s">
        <v>139</v>
      </c>
      <c r="C7695" s="176" t="s">
        <v>140</v>
      </c>
      <c r="D7695" s="174" t="s">
        <v>141</v>
      </c>
      <c r="E7695" s="174" t="s">
        <v>142</v>
      </c>
      <c r="F7695" s="176" t="s">
        <v>143</v>
      </c>
      <c r="G7695" s="174" t="s">
        <v>144</v>
      </c>
      <c r="I7695" s="176" t="s">
        <v>844</v>
      </c>
      <c r="J7695" s="176" t="s">
        <v>845</v>
      </c>
      <c r="K7695" s="176" t="s">
        <v>145</v>
      </c>
    </row>
    <row r="7696" spans="1:12">
      <c r="A7696" s="194">
        <v>3</v>
      </c>
      <c r="B7696" s="175" t="s">
        <v>164</v>
      </c>
      <c r="C7696" s="195">
        <v>14</v>
      </c>
      <c r="D7696" s="175" t="s">
        <v>862</v>
      </c>
      <c r="F7696" s="195">
        <v>0</v>
      </c>
      <c r="G7696" s="175" t="s">
        <v>4628</v>
      </c>
      <c r="I7696" s="194">
        <v>117990</v>
      </c>
      <c r="K7696" s="199">
        <v>542446</v>
      </c>
      <c r="L7696" s="174" t="s">
        <v>846</v>
      </c>
    </row>
    <row r="7697" spans="1:12">
      <c r="G7697" s="200" t="s">
        <v>858</v>
      </c>
      <c r="I7697" s="201">
        <v>117990</v>
      </c>
      <c r="J7697" s="201">
        <v>0</v>
      </c>
      <c r="K7697" s="201">
        <v>117990</v>
      </c>
      <c r="L7697" s="202" t="s">
        <v>846</v>
      </c>
    </row>
    <row r="7698" spans="1:12">
      <c r="G7698" s="200" t="s">
        <v>848</v>
      </c>
      <c r="I7698" s="203">
        <v>542446</v>
      </c>
      <c r="J7698" s="203">
        <v>0</v>
      </c>
      <c r="K7698" s="203">
        <v>542446</v>
      </c>
      <c r="L7698" s="200" t="s">
        <v>849</v>
      </c>
    </row>
    <row r="7699" spans="1:12">
      <c r="A7699" s="190" t="s">
        <v>4629</v>
      </c>
      <c r="I7699" s="203">
        <v>542446</v>
      </c>
      <c r="J7699" s="203">
        <v>0</v>
      </c>
      <c r="K7699" s="203">
        <v>542446</v>
      </c>
      <c r="L7699" s="175" t="s">
        <v>849</v>
      </c>
    </row>
    <row r="7700" spans="1:12">
      <c r="A7700" s="196" t="s">
        <v>4630</v>
      </c>
    </row>
    <row r="7701" spans="1:12">
      <c r="A7701" s="196" t="s">
        <v>240</v>
      </c>
      <c r="G7701" s="197" t="s">
        <v>843</v>
      </c>
      <c r="I7701" s="198">
        <v>0</v>
      </c>
      <c r="J7701" s="198">
        <v>0</v>
      </c>
      <c r="K7701" s="198">
        <v>0</v>
      </c>
    </row>
    <row r="7702" spans="1:12">
      <c r="A7702" s="174" t="s">
        <v>138</v>
      </c>
      <c r="B7702" s="174" t="s">
        <v>139</v>
      </c>
      <c r="C7702" s="176" t="s">
        <v>140</v>
      </c>
      <c r="D7702" s="174" t="s">
        <v>141</v>
      </c>
      <c r="E7702" s="174" t="s">
        <v>142</v>
      </c>
      <c r="F7702" s="176" t="s">
        <v>143</v>
      </c>
      <c r="G7702" s="174" t="s">
        <v>144</v>
      </c>
      <c r="I7702" s="176" t="s">
        <v>844</v>
      </c>
      <c r="J7702" s="176" t="s">
        <v>845</v>
      </c>
      <c r="K7702" s="176" t="s">
        <v>145</v>
      </c>
    </row>
    <row r="7703" spans="1:12">
      <c r="A7703" s="194">
        <v>31</v>
      </c>
      <c r="B7703" s="175" t="s">
        <v>240</v>
      </c>
      <c r="C7703" s="195">
        <v>89</v>
      </c>
      <c r="D7703" s="175" t="s">
        <v>234</v>
      </c>
      <c r="F7703" s="195">
        <v>0</v>
      </c>
      <c r="G7703" s="175" t="s">
        <v>4631</v>
      </c>
      <c r="I7703" s="194">
        <v>50100</v>
      </c>
      <c r="K7703" s="199">
        <v>50100</v>
      </c>
      <c r="L7703" s="174" t="s">
        <v>846</v>
      </c>
    </row>
    <row r="7704" spans="1:12">
      <c r="G7704" s="200" t="s">
        <v>929</v>
      </c>
      <c r="I7704" s="201">
        <v>50100</v>
      </c>
      <c r="J7704" s="201">
        <v>0</v>
      </c>
      <c r="K7704" s="201">
        <v>50100</v>
      </c>
      <c r="L7704" s="202" t="s">
        <v>846</v>
      </c>
    </row>
    <row r="7705" spans="1:12">
      <c r="G7705" s="200" t="s">
        <v>848</v>
      </c>
      <c r="I7705" s="203">
        <v>50100</v>
      </c>
      <c r="J7705" s="203">
        <v>0</v>
      </c>
      <c r="K7705" s="203">
        <v>50100</v>
      </c>
      <c r="L7705" s="200" t="s">
        <v>849</v>
      </c>
    </row>
    <row r="7706" spans="1:12">
      <c r="A7706" s="196" t="s">
        <v>595</v>
      </c>
      <c r="G7706" s="197" t="s">
        <v>843</v>
      </c>
      <c r="I7706" s="198">
        <v>50100</v>
      </c>
      <c r="J7706" s="198">
        <v>0</v>
      </c>
      <c r="K7706" s="198">
        <v>50100</v>
      </c>
      <c r="L7706" s="175" t="s">
        <v>846</v>
      </c>
    </row>
    <row r="7707" spans="1:12">
      <c r="A7707" s="174" t="s">
        <v>138</v>
      </c>
      <c r="B7707" s="174" t="s">
        <v>139</v>
      </c>
      <c r="C7707" s="176" t="s">
        <v>140</v>
      </c>
      <c r="D7707" s="174" t="s">
        <v>141</v>
      </c>
      <c r="E7707" s="174" t="s">
        <v>142</v>
      </c>
      <c r="F7707" s="176" t="s">
        <v>143</v>
      </c>
      <c r="G7707" s="174" t="s">
        <v>144</v>
      </c>
      <c r="I7707" s="176" t="s">
        <v>844</v>
      </c>
      <c r="J7707" s="176" t="s">
        <v>845</v>
      </c>
      <c r="K7707" s="176" t="s">
        <v>145</v>
      </c>
    </row>
    <row r="7708" spans="1:12">
      <c r="A7708" s="194">
        <v>29</v>
      </c>
      <c r="B7708" s="175" t="s">
        <v>595</v>
      </c>
      <c r="C7708" s="195">
        <v>63</v>
      </c>
      <c r="D7708" s="175" t="s">
        <v>147</v>
      </c>
      <c r="F7708" s="195">
        <v>0</v>
      </c>
      <c r="G7708" s="175" t="s">
        <v>4632</v>
      </c>
      <c r="I7708" s="194">
        <v>21000</v>
      </c>
      <c r="K7708" s="199">
        <v>71100</v>
      </c>
      <c r="L7708" s="174" t="s">
        <v>846</v>
      </c>
    </row>
    <row r="7709" spans="1:12">
      <c r="A7709" s="194">
        <v>29</v>
      </c>
      <c r="B7709" s="175" t="s">
        <v>595</v>
      </c>
      <c r="C7709" s="195">
        <v>66</v>
      </c>
      <c r="D7709" s="175" t="s">
        <v>147</v>
      </c>
      <c r="F7709" s="195">
        <v>0</v>
      </c>
      <c r="G7709" s="175" t="s">
        <v>4633</v>
      </c>
      <c r="I7709" s="194">
        <v>192273</v>
      </c>
      <c r="K7709" s="199">
        <v>263373</v>
      </c>
      <c r="L7709" s="174" t="s">
        <v>846</v>
      </c>
    </row>
    <row r="7710" spans="1:12">
      <c r="G7710" s="200" t="s">
        <v>853</v>
      </c>
      <c r="I7710" s="201">
        <v>213273</v>
      </c>
      <c r="J7710" s="201">
        <v>0</v>
      </c>
      <c r="K7710" s="201">
        <v>213273</v>
      </c>
      <c r="L7710" s="202" t="s">
        <v>846</v>
      </c>
    </row>
    <row r="7711" spans="1:12">
      <c r="G7711" s="200" t="s">
        <v>848</v>
      </c>
      <c r="I7711" s="203">
        <v>263373</v>
      </c>
      <c r="J7711" s="203">
        <v>0</v>
      </c>
      <c r="K7711" s="203">
        <v>263373</v>
      </c>
      <c r="L7711" s="200" t="s">
        <v>849</v>
      </c>
    </row>
    <row r="7712" spans="1:12">
      <c r="A7712" s="196" t="s">
        <v>596</v>
      </c>
      <c r="G7712" s="197" t="s">
        <v>843</v>
      </c>
      <c r="I7712" s="198">
        <v>263373</v>
      </c>
      <c r="J7712" s="198">
        <v>0</v>
      </c>
      <c r="K7712" s="198">
        <v>263373</v>
      </c>
      <c r="L7712" s="175" t="s">
        <v>846</v>
      </c>
    </row>
    <row r="7713" spans="1:12">
      <c r="A7713" s="174" t="s">
        <v>138</v>
      </c>
      <c r="B7713" s="174" t="s">
        <v>139</v>
      </c>
      <c r="C7713" s="176" t="s">
        <v>140</v>
      </c>
      <c r="D7713" s="174" t="s">
        <v>141</v>
      </c>
      <c r="E7713" s="174" t="s">
        <v>142</v>
      </c>
      <c r="F7713" s="176" t="s">
        <v>143</v>
      </c>
      <c r="G7713" s="174" t="s">
        <v>144</v>
      </c>
      <c r="I7713" s="176" t="s">
        <v>844</v>
      </c>
      <c r="J7713" s="176" t="s">
        <v>845</v>
      </c>
      <c r="K7713" s="176" t="s">
        <v>145</v>
      </c>
    </row>
    <row r="7714" spans="1:12">
      <c r="A7714" s="194">
        <v>31</v>
      </c>
      <c r="B7714" s="175" t="s">
        <v>596</v>
      </c>
      <c r="C7714" s="195">
        <v>96</v>
      </c>
      <c r="D7714" s="175" t="s">
        <v>147</v>
      </c>
      <c r="F7714" s="195">
        <v>0</v>
      </c>
      <c r="G7714" s="175" t="s">
        <v>4559</v>
      </c>
      <c r="I7714" s="194">
        <v>47280</v>
      </c>
      <c r="K7714" s="199">
        <v>310653</v>
      </c>
      <c r="L7714" s="174" t="s">
        <v>846</v>
      </c>
    </row>
    <row r="7715" spans="1:12">
      <c r="G7715" s="200" t="s">
        <v>985</v>
      </c>
      <c r="I7715" s="201">
        <v>47280</v>
      </c>
      <c r="J7715" s="201">
        <v>0</v>
      </c>
      <c r="K7715" s="201">
        <v>47280</v>
      </c>
      <c r="L7715" s="202" t="s">
        <v>846</v>
      </c>
    </row>
    <row r="7716" spans="1:12">
      <c r="G7716" s="200" t="s">
        <v>848</v>
      </c>
      <c r="I7716" s="203">
        <v>310653</v>
      </c>
      <c r="J7716" s="203">
        <v>0</v>
      </c>
      <c r="K7716" s="203">
        <v>310653</v>
      </c>
      <c r="L7716" s="200" t="s">
        <v>849</v>
      </c>
    </row>
    <row r="7717" spans="1:12">
      <c r="A7717" s="196" t="s">
        <v>597</v>
      </c>
      <c r="G7717" s="197" t="s">
        <v>843</v>
      </c>
      <c r="I7717" s="198">
        <v>310653</v>
      </c>
      <c r="J7717" s="198">
        <v>0</v>
      </c>
      <c r="K7717" s="198">
        <v>310653</v>
      </c>
      <c r="L7717" s="175" t="s">
        <v>846</v>
      </c>
    </row>
    <row r="7718" spans="1:12">
      <c r="A7718" s="174" t="s">
        <v>138</v>
      </c>
      <c r="B7718" s="174" t="s">
        <v>139</v>
      </c>
      <c r="C7718" s="176" t="s">
        <v>140</v>
      </c>
      <c r="D7718" s="174" t="s">
        <v>141</v>
      </c>
      <c r="E7718" s="174" t="s">
        <v>142</v>
      </c>
      <c r="F7718" s="176" t="s">
        <v>143</v>
      </c>
      <c r="G7718" s="174" t="s">
        <v>144</v>
      </c>
      <c r="I7718" s="176" t="s">
        <v>844</v>
      </c>
      <c r="J7718" s="176" t="s">
        <v>845</v>
      </c>
      <c r="K7718" s="176" t="s">
        <v>145</v>
      </c>
    </row>
    <row r="7719" spans="1:12">
      <c r="A7719" s="194">
        <v>19</v>
      </c>
      <c r="B7719" s="175" t="s">
        <v>597</v>
      </c>
      <c r="C7719" s="195">
        <v>85</v>
      </c>
      <c r="D7719" s="175" t="s">
        <v>147</v>
      </c>
      <c r="F7719" s="195">
        <v>0</v>
      </c>
      <c r="G7719" s="175" t="s">
        <v>4634</v>
      </c>
      <c r="I7719" s="194">
        <v>2990</v>
      </c>
      <c r="K7719" s="199">
        <v>313643</v>
      </c>
      <c r="L7719" s="174" t="s">
        <v>846</v>
      </c>
    </row>
    <row r="7720" spans="1:12">
      <c r="A7720" s="194">
        <v>19</v>
      </c>
      <c r="B7720" s="175" t="s">
        <v>597</v>
      </c>
      <c r="C7720" s="195">
        <v>85</v>
      </c>
      <c r="D7720" s="175" t="s">
        <v>147</v>
      </c>
      <c r="F7720" s="195">
        <v>0</v>
      </c>
      <c r="G7720" s="175" t="s">
        <v>4635</v>
      </c>
      <c r="I7720" s="194">
        <v>10140</v>
      </c>
      <c r="K7720" s="199">
        <v>323783</v>
      </c>
      <c r="L7720" s="174" t="s">
        <v>846</v>
      </c>
    </row>
    <row r="7721" spans="1:12">
      <c r="A7721" s="194">
        <v>19</v>
      </c>
      <c r="B7721" s="175" t="s">
        <v>597</v>
      </c>
      <c r="C7721" s="195">
        <v>85</v>
      </c>
      <c r="D7721" s="175" t="s">
        <v>147</v>
      </c>
      <c r="F7721" s="195">
        <v>0</v>
      </c>
      <c r="G7721" s="175" t="s">
        <v>4636</v>
      </c>
      <c r="I7721" s="194">
        <v>2750</v>
      </c>
      <c r="K7721" s="199">
        <v>326533</v>
      </c>
      <c r="L7721" s="174" t="s">
        <v>846</v>
      </c>
    </row>
    <row r="7722" spans="1:12">
      <c r="A7722" s="194">
        <v>19</v>
      </c>
      <c r="B7722" s="175" t="s">
        <v>597</v>
      </c>
      <c r="C7722" s="195">
        <v>85</v>
      </c>
      <c r="D7722" s="175" t="s">
        <v>147</v>
      </c>
      <c r="F7722" s="195">
        <v>0</v>
      </c>
      <c r="G7722" s="175" t="s">
        <v>4636</v>
      </c>
      <c r="I7722" s="194">
        <v>11500</v>
      </c>
      <c r="K7722" s="199">
        <v>338033</v>
      </c>
      <c r="L7722" s="174" t="s">
        <v>846</v>
      </c>
    </row>
    <row r="7723" spans="1:12">
      <c r="A7723" s="194">
        <v>19</v>
      </c>
      <c r="B7723" s="175" t="s">
        <v>597</v>
      </c>
      <c r="C7723" s="195">
        <v>85</v>
      </c>
      <c r="D7723" s="175" t="s">
        <v>147</v>
      </c>
      <c r="F7723" s="195">
        <v>0</v>
      </c>
      <c r="G7723" s="175" t="s">
        <v>4637</v>
      </c>
      <c r="I7723" s="194">
        <v>2900</v>
      </c>
      <c r="K7723" s="199">
        <v>340933</v>
      </c>
      <c r="L7723" s="174" t="s">
        <v>846</v>
      </c>
    </row>
    <row r="7724" spans="1:12">
      <c r="A7724" s="194">
        <v>19</v>
      </c>
      <c r="B7724" s="175" t="s">
        <v>597</v>
      </c>
      <c r="C7724" s="195">
        <v>85</v>
      </c>
      <c r="D7724" s="175" t="s">
        <v>147</v>
      </c>
      <c r="F7724" s="195">
        <v>0</v>
      </c>
      <c r="G7724" s="175" t="s">
        <v>4638</v>
      </c>
      <c r="I7724" s="194">
        <v>1300</v>
      </c>
      <c r="K7724" s="199">
        <v>342233</v>
      </c>
      <c r="L7724" s="174" t="s">
        <v>846</v>
      </c>
    </row>
    <row r="7725" spans="1:12">
      <c r="A7725" s="194">
        <v>30</v>
      </c>
      <c r="B7725" s="175" t="s">
        <v>597</v>
      </c>
      <c r="C7725" s="195">
        <v>84</v>
      </c>
      <c r="D7725" s="175" t="s">
        <v>234</v>
      </c>
      <c r="F7725" s="195">
        <v>0</v>
      </c>
      <c r="G7725" s="175" t="s">
        <v>4639</v>
      </c>
      <c r="I7725" s="194">
        <v>720000</v>
      </c>
      <c r="K7725" s="199">
        <v>1062233</v>
      </c>
      <c r="L7725" s="174" t="s">
        <v>846</v>
      </c>
    </row>
    <row r="7726" spans="1:12">
      <c r="A7726" s="194">
        <v>30</v>
      </c>
      <c r="B7726" s="175" t="s">
        <v>597</v>
      </c>
      <c r="C7726" s="195">
        <v>89</v>
      </c>
      <c r="D7726" s="175" t="s">
        <v>147</v>
      </c>
      <c r="F7726" s="195">
        <v>0</v>
      </c>
      <c r="G7726" s="175" t="s">
        <v>4632</v>
      </c>
      <c r="I7726" s="194">
        <v>8150</v>
      </c>
      <c r="K7726" s="199">
        <v>1070383</v>
      </c>
      <c r="L7726" s="174" t="s">
        <v>846</v>
      </c>
    </row>
    <row r="7727" spans="1:12">
      <c r="A7727" s="194">
        <v>30</v>
      </c>
      <c r="B7727" s="175" t="s">
        <v>597</v>
      </c>
      <c r="C7727" s="195">
        <v>90</v>
      </c>
      <c r="D7727" s="175" t="s">
        <v>147</v>
      </c>
      <c r="F7727" s="195">
        <v>0</v>
      </c>
      <c r="G7727" s="175" t="s">
        <v>4296</v>
      </c>
      <c r="I7727" s="194">
        <v>58857</v>
      </c>
      <c r="K7727" s="199">
        <v>1129240</v>
      </c>
      <c r="L7727" s="174" t="s">
        <v>846</v>
      </c>
    </row>
    <row r="7728" spans="1:12">
      <c r="A7728" s="194">
        <v>30</v>
      </c>
      <c r="B7728" s="175" t="s">
        <v>597</v>
      </c>
      <c r="C7728" s="195">
        <v>91</v>
      </c>
      <c r="D7728" s="175" t="s">
        <v>147</v>
      </c>
      <c r="F7728" s="195">
        <v>0</v>
      </c>
      <c r="G7728" s="175" t="s">
        <v>4640</v>
      </c>
      <c r="I7728" s="194">
        <v>303509</v>
      </c>
      <c r="K7728" s="199">
        <v>1432749</v>
      </c>
      <c r="L7728" s="174" t="s">
        <v>846</v>
      </c>
    </row>
    <row r="7729" spans="1:12">
      <c r="G7729" s="200" t="s">
        <v>1021</v>
      </c>
      <c r="I7729" s="201">
        <v>1122096</v>
      </c>
      <c r="J7729" s="201">
        <v>0</v>
      </c>
      <c r="K7729" s="201">
        <v>1122096</v>
      </c>
      <c r="L7729" s="202" t="s">
        <v>846</v>
      </c>
    </row>
    <row r="7730" spans="1:12">
      <c r="G7730" s="200" t="s">
        <v>848</v>
      </c>
      <c r="I7730" s="203">
        <v>1432749</v>
      </c>
      <c r="J7730" s="203">
        <v>0</v>
      </c>
      <c r="K7730" s="203">
        <v>1432749</v>
      </c>
      <c r="L7730" s="200" t="s">
        <v>849</v>
      </c>
    </row>
    <row r="7731" spans="1:12">
      <c r="A7731" s="196" t="s">
        <v>598</v>
      </c>
      <c r="G7731" s="197" t="s">
        <v>843</v>
      </c>
      <c r="I7731" s="198">
        <v>1432749</v>
      </c>
      <c r="J7731" s="198">
        <v>0</v>
      </c>
      <c r="K7731" s="198">
        <v>1432749</v>
      </c>
      <c r="L7731" s="175" t="s">
        <v>846</v>
      </c>
    </row>
    <row r="7732" spans="1:12">
      <c r="A7732" s="174" t="s">
        <v>138</v>
      </c>
      <c r="B7732" s="174" t="s">
        <v>139</v>
      </c>
      <c r="C7732" s="176" t="s">
        <v>140</v>
      </c>
      <c r="D7732" s="174" t="s">
        <v>141</v>
      </c>
      <c r="E7732" s="174" t="s">
        <v>142</v>
      </c>
      <c r="F7732" s="176" t="s">
        <v>143</v>
      </c>
      <c r="G7732" s="174" t="s">
        <v>144</v>
      </c>
      <c r="I7732" s="176" t="s">
        <v>844</v>
      </c>
      <c r="J7732" s="176" t="s">
        <v>845</v>
      </c>
      <c r="K7732" s="176" t="s">
        <v>145</v>
      </c>
    </row>
    <row r="7733" spans="1:12">
      <c r="A7733" s="194">
        <v>30</v>
      </c>
      <c r="B7733" s="175" t="s">
        <v>598</v>
      </c>
      <c r="C7733" s="195">
        <v>96</v>
      </c>
      <c r="D7733" s="175" t="s">
        <v>147</v>
      </c>
      <c r="F7733" s="195">
        <v>0</v>
      </c>
      <c r="G7733" s="175" t="s">
        <v>4641</v>
      </c>
      <c r="I7733" s="194">
        <v>15080</v>
      </c>
      <c r="K7733" s="199">
        <v>1447829</v>
      </c>
      <c r="L7733" s="174" t="s">
        <v>846</v>
      </c>
    </row>
    <row r="7734" spans="1:12">
      <c r="A7734" s="194">
        <v>30</v>
      </c>
      <c r="B7734" s="175" t="s">
        <v>598</v>
      </c>
      <c r="C7734" s="195">
        <v>96</v>
      </c>
      <c r="D7734" s="175" t="s">
        <v>147</v>
      </c>
      <c r="F7734" s="195">
        <v>0</v>
      </c>
      <c r="G7734" s="175" t="s">
        <v>4641</v>
      </c>
      <c r="I7734" s="194">
        <v>80000</v>
      </c>
      <c r="K7734" s="199">
        <v>1527829</v>
      </c>
      <c r="L7734" s="174" t="s">
        <v>846</v>
      </c>
    </row>
    <row r="7735" spans="1:12">
      <c r="A7735" s="194">
        <v>31</v>
      </c>
      <c r="B7735" s="175" t="s">
        <v>598</v>
      </c>
      <c r="C7735" s="195">
        <v>98</v>
      </c>
      <c r="D7735" s="175" t="s">
        <v>147</v>
      </c>
      <c r="F7735" s="195">
        <v>0</v>
      </c>
      <c r="G7735" s="175" t="s">
        <v>4296</v>
      </c>
      <c r="I7735" s="194">
        <v>9800</v>
      </c>
      <c r="K7735" s="199">
        <v>1537629</v>
      </c>
      <c r="L7735" s="174" t="s">
        <v>846</v>
      </c>
    </row>
    <row r="7736" spans="1:12">
      <c r="G7736" s="200" t="s">
        <v>1045</v>
      </c>
      <c r="I7736" s="201">
        <v>104880</v>
      </c>
      <c r="J7736" s="201">
        <v>0</v>
      </c>
      <c r="K7736" s="201">
        <v>104880</v>
      </c>
      <c r="L7736" s="202" t="s">
        <v>846</v>
      </c>
    </row>
    <row r="7737" spans="1:12">
      <c r="G7737" s="200" t="s">
        <v>848</v>
      </c>
      <c r="I7737" s="203">
        <v>1537629</v>
      </c>
      <c r="J7737" s="203">
        <v>0</v>
      </c>
      <c r="K7737" s="203">
        <v>1537629</v>
      </c>
      <c r="L7737" s="200" t="s">
        <v>849</v>
      </c>
    </row>
    <row r="7738" spans="1:12">
      <c r="A7738" s="196" t="s">
        <v>599</v>
      </c>
      <c r="G7738" s="197" t="s">
        <v>843</v>
      </c>
      <c r="I7738" s="198">
        <v>1537629</v>
      </c>
      <c r="J7738" s="198">
        <v>0</v>
      </c>
      <c r="K7738" s="198">
        <v>1537629</v>
      </c>
      <c r="L7738" s="175" t="s">
        <v>846</v>
      </c>
    </row>
    <row r="7739" spans="1:12">
      <c r="A7739" s="174" t="s">
        <v>138</v>
      </c>
      <c r="B7739" s="174" t="s">
        <v>139</v>
      </c>
      <c r="C7739" s="176" t="s">
        <v>140</v>
      </c>
      <c r="D7739" s="174" t="s">
        <v>141</v>
      </c>
      <c r="E7739" s="174" t="s">
        <v>142</v>
      </c>
      <c r="F7739" s="176" t="s">
        <v>143</v>
      </c>
      <c r="G7739" s="174" t="s">
        <v>144</v>
      </c>
      <c r="I7739" s="176" t="s">
        <v>844</v>
      </c>
      <c r="J7739" s="176" t="s">
        <v>845</v>
      </c>
      <c r="K7739" s="176" t="s">
        <v>145</v>
      </c>
    </row>
    <row r="7740" spans="1:12">
      <c r="A7740" s="194">
        <v>30</v>
      </c>
      <c r="B7740" s="175" t="s">
        <v>599</v>
      </c>
      <c r="C7740" s="195">
        <v>66</v>
      </c>
      <c r="D7740" s="175" t="s">
        <v>147</v>
      </c>
      <c r="F7740" s="195">
        <v>0</v>
      </c>
      <c r="G7740" s="175" t="s">
        <v>4633</v>
      </c>
      <c r="I7740" s="194">
        <v>477436</v>
      </c>
      <c r="K7740" s="199">
        <v>2015065</v>
      </c>
      <c r="L7740" s="174" t="s">
        <v>846</v>
      </c>
    </row>
    <row r="7741" spans="1:12">
      <c r="G7741" s="200" t="s">
        <v>1064</v>
      </c>
      <c r="I7741" s="201">
        <v>477436</v>
      </c>
      <c r="J7741" s="201">
        <v>0</v>
      </c>
      <c r="K7741" s="201">
        <v>477436</v>
      </c>
      <c r="L7741" s="202" t="s">
        <v>846</v>
      </c>
    </row>
    <row r="7742" spans="1:12">
      <c r="G7742" s="200" t="s">
        <v>848</v>
      </c>
      <c r="I7742" s="203">
        <v>2015065</v>
      </c>
      <c r="J7742" s="203">
        <v>0</v>
      </c>
      <c r="K7742" s="203">
        <v>2015065</v>
      </c>
      <c r="L7742" s="200" t="s">
        <v>849</v>
      </c>
    </row>
    <row r="7743" spans="1:12">
      <c r="A7743" s="196" t="s">
        <v>244</v>
      </c>
      <c r="G7743" s="197" t="s">
        <v>843</v>
      </c>
      <c r="I7743" s="198">
        <v>2015065</v>
      </c>
      <c r="J7743" s="198">
        <v>0</v>
      </c>
      <c r="K7743" s="198">
        <v>2015065</v>
      </c>
      <c r="L7743" s="175" t="s">
        <v>846</v>
      </c>
    </row>
    <row r="7744" spans="1:12">
      <c r="A7744" s="174" t="s">
        <v>138</v>
      </c>
      <c r="B7744" s="174" t="s">
        <v>139</v>
      </c>
      <c r="C7744" s="176" t="s">
        <v>140</v>
      </c>
      <c r="D7744" s="174" t="s">
        <v>141</v>
      </c>
      <c r="E7744" s="174" t="s">
        <v>142</v>
      </c>
      <c r="F7744" s="176" t="s">
        <v>143</v>
      </c>
      <c r="G7744" s="174" t="s">
        <v>144</v>
      </c>
      <c r="I7744" s="176" t="s">
        <v>844</v>
      </c>
      <c r="J7744" s="176" t="s">
        <v>845</v>
      </c>
      <c r="K7744" s="176" t="s">
        <v>145</v>
      </c>
    </row>
    <row r="7745" spans="1:12">
      <c r="A7745" s="194">
        <v>29</v>
      </c>
      <c r="B7745" s="175" t="s">
        <v>244</v>
      </c>
      <c r="C7745" s="195">
        <v>108</v>
      </c>
      <c r="D7745" s="175" t="s">
        <v>147</v>
      </c>
      <c r="F7745" s="195">
        <v>0</v>
      </c>
      <c r="G7745" s="175" t="s">
        <v>4302</v>
      </c>
      <c r="I7745" s="194">
        <v>81900</v>
      </c>
      <c r="K7745" s="199">
        <v>2096965</v>
      </c>
      <c r="L7745" s="174" t="s">
        <v>846</v>
      </c>
    </row>
    <row r="7746" spans="1:12">
      <c r="G7746" s="200" t="s">
        <v>855</v>
      </c>
      <c r="I7746" s="201">
        <v>81900</v>
      </c>
      <c r="J7746" s="201">
        <v>0</v>
      </c>
      <c r="K7746" s="201">
        <v>81900</v>
      </c>
      <c r="L7746" s="202" t="s">
        <v>846</v>
      </c>
    </row>
    <row r="7747" spans="1:12">
      <c r="G7747" s="200" t="s">
        <v>848</v>
      </c>
      <c r="I7747" s="203">
        <v>2096965</v>
      </c>
      <c r="J7747" s="203">
        <v>0</v>
      </c>
      <c r="K7747" s="203">
        <v>2096965</v>
      </c>
      <c r="L7747" s="200" t="s">
        <v>849</v>
      </c>
    </row>
    <row r="7748" spans="1:12">
      <c r="A7748" s="196" t="s">
        <v>600</v>
      </c>
      <c r="G7748" s="197" t="s">
        <v>843</v>
      </c>
      <c r="I7748" s="198">
        <v>2096965</v>
      </c>
      <c r="J7748" s="198">
        <v>0</v>
      </c>
      <c r="K7748" s="198">
        <v>2096965</v>
      </c>
      <c r="L7748" s="175" t="s">
        <v>846</v>
      </c>
    </row>
    <row r="7749" spans="1:12">
      <c r="A7749" s="174" t="s">
        <v>138</v>
      </c>
      <c r="B7749" s="174" t="s">
        <v>139</v>
      </c>
      <c r="C7749" s="176" t="s">
        <v>140</v>
      </c>
      <c r="D7749" s="174" t="s">
        <v>141</v>
      </c>
      <c r="E7749" s="174" t="s">
        <v>142</v>
      </c>
      <c r="F7749" s="176" t="s">
        <v>143</v>
      </c>
      <c r="G7749" s="174" t="s">
        <v>144</v>
      </c>
      <c r="I7749" s="176" t="s">
        <v>844</v>
      </c>
      <c r="J7749" s="176" t="s">
        <v>845</v>
      </c>
      <c r="K7749" s="176" t="s">
        <v>145</v>
      </c>
    </row>
    <row r="7750" spans="1:12">
      <c r="A7750" s="194">
        <v>4</v>
      </c>
      <c r="B7750" s="175" t="s">
        <v>600</v>
      </c>
      <c r="C7750" s="195">
        <v>18</v>
      </c>
      <c r="D7750" s="175" t="s">
        <v>147</v>
      </c>
      <c r="F7750" s="195">
        <v>0</v>
      </c>
      <c r="G7750" s="175" t="s">
        <v>4642</v>
      </c>
      <c r="I7750" s="194">
        <v>335500</v>
      </c>
      <c r="K7750" s="199">
        <v>2432465</v>
      </c>
      <c r="L7750" s="174" t="s">
        <v>846</v>
      </c>
    </row>
    <row r="7751" spans="1:12">
      <c r="A7751" s="194">
        <v>4</v>
      </c>
      <c r="B7751" s="175" t="s">
        <v>600</v>
      </c>
      <c r="C7751" s="195">
        <v>18</v>
      </c>
      <c r="D7751" s="175" t="s">
        <v>147</v>
      </c>
      <c r="F7751" s="195">
        <v>0</v>
      </c>
      <c r="G7751" s="175" t="s">
        <v>4643</v>
      </c>
      <c r="I7751" s="194">
        <v>116911</v>
      </c>
      <c r="K7751" s="199">
        <v>2549376</v>
      </c>
      <c r="L7751" s="174" t="s">
        <v>846</v>
      </c>
    </row>
    <row r="7752" spans="1:12">
      <c r="A7752" s="194">
        <v>31</v>
      </c>
      <c r="B7752" s="175" t="s">
        <v>600</v>
      </c>
      <c r="C7752" s="195">
        <v>75</v>
      </c>
      <c r="D7752" s="175" t="s">
        <v>147</v>
      </c>
      <c r="F7752" s="195">
        <v>0</v>
      </c>
      <c r="G7752" s="175" t="s">
        <v>4644</v>
      </c>
      <c r="I7752" s="194">
        <v>4380</v>
      </c>
      <c r="K7752" s="199">
        <v>2553756</v>
      </c>
      <c r="L7752" s="174" t="s">
        <v>846</v>
      </c>
    </row>
    <row r="7753" spans="1:12">
      <c r="A7753" s="194">
        <v>31</v>
      </c>
      <c r="B7753" s="175" t="s">
        <v>600</v>
      </c>
      <c r="C7753" s="195">
        <v>100</v>
      </c>
      <c r="D7753" s="175" t="s">
        <v>234</v>
      </c>
      <c r="F7753" s="195">
        <v>0</v>
      </c>
      <c r="G7753" s="175" t="s">
        <v>4645</v>
      </c>
      <c r="I7753" s="194">
        <v>3890400</v>
      </c>
      <c r="K7753" s="199">
        <v>6444156</v>
      </c>
      <c r="L7753" s="174" t="s">
        <v>846</v>
      </c>
    </row>
    <row r="7754" spans="1:12">
      <c r="G7754" s="200" t="s">
        <v>1119</v>
      </c>
      <c r="I7754" s="201">
        <v>4347191</v>
      </c>
      <c r="J7754" s="201">
        <v>0</v>
      </c>
      <c r="K7754" s="201">
        <v>4347191</v>
      </c>
      <c r="L7754" s="202" t="s">
        <v>846</v>
      </c>
    </row>
    <row r="7755" spans="1:12">
      <c r="G7755" s="200" t="s">
        <v>848</v>
      </c>
      <c r="I7755" s="203">
        <v>6444156</v>
      </c>
      <c r="J7755" s="203">
        <v>0</v>
      </c>
      <c r="K7755" s="203">
        <v>6444156</v>
      </c>
      <c r="L7755" s="200" t="s">
        <v>849</v>
      </c>
    </row>
    <row r="7756" spans="1:12">
      <c r="A7756" s="196" t="s">
        <v>601</v>
      </c>
      <c r="G7756" s="197" t="s">
        <v>843</v>
      </c>
      <c r="I7756" s="198">
        <v>6444156</v>
      </c>
      <c r="J7756" s="198">
        <v>0</v>
      </c>
      <c r="K7756" s="198">
        <v>6444156</v>
      </c>
      <c r="L7756" s="175" t="s">
        <v>846</v>
      </c>
    </row>
    <row r="7757" spans="1:12">
      <c r="A7757" s="174" t="s">
        <v>138</v>
      </c>
      <c r="B7757" s="174" t="s">
        <v>139</v>
      </c>
      <c r="C7757" s="176" t="s">
        <v>140</v>
      </c>
      <c r="D7757" s="174" t="s">
        <v>141</v>
      </c>
      <c r="E7757" s="174" t="s">
        <v>142</v>
      </c>
      <c r="F7757" s="176" t="s">
        <v>143</v>
      </c>
      <c r="G7757" s="174" t="s">
        <v>144</v>
      </c>
      <c r="I7757" s="176" t="s">
        <v>844</v>
      </c>
      <c r="J7757" s="176" t="s">
        <v>845</v>
      </c>
      <c r="K7757" s="176" t="s">
        <v>145</v>
      </c>
    </row>
    <row r="7758" spans="1:12">
      <c r="A7758" s="194">
        <v>30</v>
      </c>
      <c r="B7758" s="175" t="s">
        <v>601</v>
      </c>
      <c r="C7758" s="195">
        <v>98</v>
      </c>
      <c r="D7758" s="175" t="s">
        <v>147</v>
      </c>
      <c r="F7758" s="195">
        <v>0</v>
      </c>
      <c r="G7758" s="175" t="s">
        <v>4646</v>
      </c>
      <c r="I7758" s="194">
        <v>68955</v>
      </c>
      <c r="K7758" s="199">
        <v>6513111</v>
      </c>
      <c r="L7758" s="174" t="s">
        <v>846</v>
      </c>
    </row>
    <row r="7759" spans="1:12">
      <c r="G7759" s="200" t="s">
        <v>1168</v>
      </c>
      <c r="I7759" s="201">
        <v>68955</v>
      </c>
      <c r="J7759" s="201">
        <v>0</v>
      </c>
      <c r="K7759" s="201">
        <v>68955</v>
      </c>
      <c r="L7759" s="202" t="s">
        <v>846</v>
      </c>
    </row>
    <row r="7760" spans="1:12">
      <c r="G7760" s="200" t="s">
        <v>848</v>
      </c>
      <c r="I7760" s="203">
        <v>6513111</v>
      </c>
      <c r="J7760" s="203">
        <v>0</v>
      </c>
      <c r="K7760" s="203">
        <v>6513111</v>
      </c>
      <c r="L7760" s="200" t="s">
        <v>849</v>
      </c>
    </row>
    <row r="7761" spans="1:12">
      <c r="A7761" s="196" t="s">
        <v>146</v>
      </c>
      <c r="G7761" s="197" t="s">
        <v>843</v>
      </c>
      <c r="I7761" s="198">
        <v>6513111</v>
      </c>
      <c r="J7761" s="198">
        <v>0</v>
      </c>
      <c r="K7761" s="198">
        <v>6513111</v>
      </c>
      <c r="L7761" s="175" t="s">
        <v>846</v>
      </c>
    </row>
    <row r="7762" spans="1:12">
      <c r="A7762" s="174" t="s">
        <v>138</v>
      </c>
      <c r="B7762" s="174" t="s">
        <v>139</v>
      </c>
      <c r="C7762" s="176" t="s">
        <v>140</v>
      </c>
      <c r="D7762" s="174" t="s">
        <v>141</v>
      </c>
      <c r="E7762" s="174" t="s">
        <v>142</v>
      </c>
      <c r="F7762" s="176" t="s">
        <v>143</v>
      </c>
      <c r="G7762" s="174" t="s">
        <v>144</v>
      </c>
      <c r="I7762" s="176" t="s">
        <v>844</v>
      </c>
      <c r="J7762" s="176" t="s">
        <v>845</v>
      </c>
      <c r="K7762" s="176" t="s">
        <v>145</v>
      </c>
    </row>
    <row r="7763" spans="1:12">
      <c r="A7763" s="194">
        <v>12</v>
      </c>
      <c r="B7763" s="175" t="s">
        <v>146</v>
      </c>
      <c r="C7763" s="195">
        <v>28</v>
      </c>
      <c r="D7763" s="175" t="s">
        <v>147</v>
      </c>
      <c r="F7763" s="195">
        <v>0</v>
      </c>
      <c r="G7763" s="175" t="s">
        <v>4647</v>
      </c>
      <c r="I7763" s="194">
        <v>101480</v>
      </c>
      <c r="K7763" s="199">
        <v>6614591</v>
      </c>
      <c r="L7763" s="174" t="s">
        <v>846</v>
      </c>
    </row>
    <row r="7764" spans="1:12">
      <c r="A7764" s="194">
        <v>24</v>
      </c>
      <c r="B7764" s="175" t="s">
        <v>146</v>
      </c>
      <c r="C7764" s="195">
        <v>76</v>
      </c>
      <c r="D7764" s="175" t="s">
        <v>147</v>
      </c>
      <c r="F7764" s="195">
        <v>0</v>
      </c>
      <c r="G7764" s="175" t="s">
        <v>4648</v>
      </c>
      <c r="I7764" s="194">
        <v>146530</v>
      </c>
      <c r="K7764" s="199">
        <v>6761121</v>
      </c>
      <c r="L7764" s="174" t="s">
        <v>846</v>
      </c>
    </row>
    <row r="7765" spans="1:12">
      <c r="G7765" s="200" t="s">
        <v>847</v>
      </c>
      <c r="I7765" s="201">
        <v>248010</v>
      </c>
      <c r="J7765" s="201">
        <v>0</v>
      </c>
      <c r="K7765" s="201">
        <v>248010</v>
      </c>
      <c r="L7765" s="202" t="s">
        <v>846</v>
      </c>
    </row>
    <row r="7766" spans="1:12">
      <c r="G7766" s="200" t="s">
        <v>848</v>
      </c>
      <c r="I7766" s="203">
        <v>6761121</v>
      </c>
      <c r="J7766" s="203">
        <v>0</v>
      </c>
      <c r="K7766" s="203">
        <v>6761121</v>
      </c>
      <c r="L7766" s="200" t="s">
        <v>849</v>
      </c>
    </row>
    <row r="7767" spans="1:12">
      <c r="A7767" s="196" t="s">
        <v>164</v>
      </c>
      <c r="G7767" s="197" t="s">
        <v>843</v>
      </c>
      <c r="I7767" s="198">
        <v>6761121</v>
      </c>
      <c r="J7767" s="198">
        <v>0</v>
      </c>
      <c r="K7767" s="198">
        <v>6761121</v>
      </c>
      <c r="L7767" s="175" t="s">
        <v>846</v>
      </c>
    </row>
    <row r="7768" spans="1:12">
      <c r="A7768" s="174" t="s">
        <v>138</v>
      </c>
      <c r="B7768" s="174" t="s">
        <v>139</v>
      </c>
      <c r="C7768" s="176" t="s">
        <v>140</v>
      </c>
      <c r="D7768" s="174" t="s">
        <v>141</v>
      </c>
      <c r="E7768" s="174" t="s">
        <v>142</v>
      </c>
      <c r="F7768" s="176" t="s">
        <v>143</v>
      </c>
      <c r="G7768" s="174" t="s">
        <v>144</v>
      </c>
      <c r="I7768" s="176" t="s">
        <v>844</v>
      </c>
      <c r="J7768" s="176" t="s">
        <v>845</v>
      </c>
      <c r="K7768" s="176" t="s">
        <v>145</v>
      </c>
    </row>
    <row r="7769" spans="1:12">
      <c r="A7769" s="194">
        <v>3</v>
      </c>
      <c r="B7769" s="175" t="s">
        <v>164</v>
      </c>
      <c r="C7769" s="195">
        <v>14</v>
      </c>
      <c r="D7769" s="175" t="s">
        <v>862</v>
      </c>
      <c r="F7769" s="195">
        <v>0</v>
      </c>
      <c r="G7769" s="175" t="s">
        <v>4649</v>
      </c>
      <c r="I7769" s="194">
        <v>121030</v>
      </c>
      <c r="K7769" s="199">
        <v>6882151</v>
      </c>
      <c r="L7769" s="174" t="s">
        <v>846</v>
      </c>
    </row>
    <row r="7770" spans="1:12">
      <c r="A7770" s="194">
        <v>3</v>
      </c>
      <c r="B7770" s="175" t="s">
        <v>164</v>
      </c>
      <c r="C7770" s="195">
        <v>16</v>
      </c>
      <c r="D7770" s="175" t="s">
        <v>862</v>
      </c>
      <c r="F7770" s="195">
        <v>0</v>
      </c>
      <c r="G7770" s="175" t="s">
        <v>4650</v>
      </c>
      <c r="I7770" s="194">
        <v>52630</v>
      </c>
      <c r="K7770" s="199">
        <v>6934781</v>
      </c>
      <c r="L7770" s="174" t="s">
        <v>846</v>
      </c>
    </row>
    <row r="7771" spans="1:12">
      <c r="A7771" s="194">
        <v>3</v>
      </c>
      <c r="B7771" s="175" t="s">
        <v>164</v>
      </c>
      <c r="C7771" s="195">
        <v>18</v>
      </c>
      <c r="D7771" s="175" t="s">
        <v>862</v>
      </c>
      <c r="F7771" s="195">
        <v>0</v>
      </c>
      <c r="G7771" s="175" t="s">
        <v>4650</v>
      </c>
      <c r="I7771" s="194">
        <v>559075</v>
      </c>
      <c r="K7771" s="199">
        <v>7493856</v>
      </c>
      <c r="L7771" s="174" t="s">
        <v>846</v>
      </c>
    </row>
    <row r="7772" spans="1:12">
      <c r="A7772" s="194">
        <v>16</v>
      </c>
      <c r="B7772" s="175" t="s">
        <v>164</v>
      </c>
      <c r="C7772" s="195">
        <v>59</v>
      </c>
      <c r="D7772" s="175" t="s">
        <v>147</v>
      </c>
      <c r="F7772" s="195">
        <v>0</v>
      </c>
      <c r="G7772" s="175" t="s">
        <v>4651</v>
      </c>
      <c r="I7772" s="194">
        <v>96225</v>
      </c>
      <c r="K7772" s="199">
        <v>7590081</v>
      </c>
      <c r="L7772" s="174" t="s">
        <v>846</v>
      </c>
    </row>
    <row r="7773" spans="1:12">
      <c r="A7773" s="194">
        <v>22</v>
      </c>
      <c r="B7773" s="175" t="s">
        <v>164</v>
      </c>
      <c r="C7773" s="195">
        <v>78</v>
      </c>
      <c r="D7773" s="175" t="s">
        <v>147</v>
      </c>
      <c r="F7773" s="195">
        <v>0</v>
      </c>
      <c r="G7773" s="175" t="s">
        <v>4652</v>
      </c>
      <c r="I7773" s="194">
        <v>1709</v>
      </c>
      <c r="K7773" s="199">
        <v>7591790</v>
      </c>
      <c r="L7773" s="174" t="s">
        <v>846</v>
      </c>
    </row>
    <row r="7774" spans="1:12">
      <c r="A7774" s="194">
        <v>30</v>
      </c>
      <c r="B7774" s="175" t="s">
        <v>164</v>
      </c>
      <c r="C7774" s="195">
        <v>135</v>
      </c>
      <c r="D7774" s="175" t="s">
        <v>234</v>
      </c>
      <c r="F7774" s="195">
        <v>0</v>
      </c>
      <c r="G7774" s="175" t="s">
        <v>4653</v>
      </c>
      <c r="I7774" s="194">
        <v>683625</v>
      </c>
      <c r="K7774" s="199">
        <v>8275415</v>
      </c>
      <c r="L7774" s="174" t="s">
        <v>846</v>
      </c>
    </row>
    <row r="7775" spans="1:12">
      <c r="G7775" s="200" t="s">
        <v>858</v>
      </c>
      <c r="I7775" s="201">
        <v>1514294</v>
      </c>
      <c r="J7775" s="201">
        <v>0</v>
      </c>
      <c r="K7775" s="201">
        <v>1514294</v>
      </c>
      <c r="L7775" s="202" t="s">
        <v>846</v>
      </c>
    </row>
    <row r="7776" spans="1:12">
      <c r="G7776" s="200" t="s">
        <v>848</v>
      </c>
      <c r="I7776" s="203">
        <v>8275415</v>
      </c>
      <c r="J7776" s="203">
        <v>0</v>
      </c>
      <c r="K7776" s="203">
        <v>8275415</v>
      </c>
      <c r="L7776" s="200" t="s">
        <v>849</v>
      </c>
    </row>
    <row r="7777" spans="1:12">
      <c r="A7777" s="196" t="s">
        <v>166</v>
      </c>
      <c r="G7777" s="197" t="s">
        <v>843</v>
      </c>
      <c r="I7777" s="198">
        <v>8275415</v>
      </c>
      <c r="J7777" s="198">
        <v>0</v>
      </c>
      <c r="K7777" s="198">
        <v>8275415</v>
      </c>
      <c r="L7777" s="175" t="s">
        <v>846</v>
      </c>
    </row>
    <row r="7778" spans="1:12">
      <c r="A7778" s="174" t="s">
        <v>138</v>
      </c>
      <c r="B7778" s="174" t="s">
        <v>139</v>
      </c>
      <c r="C7778" s="176" t="s">
        <v>140</v>
      </c>
      <c r="D7778" s="174" t="s">
        <v>141</v>
      </c>
      <c r="E7778" s="174" t="s">
        <v>142</v>
      </c>
      <c r="F7778" s="176" t="s">
        <v>143</v>
      </c>
      <c r="G7778" s="174" t="s">
        <v>144</v>
      </c>
      <c r="I7778" s="176" t="s">
        <v>844</v>
      </c>
      <c r="J7778" s="176" t="s">
        <v>845</v>
      </c>
      <c r="K7778" s="176" t="s">
        <v>145</v>
      </c>
    </row>
    <row r="7779" spans="1:12">
      <c r="A7779" s="194">
        <v>5</v>
      </c>
      <c r="B7779" s="175" t="s">
        <v>166</v>
      </c>
      <c r="C7779" s="195">
        <v>15</v>
      </c>
      <c r="D7779" s="175" t="s">
        <v>147</v>
      </c>
      <c r="F7779" s="195">
        <v>0</v>
      </c>
      <c r="G7779" s="175" t="s">
        <v>4654</v>
      </c>
      <c r="I7779" s="194">
        <v>35860</v>
      </c>
      <c r="K7779" s="199">
        <v>8311275</v>
      </c>
      <c r="L7779" s="174" t="s">
        <v>846</v>
      </c>
    </row>
    <row r="7780" spans="1:12">
      <c r="A7780" s="194">
        <v>5</v>
      </c>
      <c r="B7780" s="175" t="s">
        <v>166</v>
      </c>
      <c r="C7780" s="195">
        <v>17</v>
      </c>
      <c r="D7780" s="175" t="s">
        <v>147</v>
      </c>
      <c r="F7780" s="195">
        <v>0</v>
      </c>
      <c r="G7780" s="175" t="s">
        <v>4655</v>
      </c>
      <c r="I7780" s="194">
        <v>166400</v>
      </c>
      <c r="K7780" s="199">
        <v>8477675</v>
      </c>
      <c r="L7780" s="174" t="s">
        <v>846</v>
      </c>
    </row>
    <row r="7781" spans="1:12">
      <c r="A7781" s="194">
        <v>9</v>
      </c>
      <c r="B7781" s="175" t="s">
        <v>166</v>
      </c>
      <c r="C7781" s="195">
        <v>41</v>
      </c>
      <c r="D7781" s="175" t="s">
        <v>147</v>
      </c>
      <c r="F7781" s="195">
        <v>0</v>
      </c>
      <c r="G7781" s="175" t="s">
        <v>2311</v>
      </c>
      <c r="J7781" s="194">
        <v>1</v>
      </c>
      <c r="K7781" s="199">
        <v>8477674</v>
      </c>
      <c r="L7781" s="174" t="s">
        <v>846</v>
      </c>
    </row>
    <row r="7782" spans="1:12">
      <c r="A7782" s="194">
        <v>12</v>
      </c>
      <c r="B7782" s="175" t="s">
        <v>166</v>
      </c>
      <c r="C7782" s="195">
        <v>48</v>
      </c>
      <c r="D7782" s="175" t="s">
        <v>147</v>
      </c>
      <c r="F7782" s="195">
        <v>0</v>
      </c>
      <c r="G7782" s="175" t="s">
        <v>4656</v>
      </c>
      <c r="I7782" s="194">
        <v>134249</v>
      </c>
      <c r="K7782" s="199">
        <v>8611923</v>
      </c>
      <c r="L7782" s="174" t="s">
        <v>846</v>
      </c>
    </row>
    <row r="7783" spans="1:12">
      <c r="A7783" s="194">
        <v>14</v>
      </c>
      <c r="B7783" s="175" t="s">
        <v>166</v>
      </c>
      <c r="C7783" s="195">
        <v>68</v>
      </c>
      <c r="D7783" s="175" t="s">
        <v>147</v>
      </c>
      <c r="F7783" s="195">
        <v>0</v>
      </c>
      <c r="G7783" s="175" t="s">
        <v>4657</v>
      </c>
      <c r="I7783" s="194">
        <v>91420</v>
      </c>
      <c r="K7783" s="199">
        <v>8703343</v>
      </c>
      <c r="L7783" s="174" t="s">
        <v>846</v>
      </c>
    </row>
    <row r="7784" spans="1:12">
      <c r="A7784" s="194">
        <v>30</v>
      </c>
      <c r="B7784" s="175" t="s">
        <v>166</v>
      </c>
      <c r="C7784" s="195">
        <v>150</v>
      </c>
      <c r="D7784" s="175" t="s">
        <v>147</v>
      </c>
      <c r="F7784" s="195">
        <v>0</v>
      </c>
      <c r="G7784" s="175" t="s">
        <v>4658</v>
      </c>
      <c r="I7784" s="194">
        <v>152796</v>
      </c>
      <c r="K7784" s="199">
        <v>8856139</v>
      </c>
      <c r="L7784" s="174" t="s">
        <v>846</v>
      </c>
    </row>
    <row r="7785" spans="1:12">
      <c r="A7785" s="194">
        <v>30</v>
      </c>
      <c r="B7785" s="175" t="s">
        <v>166</v>
      </c>
      <c r="C7785" s="195">
        <v>152</v>
      </c>
      <c r="D7785" s="175" t="s">
        <v>147</v>
      </c>
      <c r="F7785" s="195">
        <v>0</v>
      </c>
      <c r="G7785" s="175" t="s">
        <v>4659</v>
      </c>
      <c r="I7785" s="194">
        <v>96908</v>
      </c>
      <c r="K7785" s="199">
        <v>8953047</v>
      </c>
      <c r="L7785" s="174" t="s">
        <v>846</v>
      </c>
    </row>
    <row r="7786" spans="1:12">
      <c r="A7786" s="194">
        <v>31</v>
      </c>
      <c r="B7786" s="175" t="s">
        <v>166</v>
      </c>
      <c r="C7786" s="195">
        <v>154</v>
      </c>
      <c r="D7786" s="175" t="s">
        <v>234</v>
      </c>
      <c r="F7786" s="195">
        <v>0</v>
      </c>
      <c r="G7786" s="175" t="s">
        <v>4660</v>
      </c>
      <c r="I7786" s="194">
        <v>1701228</v>
      </c>
      <c r="K7786" s="199">
        <v>10654275</v>
      </c>
      <c r="L7786" s="174" t="s">
        <v>846</v>
      </c>
    </row>
    <row r="7787" spans="1:12">
      <c r="A7787" s="194">
        <v>31</v>
      </c>
      <c r="B7787" s="175" t="s">
        <v>166</v>
      </c>
      <c r="C7787" s="195">
        <v>154</v>
      </c>
      <c r="D7787" s="175" t="s">
        <v>234</v>
      </c>
      <c r="F7787" s="195">
        <v>0</v>
      </c>
      <c r="G7787" s="175" t="s">
        <v>260</v>
      </c>
      <c r="I7787" s="194">
        <v>158500</v>
      </c>
      <c r="K7787" s="199">
        <v>10812775</v>
      </c>
      <c r="L7787" s="174" t="s">
        <v>846</v>
      </c>
    </row>
    <row r="7788" spans="1:12">
      <c r="A7788" s="194">
        <v>31</v>
      </c>
      <c r="B7788" s="175" t="s">
        <v>166</v>
      </c>
      <c r="C7788" s="195">
        <v>157</v>
      </c>
      <c r="D7788" s="175" t="s">
        <v>234</v>
      </c>
      <c r="F7788" s="195">
        <v>0</v>
      </c>
      <c r="G7788" s="175" t="s">
        <v>2713</v>
      </c>
      <c r="J7788" s="194">
        <v>680491</v>
      </c>
      <c r="K7788" s="199">
        <v>10132284</v>
      </c>
      <c r="L7788" s="174" t="s">
        <v>846</v>
      </c>
    </row>
    <row r="7789" spans="1:12">
      <c r="A7789" s="194">
        <v>31</v>
      </c>
      <c r="B7789" s="175" t="s">
        <v>166</v>
      </c>
      <c r="C7789" s="195">
        <v>157</v>
      </c>
      <c r="D7789" s="175" t="s">
        <v>234</v>
      </c>
      <c r="F7789" s="195">
        <v>0</v>
      </c>
      <c r="G7789" s="175" t="s">
        <v>2719</v>
      </c>
      <c r="J7789" s="194">
        <v>1556000</v>
      </c>
      <c r="K7789" s="199">
        <v>8576284</v>
      </c>
      <c r="L7789" s="174" t="s">
        <v>846</v>
      </c>
    </row>
    <row r="7790" spans="1:12">
      <c r="A7790" s="194">
        <v>31</v>
      </c>
      <c r="B7790" s="175" t="s">
        <v>166</v>
      </c>
      <c r="C7790" s="195">
        <v>158</v>
      </c>
      <c r="D7790" s="175" t="s">
        <v>234</v>
      </c>
      <c r="F7790" s="195">
        <v>0</v>
      </c>
      <c r="G7790" s="175" t="s">
        <v>274</v>
      </c>
      <c r="I7790" s="194">
        <v>18480</v>
      </c>
      <c r="K7790" s="199">
        <v>8594764</v>
      </c>
      <c r="L7790" s="174" t="s">
        <v>846</v>
      </c>
    </row>
    <row r="7791" spans="1:12">
      <c r="G7791" s="200" t="s">
        <v>1319</v>
      </c>
      <c r="I7791" s="201">
        <v>2555841</v>
      </c>
      <c r="J7791" s="201">
        <v>2236492</v>
      </c>
      <c r="K7791" s="201">
        <v>319349</v>
      </c>
      <c r="L7791" s="202" t="s">
        <v>846</v>
      </c>
    </row>
    <row r="7792" spans="1:12">
      <c r="G7792" s="200" t="s">
        <v>848</v>
      </c>
      <c r="I7792" s="203">
        <v>10831256</v>
      </c>
      <c r="J7792" s="203">
        <v>2236492</v>
      </c>
      <c r="K7792" s="203">
        <v>8594764</v>
      </c>
      <c r="L7792" s="200" t="s">
        <v>849</v>
      </c>
    </row>
    <row r="7793" spans="1:12">
      <c r="A7793" s="190" t="s">
        <v>4661</v>
      </c>
      <c r="I7793" s="203">
        <v>10831256</v>
      </c>
      <c r="J7793" s="203">
        <v>2236492</v>
      </c>
      <c r="K7793" s="203">
        <v>8594764</v>
      </c>
      <c r="L7793" s="175" t="s">
        <v>849</v>
      </c>
    </row>
    <row r="7794" spans="1:12">
      <c r="A7794" s="196" t="s">
        <v>4662</v>
      </c>
    </row>
    <row r="7795" spans="1:12">
      <c r="A7795" s="196" t="s">
        <v>240</v>
      </c>
      <c r="G7795" s="197" t="s">
        <v>843</v>
      </c>
      <c r="I7795" s="198">
        <v>0</v>
      </c>
      <c r="J7795" s="198">
        <v>0</v>
      </c>
      <c r="K7795" s="198">
        <v>0</v>
      </c>
    </row>
    <row r="7796" spans="1:12">
      <c r="A7796" s="174" t="s">
        <v>138</v>
      </c>
      <c r="B7796" s="174" t="s">
        <v>139</v>
      </c>
      <c r="C7796" s="176" t="s">
        <v>140</v>
      </c>
      <c r="D7796" s="174" t="s">
        <v>141</v>
      </c>
      <c r="E7796" s="174" t="s">
        <v>142</v>
      </c>
      <c r="F7796" s="176" t="s">
        <v>143</v>
      </c>
      <c r="G7796" s="174" t="s">
        <v>144</v>
      </c>
      <c r="I7796" s="176" t="s">
        <v>844</v>
      </c>
      <c r="J7796" s="176" t="s">
        <v>845</v>
      </c>
      <c r="K7796" s="176" t="s">
        <v>145</v>
      </c>
    </row>
    <row r="7797" spans="1:12">
      <c r="A7797" s="194">
        <v>31</v>
      </c>
      <c r="B7797" s="175" t="s">
        <v>240</v>
      </c>
      <c r="C7797" s="195">
        <v>87</v>
      </c>
      <c r="D7797" s="175" t="s">
        <v>234</v>
      </c>
      <c r="F7797" s="195">
        <v>0</v>
      </c>
      <c r="G7797" s="175" t="s">
        <v>4663</v>
      </c>
      <c r="I7797" s="194">
        <v>222222</v>
      </c>
      <c r="K7797" s="199">
        <v>222222</v>
      </c>
      <c r="L7797" s="174" t="s">
        <v>846</v>
      </c>
    </row>
    <row r="7798" spans="1:12">
      <c r="A7798" s="194">
        <v>31</v>
      </c>
      <c r="B7798" s="175" t="s">
        <v>240</v>
      </c>
      <c r="C7798" s="195">
        <v>102</v>
      </c>
      <c r="D7798" s="175" t="s">
        <v>147</v>
      </c>
      <c r="F7798" s="195">
        <v>0</v>
      </c>
      <c r="G7798" s="175" t="s">
        <v>4664</v>
      </c>
      <c r="I7798" s="194">
        <v>31615</v>
      </c>
      <c r="K7798" s="199">
        <v>253837</v>
      </c>
      <c r="L7798" s="174" t="s">
        <v>846</v>
      </c>
    </row>
    <row r="7799" spans="1:12">
      <c r="A7799" s="194">
        <v>31</v>
      </c>
      <c r="B7799" s="175" t="s">
        <v>240</v>
      </c>
      <c r="C7799" s="195">
        <v>102</v>
      </c>
      <c r="D7799" s="175" t="s">
        <v>147</v>
      </c>
      <c r="F7799" s="195">
        <v>0</v>
      </c>
      <c r="G7799" s="175" t="s">
        <v>4664</v>
      </c>
      <c r="I7799" s="194">
        <v>22963</v>
      </c>
      <c r="K7799" s="199">
        <v>276800</v>
      </c>
      <c r="L7799" s="174" t="s">
        <v>846</v>
      </c>
    </row>
    <row r="7800" spans="1:12">
      <c r="A7800" s="194">
        <v>31</v>
      </c>
      <c r="B7800" s="175" t="s">
        <v>240</v>
      </c>
      <c r="C7800" s="195">
        <v>102</v>
      </c>
      <c r="D7800" s="175" t="s">
        <v>147</v>
      </c>
      <c r="F7800" s="195">
        <v>0</v>
      </c>
      <c r="G7800" s="175" t="s">
        <v>4664</v>
      </c>
      <c r="I7800" s="194">
        <v>21999</v>
      </c>
      <c r="K7800" s="199">
        <v>298799</v>
      </c>
      <c r="L7800" s="174" t="s">
        <v>846</v>
      </c>
    </row>
    <row r="7801" spans="1:12">
      <c r="A7801" s="194">
        <v>31</v>
      </c>
      <c r="B7801" s="175" t="s">
        <v>240</v>
      </c>
      <c r="C7801" s="195">
        <v>102</v>
      </c>
      <c r="D7801" s="175" t="s">
        <v>147</v>
      </c>
      <c r="F7801" s="195">
        <v>0</v>
      </c>
      <c r="G7801" s="175" t="s">
        <v>4664</v>
      </c>
      <c r="I7801" s="194">
        <v>93270</v>
      </c>
      <c r="K7801" s="199">
        <v>392069</v>
      </c>
      <c r="L7801" s="174" t="s">
        <v>846</v>
      </c>
    </row>
    <row r="7802" spans="1:12">
      <c r="G7802" s="200" t="s">
        <v>929</v>
      </c>
      <c r="I7802" s="201">
        <v>392069</v>
      </c>
      <c r="J7802" s="201">
        <v>0</v>
      </c>
      <c r="K7802" s="201">
        <v>392069</v>
      </c>
      <c r="L7802" s="202" t="s">
        <v>846</v>
      </c>
    </row>
    <row r="7803" spans="1:12">
      <c r="G7803" s="200" t="s">
        <v>848</v>
      </c>
      <c r="I7803" s="203">
        <v>392069</v>
      </c>
      <c r="J7803" s="203">
        <v>0</v>
      </c>
      <c r="K7803" s="203">
        <v>392069</v>
      </c>
      <c r="L7803" s="200" t="s">
        <v>849</v>
      </c>
    </row>
    <row r="7804" spans="1:12">
      <c r="A7804" s="196" t="s">
        <v>595</v>
      </c>
      <c r="G7804" s="197" t="s">
        <v>843</v>
      </c>
      <c r="I7804" s="198">
        <v>392069</v>
      </c>
      <c r="J7804" s="198">
        <v>0</v>
      </c>
      <c r="K7804" s="198">
        <v>392069</v>
      </c>
      <c r="L7804" s="175" t="s">
        <v>846</v>
      </c>
    </row>
    <row r="7805" spans="1:12">
      <c r="A7805" s="174" t="s">
        <v>138</v>
      </c>
      <c r="B7805" s="174" t="s">
        <v>139</v>
      </c>
      <c r="C7805" s="176" t="s">
        <v>140</v>
      </c>
      <c r="D7805" s="174" t="s">
        <v>141</v>
      </c>
      <c r="E7805" s="174" t="s">
        <v>142</v>
      </c>
      <c r="F7805" s="176" t="s">
        <v>143</v>
      </c>
      <c r="G7805" s="174" t="s">
        <v>144</v>
      </c>
      <c r="I7805" s="176" t="s">
        <v>844</v>
      </c>
      <c r="J7805" s="176" t="s">
        <v>845</v>
      </c>
      <c r="K7805" s="176" t="s">
        <v>145</v>
      </c>
    </row>
    <row r="7806" spans="1:12">
      <c r="A7806" s="194">
        <v>29</v>
      </c>
      <c r="B7806" s="175" t="s">
        <v>595</v>
      </c>
      <c r="C7806" s="195">
        <v>2</v>
      </c>
      <c r="D7806" s="175" t="s">
        <v>234</v>
      </c>
      <c r="F7806" s="195">
        <v>0</v>
      </c>
      <c r="G7806" s="175" t="s">
        <v>4665</v>
      </c>
      <c r="I7806" s="194">
        <v>177777</v>
      </c>
      <c r="K7806" s="199">
        <v>569846</v>
      </c>
      <c r="L7806" s="174" t="s">
        <v>846</v>
      </c>
    </row>
    <row r="7807" spans="1:12">
      <c r="A7807" s="194">
        <v>29</v>
      </c>
      <c r="B7807" s="175" t="s">
        <v>595</v>
      </c>
      <c r="C7807" s="195">
        <v>2</v>
      </c>
      <c r="D7807" s="175" t="s">
        <v>234</v>
      </c>
      <c r="F7807" s="195">
        <v>0</v>
      </c>
      <c r="G7807" s="175" t="s">
        <v>4666</v>
      </c>
      <c r="I7807" s="194">
        <v>88889</v>
      </c>
      <c r="K7807" s="199">
        <v>658735</v>
      </c>
      <c r="L7807" s="174" t="s">
        <v>846</v>
      </c>
    </row>
    <row r="7808" spans="1:12">
      <c r="A7808" s="194">
        <v>29</v>
      </c>
      <c r="B7808" s="175" t="s">
        <v>595</v>
      </c>
      <c r="C7808" s="195">
        <v>2</v>
      </c>
      <c r="D7808" s="175" t="s">
        <v>234</v>
      </c>
      <c r="F7808" s="195">
        <v>0</v>
      </c>
      <c r="G7808" s="175" t="s">
        <v>4667</v>
      </c>
      <c r="I7808" s="194">
        <v>555556</v>
      </c>
      <c r="K7808" s="199">
        <v>1214291</v>
      </c>
      <c r="L7808" s="174" t="s">
        <v>846</v>
      </c>
    </row>
    <row r="7809" spans="1:12">
      <c r="A7809" s="194">
        <v>29</v>
      </c>
      <c r="B7809" s="175" t="s">
        <v>595</v>
      </c>
      <c r="C7809" s="195">
        <v>2</v>
      </c>
      <c r="D7809" s="175" t="s">
        <v>234</v>
      </c>
      <c r="F7809" s="195">
        <v>0</v>
      </c>
      <c r="G7809" s="175" t="s">
        <v>4668</v>
      </c>
      <c r="I7809" s="194">
        <v>333333</v>
      </c>
      <c r="K7809" s="199">
        <v>1547624</v>
      </c>
      <c r="L7809" s="174" t="s">
        <v>846</v>
      </c>
    </row>
    <row r="7810" spans="1:12">
      <c r="A7810" s="194">
        <v>29</v>
      </c>
      <c r="B7810" s="175" t="s">
        <v>595</v>
      </c>
      <c r="C7810" s="195">
        <v>63</v>
      </c>
      <c r="D7810" s="175" t="s">
        <v>147</v>
      </c>
      <c r="F7810" s="195">
        <v>0</v>
      </c>
      <c r="G7810" s="175" t="s">
        <v>4669</v>
      </c>
      <c r="I7810" s="194">
        <v>55700</v>
      </c>
      <c r="K7810" s="199">
        <v>1603324</v>
      </c>
      <c r="L7810" s="174" t="s">
        <v>846</v>
      </c>
    </row>
    <row r="7811" spans="1:12">
      <c r="A7811" s="194">
        <v>29</v>
      </c>
      <c r="B7811" s="175" t="s">
        <v>595</v>
      </c>
      <c r="C7811" s="195">
        <v>63</v>
      </c>
      <c r="D7811" s="175" t="s">
        <v>147</v>
      </c>
      <c r="F7811" s="195">
        <v>0</v>
      </c>
      <c r="G7811" s="175" t="s">
        <v>4669</v>
      </c>
      <c r="I7811" s="194">
        <v>740</v>
      </c>
      <c r="K7811" s="199">
        <v>1604064</v>
      </c>
      <c r="L7811" s="174" t="s">
        <v>846</v>
      </c>
    </row>
    <row r="7812" spans="1:12">
      <c r="A7812" s="194">
        <v>29</v>
      </c>
      <c r="B7812" s="175" t="s">
        <v>595</v>
      </c>
      <c r="C7812" s="195">
        <v>63</v>
      </c>
      <c r="D7812" s="175" t="s">
        <v>147</v>
      </c>
      <c r="F7812" s="195">
        <v>0</v>
      </c>
      <c r="G7812" s="175" t="s">
        <v>4670</v>
      </c>
      <c r="I7812" s="194">
        <v>5600</v>
      </c>
      <c r="K7812" s="199">
        <v>1609664</v>
      </c>
      <c r="L7812" s="174" t="s">
        <v>846</v>
      </c>
    </row>
    <row r="7813" spans="1:12">
      <c r="A7813" s="194">
        <v>29</v>
      </c>
      <c r="B7813" s="175" t="s">
        <v>595</v>
      </c>
      <c r="C7813" s="195">
        <v>66</v>
      </c>
      <c r="D7813" s="175" t="s">
        <v>147</v>
      </c>
      <c r="F7813" s="195">
        <v>0</v>
      </c>
      <c r="G7813" s="175" t="s">
        <v>4671</v>
      </c>
      <c r="I7813" s="194">
        <v>113125</v>
      </c>
      <c r="K7813" s="199">
        <v>1722789</v>
      </c>
      <c r="L7813" s="174" t="s">
        <v>846</v>
      </c>
    </row>
    <row r="7814" spans="1:12">
      <c r="G7814" s="200" t="s">
        <v>853</v>
      </c>
      <c r="I7814" s="201">
        <v>1330720</v>
      </c>
      <c r="J7814" s="201">
        <v>0</v>
      </c>
      <c r="K7814" s="201">
        <v>1330720</v>
      </c>
      <c r="L7814" s="202" t="s">
        <v>846</v>
      </c>
    </row>
    <row r="7815" spans="1:12">
      <c r="G7815" s="200" t="s">
        <v>848</v>
      </c>
      <c r="I7815" s="203">
        <v>1722789</v>
      </c>
      <c r="J7815" s="203">
        <v>0</v>
      </c>
      <c r="K7815" s="203">
        <v>1722789</v>
      </c>
      <c r="L7815" s="200" t="s">
        <v>849</v>
      </c>
    </row>
    <row r="7816" spans="1:12">
      <c r="A7816" s="196" t="s">
        <v>596</v>
      </c>
      <c r="G7816" s="197" t="s">
        <v>843</v>
      </c>
      <c r="I7816" s="198">
        <v>1722789</v>
      </c>
      <c r="J7816" s="198">
        <v>0</v>
      </c>
      <c r="K7816" s="198">
        <v>1722789</v>
      </c>
      <c r="L7816" s="175" t="s">
        <v>846</v>
      </c>
    </row>
    <row r="7817" spans="1:12">
      <c r="A7817" s="174" t="s">
        <v>138</v>
      </c>
      <c r="B7817" s="174" t="s">
        <v>139</v>
      </c>
      <c r="C7817" s="176" t="s">
        <v>140</v>
      </c>
      <c r="D7817" s="174" t="s">
        <v>141</v>
      </c>
      <c r="E7817" s="174" t="s">
        <v>142</v>
      </c>
      <c r="F7817" s="176" t="s">
        <v>143</v>
      </c>
      <c r="G7817" s="174" t="s">
        <v>144</v>
      </c>
      <c r="I7817" s="176" t="s">
        <v>844</v>
      </c>
      <c r="J7817" s="176" t="s">
        <v>845</v>
      </c>
      <c r="K7817" s="176" t="s">
        <v>145</v>
      </c>
    </row>
    <row r="7818" spans="1:12">
      <c r="A7818" s="194">
        <v>31</v>
      </c>
      <c r="B7818" s="175" t="s">
        <v>596</v>
      </c>
      <c r="C7818" s="195">
        <v>87</v>
      </c>
      <c r="D7818" s="175" t="s">
        <v>234</v>
      </c>
      <c r="F7818" s="195">
        <v>0</v>
      </c>
      <c r="G7818" s="175" t="s">
        <v>4667</v>
      </c>
      <c r="I7818" s="194">
        <v>222222</v>
      </c>
      <c r="K7818" s="199">
        <v>1945011</v>
      </c>
      <c r="L7818" s="174" t="s">
        <v>846</v>
      </c>
    </row>
    <row r="7819" spans="1:12">
      <c r="G7819" s="200" t="s">
        <v>985</v>
      </c>
      <c r="I7819" s="201">
        <v>222222</v>
      </c>
      <c r="J7819" s="201">
        <v>0</v>
      </c>
      <c r="K7819" s="201">
        <v>222222</v>
      </c>
      <c r="L7819" s="202" t="s">
        <v>846</v>
      </c>
    </row>
    <row r="7820" spans="1:12">
      <c r="G7820" s="200" t="s">
        <v>848</v>
      </c>
      <c r="I7820" s="203">
        <v>1945011</v>
      </c>
      <c r="J7820" s="203">
        <v>0</v>
      </c>
      <c r="K7820" s="203">
        <v>1945011</v>
      </c>
      <c r="L7820" s="200" t="s">
        <v>849</v>
      </c>
    </row>
    <row r="7821" spans="1:12">
      <c r="A7821" s="196" t="s">
        <v>597</v>
      </c>
      <c r="G7821" s="197" t="s">
        <v>843</v>
      </c>
      <c r="I7821" s="198">
        <v>1945011</v>
      </c>
      <c r="J7821" s="198">
        <v>0</v>
      </c>
      <c r="K7821" s="198">
        <v>1945011</v>
      </c>
      <c r="L7821" s="175" t="s">
        <v>846</v>
      </c>
    </row>
    <row r="7822" spans="1:12">
      <c r="A7822" s="174" t="s">
        <v>138</v>
      </c>
      <c r="B7822" s="174" t="s">
        <v>139</v>
      </c>
      <c r="C7822" s="176" t="s">
        <v>140</v>
      </c>
      <c r="D7822" s="174" t="s">
        <v>141</v>
      </c>
      <c r="E7822" s="174" t="s">
        <v>142</v>
      </c>
      <c r="F7822" s="176" t="s">
        <v>143</v>
      </c>
      <c r="G7822" s="174" t="s">
        <v>144</v>
      </c>
      <c r="I7822" s="176" t="s">
        <v>844</v>
      </c>
      <c r="J7822" s="176" t="s">
        <v>845</v>
      </c>
      <c r="K7822" s="176" t="s">
        <v>145</v>
      </c>
    </row>
    <row r="7823" spans="1:12">
      <c r="A7823" s="194">
        <v>30</v>
      </c>
      <c r="B7823" s="175" t="s">
        <v>597</v>
      </c>
      <c r="C7823" s="195">
        <v>2</v>
      </c>
      <c r="D7823" s="175" t="s">
        <v>234</v>
      </c>
      <c r="F7823" s="195">
        <v>0</v>
      </c>
      <c r="G7823" s="175" t="s">
        <v>4672</v>
      </c>
      <c r="I7823" s="194">
        <v>150000</v>
      </c>
      <c r="K7823" s="199">
        <v>2095011</v>
      </c>
      <c r="L7823" s="174" t="s">
        <v>846</v>
      </c>
    </row>
    <row r="7824" spans="1:12">
      <c r="A7824" s="194">
        <v>30</v>
      </c>
      <c r="B7824" s="175" t="s">
        <v>597</v>
      </c>
      <c r="C7824" s="195">
        <v>2</v>
      </c>
      <c r="D7824" s="175" t="s">
        <v>234</v>
      </c>
      <c r="F7824" s="195">
        <v>0</v>
      </c>
      <c r="G7824" s="175" t="s">
        <v>4673</v>
      </c>
      <c r="I7824" s="194">
        <v>1650000</v>
      </c>
      <c r="K7824" s="199">
        <v>3745011</v>
      </c>
      <c r="L7824" s="174" t="s">
        <v>846</v>
      </c>
    </row>
    <row r="7825" spans="1:12">
      <c r="A7825" s="194">
        <v>30</v>
      </c>
      <c r="B7825" s="175" t="s">
        <v>597</v>
      </c>
      <c r="C7825" s="195">
        <v>2</v>
      </c>
      <c r="D7825" s="175" t="s">
        <v>234</v>
      </c>
      <c r="F7825" s="195">
        <v>0</v>
      </c>
      <c r="G7825" s="175" t="s">
        <v>4667</v>
      </c>
      <c r="I7825" s="194">
        <v>222222</v>
      </c>
      <c r="K7825" s="199">
        <v>3967233</v>
      </c>
      <c r="L7825" s="174" t="s">
        <v>846</v>
      </c>
    </row>
    <row r="7826" spans="1:12">
      <c r="A7826" s="194">
        <v>30</v>
      </c>
      <c r="B7826" s="175" t="s">
        <v>597</v>
      </c>
      <c r="C7826" s="195">
        <v>87</v>
      </c>
      <c r="D7826" s="175" t="s">
        <v>147</v>
      </c>
      <c r="F7826" s="195">
        <v>0</v>
      </c>
      <c r="G7826" s="175" t="s">
        <v>4674</v>
      </c>
      <c r="I7826" s="194">
        <v>490950</v>
      </c>
      <c r="K7826" s="199">
        <v>4458183</v>
      </c>
      <c r="L7826" s="174" t="s">
        <v>846</v>
      </c>
    </row>
    <row r="7827" spans="1:12">
      <c r="A7827" s="194">
        <v>30</v>
      </c>
      <c r="B7827" s="175" t="s">
        <v>597</v>
      </c>
      <c r="C7827" s="195">
        <v>87</v>
      </c>
      <c r="D7827" s="175" t="s">
        <v>147</v>
      </c>
      <c r="F7827" s="195">
        <v>0</v>
      </c>
      <c r="G7827" s="175" t="s">
        <v>4675</v>
      </c>
      <c r="I7827" s="194">
        <v>476633</v>
      </c>
      <c r="K7827" s="199">
        <v>4934816</v>
      </c>
      <c r="L7827" s="174" t="s">
        <v>846</v>
      </c>
    </row>
    <row r="7828" spans="1:12">
      <c r="A7828" s="194">
        <v>30</v>
      </c>
      <c r="B7828" s="175" t="s">
        <v>597</v>
      </c>
      <c r="C7828" s="195">
        <v>87</v>
      </c>
      <c r="D7828" s="175" t="s">
        <v>147</v>
      </c>
      <c r="F7828" s="195">
        <v>0</v>
      </c>
      <c r="G7828" s="175" t="s">
        <v>4676</v>
      </c>
      <c r="I7828" s="194">
        <v>92225</v>
      </c>
      <c r="K7828" s="199">
        <v>5027041</v>
      </c>
      <c r="L7828" s="174" t="s">
        <v>846</v>
      </c>
    </row>
    <row r="7829" spans="1:12">
      <c r="A7829" s="194">
        <v>30</v>
      </c>
      <c r="B7829" s="175" t="s">
        <v>597</v>
      </c>
      <c r="C7829" s="195">
        <v>89</v>
      </c>
      <c r="D7829" s="175" t="s">
        <v>147</v>
      </c>
      <c r="F7829" s="195">
        <v>0</v>
      </c>
      <c r="G7829" s="175" t="s">
        <v>4664</v>
      </c>
      <c r="I7829" s="194">
        <v>100000</v>
      </c>
      <c r="K7829" s="199">
        <v>5127041</v>
      </c>
      <c r="L7829" s="174" t="s">
        <v>846</v>
      </c>
    </row>
    <row r="7830" spans="1:12">
      <c r="A7830" s="194">
        <v>30</v>
      </c>
      <c r="B7830" s="175" t="s">
        <v>597</v>
      </c>
      <c r="C7830" s="195">
        <v>90</v>
      </c>
      <c r="D7830" s="175" t="s">
        <v>147</v>
      </c>
      <c r="F7830" s="195">
        <v>0</v>
      </c>
      <c r="G7830" s="175" t="s">
        <v>4296</v>
      </c>
      <c r="I7830" s="194">
        <v>239624</v>
      </c>
      <c r="K7830" s="199">
        <v>5366665</v>
      </c>
      <c r="L7830" s="174" t="s">
        <v>846</v>
      </c>
    </row>
    <row r="7831" spans="1:12">
      <c r="A7831" s="194">
        <v>30</v>
      </c>
      <c r="B7831" s="175" t="s">
        <v>597</v>
      </c>
      <c r="C7831" s="195">
        <v>90</v>
      </c>
      <c r="D7831" s="175" t="s">
        <v>147</v>
      </c>
      <c r="F7831" s="195">
        <v>0</v>
      </c>
      <c r="G7831" s="175" t="s">
        <v>4296</v>
      </c>
      <c r="I7831" s="194">
        <v>22999</v>
      </c>
      <c r="K7831" s="199">
        <v>5389664</v>
      </c>
      <c r="L7831" s="174" t="s">
        <v>846</v>
      </c>
    </row>
    <row r="7832" spans="1:12">
      <c r="A7832" s="194">
        <v>30</v>
      </c>
      <c r="B7832" s="175" t="s">
        <v>597</v>
      </c>
      <c r="C7832" s="195">
        <v>91</v>
      </c>
      <c r="D7832" s="175" t="s">
        <v>147</v>
      </c>
      <c r="F7832" s="195">
        <v>0</v>
      </c>
      <c r="G7832" s="175" t="s">
        <v>4677</v>
      </c>
      <c r="I7832" s="194">
        <v>62120</v>
      </c>
      <c r="K7832" s="199">
        <v>5451784</v>
      </c>
      <c r="L7832" s="174" t="s">
        <v>846</v>
      </c>
    </row>
    <row r="7833" spans="1:12">
      <c r="G7833" s="200" t="s">
        <v>1021</v>
      </c>
      <c r="I7833" s="201">
        <v>3506773</v>
      </c>
      <c r="J7833" s="201">
        <v>0</v>
      </c>
      <c r="K7833" s="201">
        <v>3506773</v>
      </c>
      <c r="L7833" s="202" t="s">
        <v>846</v>
      </c>
    </row>
    <row r="7834" spans="1:12">
      <c r="G7834" s="200" t="s">
        <v>848</v>
      </c>
      <c r="I7834" s="203">
        <v>5451784</v>
      </c>
      <c r="J7834" s="203">
        <v>0</v>
      </c>
      <c r="K7834" s="203">
        <v>5451784</v>
      </c>
      <c r="L7834" s="200" t="s">
        <v>849</v>
      </c>
    </row>
    <row r="7835" spans="1:12">
      <c r="A7835" s="196" t="s">
        <v>598</v>
      </c>
      <c r="G7835" s="197" t="s">
        <v>843</v>
      </c>
      <c r="I7835" s="198">
        <v>5451784</v>
      </c>
      <c r="J7835" s="198">
        <v>0</v>
      </c>
      <c r="K7835" s="198">
        <v>5451784</v>
      </c>
      <c r="L7835" s="175" t="s">
        <v>846</v>
      </c>
    </row>
    <row r="7836" spans="1:12">
      <c r="A7836" s="174" t="s">
        <v>138</v>
      </c>
      <c r="B7836" s="174" t="s">
        <v>139</v>
      </c>
      <c r="C7836" s="176" t="s">
        <v>140</v>
      </c>
      <c r="D7836" s="174" t="s">
        <v>141</v>
      </c>
      <c r="E7836" s="174" t="s">
        <v>142</v>
      </c>
      <c r="F7836" s="176" t="s">
        <v>143</v>
      </c>
      <c r="G7836" s="174" t="s">
        <v>144</v>
      </c>
      <c r="I7836" s="176" t="s">
        <v>844</v>
      </c>
      <c r="J7836" s="176" t="s">
        <v>845</v>
      </c>
      <c r="K7836" s="176" t="s">
        <v>145</v>
      </c>
    </row>
    <row r="7837" spans="1:12">
      <c r="A7837" s="194">
        <v>31</v>
      </c>
      <c r="B7837" s="175" t="s">
        <v>598</v>
      </c>
      <c r="C7837" s="195">
        <v>2</v>
      </c>
      <c r="D7837" s="175" t="s">
        <v>234</v>
      </c>
      <c r="F7837" s="195">
        <v>0</v>
      </c>
      <c r="G7837" s="175" t="s">
        <v>4678</v>
      </c>
      <c r="I7837" s="194">
        <v>3177778</v>
      </c>
      <c r="K7837" s="199">
        <v>8629562</v>
      </c>
      <c r="L7837" s="174" t="s">
        <v>846</v>
      </c>
    </row>
    <row r="7838" spans="1:12">
      <c r="A7838" s="194">
        <v>31</v>
      </c>
      <c r="B7838" s="175" t="s">
        <v>598</v>
      </c>
      <c r="C7838" s="195">
        <v>2</v>
      </c>
      <c r="D7838" s="175" t="s">
        <v>234</v>
      </c>
      <c r="F7838" s="195">
        <v>0</v>
      </c>
      <c r="G7838" s="175" t="s">
        <v>4667</v>
      </c>
      <c r="I7838" s="194">
        <v>222222</v>
      </c>
      <c r="K7838" s="199">
        <v>8851784</v>
      </c>
      <c r="L7838" s="174" t="s">
        <v>846</v>
      </c>
    </row>
    <row r="7839" spans="1:12">
      <c r="A7839" s="194">
        <v>31</v>
      </c>
      <c r="B7839" s="175" t="s">
        <v>598</v>
      </c>
      <c r="C7839" s="195">
        <v>98</v>
      </c>
      <c r="D7839" s="175" t="s">
        <v>147</v>
      </c>
      <c r="F7839" s="195">
        <v>0</v>
      </c>
      <c r="G7839" s="175" t="s">
        <v>4679</v>
      </c>
      <c r="I7839" s="194">
        <v>143693</v>
      </c>
      <c r="K7839" s="199">
        <v>8995477</v>
      </c>
      <c r="L7839" s="174" t="s">
        <v>846</v>
      </c>
    </row>
    <row r="7840" spans="1:12">
      <c r="A7840" s="194">
        <v>31</v>
      </c>
      <c r="B7840" s="175" t="s">
        <v>598</v>
      </c>
      <c r="C7840" s="195">
        <v>98</v>
      </c>
      <c r="D7840" s="175" t="s">
        <v>147</v>
      </c>
      <c r="F7840" s="195">
        <v>0</v>
      </c>
      <c r="G7840" s="175" t="s">
        <v>4680</v>
      </c>
      <c r="I7840" s="194">
        <v>62980</v>
      </c>
      <c r="K7840" s="199">
        <v>9058457</v>
      </c>
      <c r="L7840" s="174" t="s">
        <v>846</v>
      </c>
    </row>
    <row r="7841" spans="1:12">
      <c r="G7841" s="200" t="s">
        <v>1045</v>
      </c>
      <c r="I7841" s="201">
        <v>3606673</v>
      </c>
      <c r="J7841" s="201">
        <v>0</v>
      </c>
      <c r="K7841" s="201">
        <v>3606673</v>
      </c>
      <c r="L7841" s="202" t="s">
        <v>846</v>
      </c>
    </row>
    <row r="7842" spans="1:12">
      <c r="G7842" s="200" t="s">
        <v>848</v>
      </c>
      <c r="I7842" s="203">
        <v>9058457</v>
      </c>
      <c r="J7842" s="203">
        <v>0</v>
      </c>
      <c r="K7842" s="203">
        <v>9058457</v>
      </c>
      <c r="L7842" s="200" t="s">
        <v>849</v>
      </c>
    </row>
    <row r="7843" spans="1:12">
      <c r="A7843" s="196" t="s">
        <v>599</v>
      </c>
      <c r="G7843" s="197" t="s">
        <v>843</v>
      </c>
      <c r="I7843" s="198">
        <v>9058457</v>
      </c>
      <c r="J7843" s="198">
        <v>0</v>
      </c>
      <c r="K7843" s="198">
        <v>9058457</v>
      </c>
      <c r="L7843" s="175" t="s">
        <v>846</v>
      </c>
    </row>
    <row r="7844" spans="1:12">
      <c r="A7844" s="174" t="s">
        <v>138</v>
      </c>
      <c r="B7844" s="174" t="s">
        <v>139</v>
      </c>
      <c r="C7844" s="176" t="s">
        <v>140</v>
      </c>
      <c r="D7844" s="174" t="s">
        <v>141</v>
      </c>
      <c r="E7844" s="174" t="s">
        <v>142</v>
      </c>
      <c r="F7844" s="176" t="s">
        <v>143</v>
      </c>
      <c r="G7844" s="174" t="s">
        <v>144</v>
      </c>
      <c r="I7844" s="176" t="s">
        <v>844</v>
      </c>
      <c r="J7844" s="176" t="s">
        <v>845</v>
      </c>
      <c r="K7844" s="176" t="s">
        <v>145</v>
      </c>
    </row>
    <row r="7845" spans="1:12">
      <c r="A7845" s="194">
        <v>30</v>
      </c>
      <c r="B7845" s="175" t="s">
        <v>599</v>
      </c>
      <c r="C7845" s="195">
        <v>2</v>
      </c>
      <c r="D7845" s="175" t="s">
        <v>234</v>
      </c>
      <c r="F7845" s="195">
        <v>0</v>
      </c>
      <c r="G7845" s="175" t="s">
        <v>4681</v>
      </c>
      <c r="I7845" s="194">
        <v>1830000</v>
      </c>
      <c r="K7845" s="199">
        <v>10888457</v>
      </c>
      <c r="L7845" s="174" t="s">
        <v>846</v>
      </c>
    </row>
    <row r="7846" spans="1:12">
      <c r="A7846" s="194">
        <v>30</v>
      </c>
      <c r="B7846" s="175" t="s">
        <v>599</v>
      </c>
      <c r="C7846" s="195">
        <v>2</v>
      </c>
      <c r="D7846" s="175" t="s">
        <v>234</v>
      </c>
      <c r="F7846" s="195">
        <v>0</v>
      </c>
      <c r="G7846" s="175" t="s">
        <v>4667</v>
      </c>
      <c r="I7846" s="194">
        <v>444444</v>
      </c>
      <c r="K7846" s="199">
        <v>11332901</v>
      </c>
      <c r="L7846" s="174" t="s">
        <v>846</v>
      </c>
    </row>
    <row r="7847" spans="1:12">
      <c r="G7847" s="200" t="s">
        <v>1064</v>
      </c>
      <c r="I7847" s="201">
        <v>2274444</v>
      </c>
      <c r="J7847" s="201">
        <v>0</v>
      </c>
      <c r="K7847" s="201">
        <v>2274444</v>
      </c>
      <c r="L7847" s="202" t="s">
        <v>846</v>
      </c>
    </row>
    <row r="7848" spans="1:12">
      <c r="G7848" s="200" t="s">
        <v>848</v>
      </c>
      <c r="I7848" s="203">
        <v>11332901</v>
      </c>
      <c r="J7848" s="203">
        <v>0</v>
      </c>
      <c r="K7848" s="203">
        <v>11332901</v>
      </c>
      <c r="L7848" s="200" t="s">
        <v>849</v>
      </c>
    </row>
    <row r="7849" spans="1:12">
      <c r="A7849" s="196" t="s">
        <v>244</v>
      </c>
      <c r="G7849" s="197" t="s">
        <v>843</v>
      </c>
      <c r="I7849" s="198">
        <v>11332901</v>
      </c>
      <c r="J7849" s="198">
        <v>0</v>
      </c>
      <c r="K7849" s="198">
        <v>11332901</v>
      </c>
      <c r="L7849" s="175" t="s">
        <v>846</v>
      </c>
    </row>
    <row r="7850" spans="1:12">
      <c r="A7850" s="174" t="s">
        <v>138</v>
      </c>
      <c r="B7850" s="174" t="s">
        <v>139</v>
      </c>
      <c r="C7850" s="176" t="s">
        <v>140</v>
      </c>
      <c r="D7850" s="174" t="s">
        <v>141</v>
      </c>
      <c r="E7850" s="174" t="s">
        <v>142</v>
      </c>
      <c r="F7850" s="176" t="s">
        <v>143</v>
      </c>
      <c r="G7850" s="174" t="s">
        <v>144</v>
      </c>
      <c r="I7850" s="176" t="s">
        <v>844</v>
      </c>
      <c r="J7850" s="176" t="s">
        <v>845</v>
      </c>
      <c r="K7850" s="176" t="s">
        <v>145</v>
      </c>
    </row>
    <row r="7851" spans="1:12">
      <c r="A7851" s="194">
        <v>29</v>
      </c>
      <c r="B7851" s="175" t="s">
        <v>244</v>
      </c>
      <c r="C7851" s="195">
        <v>108</v>
      </c>
      <c r="D7851" s="175" t="s">
        <v>147</v>
      </c>
      <c r="F7851" s="195">
        <v>0</v>
      </c>
      <c r="G7851" s="175" t="s">
        <v>4302</v>
      </c>
      <c r="I7851" s="194">
        <v>79046</v>
      </c>
      <c r="K7851" s="199">
        <v>11411947</v>
      </c>
      <c r="L7851" s="174" t="s">
        <v>846</v>
      </c>
    </row>
    <row r="7852" spans="1:12">
      <c r="A7852" s="194">
        <v>31</v>
      </c>
      <c r="B7852" s="175" t="s">
        <v>244</v>
      </c>
      <c r="C7852" s="195">
        <v>111</v>
      </c>
      <c r="D7852" s="175" t="s">
        <v>234</v>
      </c>
      <c r="F7852" s="195">
        <v>0</v>
      </c>
      <c r="G7852" s="175" t="s">
        <v>4682</v>
      </c>
      <c r="I7852" s="194">
        <v>184450</v>
      </c>
      <c r="K7852" s="199">
        <v>11596397</v>
      </c>
      <c r="L7852" s="174" t="s">
        <v>846</v>
      </c>
    </row>
    <row r="7853" spans="1:12">
      <c r="A7853" s="194">
        <v>31</v>
      </c>
      <c r="B7853" s="175" t="s">
        <v>244</v>
      </c>
      <c r="C7853" s="195">
        <v>111</v>
      </c>
      <c r="D7853" s="175" t="s">
        <v>234</v>
      </c>
      <c r="F7853" s="195">
        <v>0</v>
      </c>
      <c r="G7853" s="175" t="s">
        <v>4683</v>
      </c>
      <c r="I7853" s="194">
        <v>184450</v>
      </c>
      <c r="K7853" s="199">
        <v>11780847</v>
      </c>
      <c r="L7853" s="174" t="s">
        <v>846</v>
      </c>
    </row>
    <row r="7854" spans="1:12">
      <c r="A7854" s="194">
        <v>31</v>
      </c>
      <c r="B7854" s="175" t="s">
        <v>244</v>
      </c>
      <c r="C7854" s="195">
        <v>111</v>
      </c>
      <c r="D7854" s="175" t="s">
        <v>234</v>
      </c>
      <c r="F7854" s="195">
        <v>0</v>
      </c>
      <c r="G7854" s="175" t="s">
        <v>4684</v>
      </c>
      <c r="I7854" s="194">
        <v>424830</v>
      </c>
      <c r="K7854" s="199">
        <v>12205677</v>
      </c>
      <c r="L7854" s="174" t="s">
        <v>846</v>
      </c>
    </row>
    <row r="7855" spans="1:12">
      <c r="A7855" s="194">
        <v>31</v>
      </c>
      <c r="B7855" s="175" t="s">
        <v>244</v>
      </c>
      <c r="C7855" s="195">
        <v>111</v>
      </c>
      <c r="D7855" s="175" t="s">
        <v>234</v>
      </c>
      <c r="F7855" s="195">
        <v>0</v>
      </c>
      <c r="G7855" s="175" t="s">
        <v>4685</v>
      </c>
      <c r="I7855" s="194">
        <v>27370</v>
      </c>
      <c r="K7855" s="199">
        <v>12233047</v>
      </c>
      <c r="L7855" s="174" t="s">
        <v>846</v>
      </c>
    </row>
    <row r="7856" spans="1:12">
      <c r="A7856" s="194">
        <v>31</v>
      </c>
      <c r="B7856" s="175" t="s">
        <v>244</v>
      </c>
      <c r="C7856" s="195">
        <v>112</v>
      </c>
      <c r="D7856" s="175" t="s">
        <v>234</v>
      </c>
      <c r="F7856" s="195">
        <v>0</v>
      </c>
      <c r="G7856" s="175" t="s">
        <v>4686</v>
      </c>
      <c r="I7856" s="194">
        <v>222222</v>
      </c>
      <c r="K7856" s="199">
        <v>12455269</v>
      </c>
      <c r="L7856" s="174" t="s">
        <v>846</v>
      </c>
    </row>
    <row r="7857" spans="1:12">
      <c r="G7857" s="200" t="s">
        <v>855</v>
      </c>
      <c r="I7857" s="201">
        <v>1122368</v>
      </c>
      <c r="J7857" s="201">
        <v>0</v>
      </c>
      <c r="K7857" s="201">
        <v>1122368</v>
      </c>
      <c r="L7857" s="202" t="s">
        <v>846</v>
      </c>
    </row>
    <row r="7858" spans="1:12">
      <c r="G7858" s="200" t="s">
        <v>848</v>
      </c>
      <c r="I7858" s="203">
        <v>12455269</v>
      </c>
      <c r="J7858" s="203">
        <v>0</v>
      </c>
      <c r="K7858" s="203">
        <v>12455269</v>
      </c>
      <c r="L7858" s="200" t="s">
        <v>849</v>
      </c>
    </row>
    <row r="7859" spans="1:12">
      <c r="A7859" s="196" t="s">
        <v>600</v>
      </c>
      <c r="G7859" s="197" t="s">
        <v>843</v>
      </c>
      <c r="I7859" s="198">
        <v>12455269</v>
      </c>
      <c r="J7859" s="198">
        <v>0</v>
      </c>
      <c r="K7859" s="198">
        <v>12455269</v>
      </c>
      <c r="L7859" s="175" t="s">
        <v>846</v>
      </c>
    </row>
    <row r="7860" spans="1:12">
      <c r="A7860" s="174" t="s">
        <v>138</v>
      </c>
      <c r="B7860" s="174" t="s">
        <v>139</v>
      </c>
      <c r="C7860" s="176" t="s">
        <v>140</v>
      </c>
      <c r="D7860" s="174" t="s">
        <v>141</v>
      </c>
      <c r="E7860" s="174" t="s">
        <v>142</v>
      </c>
      <c r="F7860" s="176" t="s">
        <v>143</v>
      </c>
      <c r="G7860" s="174" t="s">
        <v>144</v>
      </c>
      <c r="I7860" s="176" t="s">
        <v>844</v>
      </c>
      <c r="J7860" s="176" t="s">
        <v>845</v>
      </c>
      <c r="K7860" s="176" t="s">
        <v>145</v>
      </c>
    </row>
    <row r="7861" spans="1:12">
      <c r="A7861" s="194">
        <v>31</v>
      </c>
      <c r="B7861" s="175" t="s">
        <v>600</v>
      </c>
      <c r="C7861" s="195">
        <v>101</v>
      </c>
      <c r="D7861" s="175" t="s">
        <v>234</v>
      </c>
      <c r="F7861" s="195">
        <v>0</v>
      </c>
      <c r="G7861" s="175" t="s">
        <v>4687</v>
      </c>
      <c r="I7861" s="194">
        <v>222222</v>
      </c>
      <c r="K7861" s="199">
        <v>12677491</v>
      </c>
      <c r="L7861" s="174" t="s">
        <v>846</v>
      </c>
    </row>
    <row r="7862" spans="1:12">
      <c r="G7862" s="200" t="s">
        <v>1119</v>
      </c>
      <c r="I7862" s="201">
        <v>222222</v>
      </c>
      <c r="J7862" s="201">
        <v>0</v>
      </c>
      <c r="K7862" s="201">
        <v>222222</v>
      </c>
      <c r="L7862" s="202" t="s">
        <v>846</v>
      </c>
    </row>
    <row r="7863" spans="1:12">
      <c r="G7863" s="200" t="s">
        <v>848</v>
      </c>
      <c r="I7863" s="203">
        <v>12677491</v>
      </c>
      <c r="J7863" s="203">
        <v>0</v>
      </c>
      <c r="K7863" s="203">
        <v>12677491</v>
      </c>
      <c r="L7863" s="200" t="s">
        <v>849</v>
      </c>
    </row>
    <row r="7864" spans="1:12">
      <c r="A7864" s="196" t="s">
        <v>601</v>
      </c>
      <c r="G7864" s="197" t="s">
        <v>843</v>
      </c>
      <c r="I7864" s="198">
        <v>12677491</v>
      </c>
      <c r="J7864" s="198">
        <v>0</v>
      </c>
      <c r="K7864" s="198">
        <v>12677491</v>
      </c>
      <c r="L7864" s="175" t="s">
        <v>846</v>
      </c>
    </row>
    <row r="7865" spans="1:12">
      <c r="A7865" s="174" t="s">
        <v>138</v>
      </c>
      <c r="B7865" s="174" t="s">
        <v>139</v>
      </c>
      <c r="C7865" s="176" t="s">
        <v>140</v>
      </c>
      <c r="D7865" s="174" t="s">
        <v>141</v>
      </c>
      <c r="E7865" s="174" t="s">
        <v>142</v>
      </c>
      <c r="F7865" s="176" t="s">
        <v>143</v>
      </c>
      <c r="G7865" s="174" t="s">
        <v>144</v>
      </c>
      <c r="I7865" s="176" t="s">
        <v>844</v>
      </c>
      <c r="J7865" s="176" t="s">
        <v>845</v>
      </c>
      <c r="K7865" s="176" t="s">
        <v>145</v>
      </c>
    </row>
    <row r="7866" spans="1:12">
      <c r="A7866" s="194">
        <v>30</v>
      </c>
      <c r="B7866" s="175" t="s">
        <v>601</v>
      </c>
      <c r="C7866" s="195">
        <v>98</v>
      </c>
      <c r="D7866" s="175" t="s">
        <v>147</v>
      </c>
      <c r="F7866" s="195">
        <v>0</v>
      </c>
      <c r="G7866" s="175" t="s">
        <v>4688</v>
      </c>
      <c r="I7866" s="194">
        <v>10000</v>
      </c>
      <c r="K7866" s="199">
        <v>12687491</v>
      </c>
      <c r="L7866" s="174" t="s">
        <v>846</v>
      </c>
    </row>
    <row r="7867" spans="1:12">
      <c r="A7867" s="194">
        <v>30</v>
      </c>
      <c r="B7867" s="175" t="s">
        <v>601</v>
      </c>
      <c r="C7867" s="195">
        <v>141</v>
      </c>
      <c r="D7867" s="175" t="s">
        <v>234</v>
      </c>
      <c r="F7867" s="195">
        <v>0</v>
      </c>
      <c r="G7867" s="175" t="s">
        <v>4689</v>
      </c>
      <c r="I7867" s="194">
        <v>50000000</v>
      </c>
      <c r="K7867" s="199">
        <v>62687491</v>
      </c>
      <c r="L7867" s="174" t="s">
        <v>846</v>
      </c>
    </row>
    <row r="7868" spans="1:12">
      <c r="A7868" s="194">
        <v>30</v>
      </c>
      <c r="B7868" s="175" t="s">
        <v>601</v>
      </c>
      <c r="C7868" s="195">
        <v>141</v>
      </c>
      <c r="D7868" s="175" t="s">
        <v>234</v>
      </c>
      <c r="F7868" s="195">
        <v>0</v>
      </c>
      <c r="G7868" s="175" t="s">
        <v>4690</v>
      </c>
      <c r="I7868" s="194">
        <v>17862667</v>
      </c>
      <c r="K7868" s="199">
        <v>80550158</v>
      </c>
      <c r="L7868" s="174" t="s">
        <v>846</v>
      </c>
    </row>
    <row r="7869" spans="1:12">
      <c r="A7869" s="194">
        <v>30</v>
      </c>
      <c r="B7869" s="175" t="s">
        <v>601</v>
      </c>
      <c r="C7869" s="195">
        <v>141</v>
      </c>
      <c r="D7869" s="175" t="s">
        <v>234</v>
      </c>
      <c r="F7869" s="195">
        <v>0</v>
      </c>
      <c r="G7869" s="175" t="s">
        <v>4691</v>
      </c>
      <c r="I7869" s="194">
        <v>74818317</v>
      </c>
      <c r="K7869" s="199">
        <v>155368475</v>
      </c>
      <c r="L7869" s="174" t="s">
        <v>846</v>
      </c>
    </row>
    <row r="7870" spans="1:12">
      <c r="A7870" s="194">
        <v>30</v>
      </c>
      <c r="B7870" s="175" t="s">
        <v>601</v>
      </c>
      <c r="C7870" s="195">
        <v>141</v>
      </c>
      <c r="D7870" s="175" t="s">
        <v>234</v>
      </c>
      <c r="F7870" s="195">
        <v>0</v>
      </c>
      <c r="G7870" s="175" t="s">
        <v>4692</v>
      </c>
      <c r="I7870" s="194">
        <v>1190000</v>
      </c>
      <c r="K7870" s="199">
        <v>156558475</v>
      </c>
      <c r="L7870" s="174" t="s">
        <v>846</v>
      </c>
    </row>
    <row r="7871" spans="1:12">
      <c r="A7871" s="194">
        <v>30</v>
      </c>
      <c r="B7871" s="175" t="s">
        <v>601</v>
      </c>
      <c r="C7871" s="195">
        <v>141</v>
      </c>
      <c r="D7871" s="175" t="s">
        <v>234</v>
      </c>
      <c r="F7871" s="195">
        <v>0</v>
      </c>
      <c r="G7871" s="175" t="s">
        <v>4693</v>
      </c>
      <c r="I7871" s="194">
        <v>38000000</v>
      </c>
      <c r="K7871" s="199">
        <v>194558475</v>
      </c>
      <c r="L7871" s="174" t="s">
        <v>846</v>
      </c>
    </row>
    <row r="7872" spans="1:12">
      <c r="A7872" s="194">
        <v>30</v>
      </c>
      <c r="B7872" s="175" t="s">
        <v>601</v>
      </c>
      <c r="C7872" s="195">
        <v>180</v>
      </c>
      <c r="D7872" s="175" t="s">
        <v>234</v>
      </c>
      <c r="F7872" s="195">
        <v>0</v>
      </c>
      <c r="G7872" s="175" t="s">
        <v>4694</v>
      </c>
      <c r="I7872" s="194">
        <v>50000000</v>
      </c>
      <c r="K7872" s="199">
        <v>244558475</v>
      </c>
      <c r="L7872" s="174" t="s">
        <v>846</v>
      </c>
    </row>
    <row r="7873" spans="1:12">
      <c r="A7873" s="194">
        <v>30</v>
      </c>
      <c r="B7873" s="175" t="s">
        <v>601</v>
      </c>
      <c r="C7873" s="195">
        <v>180</v>
      </c>
      <c r="D7873" s="175" t="s">
        <v>234</v>
      </c>
      <c r="F7873" s="195">
        <v>0</v>
      </c>
      <c r="G7873" s="175" t="s">
        <v>4694</v>
      </c>
      <c r="J7873" s="194">
        <v>50000000</v>
      </c>
      <c r="K7873" s="199">
        <v>194558475</v>
      </c>
      <c r="L7873" s="174" t="s">
        <v>846</v>
      </c>
    </row>
    <row r="7874" spans="1:12">
      <c r="A7874" s="194">
        <v>30</v>
      </c>
      <c r="B7874" s="175" t="s">
        <v>601</v>
      </c>
      <c r="C7874" s="195">
        <v>180</v>
      </c>
      <c r="D7874" s="175" t="s">
        <v>234</v>
      </c>
      <c r="F7874" s="195">
        <v>0</v>
      </c>
      <c r="G7874" s="175" t="s">
        <v>4690</v>
      </c>
      <c r="I7874" s="194">
        <v>17862667</v>
      </c>
      <c r="K7874" s="199">
        <v>212421142</v>
      </c>
      <c r="L7874" s="174" t="s">
        <v>846</v>
      </c>
    </row>
    <row r="7875" spans="1:12">
      <c r="A7875" s="194">
        <v>30</v>
      </c>
      <c r="B7875" s="175" t="s">
        <v>601</v>
      </c>
      <c r="C7875" s="195">
        <v>180</v>
      </c>
      <c r="D7875" s="175" t="s">
        <v>234</v>
      </c>
      <c r="F7875" s="195">
        <v>0</v>
      </c>
      <c r="G7875" s="175" t="s">
        <v>4690</v>
      </c>
      <c r="J7875" s="194">
        <v>17862667</v>
      </c>
      <c r="K7875" s="199">
        <v>194558475</v>
      </c>
      <c r="L7875" s="174" t="s">
        <v>846</v>
      </c>
    </row>
    <row r="7876" spans="1:12">
      <c r="G7876" s="200" t="s">
        <v>1168</v>
      </c>
      <c r="I7876" s="201">
        <v>249743651</v>
      </c>
      <c r="J7876" s="201">
        <v>67862667</v>
      </c>
      <c r="K7876" s="201">
        <v>181880984</v>
      </c>
      <c r="L7876" s="202" t="s">
        <v>846</v>
      </c>
    </row>
    <row r="7877" spans="1:12">
      <c r="G7877" s="200" t="s">
        <v>848</v>
      </c>
      <c r="I7877" s="203">
        <v>262421142</v>
      </c>
      <c r="J7877" s="203">
        <v>67862667</v>
      </c>
      <c r="K7877" s="203">
        <v>194558475</v>
      </c>
      <c r="L7877" s="200" t="s">
        <v>849</v>
      </c>
    </row>
    <row r="7878" spans="1:12">
      <c r="A7878" s="196" t="s">
        <v>146</v>
      </c>
      <c r="G7878" s="197" t="s">
        <v>843</v>
      </c>
      <c r="I7878" s="198">
        <v>262421142</v>
      </c>
      <c r="J7878" s="198">
        <v>67862667</v>
      </c>
      <c r="K7878" s="198">
        <v>194558475</v>
      </c>
      <c r="L7878" s="175" t="s">
        <v>846</v>
      </c>
    </row>
    <row r="7879" spans="1:12">
      <c r="A7879" s="174" t="s">
        <v>138</v>
      </c>
      <c r="B7879" s="174" t="s">
        <v>139</v>
      </c>
      <c r="C7879" s="176" t="s">
        <v>140</v>
      </c>
      <c r="D7879" s="174" t="s">
        <v>141</v>
      </c>
      <c r="E7879" s="174" t="s">
        <v>142</v>
      </c>
      <c r="F7879" s="176" t="s">
        <v>143</v>
      </c>
      <c r="G7879" s="174" t="s">
        <v>144</v>
      </c>
      <c r="I7879" s="176" t="s">
        <v>844</v>
      </c>
      <c r="J7879" s="176" t="s">
        <v>845</v>
      </c>
      <c r="K7879" s="176" t="s">
        <v>145</v>
      </c>
    </row>
    <row r="7880" spans="1:12">
      <c r="A7880" s="194">
        <v>31</v>
      </c>
      <c r="B7880" s="175" t="s">
        <v>146</v>
      </c>
      <c r="C7880" s="195">
        <v>114</v>
      </c>
      <c r="D7880" s="175" t="s">
        <v>234</v>
      </c>
      <c r="F7880" s="195">
        <v>0</v>
      </c>
      <c r="G7880" s="175" t="s">
        <v>4695</v>
      </c>
      <c r="I7880" s="194">
        <v>222222</v>
      </c>
      <c r="K7880" s="199">
        <v>194780697</v>
      </c>
      <c r="L7880" s="174" t="s">
        <v>846</v>
      </c>
    </row>
    <row r="7881" spans="1:12">
      <c r="A7881" s="194">
        <v>31</v>
      </c>
      <c r="B7881" s="175" t="s">
        <v>146</v>
      </c>
      <c r="C7881" s="195">
        <v>114</v>
      </c>
      <c r="D7881" s="175" t="s">
        <v>234</v>
      </c>
      <c r="F7881" s="195">
        <v>0</v>
      </c>
      <c r="G7881" s="175" t="s">
        <v>4696</v>
      </c>
      <c r="I7881" s="194">
        <v>222222</v>
      </c>
      <c r="K7881" s="199">
        <v>195002919</v>
      </c>
      <c r="L7881" s="174" t="s">
        <v>846</v>
      </c>
    </row>
    <row r="7882" spans="1:12">
      <c r="A7882" s="194">
        <v>31</v>
      </c>
      <c r="B7882" s="175" t="s">
        <v>146</v>
      </c>
      <c r="C7882" s="195">
        <v>135</v>
      </c>
      <c r="D7882" s="175" t="s">
        <v>234</v>
      </c>
      <c r="F7882" s="195">
        <v>0</v>
      </c>
      <c r="G7882" s="175" t="s">
        <v>4697</v>
      </c>
      <c r="I7882" s="194">
        <v>1000000</v>
      </c>
      <c r="K7882" s="199">
        <v>196002919</v>
      </c>
      <c r="L7882" s="174" t="s">
        <v>846</v>
      </c>
    </row>
    <row r="7883" spans="1:12">
      <c r="A7883" s="194">
        <v>31</v>
      </c>
      <c r="B7883" s="175" t="s">
        <v>146</v>
      </c>
      <c r="C7883" s="195">
        <v>135</v>
      </c>
      <c r="D7883" s="175" t="s">
        <v>234</v>
      </c>
      <c r="F7883" s="195">
        <v>0</v>
      </c>
      <c r="G7883" s="175" t="s">
        <v>4698</v>
      </c>
      <c r="I7883" s="194">
        <v>8931333</v>
      </c>
      <c r="K7883" s="199">
        <v>204934252</v>
      </c>
      <c r="L7883" s="174" t="s">
        <v>846</v>
      </c>
    </row>
    <row r="7884" spans="1:12">
      <c r="G7884" s="200" t="s">
        <v>847</v>
      </c>
      <c r="I7884" s="201">
        <v>10375777</v>
      </c>
      <c r="J7884" s="201">
        <v>0</v>
      </c>
      <c r="K7884" s="201">
        <v>10375777</v>
      </c>
      <c r="L7884" s="202" t="s">
        <v>846</v>
      </c>
    </row>
    <row r="7885" spans="1:12">
      <c r="G7885" s="200" t="s">
        <v>848</v>
      </c>
      <c r="I7885" s="203">
        <v>272796919</v>
      </c>
      <c r="J7885" s="203">
        <v>67862667</v>
      </c>
      <c r="K7885" s="203">
        <v>204934252</v>
      </c>
      <c r="L7885" s="200" t="s">
        <v>849</v>
      </c>
    </row>
    <row r="7886" spans="1:12">
      <c r="A7886" s="196" t="s">
        <v>164</v>
      </c>
      <c r="G7886" s="197" t="s">
        <v>843</v>
      </c>
      <c r="I7886" s="198">
        <v>272796919</v>
      </c>
      <c r="J7886" s="198">
        <v>67862667</v>
      </c>
      <c r="K7886" s="198">
        <v>204934252</v>
      </c>
      <c r="L7886" s="175" t="s">
        <v>846</v>
      </c>
    </row>
    <row r="7887" spans="1:12">
      <c r="A7887" s="174" t="s">
        <v>138</v>
      </c>
      <c r="B7887" s="174" t="s">
        <v>139</v>
      </c>
      <c r="C7887" s="176" t="s">
        <v>140</v>
      </c>
      <c r="D7887" s="174" t="s">
        <v>141</v>
      </c>
      <c r="E7887" s="174" t="s">
        <v>142</v>
      </c>
      <c r="F7887" s="176" t="s">
        <v>143</v>
      </c>
      <c r="G7887" s="174" t="s">
        <v>144</v>
      </c>
      <c r="I7887" s="176" t="s">
        <v>844</v>
      </c>
      <c r="J7887" s="176" t="s">
        <v>845</v>
      </c>
      <c r="K7887" s="176" t="s">
        <v>145</v>
      </c>
    </row>
    <row r="7888" spans="1:12">
      <c r="A7888" s="194">
        <v>30</v>
      </c>
      <c r="B7888" s="175" t="s">
        <v>164</v>
      </c>
      <c r="C7888" s="195">
        <v>136</v>
      </c>
      <c r="D7888" s="175" t="s">
        <v>234</v>
      </c>
      <c r="F7888" s="195">
        <v>0</v>
      </c>
      <c r="G7888" s="175" t="s">
        <v>4699</v>
      </c>
      <c r="I7888" s="194">
        <v>222222</v>
      </c>
      <c r="K7888" s="199">
        <v>205156474</v>
      </c>
      <c r="L7888" s="174" t="s">
        <v>846</v>
      </c>
    </row>
    <row r="7889" spans="1:12">
      <c r="A7889" s="194">
        <v>30</v>
      </c>
      <c r="B7889" s="175" t="s">
        <v>164</v>
      </c>
      <c r="C7889" s="195">
        <v>141</v>
      </c>
      <c r="D7889" s="175" t="s">
        <v>234</v>
      </c>
      <c r="F7889" s="195">
        <v>0</v>
      </c>
      <c r="G7889" s="175" t="s">
        <v>2696</v>
      </c>
      <c r="J7889" s="194">
        <v>15200000</v>
      </c>
      <c r="K7889" s="199">
        <v>189956474</v>
      </c>
      <c r="L7889" s="174" t="s">
        <v>846</v>
      </c>
    </row>
    <row r="7890" spans="1:12">
      <c r="A7890" s="194">
        <v>30</v>
      </c>
      <c r="B7890" s="175" t="s">
        <v>164</v>
      </c>
      <c r="C7890" s="195">
        <v>141</v>
      </c>
      <c r="D7890" s="175" t="s">
        <v>234</v>
      </c>
      <c r="F7890" s="195">
        <v>0</v>
      </c>
      <c r="G7890" s="175" t="s">
        <v>2697</v>
      </c>
      <c r="J7890" s="194">
        <v>7145067</v>
      </c>
      <c r="K7890" s="199">
        <v>182811407</v>
      </c>
      <c r="L7890" s="174" t="s">
        <v>846</v>
      </c>
    </row>
    <row r="7891" spans="1:12">
      <c r="A7891" s="194">
        <v>30</v>
      </c>
      <c r="B7891" s="175" t="s">
        <v>164</v>
      </c>
      <c r="C7891" s="195">
        <v>141</v>
      </c>
      <c r="D7891" s="175" t="s">
        <v>234</v>
      </c>
      <c r="F7891" s="195">
        <v>0</v>
      </c>
      <c r="G7891" s="175" t="s">
        <v>2698</v>
      </c>
      <c r="J7891" s="194">
        <v>400000</v>
      </c>
      <c r="K7891" s="199">
        <v>182411407</v>
      </c>
      <c r="L7891" s="174" t="s">
        <v>846</v>
      </c>
    </row>
    <row r="7892" spans="1:12">
      <c r="A7892" s="194">
        <v>30</v>
      </c>
      <c r="B7892" s="175" t="s">
        <v>164</v>
      </c>
      <c r="C7892" s="195">
        <v>141</v>
      </c>
      <c r="D7892" s="175" t="s">
        <v>234</v>
      </c>
      <c r="F7892" s="195">
        <v>0</v>
      </c>
      <c r="G7892" s="175" t="s">
        <v>2699</v>
      </c>
      <c r="J7892" s="194">
        <v>3572533</v>
      </c>
      <c r="K7892" s="199">
        <v>178838874</v>
      </c>
      <c r="L7892" s="174" t="s">
        <v>846</v>
      </c>
    </row>
    <row r="7893" spans="1:12">
      <c r="G7893" s="200" t="s">
        <v>858</v>
      </c>
      <c r="I7893" s="201">
        <v>222222</v>
      </c>
      <c r="J7893" s="201">
        <v>26317600</v>
      </c>
      <c r="K7893" s="201">
        <v>-26095378</v>
      </c>
      <c r="L7893" s="202" t="s">
        <v>856</v>
      </c>
    </row>
    <row r="7894" spans="1:12">
      <c r="G7894" s="200" t="s">
        <v>848</v>
      </c>
      <c r="I7894" s="203">
        <v>273019141</v>
      </c>
      <c r="J7894" s="203">
        <v>94180267</v>
      </c>
      <c r="K7894" s="203">
        <v>178838874</v>
      </c>
      <c r="L7894" s="200" t="s">
        <v>849</v>
      </c>
    </row>
    <row r="7895" spans="1:12">
      <c r="A7895" s="196" t="s">
        <v>166</v>
      </c>
      <c r="G7895" s="197" t="s">
        <v>843</v>
      </c>
      <c r="I7895" s="198">
        <v>273019141</v>
      </c>
      <c r="J7895" s="198">
        <v>94180267</v>
      </c>
      <c r="K7895" s="198">
        <v>178838874</v>
      </c>
      <c r="L7895" s="175" t="s">
        <v>846</v>
      </c>
    </row>
    <row r="7896" spans="1:12">
      <c r="A7896" s="174" t="s">
        <v>138</v>
      </c>
      <c r="B7896" s="174" t="s">
        <v>139</v>
      </c>
      <c r="C7896" s="176" t="s">
        <v>140</v>
      </c>
      <c r="D7896" s="174" t="s">
        <v>141</v>
      </c>
      <c r="E7896" s="174" t="s">
        <v>142</v>
      </c>
      <c r="F7896" s="176" t="s">
        <v>143</v>
      </c>
      <c r="G7896" s="174" t="s">
        <v>144</v>
      </c>
      <c r="I7896" s="176" t="s">
        <v>844</v>
      </c>
      <c r="J7896" s="176" t="s">
        <v>845</v>
      </c>
      <c r="K7896" s="176" t="s">
        <v>145</v>
      </c>
    </row>
    <row r="7897" spans="1:12">
      <c r="A7897" s="194">
        <v>12</v>
      </c>
      <c r="B7897" s="175" t="s">
        <v>166</v>
      </c>
      <c r="C7897" s="195">
        <v>48</v>
      </c>
      <c r="D7897" s="175" t="s">
        <v>147</v>
      </c>
      <c r="F7897" s="195">
        <v>0</v>
      </c>
      <c r="G7897" s="175" t="s">
        <v>4700</v>
      </c>
      <c r="I7897" s="194">
        <v>62665</v>
      </c>
      <c r="K7897" s="199">
        <v>178901539</v>
      </c>
      <c r="L7897" s="174" t="s">
        <v>846</v>
      </c>
    </row>
    <row r="7898" spans="1:12">
      <c r="A7898" s="194">
        <v>30</v>
      </c>
      <c r="B7898" s="175" t="s">
        <v>166</v>
      </c>
      <c r="C7898" s="195">
        <v>148</v>
      </c>
      <c r="D7898" s="175" t="s">
        <v>147</v>
      </c>
      <c r="F7898" s="195">
        <v>0</v>
      </c>
      <c r="G7898" s="175" t="s">
        <v>180</v>
      </c>
      <c r="J7898" s="194">
        <v>1</v>
      </c>
      <c r="K7898" s="199">
        <v>178901538</v>
      </c>
      <c r="L7898" s="174" t="s">
        <v>846</v>
      </c>
    </row>
    <row r="7899" spans="1:12">
      <c r="A7899" s="194">
        <v>30</v>
      </c>
      <c r="B7899" s="175" t="s">
        <v>166</v>
      </c>
      <c r="C7899" s="195">
        <v>150</v>
      </c>
      <c r="D7899" s="175" t="s">
        <v>147</v>
      </c>
      <c r="F7899" s="195">
        <v>0</v>
      </c>
      <c r="G7899" s="175" t="s">
        <v>4701</v>
      </c>
      <c r="I7899" s="194">
        <v>137880</v>
      </c>
      <c r="K7899" s="199">
        <v>179039418</v>
      </c>
      <c r="L7899" s="174" t="s">
        <v>846</v>
      </c>
    </row>
    <row r="7900" spans="1:12">
      <c r="A7900" s="194">
        <v>31</v>
      </c>
      <c r="B7900" s="175" t="s">
        <v>166</v>
      </c>
      <c r="C7900" s="195">
        <v>153</v>
      </c>
      <c r="D7900" s="175" t="s">
        <v>234</v>
      </c>
      <c r="F7900" s="195">
        <v>0</v>
      </c>
      <c r="G7900" s="175" t="s">
        <v>503</v>
      </c>
      <c r="I7900" s="194">
        <v>222222</v>
      </c>
      <c r="K7900" s="199">
        <v>179261640</v>
      </c>
      <c r="L7900" s="174" t="s">
        <v>846</v>
      </c>
    </row>
    <row r="7901" spans="1:12">
      <c r="A7901" s="194">
        <v>31</v>
      </c>
      <c r="B7901" s="175" t="s">
        <v>166</v>
      </c>
      <c r="C7901" s="195">
        <v>154</v>
      </c>
      <c r="D7901" s="175" t="s">
        <v>234</v>
      </c>
      <c r="F7901" s="195">
        <v>0</v>
      </c>
      <c r="G7901" s="175" t="s">
        <v>4702</v>
      </c>
      <c r="I7901" s="194">
        <v>19000001</v>
      </c>
      <c r="K7901" s="199">
        <v>198261641</v>
      </c>
      <c r="L7901" s="174" t="s">
        <v>846</v>
      </c>
    </row>
    <row r="7902" spans="1:12">
      <c r="A7902" s="194">
        <v>31</v>
      </c>
      <c r="B7902" s="175" t="s">
        <v>166</v>
      </c>
      <c r="C7902" s="195">
        <v>157</v>
      </c>
      <c r="D7902" s="175" t="s">
        <v>234</v>
      </c>
      <c r="F7902" s="195">
        <v>0</v>
      </c>
      <c r="G7902" s="175" t="s">
        <v>2697</v>
      </c>
      <c r="I7902" s="194">
        <v>7145067</v>
      </c>
      <c r="K7902" s="199">
        <v>205406708</v>
      </c>
      <c r="L7902" s="174" t="s">
        <v>846</v>
      </c>
    </row>
    <row r="7903" spans="1:12">
      <c r="A7903" s="194">
        <v>31</v>
      </c>
      <c r="B7903" s="175" t="s">
        <v>166</v>
      </c>
      <c r="C7903" s="195">
        <v>157</v>
      </c>
      <c r="D7903" s="175" t="s">
        <v>234</v>
      </c>
      <c r="F7903" s="195">
        <v>0</v>
      </c>
      <c r="G7903" s="175" t="s">
        <v>2698</v>
      </c>
      <c r="I7903" s="194">
        <v>400000</v>
      </c>
      <c r="K7903" s="199">
        <v>205806708</v>
      </c>
      <c r="L7903" s="174" t="s">
        <v>846</v>
      </c>
    </row>
    <row r="7904" spans="1:12">
      <c r="A7904" s="194">
        <v>31</v>
      </c>
      <c r="B7904" s="175" t="s">
        <v>166</v>
      </c>
      <c r="C7904" s="195">
        <v>157</v>
      </c>
      <c r="D7904" s="175" t="s">
        <v>234</v>
      </c>
      <c r="F7904" s="195">
        <v>0</v>
      </c>
      <c r="G7904" s="175" t="s">
        <v>2699</v>
      </c>
      <c r="I7904" s="194">
        <v>3572533</v>
      </c>
      <c r="K7904" s="199">
        <v>209379241</v>
      </c>
      <c r="L7904" s="174" t="s">
        <v>846</v>
      </c>
    </row>
    <row r="7905" spans="1:12">
      <c r="A7905" s="194">
        <v>31</v>
      </c>
      <c r="B7905" s="175" t="s">
        <v>166</v>
      </c>
      <c r="C7905" s="195">
        <v>157</v>
      </c>
      <c r="D7905" s="175" t="s">
        <v>234</v>
      </c>
      <c r="F7905" s="195">
        <v>0</v>
      </c>
      <c r="G7905" s="175" t="s">
        <v>2717</v>
      </c>
      <c r="J7905" s="194">
        <v>169932</v>
      </c>
      <c r="K7905" s="199">
        <v>209209309</v>
      </c>
      <c r="L7905" s="174" t="s">
        <v>846</v>
      </c>
    </row>
    <row r="7906" spans="1:12">
      <c r="G7906" s="200" t="s">
        <v>1319</v>
      </c>
      <c r="I7906" s="201">
        <v>30540368</v>
      </c>
      <c r="J7906" s="201">
        <v>169933</v>
      </c>
      <c r="K7906" s="201">
        <v>30370435</v>
      </c>
      <c r="L7906" s="202" t="s">
        <v>846</v>
      </c>
    </row>
    <row r="7907" spans="1:12">
      <c r="G7907" s="200" t="s">
        <v>848</v>
      </c>
      <c r="I7907" s="203">
        <v>303559509</v>
      </c>
      <c r="J7907" s="203">
        <v>94350200</v>
      </c>
      <c r="K7907" s="203">
        <v>209209309</v>
      </c>
      <c r="L7907" s="200" t="s">
        <v>849</v>
      </c>
    </row>
    <row r="7908" spans="1:12">
      <c r="A7908" s="190" t="s">
        <v>4703</v>
      </c>
      <c r="I7908" s="203">
        <v>303559509</v>
      </c>
      <c r="J7908" s="203">
        <v>94350200</v>
      </c>
      <c r="K7908" s="203">
        <v>209209309</v>
      </c>
      <c r="L7908" s="175" t="s">
        <v>849</v>
      </c>
    </row>
    <row r="7909" spans="1:12">
      <c r="A7909" s="196" t="s">
        <v>4704</v>
      </c>
    </row>
    <row r="7910" spans="1:12">
      <c r="A7910" s="196" t="s">
        <v>240</v>
      </c>
      <c r="G7910" s="197" t="s">
        <v>843</v>
      </c>
      <c r="I7910" s="198">
        <v>0</v>
      </c>
      <c r="J7910" s="198">
        <v>0</v>
      </c>
      <c r="K7910" s="198">
        <v>0</v>
      </c>
    </row>
    <row r="7911" spans="1:12">
      <c r="A7911" s="174" t="s">
        <v>138</v>
      </c>
      <c r="B7911" s="174" t="s">
        <v>139</v>
      </c>
      <c r="C7911" s="176" t="s">
        <v>140</v>
      </c>
      <c r="D7911" s="174" t="s">
        <v>141</v>
      </c>
      <c r="E7911" s="174" t="s">
        <v>142</v>
      </c>
      <c r="F7911" s="176" t="s">
        <v>143</v>
      </c>
      <c r="G7911" s="174" t="s">
        <v>144</v>
      </c>
      <c r="I7911" s="176" t="s">
        <v>844</v>
      </c>
      <c r="J7911" s="176" t="s">
        <v>845</v>
      </c>
      <c r="K7911" s="176" t="s">
        <v>145</v>
      </c>
    </row>
    <row r="7912" spans="1:12">
      <c r="A7912" s="194">
        <v>15</v>
      </c>
      <c r="B7912" s="175" t="s">
        <v>240</v>
      </c>
      <c r="C7912" s="195">
        <v>96</v>
      </c>
      <c r="D7912" s="175" t="s">
        <v>147</v>
      </c>
      <c r="F7912" s="195">
        <v>0</v>
      </c>
      <c r="G7912" s="175" t="s">
        <v>4705</v>
      </c>
      <c r="I7912" s="194">
        <v>18000</v>
      </c>
      <c r="K7912" s="199">
        <v>18000</v>
      </c>
      <c r="L7912" s="174" t="s">
        <v>846</v>
      </c>
    </row>
    <row r="7913" spans="1:12">
      <c r="A7913" s="194">
        <v>15</v>
      </c>
      <c r="B7913" s="175" t="s">
        <v>240</v>
      </c>
      <c r="C7913" s="195">
        <v>96</v>
      </c>
      <c r="D7913" s="175" t="s">
        <v>147</v>
      </c>
      <c r="F7913" s="195">
        <v>0</v>
      </c>
      <c r="G7913" s="175" t="s">
        <v>4706</v>
      </c>
      <c r="I7913" s="194">
        <v>40000</v>
      </c>
      <c r="K7913" s="199">
        <v>58000</v>
      </c>
      <c r="L7913" s="174" t="s">
        <v>846</v>
      </c>
    </row>
    <row r="7914" spans="1:12">
      <c r="A7914" s="194">
        <v>15</v>
      </c>
      <c r="B7914" s="175" t="s">
        <v>240</v>
      </c>
      <c r="C7914" s="195">
        <v>96</v>
      </c>
      <c r="D7914" s="175" t="s">
        <v>147</v>
      </c>
      <c r="F7914" s="195">
        <v>0</v>
      </c>
      <c r="G7914" s="175" t="s">
        <v>4707</v>
      </c>
      <c r="I7914" s="194">
        <v>48000</v>
      </c>
      <c r="K7914" s="199">
        <v>106000</v>
      </c>
      <c r="L7914" s="174" t="s">
        <v>846</v>
      </c>
    </row>
    <row r="7915" spans="1:12">
      <c r="A7915" s="194">
        <v>25</v>
      </c>
      <c r="B7915" s="175" t="s">
        <v>240</v>
      </c>
      <c r="C7915" s="195">
        <v>98</v>
      </c>
      <c r="D7915" s="175" t="s">
        <v>147</v>
      </c>
      <c r="F7915" s="195">
        <v>0</v>
      </c>
      <c r="G7915" s="175" t="s">
        <v>4708</v>
      </c>
      <c r="I7915" s="194">
        <v>60000</v>
      </c>
      <c r="K7915" s="199">
        <v>166000</v>
      </c>
      <c r="L7915" s="174" t="s">
        <v>846</v>
      </c>
    </row>
    <row r="7916" spans="1:12">
      <c r="A7916" s="194">
        <v>25</v>
      </c>
      <c r="B7916" s="175" t="s">
        <v>240</v>
      </c>
      <c r="C7916" s="195">
        <v>98</v>
      </c>
      <c r="D7916" s="175" t="s">
        <v>147</v>
      </c>
      <c r="F7916" s="195">
        <v>0</v>
      </c>
      <c r="G7916" s="175" t="s">
        <v>4709</v>
      </c>
      <c r="I7916" s="194">
        <v>22000</v>
      </c>
      <c r="K7916" s="199">
        <v>188000</v>
      </c>
      <c r="L7916" s="174" t="s">
        <v>846</v>
      </c>
    </row>
    <row r="7917" spans="1:12">
      <c r="G7917" s="200" t="s">
        <v>929</v>
      </c>
      <c r="I7917" s="201">
        <v>188000</v>
      </c>
      <c r="J7917" s="201">
        <v>0</v>
      </c>
      <c r="K7917" s="201">
        <v>188000</v>
      </c>
      <c r="L7917" s="202" t="s">
        <v>846</v>
      </c>
    </row>
    <row r="7918" spans="1:12">
      <c r="G7918" s="200" t="s">
        <v>848</v>
      </c>
      <c r="I7918" s="203">
        <v>188000</v>
      </c>
      <c r="J7918" s="203">
        <v>0</v>
      </c>
      <c r="K7918" s="203">
        <v>188000</v>
      </c>
      <c r="L7918" s="200" t="s">
        <v>849</v>
      </c>
    </row>
    <row r="7919" spans="1:12">
      <c r="A7919" s="196" t="s">
        <v>596</v>
      </c>
      <c r="G7919" s="197" t="s">
        <v>843</v>
      </c>
      <c r="I7919" s="198">
        <v>188000</v>
      </c>
      <c r="J7919" s="198">
        <v>0</v>
      </c>
      <c r="K7919" s="198">
        <v>188000</v>
      </c>
      <c r="L7919" s="175" t="s">
        <v>846</v>
      </c>
    </row>
    <row r="7920" spans="1:12">
      <c r="A7920" s="174" t="s">
        <v>138</v>
      </c>
      <c r="B7920" s="174" t="s">
        <v>139</v>
      </c>
      <c r="C7920" s="176" t="s">
        <v>140</v>
      </c>
      <c r="D7920" s="174" t="s">
        <v>141</v>
      </c>
      <c r="E7920" s="174" t="s">
        <v>142</v>
      </c>
      <c r="F7920" s="176" t="s">
        <v>143</v>
      </c>
      <c r="G7920" s="174" t="s">
        <v>144</v>
      </c>
      <c r="I7920" s="176" t="s">
        <v>844</v>
      </c>
      <c r="J7920" s="176" t="s">
        <v>845</v>
      </c>
      <c r="K7920" s="176" t="s">
        <v>145</v>
      </c>
    </row>
    <row r="7921" spans="1:12">
      <c r="A7921" s="194">
        <v>30</v>
      </c>
      <c r="B7921" s="175" t="s">
        <v>596</v>
      </c>
      <c r="C7921" s="195">
        <v>95</v>
      </c>
      <c r="D7921" s="175" t="s">
        <v>147</v>
      </c>
      <c r="F7921" s="195">
        <v>0</v>
      </c>
      <c r="G7921" s="175" t="s">
        <v>4710</v>
      </c>
      <c r="I7921" s="194">
        <v>6970</v>
      </c>
      <c r="K7921" s="199">
        <v>194970</v>
      </c>
      <c r="L7921" s="174" t="s">
        <v>846</v>
      </c>
    </row>
    <row r="7922" spans="1:12">
      <c r="A7922" s="194">
        <v>30</v>
      </c>
      <c r="B7922" s="175" t="s">
        <v>596</v>
      </c>
      <c r="C7922" s="195">
        <v>95</v>
      </c>
      <c r="D7922" s="175" t="s">
        <v>147</v>
      </c>
      <c r="F7922" s="195">
        <v>0</v>
      </c>
      <c r="G7922" s="175" t="s">
        <v>4711</v>
      </c>
      <c r="I7922" s="194">
        <v>600</v>
      </c>
      <c r="K7922" s="199">
        <v>195570</v>
      </c>
      <c r="L7922" s="174" t="s">
        <v>846</v>
      </c>
    </row>
    <row r="7923" spans="1:12">
      <c r="A7923" s="194">
        <v>31</v>
      </c>
      <c r="B7923" s="175" t="s">
        <v>596</v>
      </c>
      <c r="C7923" s="195">
        <v>96</v>
      </c>
      <c r="D7923" s="175" t="s">
        <v>147</v>
      </c>
      <c r="F7923" s="195">
        <v>0</v>
      </c>
      <c r="G7923" s="175" t="s">
        <v>4559</v>
      </c>
      <c r="I7923" s="194">
        <v>3800</v>
      </c>
      <c r="K7923" s="199">
        <v>199370</v>
      </c>
      <c r="L7923" s="174" t="s">
        <v>846</v>
      </c>
    </row>
    <row r="7924" spans="1:12">
      <c r="G7924" s="200" t="s">
        <v>985</v>
      </c>
      <c r="I7924" s="201">
        <v>11370</v>
      </c>
      <c r="J7924" s="201">
        <v>0</v>
      </c>
      <c r="K7924" s="201">
        <v>11370</v>
      </c>
      <c r="L7924" s="202" t="s">
        <v>846</v>
      </c>
    </row>
    <row r="7925" spans="1:12">
      <c r="G7925" s="200" t="s">
        <v>848</v>
      </c>
      <c r="I7925" s="203">
        <v>199370</v>
      </c>
      <c r="J7925" s="203">
        <v>0</v>
      </c>
      <c r="K7925" s="203">
        <v>199370</v>
      </c>
      <c r="L7925" s="200" t="s">
        <v>849</v>
      </c>
    </row>
    <row r="7926" spans="1:12">
      <c r="A7926" s="196" t="s">
        <v>597</v>
      </c>
      <c r="G7926" s="197" t="s">
        <v>843</v>
      </c>
      <c r="I7926" s="198">
        <v>199370</v>
      </c>
      <c r="J7926" s="198">
        <v>0</v>
      </c>
      <c r="K7926" s="198">
        <v>199370</v>
      </c>
      <c r="L7926" s="175" t="s">
        <v>846</v>
      </c>
    </row>
    <row r="7927" spans="1:12">
      <c r="A7927" s="174" t="s">
        <v>138</v>
      </c>
      <c r="B7927" s="174" t="s">
        <v>139</v>
      </c>
      <c r="C7927" s="176" t="s">
        <v>140</v>
      </c>
      <c r="D7927" s="174" t="s">
        <v>141</v>
      </c>
      <c r="E7927" s="174" t="s">
        <v>142</v>
      </c>
      <c r="F7927" s="176" t="s">
        <v>143</v>
      </c>
      <c r="G7927" s="174" t="s">
        <v>144</v>
      </c>
      <c r="I7927" s="176" t="s">
        <v>844</v>
      </c>
      <c r="J7927" s="176" t="s">
        <v>845</v>
      </c>
      <c r="K7927" s="176" t="s">
        <v>145</v>
      </c>
    </row>
    <row r="7928" spans="1:12">
      <c r="A7928" s="194">
        <v>19</v>
      </c>
      <c r="B7928" s="175" t="s">
        <v>597</v>
      </c>
      <c r="C7928" s="195">
        <v>85</v>
      </c>
      <c r="D7928" s="175" t="s">
        <v>147</v>
      </c>
      <c r="F7928" s="195">
        <v>0</v>
      </c>
      <c r="G7928" s="175" t="s">
        <v>4712</v>
      </c>
      <c r="I7928" s="194">
        <v>21980</v>
      </c>
      <c r="K7928" s="199">
        <v>221350</v>
      </c>
      <c r="L7928" s="174" t="s">
        <v>846</v>
      </c>
    </row>
    <row r="7929" spans="1:12">
      <c r="A7929" s="194">
        <v>30</v>
      </c>
      <c r="B7929" s="175" t="s">
        <v>597</v>
      </c>
      <c r="C7929" s="195">
        <v>84</v>
      </c>
      <c r="D7929" s="175" t="s">
        <v>234</v>
      </c>
      <c r="F7929" s="195">
        <v>0</v>
      </c>
      <c r="G7929" s="175" t="s">
        <v>4713</v>
      </c>
      <c r="I7929" s="194">
        <v>180642</v>
      </c>
      <c r="K7929" s="199">
        <v>401992</v>
      </c>
      <c r="L7929" s="174" t="s">
        <v>846</v>
      </c>
    </row>
    <row r="7930" spans="1:12">
      <c r="G7930" s="200" t="s">
        <v>1021</v>
      </c>
      <c r="I7930" s="201">
        <v>202622</v>
      </c>
      <c r="J7930" s="201">
        <v>0</v>
      </c>
      <c r="K7930" s="201">
        <v>202622</v>
      </c>
      <c r="L7930" s="202" t="s">
        <v>846</v>
      </c>
    </row>
    <row r="7931" spans="1:12">
      <c r="G7931" s="200" t="s">
        <v>848</v>
      </c>
      <c r="I7931" s="203">
        <v>401992</v>
      </c>
      <c r="J7931" s="203">
        <v>0</v>
      </c>
      <c r="K7931" s="203">
        <v>401992</v>
      </c>
      <c r="L7931" s="200" t="s">
        <v>849</v>
      </c>
    </row>
    <row r="7932" spans="1:12">
      <c r="A7932" s="196" t="s">
        <v>598</v>
      </c>
      <c r="G7932" s="197" t="s">
        <v>843</v>
      </c>
      <c r="I7932" s="198">
        <v>401992</v>
      </c>
      <c r="J7932" s="198">
        <v>0</v>
      </c>
      <c r="K7932" s="198">
        <v>401992</v>
      </c>
      <c r="L7932" s="175" t="s">
        <v>846</v>
      </c>
    </row>
    <row r="7933" spans="1:12">
      <c r="A7933" s="174" t="s">
        <v>138</v>
      </c>
      <c r="B7933" s="174" t="s">
        <v>139</v>
      </c>
      <c r="C7933" s="176" t="s">
        <v>140</v>
      </c>
      <c r="D7933" s="174" t="s">
        <v>141</v>
      </c>
      <c r="E7933" s="174" t="s">
        <v>142</v>
      </c>
      <c r="F7933" s="176" t="s">
        <v>143</v>
      </c>
      <c r="G7933" s="174" t="s">
        <v>144</v>
      </c>
      <c r="I7933" s="176" t="s">
        <v>844</v>
      </c>
      <c r="J7933" s="176" t="s">
        <v>845</v>
      </c>
      <c r="K7933" s="176" t="s">
        <v>145</v>
      </c>
    </row>
    <row r="7934" spans="1:12">
      <c r="A7934" s="194">
        <v>30</v>
      </c>
      <c r="B7934" s="175" t="s">
        <v>598</v>
      </c>
      <c r="C7934" s="195">
        <v>95</v>
      </c>
      <c r="D7934" s="175" t="s">
        <v>147</v>
      </c>
      <c r="F7934" s="195">
        <v>0</v>
      </c>
      <c r="G7934" s="175" t="s">
        <v>4714</v>
      </c>
      <c r="I7934" s="194">
        <v>16500</v>
      </c>
      <c r="K7934" s="199">
        <v>418492</v>
      </c>
      <c r="L7934" s="174" t="s">
        <v>846</v>
      </c>
    </row>
    <row r="7935" spans="1:12">
      <c r="A7935" s="194">
        <v>30</v>
      </c>
      <c r="B7935" s="175" t="s">
        <v>598</v>
      </c>
      <c r="C7935" s="195">
        <v>95</v>
      </c>
      <c r="D7935" s="175" t="s">
        <v>147</v>
      </c>
      <c r="F7935" s="195">
        <v>0</v>
      </c>
      <c r="G7935" s="175" t="s">
        <v>4715</v>
      </c>
      <c r="I7935" s="194">
        <v>5500</v>
      </c>
      <c r="K7935" s="199">
        <v>423992</v>
      </c>
      <c r="L7935" s="174" t="s">
        <v>846</v>
      </c>
    </row>
    <row r="7936" spans="1:12">
      <c r="A7936" s="194">
        <v>30</v>
      </c>
      <c r="B7936" s="175" t="s">
        <v>598</v>
      </c>
      <c r="C7936" s="195">
        <v>95</v>
      </c>
      <c r="D7936" s="175" t="s">
        <v>147</v>
      </c>
      <c r="F7936" s="195">
        <v>0</v>
      </c>
      <c r="G7936" s="175" t="s">
        <v>4716</v>
      </c>
      <c r="I7936" s="194">
        <v>52479</v>
      </c>
      <c r="K7936" s="199">
        <v>476471</v>
      </c>
      <c r="L7936" s="174" t="s">
        <v>846</v>
      </c>
    </row>
    <row r="7937" spans="1:12">
      <c r="A7937" s="194">
        <v>31</v>
      </c>
      <c r="B7937" s="175" t="s">
        <v>598</v>
      </c>
      <c r="C7937" s="195">
        <v>93</v>
      </c>
      <c r="D7937" s="175" t="s">
        <v>234</v>
      </c>
      <c r="F7937" s="195">
        <v>0</v>
      </c>
      <c r="G7937" s="175" t="s">
        <v>4717</v>
      </c>
      <c r="I7937" s="194">
        <v>476000</v>
      </c>
      <c r="K7937" s="199">
        <v>952471</v>
      </c>
      <c r="L7937" s="174" t="s">
        <v>846</v>
      </c>
    </row>
    <row r="7938" spans="1:12">
      <c r="A7938" s="194">
        <v>31</v>
      </c>
      <c r="B7938" s="175" t="s">
        <v>598</v>
      </c>
      <c r="C7938" s="195">
        <v>93</v>
      </c>
      <c r="D7938" s="175" t="s">
        <v>234</v>
      </c>
      <c r="F7938" s="195">
        <v>0</v>
      </c>
      <c r="G7938" s="175" t="s">
        <v>4718</v>
      </c>
      <c r="I7938" s="194">
        <v>630700</v>
      </c>
      <c r="K7938" s="199">
        <v>1583171</v>
      </c>
      <c r="L7938" s="174" t="s">
        <v>846</v>
      </c>
    </row>
    <row r="7939" spans="1:12">
      <c r="A7939" s="194">
        <v>31</v>
      </c>
      <c r="B7939" s="175" t="s">
        <v>598</v>
      </c>
      <c r="C7939" s="195">
        <v>93</v>
      </c>
      <c r="D7939" s="175" t="s">
        <v>234</v>
      </c>
      <c r="F7939" s="195">
        <v>0</v>
      </c>
      <c r="G7939" s="175" t="s">
        <v>4719</v>
      </c>
      <c r="I7939" s="194">
        <v>1725500</v>
      </c>
      <c r="K7939" s="199">
        <v>3308671</v>
      </c>
      <c r="L7939" s="174" t="s">
        <v>846</v>
      </c>
    </row>
    <row r="7940" spans="1:12">
      <c r="A7940" s="194">
        <v>31</v>
      </c>
      <c r="B7940" s="175" t="s">
        <v>598</v>
      </c>
      <c r="C7940" s="195">
        <v>97</v>
      </c>
      <c r="D7940" s="175" t="s">
        <v>147</v>
      </c>
      <c r="F7940" s="195">
        <v>0</v>
      </c>
      <c r="G7940" s="175" t="s">
        <v>4720</v>
      </c>
      <c r="I7940" s="194">
        <v>722000</v>
      </c>
      <c r="K7940" s="199">
        <v>4030671</v>
      </c>
      <c r="L7940" s="174" t="s">
        <v>846</v>
      </c>
    </row>
    <row r="7941" spans="1:12">
      <c r="G7941" s="200" t="s">
        <v>1045</v>
      </c>
      <c r="I7941" s="201">
        <v>3628679</v>
      </c>
      <c r="J7941" s="201">
        <v>0</v>
      </c>
      <c r="K7941" s="201">
        <v>3628679</v>
      </c>
      <c r="L7941" s="202" t="s">
        <v>846</v>
      </c>
    </row>
    <row r="7942" spans="1:12">
      <c r="G7942" s="200" t="s">
        <v>848</v>
      </c>
      <c r="I7942" s="203">
        <v>4030671</v>
      </c>
      <c r="J7942" s="203">
        <v>0</v>
      </c>
      <c r="K7942" s="203">
        <v>4030671</v>
      </c>
      <c r="L7942" s="200" t="s">
        <v>849</v>
      </c>
    </row>
    <row r="7943" spans="1:12">
      <c r="A7943" s="196" t="s">
        <v>599</v>
      </c>
      <c r="G7943" s="197" t="s">
        <v>843</v>
      </c>
      <c r="I7943" s="198">
        <v>4030671</v>
      </c>
      <c r="J7943" s="198">
        <v>0</v>
      </c>
      <c r="K7943" s="198">
        <v>4030671</v>
      </c>
      <c r="L7943" s="175" t="s">
        <v>846</v>
      </c>
    </row>
    <row r="7944" spans="1:12">
      <c r="A7944" s="174" t="s">
        <v>138</v>
      </c>
      <c r="B7944" s="174" t="s">
        <v>139</v>
      </c>
      <c r="C7944" s="176" t="s">
        <v>140</v>
      </c>
      <c r="D7944" s="174" t="s">
        <v>141</v>
      </c>
      <c r="E7944" s="174" t="s">
        <v>142</v>
      </c>
      <c r="F7944" s="176" t="s">
        <v>143</v>
      </c>
      <c r="G7944" s="174" t="s">
        <v>144</v>
      </c>
      <c r="I7944" s="176" t="s">
        <v>844</v>
      </c>
      <c r="J7944" s="176" t="s">
        <v>845</v>
      </c>
      <c r="K7944" s="176" t="s">
        <v>145</v>
      </c>
    </row>
    <row r="7945" spans="1:12">
      <c r="A7945" s="194">
        <v>14</v>
      </c>
      <c r="B7945" s="175" t="s">
        <v>599</v>
      </c>
      <c r="C7945" s="195">
        <v>35</v>
      </c>
      <c r="D7945" s="175" t="s">
        <v>147</v>
      </c>
      <c r="F7945" s="195">
        <v>0</v>
      </c>
      <c r="G7945" s="175" t="s">
        <v>1055</v>
      </c>
      <c r="I7945" s="194">
        <v>28968</v>
      </c>
      <c r="K7945" s="199">
        <v>4059639</v>
      </c>
      <c r="L7945" s="174" t="s">
        <v>846</v>
      </c>
    </row>
    <row r="7946" spans="1:12">
      <c r="A7946" s="194">
        <v>30</v>
      </c>
      <c r="B7946" s="175" t="s">
        <v>599</v>
      </c>
      <c r="C7946" s="195">
        <v>69</v>
      </c>
      <c r="D7946" s="175" t="s">
        <v>147</v>
      </c>
      <c r="F7946" s="195">
        <v>0</v>
      </c>
      <c r="G7946" s="175" t="s">
        <v>1429</v>
      </c>
      <c r="I7946" s="194">
        <v>10</v>
      </c>
      <c r="K7946" s="199">
        <v>4059649</v>
      </c>
      <c r="L7946" s="174" t="s">
        <v>846</v>
      </c>
    </row>
    <row r="7947" spans="1:12">
      <c r="G7947" s="200" t="s">
        <v>1064</v>
      </c>
      <c r="I7947" s="201">
        <v>28978</v>
      </c>
      <c r="J7947" s="201">
        <v>0</v>
      </c>
      <c r="K7947" s="201">
        <v>28978</v>
      </c>
      <c r="L7947" s="202" t="s">
        <v>846</v>
      </c>
    </row>
    <row r="7948" spans="1:12">
      <c r="G7948" s="200" t="s">
        <v>848</v>
      </c>
      <c r="I7948" s="203">
        <v>4059649</v>
      </c>
      <c r="J7948" s="203">
        <v>0</v>
      </c>
      <c r="K7948" s="203">
        <v>4059649</v>
      </c>
      <c r="L7948" s="200" t="s">
        <v>849</v>
      </c>
    </row>
    <row r="7949" spans="1:12">
      <c r="A7949" s="196" t="s">
        <v>244</v>
      </c>
      <c r="G7949" s="197" t="s">
        <v>843</v>
      </c>
      <c r="I7949" s="198">
        <v>4059649</v>
      </c>
      <c r="J7949" s="198">
        <v>0</v>
      </c>
      <c r="K7949" s="198">
        <v>4059649</v>
      </c>
      <c r="L7949" s="175" t="s">
        <v>846</v>
      </c>
    </row>
    <row r="7950" spans="1:12">
      <c r="A7950" s="174" t="s">
        <v>138</v>
      </c>
      <c r="B7950" s="174" t="s">
        <v>139</v>
      </c>
      <c r="C7950" s="176" t="s">
        <v>140</v>
      </c>
      <c r="D7950" s="174" t="s">
        <v>141</v>
      </c>
      <c r="E7950" s="174" t="s">
        <v>142</v>
      </c>
      <c r="F7950" s="176" t="s">
        <v>143</v>
      </c>
      <c r="G7950" s="174" t="s">
        <v>144</v>
      </c>
      <c r="I7950" s="176" t="s">
        <v>844</v>
      </c>
      <c r="J7950" s="176" t="s">
        <v>845</v>
      </c>
      <c r="K7950" s="176" t="s">
        <v>145</v>
      </c>
    </row>
    <row r="7951" spans="1:12">
      <c r="A7951" s="194">
        <v>12</v>
      </c>
      <c r="B7951" s="175" t="s">
        <v>244</v>
      </c>
      <c r="C7951" s="195">
        <v>25</v>
      </c>
      <c r="D7951" s="175" t="s">
        <v>147</v>
      </c>
      <c r="F7951" s="195">
        <v>0</v>
      </c>
      <c r="G7951" s="175" t="s">
        <v>2497</v>
      </c>
      <c r="I7951" s="194">
        <v>2</v>
      </c>
      <c r="K7951" s="199">
        <v>4059651</v>
      </c>
      <c r="L7951" s="174" t="s">
        <v>846</v>
      </c>
    </row>
    <row r="7952" spans="1:12">
      <c r="A7952" s="194">
        <v>19</v>
      </c>
      <c r="B7952" s="175" t="s">
        <v>244</v>
      </c>
      <c r="C7952" s="195">
        <v>70</v>
      </c>
      <c r="D7952" s="175" t="s">
        <v>147</v>
      </c>
      <c r="F7952" s="195">
        <v>0</v>
      </c>
      <c r="G7952" s="175" t="s">
        <v>2259</v>
      </c>
      <c r="J7952" s="194">
        <v>1</v>
      </c>
      <c r="K7952" s="199">
        <v>4059650</v>
      </c>
      <c r="L7952" s="174" t="s">
        <v>846</v>
      </c>
    </row>
    <row r="7953" spans="1:12">
      <c r="G7953" s="200" t="s">
        <v>855</v>
      </c>
      <c r="I7953" s="201">
        <v>2</v>
      </c>
      <c r="J7953" s="201">
        <v>1</v>
      </c>
      <c r="K7953" s="201">
        <v>1</v>
      </c>
      <c r="L7953" s="202" t="s">
        <v>846</v>
      </c>
    </row>
    <row r="7954" spans="1:12">
      <c r="G7954" s="200" t="s">
        <v>848</v>
      </c>
      <c r="I7954" s="203">
        <v>4059651</v>
      </c>
      <c r="J7954" s="203">
        <v>1</v>
      </c>
      <c r="K7954" s="203">
        <v>4059650</v>
      </c>
      <c r="L7954" s="200" t="s">
        <v>849</v>
      </c>
    </row>
    <row r="7955" spans="1:12">
      <c r="A7955" s="196" t="s">
        <v>600</v>
      </c>
      <c r="G7955" s="197" t="s">
        <v>843</v>
      </c>
      <c r="I7955" s="198">
        <v>4059651</v>
      </c>
      <c r="J7955" s="198">
        <v>1</v>
      </c>
      <c r="K7955" s="198">
        <v>4059650</v>
      </c>
      <c r="L7955" s="175" t="s">
        <v>846</v>
      </c>
    </row>
    <row r="7956" spans="1:12">
      <c r="A7956" s="174" t="s">
        <v>138</v>
      </c>
      <c r="B7956" s="174" t="s">
        <v>139</v>
      </c>
      <c r="C7956" s="176" t="s">
        <v>140</v>
      </c>
      <c r="D7956" s="174" t="s">
        <v>141</v>
      </c>
      <c r="E7956" s="174" t="s">
        <v>142</v>
      </c>
      <c r="F7956" s="176" t="s">
        <v>143</v>
      </c>
      <c r="G7956" s="174" t="s">
        <v>144</v>
      </c>
      <c r="I7956" s="176" t="s">
        <v>844</v>
      </c>
      <c r="J7956" s="176" t="s">
        <v>845</v>
      </c>
      <c r="K7956" s="176" t="s">
        <v>145</v>
      </c>
    </row>
    <row r="7957" spans="1:12">
      <c r="A7957" s="194">
        <v>31</v>
      </c>
      <c r="B7957" s="175" t="s">
        <v>600</v>
      </c>
      <c r="C7957" s="195">
        <v>99</v>
      </c>
      <c r="D7957" s="175" t="s">
        <v>147</v>
      </c>
      <c r="F7957" s="195">
        <v>0</v>
      </c>
      <c r="G7957" s="175" t="s">
        <v>4721</v>
      </c>
      <c r="I7957" s="194">
        <v>17250</v>
      </c>
      <c r="K7957" s="199">
        <v>4076900</v>
      </c>
      <c r="L7957" s="174" t="s">
        <v>846</v>
      </c>
    </row>
    <row r="7958" spans="1:12">
      <c r="A7958" s="194">
        <v>31</v>
      </c>
      <c r="B7958" s="175" t="s">
        <v>600</v>
      </c>
      <c r="C7958" s="195">
        <v>99</v>
      </c>
      <c r="D7958" s="175" t="s">
        <v>147</v>
      </c>
      <c r="F7958" s="195">
        <v>0</v>
      </c>
      <c r="G7958" s="175" t="s">
        <v>4722</v>
      </c>
      <c r="I7958" s="194">
        <v>25000</v>
      </c>
      <c r="K7958" s="199">
        <v>4101900</v>
      </c>
      <c r="L7958" s="174" t="s">
        <v>846</v>
      </c>
    </row>
    <row r="7959" spans="1:12">
      <c r="A7959" s="194">
        <v>31</v>
      </c>
      <c r="B7959" s="175" t="s">
        <v>600</v>
      </c>
      <c r="C7959" s="195">
        <v>99</v>
      </c>
      <c r="D7959" s="175" t="s">
        <v>147</v>
      </c>
      <c r="F7959" s="195">
        <v>0</v>
      </c>
      <c r="G7959" s="175" t="s">
        <v>4723</v>
      </c>
      <c r="I7959" s="194">
        <v>18000</v>
      </c>
      <c r="K7959" s="199">
        <v>4119900</v>
      </c>
      <c r="L7959" s="174" t="s">
        <v>846</v>
      </c>
    </row>
    <row r="7960" spans="1:12">
      <c r="A7960" s="194">
        <v>31</v>
      </c>
      <c r="B7960" s="175" t="s">
        <v>600</v>
      </c>
      <c r="C7960" s="195">
        <v>102</v>
      </c>
      <c r="D7960" s="175" t="s">
        <v>147</v>
      </c>
      <c r="F7960" s="195">
        <v>0</v>
      </c>
      <c r="G7960" s="175" t="s">
        <v>4724</v>
      </c>
      <c r="I7960" s="194">
        <v>19794</v>
      </c>
      <c r="K7960" s="199">
        <v>4139694</v>
      </c>
      <c r="L7960" s="174" t="s">
        <v>846</v>
      </c>
    </row>
    <row r="7961" spans="1:12">
      <c r="A7961" s="194">
        <v>31</v>
      </c>
      <c r="B7961" s="175" t="s">
        <v>600</v>
      </c>
      <c r="C7961" s="195">
        <v>110</v>
      </c>
      <c r="D7961" s="175" t="s">
        <v>234</v>
      </c>
      <c r="F7961" s="195">
        <v>0</v>
      </c>
      <c r="G7961" s="175" t="s">
        <v>4725</v>
      </c>
      <c r="I7961" s="194">
        <v>1</v>
      </c>
      <c r="K7961" s="199">
        <v>4139695</v>
      </c>
      <c r="L7961" s="174" t="s">
        <v>846</v>
      </c>
    </row>
    <row r="7962" spans="1:12">
      <c r="G7962" s="200" t="s">
        <v>1119</v>
      </c>
      <c r="I7962" s="201">
        <v>80045</v>
      </c>
      <c r="J7962" s="201">
        <v>0</v>
      </c>
      <c r="K7962" s="201">
        <v>80045</v>
      </c>
      <c r="L7962" s="202" t="s">
        <v>846</v>
      </c>
    </row>
    <row r="7963" spans="1:12">
      <c r="G7963" s="200" t="s">
        <v>848</v>
      </c>
      <c r="I7963" s="203">
        <v>4139696</v>
      </c>
      <c r="J7963" s="203">
        <v>1</v>
      </c>
      <c r="K7963" s="203">
        <v>4139695</v>
      </c>
      <c r="L7963" s="200" t="s">
        <v>849</v>
      </c>
    </row>
    <row r="7964" spans="1:12">
      <c r="A7964" s="196" t="s">
        <v>601</v>
      </c>
      <c r="G7964" s="197" t="s">
        <v>843</v>
      </c>
      <c r="I7964" s="198">
        <v>4139696</v>
      </c>
      <c r="J7964" s="198">
        <v>1</v>
      </c>
      <c r="K7964" s="198">
        <v>4139695</v>
      </c>
      <c r="L7964" s="175" t="s">
        <v>846</v>
      </c>
    </row>
    <row r="7965" spans="1:12">
      <c r="A7965" s="174" t="s">
        <v>138</v>
      </c>
      <c r="B7965" s="174" t="s">
        <v>139</v>
      </c>
      <c r="C7965" s="176" t="s">
        <v>140</v>
      </c>
      <c r="D7965" s="174" t="s">
        <v>141</v>
      </c>
      <c r="E7965" s="174" t="s">
        <v>142</v>
      </c>
      <c r="F7965" s="176" t="s">
        <v>143</v>
      </c>
      <c r="G7965" s="174" t="s">
        <v>144</v>
      </c>
      <c r="I7965" s="176" t="s">
        <v>844</v>
      </c>
      <c r="J7965" s="176" t="s">
        <v>845</v>
      </c>
      <c r="K7965" s="176" t="s">
        <v>145</v>
      </c>
    </row>
    <row r="7966" spans="1:12">
      <c r="A7966" s="194">
        <v>3</v>
      </c>
      <c r="B7966" s="175" t="s">
        <v>601</v>
      </c>
      <c r="C7966" s="195">
        <v>101</v>
      </c>
      <c r="D7966" s="175" t="s">
        <v>147</v>
      </c>
      <c r="F7966" s="195">
        <v>0</v>
      </c>
      <c r="G7966" s="175" t="s">
        <v>4726</v>
      </c>
      <c r="I7966" s="194">
        <v>105847</v>
      </c>
      <c r="K7966" s="199">
        <v>4245542</v>
      </c>
      <c r="L7966" s="174" t="s">
        <v>846</v>
      </c>
    </row>
    <row r="7967" spans="1:12">
      <c r="A7967" s="194">
        <v>12</v>
      </c>
      <c r="B7967" s="175" t="s">
        <v>601</v>
      </c>
      <c r="C7967" s="195">
        <v>18</v>
      </c>
      <c r="D7967" s="175" t="s">
        <v>147</v>
      </c>
      <c r="F7967" s="195">
        <v>0</v>
      </c>
      <c r="G7967" s="175" t="s">
        <v>1122</v>
      </c>
      <c r="I7967" s="194">
        <v>45000</v>
      </c>
      <c r="K7967" s="199">
        <v>4290542</v>
      </c>
      <c r="L7967" s="174" t="s">
        <v>846</v>
      </c>
    </row>
    <row r="7968" spans="1:12">
      <c r="A7968" s="194">
        <v>30</v>
      </c>
      <c r="B7968" s="175" t="s">
        <v>601</v>
      </c>
      <c r="C7968" s="195">
        <v>93</v>
      </c>
      <c r="D7968" s="175" t="s">
        <v>234</v>
      </c>
      <c r="F7968" s="195">
        <v>0</v>
      </c>
      <c r="G7968" s="175" t="s">
        <v>4725</v>
      </c>
      <c r="J7968" s="194">
        <v>1</v>
      </c>
      <c r="K7968" s="199">
        <v>4290541</v>
      </c>
      <c r="L7968" s="174" t="s">
        <v>846</v>
      </c>
    </row>
    <row r="7969" spans="1:12">
      <c r="A7969" s="194">
        <v>30</v>
      </c>
      <c r="B7969" s="175" t="s">
        <v>601</v>
      </c>
      <c r="C7969" s="195">
        <v>96</v>
      </c>
      <c r="D7969" s="175" t="s">
        <v>147</v>
      </c>
      <c r="F7969" s="195">
        <v>0</v>
      </c>
      <c r="G7969" s="175" t="s">
        <v>2272</v>
      </c>
      <c r="I7969" s="194">
        <v>2950</v>
      </c>
      <c r="K7969" s="199">
        <v>4293491</v>
      </c>
      <c r="L7969" s="174" t="s">
        <v>846</v>
      </c>
    </row>
    <row r="7970" spans="1:12">
      <c r="G7970" s="200" t="s">
        <v>1168</v>
      </c>
      <c r="I7970" s="201">
        <v>153797</v>
      </c>
      <c r="J7970" s="201">
        <v>1</v>
      </c>
      <c r="K7970" s="201">
        <v>153796</v>
      </c>
      <c r="L7970" s="202" t="s">
        <v>846</v>
      </c>
    </row>
    <row r="7971" spans="1:12">
      <c r="G7971" s="200" t="s">
        <v>848</v>
      </c>
      <c r="I7971" s="203">
        <v>4293493</v>
      </c>
      <c r="J7971" s="203">
        <v>2</v>
      </c>
      <c r="K7971" s="203">
        <v>4293491</v>
      </c>
      <c r="L7971" s="200" t="s">
        <v>849</v>
      </c>
    </row>
    <row r="7972" spans="1:12">
      <c r="A7972" s="196" t="s">
        <v>146</v>
      </c>
      <c r="G7972" s="197" t="s">
        <v>843</v>
      </c>
      <c r="I7972" s="198">
        <v>4293493</v>
      </c>
      <c r="J7972" s="198">
        <v>2</v>
      </c>
      <c r="K7972" s="198">
        <v>4293491</v>
      </c>
      <c r="L7972" s="175" t="s">
        <v>846</v>
      </c>
    </row>
    <row r="7973" spans="1:12">
      <c r="A7973" s="174" t="s">
        <v>138</v>
      </c>
      <c r="B7973" s="174" t="s">
        <v>139</v>
      </c>
      <c r="C7973" s="176" t="s">
        <v>140</v>
      </c>
      <c r="D7973" s="174" t="s">
        <v>141</v>
      </c>
      <c r="E7973" s="174" t="s">
        <v>142</v>
      </c>
      <c r="F7973" s="176" t="s">
        <v>143</v>
      </c>
      <c r="G7973" s="174" t="s">
        <v>144</v>
      </c>
      <c r="I7973" s="176" t="s">
        <v>844</v>
      </c>
      <c r="J7973" s="176" t="s">
        <v>845</v>
      </c>
      <c r="K7973" s="176" t="s">
        <v>145</v>
      </c>
    </row>
    <row r="7974" spans="1:12">
      <c r="A7974" s="194">
        <v>31</v>
      </c>
      <c r="B7974" s="175" t="s">
        <v>146</v>
      </c>
      <c r="C7974" s="195">
        <v>115</v>
      </c>
      <c r="D7974" s="175" t="s">
        <v>234</v>
      </c>
      <c r="F7974" s="195">
        <v>0</v>
      </c>
      <c r="G7974" s="175" t="s">
        <v>1848</v>
      </c>
      <c r="I7974" s="194">
        <v>1</v>
      </c>
      <c r="K7974" s="199">
        <v>4293492</v>
      </c>
      <c r="L7974" s="174" t="s">
        <v>846</v>
      </c>
    </row>
    <row r="7975" spans="1:12">
      <c r="A7975" s="194">
        <v>31</v>
      </c>
      <c r="B7975" s="175" t="s">
        <v>146</v>
      </c>
      <c r="C7975" s="195">
        <v>116</v>
      </c>
      <c r="D7975" s="175" t="s">
        <v>234</v>
      </c>
      <c r="F7975" s="195">
        <v>0</v>
      </c>
      <c r="G7975" s="175" t="s">
        <v>4725</v>
      </c>
      <c r="J7975" s="194">
        <v>1</v>
      </c>
      <c r="K7975" s="199">
        <v>4293491</v>
      </c>
      <c r="L7975" s="174" t="s">
        <v>846</v>
      </c>
    </row>
    <row r="7976" spans="1:12">
      <c r="A7976" s="194">
        <v>31</v>
      </c>
      <c r="B7976" s="175" t="s">
        <v>146</v>
      </c>
      <c r="C7976" s="195">
        <v>135</v>
      </c>
      <c r="D7976" s="175" t="s">
        <v>234</v>
      </c>
      <c r="F7976" s="195">
        <v>0</v>
      </c>
      <c r="G7976" s="175" t="s">
        <v>4727</v>
      </c>
      <c r="I7976" s="194">
        <v>24992</v>
      </c>
      <c r="K7976" s="199">
        <v>4318483</v>
      </c>
      <c r="L7976" s="174" t="s">
        <v>846</v>
      </c>
    </row>
    <row r="7977" spans="1:12">
      <c r="G7977" s="200" t="s">
        <v>847</v>
      </c>
      <c r="I7977" s="201">
        <v>24993</v>
      </c>
      <c r="J7977" s="201">
        <v>1</v>
      </c>
      <c r="K7977" s="201">
        <v>24992</v>
      </c>
      <c r="L7977" s="202" t="s">
        <v>846</v>
      </c>
    </row>
    <row r="7978" spans="1:12">
      <c r="G7978" s="200" t="s">
        <v>848</v>
      </c>
      <c r="I7978" s="203">
        <v>4318486</v>
      </c>
      <c r="J7978" s="203">
        <v>3</v>
      </c>
      <c r="K7978" s="203">
        <v>4318483</v>
      </c>
      <c r="L7978" s="200" t="s">
        <v>849</v>
      </c>
    </row>
    <row r="7979" spans="1:12">
      <c r="A7979" s="196" t="s">
        <v>164</v>
      </c>
      <c r="G7979" s="197" t="s">
        <v>843</v>
      </c>
      <c r="I7979" s="198">
        <v>4318486</v>
      </c>
      <c r="J7979" s="198">
        <v>3</v>
      </c>
      <c r="K7979" s="198">
        <v>4318483</v>
      </c>
      <c r="L7979" s="175" t="s">
        <v>846</v>
      </c>
    </row>
    <row r="7980" spans="1:12">
      <c r="A7980" s="174" t="s">
        <v>138</v>
      </c>
      <c r="B7980" s="174" t="s">
        <v>139</v>
      </c>
      <c r="C7980" s="176" t="s">
        <v>140</v>
      </c>
      <c r="D7980" s="174" t="s">
        <v>141</v>
      </c>
      <c r="E7980" s="174" t="s">
        <v>142</v>
      </c>
      <c r="F7980" s="176" t="s">
        <v>143</v>
      </c>
      <c r="G7980" s="174" t="s">
        <v>144</v>
      </c>
      <c r="I7980" s="176" t="s">
        <v>844</v>
      </c>
      <c r="J7980" s="176" t="s">
        <v>845</v>
      </c>
      <c r="K7980" s="176" t="s">
        <v>145</v>
      </c>
    </row>
    <row r="7981" spans="1:12">
      <c r="A7981" s="194">
        <v>22</v>
      </c>
      <c r="B7981" s="175" t="s">
        <v>164</v>
      </c>
      <c r="C7981" s="195">
        <v>78</v>
      </c>
      <c r="D7981" s="175" t="s">
        <v>147</v>
      </c>
      <c r="F7981" s="195">
        <v>0</v>
      </c>
      <c r="G7981" s="175" t="s">
        <v>4728</v>
      </c>
      <c r="I7981" s="194">
        <v>81500</v>
      </c>
      <c r="K7981" s="199">
        <v>4399983</v>
      </c>
      <c r="L7981" s="174" t="s">
        <v>846</v>
      </c>
    </row>
    <row r="7982" spans="1:12">
      <c r="A7982" s="194">
        <v>30</v>
      </c>
      <c r="B7982" s="175" t="s">
        <v>164</v>
      </c>
      <c r="C7982" s="195">
        <v>134</v>
      </c>
      <c r="D7982" s="175" t="s">
        <v>234</v>
      </c>
      <c r="F7982" s="195">
        <v>0</v>
      </c>
      <c r="G7982" s="175" t="s">
        <v>4725</v>
      </c>
      <c r="I7982" s="194">
        <v>1</v>
      </c>
      <c r="K7982" s="199">
        <v>4399984</v>
      </c>
      <c r="L7982" s="174" t="s">
        <v>846</v>
      </c>
    </row>
    <row r="7983" spans="1:12">
      <c r="A7983" s="194">
        <v>30</v>
      </c>
      <c r="B7983" s="175" t="s">
        <v>164</v>
      </c>
      <c r="C7983" s="195">
        <v>137</v>
      </c>
      <c r="D7983" s="175" t="s">
        <v>147</v>
      </c>
      <c r="F7983" s="195">
        <v>0</v>
      </c>
      <c r="G7983" s="175" t="s">
        <v>2524</v>
      </c>
      <c r="I7983" s="194">
        <v>2</v>
      </c>
      <c r="K7983" s="199">
        <v>4399986</v>
      </c>
      <c r="L7983" s="174" t="s">
        <v>846</v>
      </c>
    </row>
    <row r="7984" spans="1:12">
      <c r="A7984" s="194">
        <v>30</v>
      </c>
      <c r="B7984" s="175" t="s">
        <v>164</v>
      </c>
      <c r="C7984" s="195">
        <v>140</v>
      </c>
      <c r="D7984" s="175" t="s">
        <v>234</v>
      </c>
      <c r="F7984" s="195">
        <v>0</v>
      </c>
      <c r="G7984" s="175" t="s">
        <v>2109</v>
      </c>
      <c r="I7984" s="194">
        <v>140000</v>
      </c>
      <c r="K7984" s="199">
        <v>4539986</v>
      </c>
      <c r="L7984" s="174" t="s">
        <v>846</v>
      </c>
    </row>
    <row r="7985" spans="1:12">
      <c r="G7985" s="200" t="s">
        <v>858</v>
      </c>
      <c r="I7985" s="201">
        <v>221503</v>
      </c>
      <c r="J7985" s="201">
        <v>0</v>
      </c>
      <c r="K7985" s="201">
        <v>221503</v>
      </c>
      <c r="L7985" s="202" t="s">
        <v>846</v>
      </c>
    </row>
    <row r="7986" spans="1:12">
      <c r="G7986" s="200" t="s">
        <v>848</v>
      </c>
      <c r="I7986" s="203">
        <v>4539989</v>
      </c>
      <c r="J7986" s="203">
        <v>3</v>
      </c>
      <c r="K7986" s="203">
        <v>4539986</v>
      </c>
      <c r="L7986" s="200" t="s">
        <v>849</v>
      </c>
    </row>
    <row r="7987" spans="1:12">
      <c r="A7987" s="196" t="s">
        <v>166</v>
      </c>
      <c r="G7987" s="197" t="s">
        <v>843</v>
      </c>
      <c r="I7987" s="198">
        <v>4539989</v>
      </c>
      <c r="J7987" s="198">
        <v>3</v>
      </c>
      <c r="K7987" s="198">
        <v>4539986</v>
      </c>
      <c r="L7987" s="175" t="s">
        <v>846</v>
      </c>
    </row>
    <row r="7988" spans="1:12">
      <c r="A7988" s="174" t="s">
        <v>138</v>
      </c>
      <c r="B7988" s="174" t="s">
        <v>139</v>
      </c>
      <c r="C7988" s="176" t="s">
        <v>140</v>
      </c>
      <c r="D7988" s="174" t="s">
        <v>141</v>
      </c>
      <c r="E7988" s="174" t="s">
        <v>142</v>
      </c>
      <c r="F7988" s="176" t="s">
        <v>143</v>
      </c>
      <c r="G7988" s="174" t="s">
        <v>144</v>
      </c>
      <c r="I7988" s="176" t="s">
        <v>844</v>
      </c>
      <c r="J7988" s="176" t="s">
        <v>845</v>
      </c>
      <c r="K7988" s="176" t="s">
        <v>145</v>
      </c>
    </row>
    <row r="7989" spans="1:12">
      <c r="A7989" s="194">
        <v>5</v>
      </c>
      <c r="B7989" s="175" t="s">
        <v>166</v>
      </c>
      <c r="C7989" s="195">
        <v>10</v>
      </c>
      <c r="D7989" s="175" t="s">
        <v>147</v>
      </c>
      <c r="F7989" s="195">
        <v>0</v>
      </c>
      <c r="G7989" s="175" t="s">
        <v>1919</v>
      </c>
      <c r="J7989" s="194">
        <v>1</v>
      </c>
      <c r="K7989" s="199">
        <v>4539985</v>
      </c>
      <c r="L7989" s="174" t="s">
        <v>846</v>
      </c>
    </row>
    <row r="7990" spans="1:12">
      <c r="A7990" s="194">
        <v>5</v>
      </c>
      <c r="B7990" s="175" t="s">
        <v>166</v>
      </c>
      <c r="C7990" s="195">
        <v>15</v>
      </c>
      <c r="D7990" s="175" t="s">
        <v>147</v>
      </c>
      <c r="F7990" s="195">
        <v>0</v>
      </c>
      <c r="G7990" s="175" t="s">
        <v>4729</v>
      </c>
      <c r="I7990" s="194">
        <v>18000</v>
      </c>
      <c r="K7990" s="199">
        <v>4557985</v>
      </c>
      <c r="L7990" s="174" t="s">
        <v>846</v>
      </c>
    </row>
    <row r="7991" spans="1:12">
      <c r="A7991" s="194">
        <v>6</v>
      </c>
      <c r="B7991" s="175" t="s">
        <v>166</v>
      </c>
      <c r="C7991" s="195">
        <v>30</v>
      </c>
      <c r="D7991" s="175" t="s">
        <v>147</v>
      </c>
      <c r="F7991" s="195">
        <v>0</v>
      </c>
      <c r="G7991" s="175" t="s">
        <v>4730</v>
      </c>
      <c r="I7991" s="194">
        <v>54620</v>
      </c>
      <c r="K7991" s="199">
        <v>4612605</v>
      </c>
      <c r="L7991" s="174" t="s">
        <v>846</v>
      </c>
    </row>
    <row r="7992" spans="1:12">
      <c r="A7992" s="194">
        <v>14</v>
      </c>
      <c r="B7992" s="175" t="s">
        <v>166</v>
      </c>
      <c r="C7992" s="195">
        <v>68</v>
      </c>
      <c r="D7992" s="175" t="s">
        <v>147</v>
      </c>
      <c r="F7992" s="195">
        <v>0</v>
      </c>
      <c r="G7992" s="175" t="s">
        <v>4731</v>
      </c>
      <c r="I7992" s="194">
        <v>24200</v>
      </c>
      <c r="K7992" s="199">
        <v>4636805</v>
      </c>
      <c r="L7992" s="174" t="s">
        <v>846</v>
      </c>
    </row>
    <row r="7993" spans="1:12">
      <c r="A7993" s="194">
        <v>30</v>
      </c>
      <c r="B7993" s="175" t="s">
        <v>166</v>
      </c>
      <c r="C7993" s="195">
        <v>145</v>
      </c>
      <c r="D7993" s="175" t="s">
        <v>234</v>
      </c>
      <c r="F7993" s="195">
        <v>0</v>
      </c>
      <c r="G7993" s="175" t="s">
        <v>4725</v>
      </c>
      <c r="I7993" s="194">
        <v>3</v>
      </c>
      <c r="K7993" s="199">
        <v>4636808</v>
      </c>
      <c r="L7993" s="174" t="s">
        <v>846</v>
      </c>
    </row>
    <row r="7994" spans="1:12">
      <c r="A7994" s="194">
        <v>30</v>
      </c>
      <c r="B7994" s="175" t="s">
        <v>166</v>
      </c>
      <c r="C7994" s="195">
        <v>146</v>
      </c>
      <c r="D7994" s="175" t="s">
        <v>147</v>
      </c>
      <c r="F7994" s="195">
        <v>0</v>
      </c>
      <c r="G7994" s="175" t="s">
        <v>4732</v>
      </c>
      <c r="I7994" s="194">
        <v>110000</v>
      </c>
      <c r="K7994" s="199">
        <v>4746808</v>
      </c>
      <c r="L7994" s="174" t="s">
        <v>846</v>
      </c>
    </row>
    <row r="7995" spans="1:12">
      <c r="A7995" s="194">
        <v>30</v>
      </c>
      <c r="B7995" s="175" t="s">
        <v>166</v>
      </c>
      <c r="C7995" s="195">
        <v>150</v>
      </c>
      <c r="D7995" s="175" t="s">
        <v>147</v>
      </c>
      <c r="F7995" s="195">
        <v>0</v>
      </c>
      <c r="G7995" s="175" t="s">
        <v>4733</v>
      </c>
      <c r="I7995" s="194">
        <v>25800</v>
      </c>
      <c r="K7995" s="199">
        <v>4772608</v>
      </c>
      <c r="L7995" s="174" t="s">
        <v>846</v>
      </c>
    </row>
    <row r="7996" spans="1:12">
      <c r="A7996" s="194">
        <v>30</v>
      </c>
      <c r="B7996" s="175" t="s">
        <v>166</v>
      </c>
      <c r="C7996" s="195">
        <v>152</v>
      </c>
      <c r="D7996" s="175" t="s">
        <v>147</v>
      </c>
      <c r="F7996" s="195">
        <v>0</v>
      </c>
      <c r="G7996" s="175" t="s">
        <v>4734</v>
      </c>
      <c r="I7996" s="194">
        <v>80000</v>
      </c>
      <c r="K7996" s="199">
        <v>4852608</v>
      </c>
      <c r="L7996" s="174" t="s">
        <v>846</v>
      </c>
    </row>
    <row r="7997" spans="1:12">
      <c r="A7997" s="194">
        <v>31</v>
      </c>
      <c r="B7997" s="175" t="s">
        <v>166</v>
      </c>
      <c r="C7997" s="195">
        <v>154</v>
      </c>
      <c r="D7997" s="175" t="s">
        <v>234</v>
      </c>
      <c r="F7997" s="195">
        <v>0</v>
      </c>
      <c r="G7997" s="175" t="s">
        <v>4735</v>
      </c>
      <c r="I7997" s="194">
        <v>49223</v>
      </c>
      <c r="K7997" s="199">
        <v>4901831</v>
      </c>
      <c r="L7997" s="174" t="s">
        <v>846</v>
      </c>
    </row>
    <row r="7998" spans="1:12">
      <c r="A7998" s="194">
        <v>31</v>
      </c>
      <c r="B7998" s="175" t="s">
        <v>166</v>
      </c>
      <c r="C7998" s="195">
        <v>165</v>
      </c>
      <c r="D7998" s="175" t="s">
        <v>234</v>
      </c>
      <c r="F7998" s="195">
        <v>0</v>
      </c>
      <c r="G7998" s="175" t="s">
        <v>2069</v>
      </c>
      <c r="I7998" s="194">
        <v>5000</v>
      </c>
      <c r="K7998" s="199">
        <v>4906831</v>
      </c>
      <c r="L7998" s="174" t="s">
        <v>846</v>
      </c>
    </row>
    <row r="7999" spans="1:12">
      <c r="A7999" s="194">
        <v>31</v>
      </c>
      <c r="B7999" s="175" t="s">
        <v>166</v>
      </c>
      <c r="C7999" s="195">
        <v>165</v>
      </c>
      <c r="D7999" s="175" t="s">
        <v>234</v>
      </c>
      <c r="F7999" s="195">
        <v>0</v>
      </c>
      <c r="G7999" s="175" t="s">
        <v>2070</v>
      </c>
      <c r="I7999" s="194">
        <v>18000</v>
      </c>
      <c r="K7999" s="199">
        <v>4924831</v>
      </c>
      <c r="L7999" s="174" t="s">
        <v>846</v>
      </c>
    </row>
    <row r="8000" spans="1:12">
      <c r="A8000" s="194">
        <v>31</v>
      </c>
      <c r="B8000" s="175" t="s">
        <v>166</v>
      </c>
      <c r="C8000" s="195">
        <v>165</v>
      </c>
      <c r="D8000" s="175" t="s">
        <v>234</v>
      </c>
      <c r="F8000" s="195">
        <v>0</v>
      </c>
      <c r="G8000" s="175" t="s">
        <v>2071</v>
      </c>
      <c r="I8000" s="194">
        <v>18700</v>
      </c>
      <c r="K8000" s="199">
        <v>4943531</v>
      </c>
      <c r="L8000" s="174" t="s">
        <v>846</v>
      </c>
    </row>
    <row r="8001" spans="1:12">
      <c r="A8001" s="194">
        <v>31</v>
      </c>
      <c r="B8001" s="175" t="s">
        <v>166</v>
      </c>
      <c r="C8001" s="195">
        <v>165</v>
      </c>
      <c r="D8001" s="175" t="s">
        <v>234</v>
      </c>
      <c r="F8001" s="195">
        <v>0</v>
      </c>
      <c r="G8001" s="175" t="s">
        <v>2072</v>
      </c>
      <c r="I8001" s="194">
        <v>19000</v>
      </c>
      <c r="K8001" s="199">
        <v>4962531</v>
      </c>
      <c r="L8001" s="174" t="s">
        <v>846</v>
      </c>
    </row>
    <row r="8002" spans="1:12">
      <c r="A8002" s="194">
        <v>31</v>
      </c>
      <c r="B8002" s="175" t="s">
        <v>166</v>
      </c>
      <c r="C8002" s="195">
        <v>165</v>
      </c>
      <c r="D8002" s="175" t="s">
        <v>234</v>
      </c>
      <c r="F8002" s="195">
        <v>0</v>
      </c>
      <c r="G8002" s="175" t="s">
        <v>2073</v>
      </c>
      <c r="I8002" s="194">
        <v>20000</v>
      </c>
      <c r="K8002" s="199">
        <v>4982531</v>
      </c>
      <c r="L8002" s="174" t="s">
        <v>846</v>
      </c>
    </row>
    <row r="8003" spans="1:12">
      <c r="A8003" s="194">
        <v>31</v>
      </c>
      <c r="B8003" s="175" t="s">
        <v>166</v>
      </c>
      <c r="C8003" s="195">
        <v>165</v>
      </c>
      <c r="D8003" s="175" t="s">
        <v>234</v>
      </c>
      <c r="F8003" s="195">
        <v>0</v>
      </c>
      <c r="G8003" s="175" t="s">
        <v>2074</v>
      </c>
      <c r="I8003" s="194">
        <v>19000</v>
      </c>
      <c r="K8003" s="199">
        <v>5001531</v>
      </c>
      <c r="L8003" s="174" t="s">
        <v>846</v>
      </c>
    </row>
    <row r="8004" spans="1:12">
      <c r="A8004" s="194">
        <v>31</v>
      </c>
      <c r="B8004" s="175" t="s">
        <v>166</v>
      </c>
      <c r="C8004" s="195">
        <v>165</v>
      </c>
      <c r="D8004" s="175" t="s">
        <v>234</v>
      </c>
      <c r="F8004" s="195">
        <v>0</v>
      </c>
      <c r="G8004" s="175" t="s">
        <v>2075</v>
      </c>
      <c r="I8004" s="194">
        <v>19000</v>
      </c>
      <c r="K8004" s="199">
        <v>5020531</v>
      </c>
      <c r="L8004" s="174" t="s">
        <v>846</v>
      </c>
    </row>
    <row r="8005" spans="1:12">
      <c r="A8005" s="194">
        <v>31</v>
      </c>
      <c r="B8005" s="175" t="s">
        <v>166</v>
      </c>
      <c r="C8005" s="195">
        <v>165</v>
      </c>
      <c r="D8005" s="175" t="s">
        <v>234</v>
      </c>
      <c r="F8005" s="195">
        <v>0</v>
      </c>
      <c r="G8005" s="175" t="s">
        <v>2076</v>
      </c>
      <c r="I8005" s="194">
        <v>4600</v>
      </c>
      <c r="K8005" s="199">
        <v>5025131</v>
      </c>
      <c r="L8005" s="174" t="s">
        <v>846</v>
      </c>
    </row>
    <row r="8006" spans="1:12">
      <c r="A8006" s="194">
        <v>31</v>
      </c>
      <c r="B8006" s="175" t="s">
        <v>166</v>
      </c>
      <c r="C8006" s="195">
        <v>165</v>
      </c>
      <c r="D8006" s="175" t="s">
        <v>234</v>
      </c>
      <c r="F8006" s="195">
        <v>0</v>
      </c>
      <c r="G8006" s="175" t="s">
        <v>2079</v>
      </c>
      <c r="I8006" s="194">
        <v>11200</v>
      </c>
      <c r="K8006" s="199">
        <v>5036331</v>
      </c>
      <c r="L8006" s="174" t="s">
        <v>846</v>
      </c>
    </row>
    <row r="8007" spans="1:12">
      <c r="A8007" s="194">
        <v>31</v>
      </c>
      <c r="B8007" s="175" t="s">
        <v>166</v>
      </c>
      <c r="C8007" s="195">
        <v>165</v>
      </c>
      <c r="D8007" s="175" t="s">
        <v>234</v>
      </c>
      <c r="F8007" s="195">
        <v>0</v>
      </c>
      <c r="G8007" s="175" t="s">
        <v>2080</v>
      </c>
      <c r="I8007" s="194">
        <v>18000</v>
      </c>
      <c r="K8007" s="199">
        <v>5054331</v>
      </c>
      <c r="L8007" s="174" t="s">
        <v>846</v>
      </c>
    </row>
    <row r="8008" spans="1:12">
      <c r="A8008" s="194">
        <v>31</v>
      </c>
      <c r="B8008" s="175" t="s">
        <v>166</v>
      </c>
      <c r="C8008" s="195">
        <v>165</v>
      </c>
      <c r="D8008" s="175" t="s">
        <v>234</v>
      </c>
      <c r="F8008" s="195">
        <v>0</v>
      </c>
      <c r="G8008" s="175" t="s">
        <v>2081</v>
      </c>
      <c r="I8008" s="194">
        <v>21000</v>
      </c>
      <c r="K8008" s="199">
        <v>5075331</v>
      </c>
      <c r="L8008" s="174" t="s">
        <v>846</v>
      </c>
    </row>
    <row r="8009" spans="1:12">
      <c r="A8009" s="194">
        <v>31</v>
      </c>
      <c r="B8009" s="175" t="s">
        <v>166</v>
      </c>
      <c r="C8009" s="195">
        <v>165</v>
      </c>
      <c r="D8009" s="175" t="s">
        <v>234</v>
      </c>
      <c r="F8009" s="195">
        <v>0</v>
      </c>
      <c r="G8009" s="175" t="s">
        <v>2082</v>
      </c>
      <c r="I8009" s="194">
        <v>21000</v>
      </c>
      <c r="K8009" s="199">
        <v>5096331</v>
      </c>
      <c r="L8009" s="174" t="s">
        <v>846</v>
      </c>
    </row>
    <row r="8010" spans="1:12">
      <c r="A8010" s="194">
        <v>31</v>
      </c>
      <c r="B8010" s="175" t="s">
        <v>166</v>
      </c>
      <c r="C8010" s="195">
        <v>165</v>
      </c>
      <c r="D8010" s="175" t="s">
        <v>234</v>
      </c>
      <c r="F8010" s="195">
        <v>0</v>
      </c>
      <c r="G8010" s="175" t="s">
        <v>2083</v>
      </c>
      <c r="I8010" s="194">
        <v>16900</v>
      </c>
      <c r="K8010" s="199">
        <v>5113231</v>
      </c>
      <c r="L8010" s="174" t="s">
        <v>846</v>
      </c>
    </row>
    <row r="8011" spans="1:12">
      <c r="A8011" s="194">
        <v>31</v>
      </c>
      <c r="B8011" s="175" t="s">
        <v>166</v>
      </c>
      <c r="C8011" s="195">
        <v>165</v>
      </c>
      <c r="D8011" s="175" t="s">
        <v>234</v>
      </c>
      <c r="F8011" s="195">
        <v>0</v>
      </c>
      <c r="G8011" s="175" t="s">
        <v>2084</v>
      </c>
      <c r="I8011" s="194">
        <v>21500</v>
      </c>
      <c r="K8011" s="199">
        <v>5134731</v>
      </c>
      <c r="L8011" s="174" t="s">
        <v>846</v>
      </c>
    </row>
    <row r="8012" spans="1:12">
      <c r="A8012" s="194">
        <v>31</v>
      </c>
      <c r="B8012" s="175" t="s">
        <v>166</v>
      </c>
      <c r="C8012" s="195">
        <v>165</v>
      </c>
      <c r="D8012" s="175" t="s">
        <v>234</v>
      </c>
      <c r="F8012" s="195">
        <v>0</v>
      </c>
      <c r="G8012" s="175" t="s">
        <v>2085</v>
      </c>
      <c r="I8012" s="194">
        <v>22000</v>
      </c>
      <c r="K8012" s="199">
        <v>5156731</v>
      </c>
      <c r="L8012" s="174" t="s">
        <v>846</v>
      </c>
    </row>
    <row r="8013" spans="1:12">
      <c r="A8013" s="194">
        <v>31</v>
      </c>
      <c r="B8013" s="175" t="s">
        <v>166</v>
      </c>
      <c r="C8013" s="195">
        <v>165</v>
      </c>
      <c r="D8013" s="175" t="s">
        <v>234</v>
      </c>
      <c r="F8013" s="195">
        <v>0</v>
      </c>
      <c r="G8013" s="175" t="s">
        <v>2086</v>
      </c>
      <c r="I8013" s="194">
        <v>11500</v>
      </c>
      <c r="K8013" s="199">
        <v>5168231</v>
      </c>
      <c r="L8013" s="174" t="s">
        <v>846</v>
      </c>
    </row>
    <row r="8014" spans="1:12">
      <c r="A8014" s="194">
        <v>31</v>
      </c>
      <c r="B8014" s="175" t="s">
        <v>166</v>
      </c>
      <c r="C8014" s="195">
        <v>165</v>
      </c>
      <c r="D8014" s="175" t="s">
        <v>234</v>
      </c>
      <c r="F8014" s="195">
        <v>0</v>
      </c>
      <c r="G8014" s="175" t="s">
        <v>2087</v>
      </c>
      <c r="I8014" s="194">
        <v>20000</v>
      </c>
      <c r="K8014" s="199">
        <v>5188231</v>
      </c>
      <c r="L8014" s="174" t="s">
        <v>846</v>
      </c>
    </row>
    <row r="8015" spans="1:12">
      <c r="A8015" s="194">
        <v>31</v>
      </c>
      <c r="B8015" s="175" t="s">
        <v>166</v>
      </c>
      <c r="C8015" s="195">
        <v>165</v>
      </c>
      <c r="D8015" s="175" t="s">
        <v>234</v>
      </c>
      <c r="F8015" s="195">
        <v>0</v>
      </c>
      <c r="G8015" s="175" t="s">
        <v>2088</v>
      </c>
      <c r="I8015" s="194">
        <v>23000</v>
      </c>
      <c r="K8015" s="199">
        <v>5211231</v>
      </c>
      <c r="L8015" s="174" t="s">
        <v>846</v>
      </c>
    </row>
    <row r="8016" spans="1:12">
      <c r="A8016" s="194">
        <v>31</v>
      </c>
      <c r="B8016" s="175" t="s">
        <v>166</v>
      </c>
      <c r="C8016" s="195">
        <v>165</v>
      </c>
      <c r="D8016" s="175" t="s">
        <v>234</v>
      </c>
      <c r="F8016" s="195">
        <v>0</v>
      </c>
      <c r="G8016" s="175" t="s">
        <v>2089</v>
      </c>
      <c r="I8016" s="194">
        <v>28000</v>
      </c>
      <c r="K8016" s="199">
        <v>5239231</v>
      </c>
      <c r="L8016" s="174" t="s">
        <v>846</v>
      </c>
    </row>
    <row r="8017" spans="1:12">
      <c r="A8017" s="194">
        <v>31</v>
      </c>
      <c r="B8017" s="175" t="s">
        <v>166</v>
      </c>
      <c r="C8017" s="195">
        <v>165</v>
      </c>
      <c r="D8017" s="175" t="s">
        <v>234</v>
      </c>
      <c r="F8017" s="195">
        <v>0</v>
      </c>
      <c r="G8017" s="175" t="s">
        <v>2090</v>
      </c>
      <c r="I8017" s="194">
        <v>17000</v>
      </c>
      <c r="K8017" s="199">
        <v>5256231</v>
      </c>
      <c r="L8017" s="174" t="s">
        <v>846</v>
      </c>
    </row>
    <row r="8018" spans="1:12">
      <c r="A8018" s="194">
        <v>31</v>
      </c>
      <c r="B8018" s="175" t="s">
        <v>166</v>
      </c>
      <c r="C8018" s="195">
        <v>165</v>
      </c>
      <c r="D8018" s="175" t="s">
        <v>234</v>
      </c>
      <c r="F8018" s="195">
        <v>0</v>
      </c>
      <c r="G8018" s="175" t="s">
        <v>2091</v>
      </c>
      <c r="I8018" s="194">
        <v>8200</v>
      </c>
      <c r="K8018" s="199">
        <v>5264431</v>
      </c>
      <c r="L8018" s="174" t="s">
        <v>846</v>
      </c>
    </row>
    <row r="8019" spans="1:12">
      <c r="A8019" s="194">
        <v>31</v>
      </c>
      <c r="B8019" s="175" t="s">
        <v>166</v>
      </c>
      <c r="C8019" s="195">
        <v>165</v>
      </c>
      <c r="D8019" s="175" t="s">
        <v>234</v>
      </c>
      <c r="F8019" s="195">
        <v>0</v>
      </c>
      <c r="G8019" s="175" t="s">
        <v>2092</v>
      </c>
      <c r="I8019" s="194">
        <v>30000</v>
      </c>
      <c r="K8019" s="199">
        <v>5294431</v>
      </c>
      <c r="L8019" s="174" t="s">
        <v>846</v>
      </c>
    </row>
    <row r="8020" spans="1:12">
      <c r="A8020" s="194">
        <v>31</v>
      </c>
      <c r="B8020" s="175" t="s">
        <v>166</v>
      </c>
      <c r="C8020" s="195">
        <v>165</v>
      </c>
      <c r="D8020" s="175" t="s">
        <v>234</v>
      </c>
      <c r="F8020" s="195">
        <v>0</v>
      </c>
      <c r="G8020" s="175" t="s">
        <v>2093</v>
      </c>
      <c r="I8020" s="194">
        <v>25000</v>
      </c>
      <c r="K8020" s="199">
        <v>5319431</v>
      </c>
      <c r="L8020" s="174" t="s">
        <v>846</v>
      </c>
    </row>
    <row r="8021" spans="1:12">
      <c r="A8021" s="194">
        <v>31</v>
      </c>
      <c r="B8021" s="175" t="s">
        <v>166</v>
      </c>
      <c r="C8021" s="195">
        <v>165</v>
      </c>
      <c r="D8021" s="175" t="s">
        <v>234</v>
      </c>
      <c r="F8021" s="195">
        <v>0</v>
      </c>
      <c r="G8021" s="175" t="s">
        <v>2094</v>
      </c>
      <c r="I8021" s="194">
        <v>8000</v>
      </c>
      <c r="K8021" s="199">
        <v>5327431</v>
      </c>
      <c r="L8021" s="174" t="s">
        <v>846</v>
      </c>
    </row>
    <row r="8022" spans="1:12">
      <c r="A8022" s="194">
        <v>31</v>
      </c>
      <c r="B8022" s="175" t="s">
        <v>166</v>
      </c>
      <c r="C8022" s="195">
        <v>165</v>
      </c>
      <c r="D8022" s="175" t="s">
        <v>234</v>
      </c>
      <c r="F8022" s="195">
        <v>0</v>
      </c>
      <c r="G8022" s="175" t="s">
        <v>2095</v>
      </c>
      <c r="I8022" s="194">
        <v>1280</v>
      </c>
      <c r="K8022" s="199">
        <v>5328711</v>
      </c>
      <c r="L8022" s="174" t="s">
        <v>846</v>
      </c>
    </row>
    <row r="8023" spans="1:12">
      <c r="A8023" s="194">
        <v>31</v>
      </c>
      <c r="B8023" s="175" t="s">
        <v>166</v>
      </c>
      <c r="C8023" s="195">
        <v>165</v>
      </c>
      <c r="D8023" s="175" t="s">
        <v>234</v>
      </c>
      <c r="F8023" s="195">
        <v>0</v>
      </c>
      <c r="G8023" s="175" t="s">
        <v>2096</v>
      </c>
      <c r="I8023" s="194">
        <v>1280</v>
      </c>
      <c r="K8023" s="199">
        <v>5329991</v>
      </c>
      <c r="L8023" s="174" t="s">
        <v>846</v>
      </c>
    </row>
    <row r="8024" spans="1:12">
      <c r="A8024" s="194">
        <v>31</v>
      </c>
      <c r="B8024" s="175" t="s">
        <v>166</v>
      </c>
      <c r="C8024" s="195">
        <v>165</v>
      </c>
      <c r="D8024" s="175" t="s">
        <v>234</v>
      </c>
      <c r="F8024" s="195">
        <v>0</v>
      </c>
      <c r="G8024" s="175" t="s">
        <v>2095</v>
      </c>
      <c r="I8024" s="194">
        <v>1240</v>
      </c>
      <c r="K8024" s="199">
        <v>5331231</v>
      </c>
      <c r="L8024" s="174" t="s">
        <v>846</v>
      </c>
    </row>
    <row r="8025" spans="1:12">
      <c r="A8025" s="194">
        <v>31</v>
      </c>
      <c r="B8025" s="175" t="s">
        <v>166</v>
      </c>
      <c r="C8025" s="195">
        <v>165</v>
      </c>
      <c r="D8025" s="175" t="s">
        <v>234</v>
      </c>
      <c r="F8025" s="195">
        <v>0</v>
      </c>
      <c r="G8025" s="175" t="s">
        <v>2095</v>
      </c>
      <c r="I8025" s="194">
        <v>1280</v>
      </c>
      <c r="K8025" s="199">
        <v>5332511</v>
      </c>
      <c r="L8025" s="174" t="s">
        <v>846</v>
      </c>
    </row>
    <row r="8026" spans="1:12">
      <c r="A8026" s="194">
        <v>31</v>
      </c>
      <c r="B8026" s="175" t="s">
        <v>166</v>
      </c>
      <c r="C8026" s="195">
        <v>165</v>
      </c>
      <c r="D8026" s="175" t="s">
        <v>234</v>
      </c>
      <c r="F8026" s="195">
        <v>0</v>
      </c>
      <c r="G8026" s="175" t="s">
        <v>2096</v>
      </c>
      <c r="I8026" s="194">
        <v>1280</v>
      </c>
      <c r="K8026" s="199">
        <v>5333791</v>
      </c>
      <c r="L8026" s="174" t="s">
        <v>846</v>
      </c>
    </row>
    <row r="8027" spans="1:12">
      <c r="A8027" s="194">
        <v>31</v>
      </c>
      <c r="B8027" s="175" t="s">
        <v>166</v>
      </c>
      <c r="C8027" s="195">
        <v>165</v>
      </c>
      <c r="D8027" s="175" t="s">
        <v>234</v>
      </c>
      <c r="F8027" s="195">
        <v>0</v>
      </c>
      <c r="G8027" s="175" t="s">
        <v>2096</v>
      </c>
      <c r="I8027" s="194">
        <v>1280</v>
      </c>
      <c r="K8027" s="199">
        <v>5335071</v>
      </c>
      <c r="L8027" s="174" t="s">
        <v>846</v>
      </c>
    </row>
    <row r="8028" spans="1:12">
      <c r="A8028" s="194">
        <v>31</v>
      </c>
      <c r="B8028" s="175" t="s">
        <v>166</v>
      </c>
      <c r="C8028" s="195">
        <v>165</v>
      </c>
      <c r="D8028" s="175" t="s">
        <v>234</v>
      </c>
      <c r="F8028" s="195">
        <v>0</v>
      </c>
      <c r="G8028" s="175" t="s">
        <v>2098</v>
      </c>
      <c r="I8028" s="194">
        <v>3000</v>
      </c>
      <c r="K8028" s="199">
        <v>5338071</v>
      </c>
      <c r="L8028" s="174" t="s">
        <v>846</v>
      </c>
    </row>
    <row r="8029" spans="1:12">
      <c r="A8029" s="194">
        <v>31</v>
      </c>
      <c r="B8029" s="175" t="s">
        <v>166</v>
      </c>
      <c r="C8029" s="195">
        <v>165</v>
      </c>
      <c r="D8029" s="175" t="s">
        <v>234</v>
      </c>
      <c r="F8029" s="195">
        <v>0</v>
      </c>
      <c r="G8029" s="175" t="s">
        <v>2096</v>
      </c>
      <c r="I8029" s="194">
        <v>1980</v>
      </c>
      <c r="K8029" s="199">
        <v>5340051</v>
      </c>
      <c r="L8029" s="174" t="s">
        <v>846</v>
      </c>
    </row>
    <row r="8030" spans="1:12">
      <c r="A8030" s="194">
        <v>31</v>
      </c>
      <c r="B8030" s="175" t="s">
        <v>166</v>
      </c>
      <c r="C8030" s="195">
        <v>165</v>
      </c>
      <c r="D8030" s="175" t="s">
        <v>234</v>
      </c>
      <c r="F8030" s="195">
        <v>0</v>
      </c>
      <c r="G8030" s="175" t="s">
        <v>2096</v>
      </c>
      <c r="I8030" s="194">
        <v>1320</v>
      </c>
      <c r="K8030" s="199">
        <v>5341371</v>
      </c>
      <c r="L8030" s="174" t="s">
        <v>846</v>
      </c>
    </row>
    <row r="8031" spans="1:12">
      <c r="A8031" s="194">
        <v>31</v>
      </c>
      <c r="B8031" s="175" t="s">
        <v>166</v>
      </c>
      <c r="C8031" s="195">
        <v>165</v>
      </c>
      <c r="D8031" s="175" t="s">
        <v>234</v>
      </c>
      <c r="F8031" s="195">
        <v>0</v>
      </c>
      <c r="G8031" s="175" t="s">
        <v>2099</v>
      </c>
      <c r="I8031" s="194">
        <v>4125</v>
      </c>
      <c r="K8031" s="199">
        <v>5345496</v>
      </c>
      <c r="L8031" s="174" t="s">
        <v>846</v>
      </c>
    </row>
    <row r="8032" spans="1:12">
      <c r="A8032" s="194">
        <v>31</v>
      </c>
      <c r="B8032" s="175" t="s">
        <v>166</v>
      </c>
      <c r="C8032" s="195">
        <v>165</v>
      </c>
      <c r="D8032" s="175" t="s">
        <v>234</v>
      </c>
      <c r="F8032" s="195">
        <v>0</v>
      </c>
      <c r="G8032" s="175" t="s">
        <v>1062</v>
      </c>
      <c r="I8032" s="194">
        <v>70000</v>
      </c>
      <c r="K8032" s="199">
        <v>5415496</v>
      </c>
      <c r="L8032" s="174" t="s">
        <v>846</v>
      </c>
    </row>
    <row r="8033" spans="1:12">
      <c r="A8033" s="194">
        <v>31</v>
      </c>
      <c r="B8033" s="175" t="s">
        <v>166</v>
      </c>
      <c r="C8033" s="195">
        <v>165</v>
      </c>
      <c r="D8033" s="175" t="s">
        <v>234</v>
      </c>
      <c r="F8033" s="195">
        <v>0</v>
      </c>
      <c r="G8033" s="175" t="s">
        <v>2100</v>
      </c>
      <c r="I8033" s="194">
        <v>500</v>
      </c>
      <c r="K8033" s="199">
        <v>5415996</v>
      </c>
      <c r="L8033" s="174" t="s">
        <v>846</v>
      </c>
    </row>
    <row r="8034" spans="1:12">
      <c r="A8034" s="194">
        <v>31</v>
      </c>
      <c r="B8034" s="175" t="s">
        <v>166</v>
      </c>
      <c r="C8034" s="195">
        <v>165</v>
      </c>
      <c r="D8034" s="175" t="s">
        <v>234</v>
      </c>
      <c r="F8034" s="195">
        <v>0</v>
      </c>
      <c r="G8034" s="175" t="s">
        <v>2101</v>
      </c>
      <c r="J8034" s="194">
        <v>82</v>
      </c>
      <c r="K8034" s="199">
        <v>5415914</v>
      </c>
      <c r="L8034" s="174" t="s">
        <v>846</v>
      </c>
    </row>
    <row r="8035" spans="1:12">
      <c r="A8035" s="194">
        <v>31</v>
      </c>
      <c r="B8035" s="175" t="s">
        <v>166</v>
      </c>
      <c r="C8035" s="195">
        <v>165</v>
      </c>
      <c r="D8035" s="175" t="s">
        <v>234</v>
      </c>
      <c r="F8035" s="195">
        <v>0</v>
      </c>
      <c r="G8035" s="175" t="s">
        <v>2102</v>
      </c>
      <c r="I8035" s="194">
        <v>11880</v>
      </c>
      <c r="K8035" s="199">
        <v>5427794</v>
      </c>
      <c r="L8035" s="174" t="s">
        <v>846</v>
      </c>
    </row>
    <row r="8036" spans="1:12">
      <c r="A8036" s="194">
        <v>31</v>
      </c>
      <c r="B8036" s="175" t="s">
        <v>166</v>
      </c>
      <c r="C8036" s="195">
        <v>165</v>
      </c>
      <c r="D8036" s="175" t="s">
        <v>234</v>
      </c>
      <c r="F8036" s="195">
        <v>0</v>
      </c>
      <c r="G8036" s="175" t="s">
        <v>2104</v>
      </c>
      <c r="I8036" s="194">
        <v>3340</v>
      </c>
      <c r="K8036" s="199">
        <v>5431134</v>
      </c>
      <c r="L8036" s="174" t="s">
        <v>846</v>
      </c>
    </row>
    <row r="8037" spans="1:12">
      <c r="A8037" s="194">
        <v>31</v>
      </c>
      <c r="B8037" s="175" t="s">
        <v>166</v>
      </c>
      <c r="C8037" s="195">
        <v>165</v>
      </c>
      <c r="D8037" s="175" t="s">
        <v>234</v>
      </c>
      <c r="F8037" s="195">
        <v>0</v>
      </c>
      <c r="G8037" s="175" t="s">
        <v>2050</v>
      </c>
      <c r="I8037" s="194">
        <v>1480</v>
      </c>
      <c r="K8037" s="199">
        <v>5432614</v>
      </c>
      <c r="L8037" s="174" t="s">
        <v>846</v>
      </c>
    </row>
    <row r="8038" spans="1:12">
      <c r="G8038" s="200" t="s">
        <v>1319</v>
      </c>
      <c r="I8038" s="201">
        <v>892711</v>
      </c>
      <c r="J8038" s="201">
        <v>83</v>
      </c>
      <c r="K8038" s="201">
        <v>892628</v>
      </c>
      <c r="L8038" s="202" t="s">
        <v>846</v>
      </c>
    </row>
    <row r="8039" spans="1:12">
      <c r="G8039" s="200" t="s">
        <v>848</v>
      </c>
      <c r="I8039" s="203">
        <v>5432700</v>
      </c>
      <c r="J8039" s="203">
        <v>86</v>
      </c>
      <c r="K8039" s="203">
        <v>5432614</v>
      </c>
      <c r="L8039" s="200" t="s">
        <v>849</v>
      </c>
    </row>
    <row r="8040" spans="1:12">
      <c r="A8040" s="190" t="s">
        <v>4736</v>
      </c>
      <c r="I8040" s="203">
        <v>5432700</v>
      </c>
      <c r="J8040" s="203">
        <v>86</v>
      </c>
      <c r="K8040" s="203">
        <v>5432614</v>
      </c>
      <c r="L8040" s="175" t="s">
        <v>849</v>
      </c>
    </row>
    <row r="8041" spans="1:12">
      <c r="A8041" s="196" t="s">
        <v>4737</v>
      </c>
    </row>
    <row r="8042" spans="1:12">
      <c r="A8042" s="196" t="s">
        <v>240</v>
      </c>
      <c r="G8042" s="197" t="s">
        <v>843</v>
      </c>
      <c r="I8042" s="198">
        <v>0</v>
      </c>
      <c r="J8042" s="198">
        <v>0</v>
      </c>
      <c r="K8042" s="198">
        <v>0</v>
      </c>
    </row>
    <row r="8043" spans="1:12">
      <c r="A8043" s="174" t="s">
        <v>138</v>
      </c>
      <c r="B8043" s="174" t="s">
        <v>139</v>
      </c>
      <c r="C8043" s="176" t="s">
        <v>140</v>
      </c>
      <c r="D8043" s="174" t="s">
        <v>141</v>
      </c>
      <c r="E8043" s="174" t="s">
        <v>142</v>
      </c>
      <c r="F8043" s="176" t="s">
        <v>143</v>
      </c>
      <c r="G8043" s="174" t="s">
        <v>144</v>
      </c>
      <c r="I8043" s="176" t="s">
        <v>844</v>
      </c>
      <c r="J8043" s="176" t="s">
        <v>845</v>
      </c>
      <c r="K8043" s="176" t="s">
        <v>145</v>
      </c>
    </row>
    <row r="8044" spans="1:12">
      <c r="A8044" s="194">
        <v>31</v>
      </c>
      <c r="B8044" s="175" t="s">
        <v>240</v>
      </c>
      <c r="C8044" s="195">
        <v>89</v>
      </c>
      <c r="D8044" s="175" t="s">
        <v>234</v>
      </c>
      <c r="F8044" s="195">
        <v>0</v>
      </c>
      <c r="G8044" s="175" t="s">
        <v>4738</v>
      </c>
      <c r="I8044" s="194">
        <v>18300</v>
      </c>
      <c r="K8044" s="199">
        <v>18300</v>
      </c>
      <c r="L8044" s="174" t="s">
        <v>846</v>
      </c>
    </row>
    <row r="8045" spans="1:12">
      <c r="G8045" s="200" t="s">
        <v>929</v>
      </c>
      <c r="I8045" s="201">
        <v>18300</v>
      </c>
      <c r="J8045" s="201">
        <v>0</v>
      </c>
      <c r="K8045" s="201">
        <v>18300</v>
      </c>
      <c r="L8045" s="202" t="s">
        <v>846</v>
      </c>
    </row>
    <row r="8046" spans="1:12">
      <c r="G8046" s="200" t="s">
        <v>848</v>
      </c>
      <c r="I8046" s="203">
        <v>18300</v>
      </c>
      <c r="J8046" s="203">
        <v>0</v>
      </c>
      <c r="K8046" s="203">
        <v>18300</v>
      </c>
      <c r="L8046" s="200" t="s">
        <v>849</v>
      </c>
    </row>
    <row r="8047" spans="1:12">
      <c r="A8047" s="196" t="s">
        <v>595</v>
      </c>
      <c r="G8047" s="197" t="s">
        <v>843</v>
      </c>
      <c r="I8047" s="198">
        <v>18300</v>
      </c>
      <c r="J8047" s="198">
        <v>0</v>
      </c>
      <c r="K8047" s="198">
        <v>18300</v>
      </c>
      <c r="L8047" s="175" t="s">
        <v>846</v>
      </c>
    </row>
    <row r="8048" spans="1:12">
      <c r="A8048" s="174" t="s">
        <v>138</v>
      </c>
      <c r="B8048" s="174" t="s">
        <v>139</v>
      </c>
      <c r="C8048" s="176" t="s">
        <v>140</v>
      </c>
      <c r="D8048" s="174" t="s">
        <v>141</v>
      </c>
      <c r="E8048" s="174" t="s">
        <v>142</v>
      </c>
      <c r="F8048" s="176" t="s">
        <v>143</v>
      </c>
      <c r="G8048" s="174" t="s">
        <v>144</v>
      </c>
      <c r="I8048" s="176" t="s">
        <v>844</v>
      </c>
      <c r="J8048" s="176" t="s">
        <v>845</v>
      </c>
      <c r="K8048" s="176" t="s">
        <v>145</v>
      </c>
    </row>
    <row r="8049" spans="1:12">
      <c r="A8049" s="194">
        <v>10</v>
      </c>
      <c r="B8049" s="175" t="s">
        <v>595</v>
      </c>
      <c r="C8049" s="195">
        <v>17</v>
      </c>
      <c r="D8049" s="175" t="s">
        <v>862</v>
      </c>
      <c r="F8049" s="195">
        <v>0</v>
      </c>
      <c r="G8049" s="175" t="s">
        <v>938</v>
      </c>
      <c r="I8049" s="194">
        <v>23696</v>
      </c>
      <c r="K8049" s="199">
        <v>41996</v>
      </c>
      <c r="L8049" s="174" t="s">
        <v>846</v>
      </c>
    </row>
    <row r="8050" spans="1:12">
      <c r="A8050" s="194">
        <v>29</v>
      </c>
      <c r="B8050" s="175" t="s">
        <v>595</v>
      </c>
      <c r="C8050" s="195">
        <v>3</v>
      </c>
      <c r="D8050" s="175" t="s">
        <v>234</v>
      </c>
      <c r="F8050" s="195">
        <v>0</v>
      </c>
      <c r="G8050" s="175" t="s">
        <v>4738</v>
      </c>
      <c r="I8050" s="194">
        <v>18300</v>
      </c>
      <c r="K8050" s="199">
        <v>60296</v>
      </c>
      <c r="L8050" s="174" t="s">
        <v>846</v>
      </c>
    </row>
    <row r="8051" spans="1:12">
      <c r="A8051" s="194">
        <v>29</v>
      </c>
      <c r="B8051" s="175" t="s">
        <v>595</v>
      </c>
      <c r="C8051" s="195">
        <v>60</v>
      </c>
      <c r="D8051" s="175" t="s">
        <v>147</v>
      </c>
      <c r="F8051" s="195">
        <v>0</v>
      </c>
      <c r="G8051" s="175" t="s">
        <v>1666</v>
      </c>
      <c r="I8051" s="194">
        <v>100335</v>
      </c>
      <c r="K8051" s="199">
        <v>160631</v>
      </c>
      <c r="L8051" s="174" t="s">
        <v>846</v>
      </c>
    </row>
    <row r="8052" spans="1:12">
      <c r="G8052" s="200" t="s">
        <v>853</v>
      </c>
      <c r="I8052" s="201">
        <v>142331</v>
      </c>
      <c r="J8052" s="201">
        <v>0</v>
      </c>
      <c r="K8052" s="201">
        <v>142331</v>
      </c>
      <c r="L8052" s="202" t="s">
        <v>846</v>
      </c>
    </row>
    <row r="8053" spans="1:12">
      <c r="G8053" s="200" t="s">
        <v>848</v>
      </c>
      <c r="I8053" s="203">
        <v>160631</v>
      </c>
      <c r="J8053" s="203">
        <v>0</v>
      </c>
      <c r="K8053" s="203">
        <v>160631</v>
      </c>
      <c r="L8053" s="200" t="s">
        <v>849</v>
      </c>
    </row>
    <row r="8054" spans="1:12">
      <c r="A8054" s="196" t="s">
        <v>596</v>
      </c>
      <c r="G8054" s="197" t="s">
        <v>843</v>
      </c>
      <c r="I8054" s="198">
        <v>160631</v>
      </c>
      <c r="J8054" s="198">
        <v>0</v>
      </c>
      <c r="K8054" s="198">
        <v>160631</v>
      </c>
      <c r="L8054" s="175" t="s">
        <v>846</v>
      </c>
    </row>
    <row r="8055" spans="1:12">
      <c r="A8055" s="174" t="s">
        <v>138</v>
      </c>
      <c r="B8055" s="174" t="s">
        <v>139</v>
      </c>
      <c r="C8055" s="176" t="s">
        <v>140</v>
      </c>
      <c r="D8055" s="174" t="s">
        <v>141</v>
      </c>
      <c r="E8055" s="174" t="s">
        <v>142</v>
      </c>
      <c r="F8055" s="176" t="s">
        <v>143</v>
      </c>
      <c r="G8055" s="174" t="s">
        <v>144</v>
      </c>
      <c r="I8055" s="176" t="s">
        <v>844</v>
      </c>
      <c r="J8055" s="176" t="s">
        <v>845</v>
      </c>
      <c r="K8055" s="176" t="s">
        <v>145</v>
      </c>
    </row>
    <row r="8056" spans="1:12">
      <c r="A8056" s="194">
        <v>9</v>
      </c>
      <c r="B8056" s="175" t="s">
        <v>596</v>
      </c>
      <c r="C8056" s="195">
        <v>24</v>
      </c>
      <c r="D8056" s="175" t="s">
        <v>862</v>
      </c>
      <c r="F8056" s="195">
        <v>0</v>
      </c>
      <c r="G8056" s="175" t="s">
        <v>965</v>
      </c>
      <c r="I8056" s="194">
        <v>23696</v>
      </c>
      <c r="K8056" s="199">
        <v>184327</v>
      </c>
      <c r="L8056" s="174" t="s">
        <v>846</v>
      </c>
    </row>
    <row r="8057" spans="1:12">
      <c r="A8057" s="194">
        <v>31</v>
      </c>
      <c r="B8057" s="175" t="s">
        <v>596</v>
      </c>
      <c r="C8057" s="195">
        <v>88</v>
      </c>
      <c r="D8057" s="175" t="s">
        <v>234</v>
      </c>
      <c r="F8057" s="195">
        <v>0</v>
      </c>
      <c r="G8057" s="175" t="s">
        <v>4738</v>
      </c>
      <c r="I8057" s="194">
        <v>16819</v>
      </c>
      <c r="K8057" s="199">
        <v>201146</v>
      </c>
      <c r="L8057" s="174" t="s">
        <v>846</v>
      </c>
    </row>
    <row r="8058" spans="1:12">
      <c r="G8058" s="200" t="s">
        <v>985</v>
      </c>
      <c r="I8058" s="201">
        <v>40515</v>
      </c>
      <c r="J8058" s="201">
        <v>0</v>
      </c>
      <c r="K8058" s="201">
        <v>40515</v>
      </c>
      <c r="L8058" s="202" t="s">
        <v>846</v>
      </c>
    </row>
    <row r="8059" spans="1:12">
      <c r="G8059" s="200" t="s">
        <v>848</v>
      </c>
      <c r="I8059" s="203">
        <v>201146</v>
      </c>
      <c r="J8059" s="203">
        <v>0</v>
      </c>
      <c r="K8059" s="203">
        <v>201146</v>
      </c>
      <c r="L8059" s="200" t="s">
        <v>849</v>
      </c>
    </row>
    <row r="8060" spans="1:12">
      <c r="A8060" s="196" t="s">
        <v>597</v>
      </c>
      <c r="G8060" s="197" t="s">
        <v>843</v>
      </c>
      <c r="I8060" s="198">
        <v>201146</v>
      </c>
      <c r="J8060" s="198">
        <v>0</v>
      </c>
      <c r="K8060" s="198">
        <v>201146</v>
      </c>
      <c r="L8060" s="175" t="s">
        <v>846</v>
      </c>
    </row>
    <row r="8061" spans="1:12">
      <c r="A8061" s="174" t="s">
        <v>138</v>
      </c>
      <c r="B8061" s="174" t="s">
        <v>139</v>
      </c>
      <c r="C8061" s="176" t="s">
        <v>140</v>
      </c>
      <c r="D8061" s="174" t="s">
        <v>141</v>
      </c>
      <c r="E8061" s="174" t="s">
        <v>142</v>
      </c>
      <c r="F8061" s="176" t="s">
        <v>143</v>
      </c>
      <c r="G8061" s="174" t="s">
        <v>144</v>
      </c>
      <c r="I8061" s="176" t="s">
        <v>844</v>
      </c>
      <c r="J8061" s="176" t="s">
        <v>845</v>
      </c>
      <c r="K8061" s="176" t="s">
        <v>145</v>
      </c>
    </row>
    <row r="8062" spans="1:12">
      <c r="A8062" s="194">
        <v>11</v>
      </c>
      <c r="B8062" s="175" t="s">
        <v>597</v>
      </c>
      <c r="C8062" s="195">
        <v>37</v>
      </c>
      <c r="D8062" s="175" t="s">
        <v>862</v>
      </c>
      <c r="F8062" s="195">
        <v>0</v>
      </c>
      <c r="G8062" s="175" t="s">
        <v>965</v>
      </c>
      <c r="I8062" s="194">
        <v>23</v>
      </c>
      <c r="K8062" s="199">
        <v>201169</v>
      </c>
      <c r="L8062" s="174" t="s">
        <v>846</v>
      </c>
    </row>
    <row r="8063" spans="1:12">
      <c r="A8063" s="194">
        <v>20</v>
      </c>
      <c r="B8063" s="175" t="s">
        <v>597</v>
      </c>
      <c r="C8063" s="195">
        <v>55</v>
      </c>
      <c r="D8063" s="175" t="s">
        <v>862</v>
      </c>
      <c r="F8063" s="195">
        <v>0</v>
      </c>
      <c r="G8063" s="175" t="s">
        <v>2229</v>
      </c>
      <c r="J8063" s="194">
        <v>9</v>
      </c>
      <c r="K8063" s="199">
        <v>201160</v>
      </c>
      <c r="L8063" s="174" t="s">
        <v>846</v>
      </c>
    </row>
    <row r="8064" spans="1:12">
      <c r="A8064" s="194">
        <v>30</v>
      </c>
      <c r="B8064" s="175" t="s">
        <v>597</v>
      </c>
      <c r="C8064" s="195">
        <v>84</v>
      </c>
      <c r="D8064" s="175" t="s">
        <v>234</v>
      </c>
      <c r="F8064" s="195">
        <v>0</v>
      </c>
      <c r="G8064" s="175" t="s">
        <v>4739</v>
      </c>
      <c r="I8064" s="194">
        <v>22827</v>
      </c>
      <c r="K8064" s="199">
        <v>223987</v>
      </c>
      <c r="L8064" s="174" t="s">
        <v>846</v>
      </c>
    </row>
    <row r="8065" spans="1:12">
      <c r="A8065" s="194">
        <v>30</v>
      </c>
      <c r="B8065" s="175" t="s">
        <v>597</v>
      </c>
      <c r="C8065" s="195">
        <v>84</v>
      </c>
      <c r="D8065" s="175" t="s">
        <v>234</v>
      </c>
      <c r="F8065" s="195">
        <v>0</v>
      </c>
      <c r="G8065" s="175" t="s">
        <v>4738</v>
      </c>
      <c r="I8065" s="194">
        <v>16885</v>
      </c>
      <c r="K8065" s="199">
        <v>240872</v>
      </c>
      <c r="L8065" s="174" t="s">
        <v>846</v>
      </c>
    </row>
    <row r="8066" spans="1:12">
      <c r="G8066" s="200" t="s">
        <v>1021</v>
      </c>
      <c r="I8066" s="201">
        <v>39735</v>
      </c>
      <c r="J8066" s="201">
        <v>9</v>
      </c>
      <c r="K8066" s="201">
        <v>39726</v>
      </c>
      <c r="L8066" s="202" t="s">
        <v>846</v>
      </c>
    </row>
    <row r="8067" spans="1:12">
      <c r="G8067" s="200" t="s">
        <v>848</v>
      </c>
      <c r="I8067" s="203">
        <v>240881</v>
      </c>
      <c r="J8067" s="203">
        <v>9</v>
      </c>
      <c r="K8067" s="203">
        <v>240872</v>
      </c>
      <c r="L8067" s="200" t="s">
        <v>849</v>
      </c>
    </row>
    <row r="8068" spans="1:12">
      <c r="A8068" s="196" t="s">
        <v>598</v>
      </c>
      <c r="G8068" s="197" t="s">
        <v>843</v>
      </c>
      <c r="I8068" s="198">
        <v>240881</v>
      </c>
      <c r="J8068" s="198">
        <v>9</v>
      </c>
      <c r="K8068" s="198">
        <v>240872</v>
      </c>
      <c r="L8068" s="175" t="s">
        <v>846</v>
      </c>
    </row>
    <row r="8069" spans="1:12">
      <c r="A8069" s="174" t="s">
        <v>138</v>
      </c>
      <c r="B8069" s="174" t="s">
        <v>139</v>
      </c>
      <c r="C8069" s="176" t="s">
        <v>140</v>
      </c>
      <c r="D8069" s="174" t="s">
        <v>141</v>
      </c>
      <c r="E8069" s="174" t="s">
        <v>142</v>
      </c>
      <c r="F8069" s="176" t="s">
        <v>143</v>
      </c>
      <c r="G8069" s="174" t="s">
        <v>144</v>
      </c>
      <c r="I8069" s="176" t="s">
        <v>844</v>
      </c>
      <c r="J8069" s="176" t="s">
        <v>845</v>
      </c>
      <c r="K8069" s="176" t="s">
        <v>145</v>
      </c>
    </row>
    <row r="8070" spans="1:12">
      <c r="A8070" s="194">
        <v>31</v>
      </c>
      <c r="B8070" s="175" t="s">
        <v>598</v>
      </c>
      <c r="C8070" s="195">
        <v>93</v>
      </c>
      <c r="D8070" s="175" t="s">
        <v>234</v>
      </c>
      <c r="F8070" s="195">
        <v>0</v>
      </c>
      <c r="G8070" s="175" t="s">
        <v>4738</v>
      </c>
      <c r="I8070" s="194">
        <v>5385</v>
      </c>
      <c r="K8070" s="199">
        <v>246257</v>
      </c>
      <c r="L8070" s="174" t="s">
        <v>846</v>
      </c>
    </row>
    <row r="8071" spans="1:12">
      <c r="G8071" s="200" t="s">
        <v>1045</v>
      </c>
      <c r="I8071" s="201">
        <v>5385</v>
      </c>
      <c r="J8071" s="201">
        <v>0</v>
      </c>
      <c r="K8071" s="201">
        <v>5385</v>
      </c>
      <c r="L8071" s="202" t="s">
        <v>846</v>
      </c>
    </row>
    <row r="8072" spans="1:12">
      <c r="G8072" s="200" t="s">
        <v>848</v>
      </c>
      <c r="I8072" s="203">
        <v>246266</v>
      </c>
      <c r="J8072" s="203">
        <v>9</v>
      </c>
      <c r="K8072" s="203">
        <v>246257</v>
      </c>
      <c r="L8072" s="200" t="s">
        <v>849</v>
      </c>
    </row>
    <row r="8073" spans="1:12">
      <c r="A8073" s="196" t="s">
        <v>599</v>
      </c>
      <c r="G8073" s="197" t="s">
        <v>843</v>
      </c>
      <c r="I8073" s="198">
        <v>246266</v>
      </c>
      <c r="J8073" s="198">
        <v>9</v>
      </c>
      <c r="K8073" s="198">
        <v>246257</v>
      </c>
      <c r="L8073" s="175" t="s">
        <v>846</v>
      </c>
    </row>
    <row r="8074" spans="1:12">
      <c r="A8074" s="174" t="s">
        <v>138</v>
      </c>
      <c r="B8074" s="174" t="s">
        <v>139</v>
      </c>
      <c r="C8074" s="176" t="s">
        <v>140</v>
      </c>
      <c r="D8074" s="174" t="s">
        <v>141</v>
      </c>
      <c r="E8074" s="174" t="s">
        <v>142</v>
      </c>
      <c r="F8074" s="176" t="s">
        <v>143</v>
      </c>
      <c r="G8074" s="174" t="s">
        <v>144</v>
      </c>
      <c r="I8074" s="176" t="s">
        <v>844</v>
      </c>
      <c r="J8074" s="176" t="s">
        <v>845</v>
      </c>
      <c r="K8074" s="176" t="s">
        <v>145</v>
      </c>
    </row>
    <row r="8075" spans="1:12">
      <c r="A8075" s="194">
        <v>30</v>
      </c>
      <c r="B8075" s="175" t="s">
        <v>599</v>
      </c>
      <c r="C8075" s="195">
        <v>65</v>
      </c>
      <c r="D8075" s="175" t="s">
        <v>234</v>
      </c>
      <c r="F8075" s="195">
        <v>0</v>
      </c>
      <c r="G8075" s="175" t="s">
        <v>4739</v>
      </c>
      <c r="I8075" s="194">
        <v>22643</v>
      </c>
      <c r="K8075" s="199">
        <v>268900</v>
      </c>
      <c r="L8075" s="174" t="s">
        <v>846</v>
      </c>
    </row>
    <row r="8076" spans="1:12">
      <c r="A8076" s="194">
        <v>30</v>
      </c>
      <c r="B8076" s="175" t="s">
        <v>599</v>
      </c>
      <c r="C8076" s="195">
        <v>68</v>
      </c>
      <c r="D8076" s="175" t="s">
        <v>234</v>
      </c>
      <c r="F8076" s="195">
        <v>0</v>
      </c>
      <c r="G8076" s="175" t="s">
        <v>4740</v>
      </c>
      <c r="I8076" s="194">
        <v>22643</v>
      </c>
      <c r="K8076" s="199">
        <v>291543</v>
      </c>
      <c r="L8076" s="174" t="s">
        <v>846</v>
      </c>
    </row>
    <row r="8077" spans="1:12">
      <c r="A8077" s="194">
        <v>30</v>
      </c>
      <c r="B8077" s="175" t="s">
        <v>599</v>
      </c>
      <c r="C8077" s="195">
        <v>68</v>
      </c>
      <c r="D8077" s="175" t="s">
        <v>234</v>
      </c>
      <c r="F8077" s="195">
        <v>0</v>
      </c>
      <c r="G8077" s="175" t="s">
        <v>4740</v>
      </c>
      <c r="J8077" s="194">
        <v>22643</v>
      </c>
      <c r="K8077" s="199">
        <v>268900</v>
      </c>
      <c r="L8077" s="174" t="s">
        <v>846</v>
      </c>
    </row>
    <row r="8078" spans="1:12">
      <c r="G8078" s="200" t="s">
        <v>1064</v>
      </c>
      <c r="I8078" s="201">
        <v>45286</v>
      </c>
      <c r="J8078" s="201">
        <v>22643</v>
      </c>
      <c r="K8078" s="201">
        <v>22643</v>
      </c>
      <c r="L8078" s="202" t="s">
        <v>846</v>
      </c>
    </row>
    <row r="8079" spans="1:12">
      <c r="G8079" s="200" t="s">
        <v>848</v>
      </c>
      <c r="I8079" s="203">
        <v>291552</v>
      </c>
      <c r="J8079" s="203">
        <v>22652</v>
      </c>
      <c r="K8079" s="203">
        <v>268900</v>
      </c>
      <c r="L8079" s="200" t="s">
        <v>849</v>
      </c>
    </row>
    <row r="8080" spans="1:12">
      <c r="A8080" s="196" t="s">
        <v>600</v>
      </c>
      <c r="G8080" s="197" t="s">
        <v>843</v>
      </c>
      <c r="I8080" s="198">
        <v>291552</v>
      </c>
      <c r="J8080" s="198">
        <v>22652</v>
      </c>
      <c r="K8080" s="198">
        <v>268900</v>
      </c>
      <c r="L8080" s="175" t="s">
        <v>846</v>
      </c>
    </row>
    <row r="8081" spans="1:12">
      <c r="A8081" s="174" t="s">
        <v>138</v>
      </c>
      <c r="B8081" s="174" t="s">
        <v>139</v>
      </c>
      <c r="C8081" s="176" t="s">
        <v>140</v>
      </c>
      <c r="D8081" s="174" t="s">
        <v>141</v>
      </c>
      <c r="E8081" s="174" t="s">
        <v>142</v>
      </c>
      <c r="F8081" s="176" t="s">
        <v>143</v>
      </c>
      <c r="G8081" s="174" t="s">
        <v>144</v>
      </c>
      <c r="I8081" s="176" t="s">
        <v>844</v>
      </c>
      <c r="J8081" s="176" t="s">
        <v>845</v>
      </c>
      <c r="K8081" s="176" t="s">
        <v>145</v>
      </c>
    </row>
    <row r="8082" spans="1:12">
      <c r="A8082" s="194">
        <v>31</v>
      </c>
      <c r="B8082" s="175" t="s">
        <v>600</v>
      </c>
      <c r="C8082" s="195">
        <v>103</v>
      </c>
      <c r="D8082" s="175" t="s">
        <v>862</v>
      </c>
      <c r="F8082" s="195">
        <v>0</v>
      </c>
      <c r="G8082" s="175" t="s">
        <v>1114</v>
      </c>
      <c r="I8082" s="194">
        <v>27643</v>
      </c>
      <c r="K8082" s="199">
        <v>296543</v>
      </c>
      <c r="L8082" s="174" t="s">
        <v>846</v>
      </c>
    </row>
    <row r="8083" spans="1:12">
      <c r="G8083" s="200" t="s">
        <v>1119</v>
      </c>
      <c r="I8083" s="201">
        <v>27643</v>
      </c>
      <c r="J8083" s="201">
        <v>0</v>
      </c>
      <c r="K8083" s="201">
        <v>27643</v>
      </c>
      <c r="L8083" s="202" t="s">
        <v>846</v>
      </c>
    </row>
    <row r="8084" spans="1:12">
      <c r="G8084" s="200" t="s">
        <v>848</v>
      </c>
      <c r="I8084" s="203">
        <v>319195</v>
      </c>
      <c r="J8084" s="203">
        <v>22652</v>
      </c>
      <c r="K8084" s="203">
        <v>296543</v>
      </c>
      <c r="L8084" s="200" t="s">
        <v>849</v>
      </c>
    </row>
    <row r="8085" spans="1:12">
      <c r="A8085" s="196" t="s">
        <v>601</v>
      </c>
      <c r="G8085" s="197" t="s">
        <v>843</v>
      </c>
      <c r="I8085" s="198">
        <v>319195</v>
      </c>
      <c r="J8085" s="198">
        <v>22652</v>
      </c>
      <c r="K8085" s="198">
        <v>296543</v>
      </c>
      <c r="L8085" s="175" t="s">
        <v>846</v>
      </c>
    </row>
    <row r="8086" spans="1:12">
      <c r="A8086" s="174" t="s">
        <v>138</v>
      </c>
      <c r="B8086" s="174" t="s">
        <v>139</v>
      </c>
      <c r="C8086" s="176" t="s">
        <v>140</v>
      </c>
      <c r="D8086" s="174" t="s">
        <v>141</v>
      </c>
      <c r="E8086" s="174" t="s">
        <v>142</v>
      </c>
      <c r="F8086" s="176" t="s">
        <v>143</v>
      </c>
      <c r="G8086" s="174" t="s">
        <v>144</v>
      </c>
      <c r="I8086" s="176" t="s">
        <v>844</v>
      </c>
      <c r="J8086" s="176" t="s">
        <v>845</v>
      </c>
      <c r="K8086" s="176" t="s">
        <v>145</v>
      </c>
    </row>
    <row r="8087" spans="1:12">
      <c r="A8087" s="194">
        <v>30</v>
      </c>
      <c r="B8087" s="175" t="s">
        <v>601</v>
      </c>
      <c r="C8087" s="195">
        <v>141</v>
      </c>
      <c r="D8087" s="175" t="s">
        <v>234</v>
      </c>
      <c r="F8087" s="195">
        <v>0</v>
      </c>
      <c r="G8087" s="175" t="s">
        <v>4741</v>
      </c>
      <c r="I8087" s="194">
        <v>22643</v>
      </c>
      <c r="K8087" s="199">
        <v>319186</v>
      </c>
      <c r="L8087" s="174" t="s">
        <v>846</v>
      </c>
    </row>
    <row r="8088" spans="1:12">
      <c r="A8088" s="194">
        <v>30</v>
      </c>
      <c r="B8088" s="175" t="s">
        <v>601</v>
      </c>
      <c r="C8088" s="195">
        <v>141</v>
      </c>
      <c r="D8088" s="175" t="s">
        <v>234</v>
      </c>
      <c r="F8088" s="195">
        <v>0</v>
      </c>
      <c r="G8088" s="175" t="s">
        <v>4742</v>
      </c>
      <c r="I8088" s="194">
        <v>17065</v>
      </c>
      <c r="K8088" s="199">
        <v>336251</v>
      </c>
      <c r="L8088" s="174" t="s">
        <v>846</v>
      </c>
    </row>
    <row r="8089" spans="1:12">
      <c r="A8089" s="194">
        <v>30</v>
      </c>
      <c r="B8089" s="175" t="s">
        <v>601</v>
      </c>
      <c r="C8089" s="195">
        <v>141</v>
      </c>
      <c r="D8089" s="175" t="s">
        <v>234</v>
      </c>
      <c r="F8089" s="195">
        <v>0</v>
      </c>
      <c r="G8089" s="175" t="s">
        <v>4743</v>
      </c>
      <c r="I8089" s="194">
        <v>5420</v>
      </c>
      <c r="K8089" s="199">
        <v>341671</v>
      </c>
      <c r="L8089" s="174" t="s">
        <v>846</v>
      </c>
    </row>
    <row r="8090" spans="1:12">
      <c r="A8090" s="194">
        <v>30</v>
      </c>
      <c r="B8090" s="175" t="s">
        <v>601</v>
      </c>
      <c r="C8090" s="195">
        <v>141</v>
      </c>
      <c r="D8090" s="175" t="s">
        <v>234</v>
      </c>
      <c r="F8090" s="195">
        <v>0</v>
      </c>
      <c r="G8090" s="175" t="s">
        <v>4744</v>
      </c>
      <c r="I8090" s="194">
        <v>10793</v>
      </c>
      <c r="K8090" s="199">
        <v>352464</v>
      </c>
      <c r="L8090" s="174" t="s">
        <v>846</v>
      </c>
    </row>
    <row r="8091" spans="1:12">
      <c r="A8091" s="194">
        <v>30</v>
      </c>
      <c r="B8091" s="175" t="s">
        <v>601</v>
      </c>
      <c r="C8091" s="195">
        <v>141</v>
      </c>
      <c r="D8091" s="175" t="s">
        <v>234</v>
      </c>
      <c r="F8091" s="195">
        <v>0</v>
      </c>
      <c r="G8091" s="175" t="s">
        <v>4745</v>
      </c>
      <c r="I8091" s="194">
        <v>80909</v>
      </c>
      <c r="K8091" s="199">
        <v>433373</v>
      </c>
      <c r="L8091" s="174" t="s">
        <v>846</v>
      </c>
    </row>
    <row r="8092" spans="1:12">
      <c r="A8092" s="194">
        <v>30</v>
      </c>
      <c r="B8092" s="175" t="s">
        <v>601</v>
      </c>
      <c r="C8092" s="195">
        <v>141</v>
      </c>
      <c r="D8092" s="175" t="s">
        <v>234</v>
      </c>
      <c r="F8092" s="195">
        <v>0</v>
      </c>
      <c r="G8092" s="175" t="s">
        <v>4741</v>
      </c>
      <c r="I8092" s="194">
        <v>17122</v>
      </c>
      <c r="K8092" s="199">
        <v>450495</v>
      </c>
      <c r="L8092" s="174" t="s">
        <v>846</v>
      </c>
    </row>
    <row r="8093" spans="1:12">
      <c r="A8093" s="194">
        <v>30</v>
      </c>
      <c r="B8093" s="175" t="s">
        <v>601</v>
      </c>
      <c r="C8093" s="195">
        <v>167</v>
      </c>
      <c r="D8093" s="175" t="s">
        <v>147</v>
      </c>
      <c r="F8093" s="195">
        <v>0</v>
      </c>
      <c r="G8093" s="175" t="s">
        <v>2276</v>
      </c>
      <c r="J8093" s="194">
        <v>80909</v>
      </c>
      <c r="K8093" s="199">
        <v>369586</v>
      </c>
      <c r="L8093" s="174" t="s">
        <v>846</v>
      </c>
    </row>
    <row r="8094" spans="1:12">
      <c r="A8094" s="194">
        <v>30</v>
      </c>
      <c r="B8094" s="175" t="s">
        <v>601</v>
      </c>
      <c r="C8094" s="195">
        <v>175</v>
      </c>
      <c r="D8094" s="175" t="s">
        <v>147</v>
      </c>
      <c r="F8094" s="195">
        <v>0</v>
      </c>
      <c r="G8094" s="175" t="s">
        <v>2277</v>
      </c>
      <c r="J8094" s="194">
        <v>22643</v>
      </c>
      <c r="K8094" s="199">
        <v>346943</v>
      </c>
      <c r="L8094" s="174" t="s">
        <v>846</v>
      </c>
    </row>
    <row r="8095" spans="1:12">
      <c r="G8095" s="200" t="s">
        <v>1168</v>
      </c>
      <c r="I8095" s="201">
        <v>153952</v>
      </c>
      <c r="J8095" s="201">
        <v>103552</v>
      </c>
      <c r="K8095" s="201">
        <v>50400</v>
      </c>
      <c r="L8095" s="202" t="s">
        <v>846</v>
      </c>
    </row>
    <row r="8096" spans="1:12">
      <c r="G8096" s="200" t="s">
        <v>848</v>
      </c>
      <c r="I8096" s="203">
        <v>473147</v>
      </c>
      <c r="J8096" s="203">
        <v>126204</v>
      </c>
      <c r="K8096" s="203">
        <v>346943</v>
      </c>
      <c r="L8096" s="200" t="s">
        <v>849</v>
      </c>
    </row>
    <row r="8097" spans="1:12">
      <c r="A8097" s="196" t="s">
        <v>146</v>
      </c>
      <c r="G8097" s="197" t="s">
        <v>843</v>
      </c>
      <c r="I8097" s="198">
        <v>473147</v>
      </c>
      <c r="J8097" s="198">
        <v>126204</v>
      </c>
      <c r="K8097" s="198">
        <v>346943</v>
      </c>
      <c r="L8097" s="175" t="s">
        <v>846</v>
      </c>
    </row>
    <row r="8098" spans="1:12">
      <c r="A8098" s="174" t="s">
        <v>138</v>
      </c>
      <c r="B8098" s="174" t="s">
        <v>139</v>
      </c>
      <c r="C8098" s="176" t="s">
        <v>140</v>
      </c>
      <c r="D8098" s="174" t="s">
        <v>141</v>
      </c>
      <c r="E8098" s="174" t="s">
        <v>142</v>
      </c>
      <c r="F8098" s="176" t="s">
        <v>143</v>
      </c>
      <c r="G8098" s="174" t="s">
        <v>144</v>
      </c>
      <c r="I8098" s="176" t="s">
        <v>844</v>
      </c>
      <c r="J8098" s="176" t="s">
        <v>845</v>
      </c>
      <c r="K8098" s="176" t="s">
        <v>145</v>
      </c>
    </row>
    <row r="8099" spans="1:12">
      <c r="A8099" s="194">
        <v>31</v>
      </c>
      <c r="B8099" s="175" t="s">
        <v>146</v>
      </c>
      <c r="C8099" s="195">
        <v>135</v>
      </c>
      <c r="D8099" s="175" t="s">
        <v>234</v>
      </c>
      <c r="F8099" s="195">
        <v>0</v>
      </c>
      <c r="G8099" s="175" t="s">
        <v>2126</v>
      </c>
      <c r="I8099" s="194">
        <v>16384</v>
      </c>
      <c r="K8099" s="199">
        <v>363327</v>
      </c>
      <c r="L8099" s="174" t="s">
        <v>846</v>
      </c>
    </row>
    <row r="8100" spans="1:12">
      <c r="A8100" s="194">
        <v>31</v>
      </c>
      <c r="B8100" s="175" t="s">
        <v>146</v>
      </c>
      <c r="C8100" s="195">
        <v>135</v>
      </c>
      <c r="D8100" s="175" t="s">
        <v>234</v>
      </c>
      <c r="F8100" s="195">
        <v>0</v>
      </c>
      <c r="G8100" s="175" t="s">
        <v>4746</v>
      </c>
      <c r="I8100" s="194">
        <v>20888</v>
      </c>
      <c r="K8100" s="199">
        <v>384215</v>
      </c>
      <c r="L8100" s="174" t="s">
        <v>846</v>
      </c>
    </row>
    <row r="8101" spans="1:12">
      <c r="G8101" s="200" t="s">
        <v>847</v>
      </c>
      <c r="I8101" s="201">
        <v>37272</v>
      </c>
      <c r="J8101" s="201">
        <v>0</v>
      </c>
      <c r="K8101" s="201">
        <v>37272</v>
      </c>
      <c r="L8101" s="202" t="s">
        <v>846</v>
      </c>
    </row>
    <row r="8102" spans="1:12">
      <c r="G8102" s="200" t="s">
        <v>848</v>
      </c>
      <c r="I8102" s="203">
        <v>510419</v>
      </c>
      <c r="J8102" s="203">
        <v>126204</v>
      </c>
      <c r="K8102" s="203">
        <v>384215</v>
      </c>
      <c r="L8102" s="200" t="s">
        <v>849</v>
      </c>
    </row>
    <row r="8103" spans="1:12">
      <c r="A8103" s="196" t="s">
        <v>164</v>
      </c>
      <c r="G8103" s="197" t="s">
        <v>843</v>
      </c>
      <c r="I8103" s="198">
        <v>510419</v>
      </c>
      <c r="J8103" s="198">
        <v>126204</v>
      </c>
      <c r="K8103" s="198">
        <v>384215</v>
      </c>
      <c r="L8103" s="175" t="s">
        <v>846</v>
      </c>
    </row>
    <row r="8104" spans="1:12">
      <c r="A8104" s="174" t="s">
        <v>138</v>
      </c>
      <c r="B8104" s="174" t="s">
        <v>139</v>
      </c>
      <c r="C8104" s="176" t="s">
        <v>140</v>
      </c>
      <c r="D8104" s="174" t="s">
        <v>141</v>
      </c>
      <c r="E8104" s="174" t="s">
        <v>142</v>
      </c>
      <c r="F8104" s="176" t="s">
        <v>143</v>
      </c>
      <c r="G8104" s="174" t="s">
        <v>144</v>
      </c>
      <c r="I8104" s="176" t="s">
        <v>844</v>
      </c>
      <c r="J8104" s="176" t="s">
        <v>845</v>
      </c>
      <c r="K8104" s="176" t="s">
        <v>145</v>
      </c>
    </row>
    <row r="8105" spans="1:12">
      <c r="A8105" s="194">
        <v>30</v>
      </c>
      <c r="B8105" s="175" t="s">
        <v>164</v>
      </c>
      <c r="C8105" s="195">
        <v>135</v>
      </c>
      <c r="D8105" s="175" t="s">
        <v>234</v>
      </c>
      <c r="F8105" s="195">
        <v>0</v>
      </c>
      <c r="G8105" s="175" t="s">
        <v>4747</v>
      </c>
      <c r="I8105" s="194">
        <v>17168</v>
      </c>
      <c r="K8105" s="199">
        <v>401383</v>
      </c>
      <c r="L8105" s="174" t="s">
        <v>846</v>
      </c>
    </row>
    <row r="8106" spans="1:12">
      <c r="G8106" s="200" t="s">
        <v>858</v>
      </c>
      <c r="I8106" s="201">
        <v>17168</v>
      </c>
      <c r="J8106" s="201">
        <v>0</v>
      </c>
      <c r="K8106" s="201">
        <v>17168</v>
      </c>
      <c r="L8106" s="202" t="s">
        <v>846</v>
      </c>
    </row>
    <row r="8107" spans="1:12">
      <c r="G8107" s="200" t="s">
        <v>848</v>
      </c>
      <c r="I8107" s="203">
        <v>527587</v>
      </c>
      <c r="J8107" s="203">
        <v>126204</v>
      </c>
      <c r="K8107" s="203">
        <v>401383</v>
      </c>
      <c r="L8107" s="200" t="s">
        <v>849</v>
      </c>
    </row>
    <row r="8108" spans="1:12">
      <c r="A8108" s="196" t="s">
        <v>166</v>
      </c>
      <c r="G8108" s="197" t="s">
        <v>843</v>
      </c>
      <c r="I8108" s="198">
        <v>527587</v>
      </c>
      <c r="J8108" s="198">
        <v>126204</v>
      </c>
      <c r="K8108" s="198">
        <v>401383</v>
      </c>
      <c r="L8108" s="175" t="s">
        <v>846</v>
      </c>
    </row>
    <row r="8109" spans="1:12">
      <c r="A8109" s="174" t="s">
        <v>138</v>
      </c>
      <c r="B8109" s="174" t="s">
        <v>139</v>
      </c>
      <c r="C8109" s="176" t="s">
        <v>140</v>
      </c>
      <c r="D8109" s="174" t="s">
        <v>141</v>
      </c>
      <c r="E8109" s="174" t="s">
        <v>142</v>
      </c>
      <c r="F8109" s="176" t="s">
        <v>143</v>
      </c>
      <c r="G8109" s="174" t="s">
        <v>144</v>
      </c>
      <c r="I8109" s="176" t="s">
        <v>844</v>
      </c>
      <c r="J8109" s="176" t="s">
        <v>845</v>
      </c>
      <c r="K8109" s="176" t="s">
        <v>145</v>
      </c>
    </row>
    <row r="8110" spans="1:12">
      <c r="A8110" s="194">
        <v>31</v>
      </c>
      <c r="B8110" s="175" t="s">
        <v>166</v>
      </c>
      <c r="C8110" s="195">
        <v>154</v>
      </c>
      <c r="D8110" s="175" t="s">
        <v>234</v>
      </c>
      <c r="F8110" s="195">
        <v>0</v>
      </c>
      <c r="G8110" s="175" t="s">
        <v>4748</v>
      </c>
      <c r="I8110" s="194">
        <v>25809</v>
      </c>
      <c r="K8110" s="199">
        <v>427192</v>
      </c>
      <c r="L8110" s="174" t="s">
        <v>846</v>
      </c>
    </row>
    <row r="8111" spans="1:12">
      <c r="G8111" s="200" t="s">
        <v>1319</v>
      </c>
      <c r="I8111" s="201">
        <v>25809</v>
      </c>
      <c r="J8111" s="201">
        <v>0</v>
      </c>
      <c r="K8111" s="201">
        <v>25809</v>
      </c>
      <c r="L8111" s="202" t="s">
        <v>846</v>
      </c>
    </row>
    <row r="8112" spans="1:12">
      <c r="G8112" s="200" t="s">
        <v>848</v>
      </c>
      <c r="I8112" s="203">
        <v>553396</v>
      </c>
      <c r="J8112" s="203">
        <v>126204</v>
      </c>
      <c r="K8112" s="203">
        <v>427192</v>
      </c>
      <c r="L8112" s="200" t="s">
        <v>849</v>
      </c>
    </row>
    <row r="8113" spans="1:12">
      <c r="A8113" s="190" t="s">
        <v>4749</v>
      </c>
      <c r="I8113" s="203">
        <v>553396</v>
      </c>
      <c r="J8113" s="203">
        <v>126204</v>
      </c>
      <c r="K8113" s="203">
        <v>427192</v>
      </c>
      <c r="L8113" s="175" t="s">
        <v>849</v>
      </c>
    </row>
    <row r="8114" spans="1:12">
      <c r="A8114" s="196" t="s">
        <v>4750</v>
      </c>
    </row>
    <row r="8115" spans="1:12">
      <c r="A8115" s="196" t="s">
        <v>166</v>
      </c>
      <c r="G8115" s="197" t="s">
        <v>843</v>
      </c>
      <c r="I8115" s="198">
        <v>0</v>
      </c>
      <c r="J8115" s="198">
        <v>0</v>
      </c>
      <c r="K8115" s="198">
        <v>0</v>
      </c>
    </row>
    <row r="8116" spans="1:12">
      <c r="A8116" s="174" t="s">
        <v>138</v>
      </c>
      <c r="B8116" s="174" t="s">
        <v>139</v>
      </c>
      <c r="C8116" s="176" t="s">
        <v>140</v>
      </c>
      <c r="D8116" s="174" t="s">
        <v>141</v>
      </c>
      <c r="E8116" s="174" t="s">
        <v>142</v>
      </c>
      <c r="F8116" s="176" t="s">
        <v>143</v>
      </c>
      <c r="G8116" s="174" t="s">
        <v>144</v>
      </c>
      <c r="I8116" s="176" t="s">
        <v>844</v>
      </c>
      <c r="J8116" s="176" t="s">
        <v>845</v>
      </c>
      <c r="K8116" s="176" t="s">
        <v>145</v>
      </c>
    </row>
    <row r="8117" spans="1:12">
      <c r="A8117" s="194">
        <v>31</v>
      </c>
      <c r="B8117" s="175" t="s">
        <v>166</v>
      </c>
      <c r="C8117" s="195">
        <v>163</v>
      </c>
      <c r="D8117" s="175" t="s">
        <v>234</v>
      </c>
      <c r="F8117" s="195">
        <v>0</v>
      </c>
      <c r="G8117" s="175" t="s">
        <v>254</v>
      </c>
      <c r="I8117" s="194">
        <v>10863238</v>
      </c>
      <c r="K8117" s="199">
        <v>10863238</v>
      </c>
      <c r="L8117" s="174" t="s">
        <v>846</v>
      </c>
    </row>
    <row r="8118" spans="1:12">
      <c r="A8118" s="194">
        <v>31</v>
      </c>
      <c r="B8118" s="175" t="s">
        <v>166</v>
      </c>
      <c r="C8118" s="195">
        <v>167</v>
      </c>
      <c r="D8118" s="175" t="s">
        <v>234</v>
      </c>
      <c r="F8118" s="195">
        <v>0</v>
      </c>
      <c r="G8118" s="175" t="s">
        <v>2197</v>
      </c>
      <c r="I8118" s="194">
        <v>1389582</v>
      </c>
      <c r="K8118" s="199">
        <v>12252820</v>
      </c>
      <c r="L8118" s="174" t="s">
        <v>846</v>
      </c>
    </row>
    <row r="8119" spans="1:12">
      <c r="A8119" s="194">
        <v>31</v>
      </c>
      <c r="B8119" s="175" t="s">
        <v>166</v>
      </c>
      <c r="C8119" s="195">
        <v>170</v>
      </c>
      <c r="D8119" s="175" t="s">
        <v>234</v>
      </c>
      <c r="F8119" s="195">
        <v>0</v>
      </c>
      <c r="G8119" s="175" t="s">
        <v>4751</v>
      </c>
      <c r="J8119" s="194">
        <v>1638415</v>
      </c>
      <c r="K8119" s="199">
        <v>10614405</v>
      </c>
      <c r="L8119" s="174" t="s">
        <v>846</v>
      </c>
    </row>
    <row r="8120" spans="1:12">
      <c r="G8120" s="200" t="s">
        <v>1319</v>
      </c>
      <c r="I8120" s="201">
        <v>12252820</v>
      </c>
      <c r="J8120" s="201">
        <v>1638415</v>
      </c>
      <c r="K8120" s="201">
        <v>10614405</v>
      </c>
      <c r="L8120" s="202" t="s">
        <v>846</v>
      </c>
    </row>
    <row r="8121" spans="1:12">
      <c r="G8121" s="200" t="s">
        <v>848</v>
      </c>
      <c r="I8121" s="203">
        <v>12252820</v>
      </c>
      <c r="J8121" s="203">
        <v>1638415</v>
      </c>
      <c r="K8121" s="203">
        <v>10614405</v>
      </c>
      <c r="L8121" s="200" t="s">
        <v>849</v>
      </c>
    </row>
    <row r="8122" spans="1:12">
      <c r="A8122" s="190" t="s">
        <v>4752</v>
      </c>
      <c r="I8122" s="203">
        <v>12252820</v>
      </c>
      <c r="J8122" s="203">
        <v>1638415</v>
      </c>
      <c r="K8122" s="203">
        <v>10614405</v>
      </c>
      <c r="L8122" s="175" t="s">
        <v>849</v>
      </c>
    </row>
    <row r="8123" spans="1:12">
      <c r="A8123" s="196" t="s">
        <v>4753</v>
      </c>
    </row>
    <row r="8124" spans="1:12">
      <c r="A8124" s="196" t="s">
        <v>166</v>
      </c>
      <c r="G8124" s="197" t="s">
        <v>843</v>
      </c>
      <c r="I8124" s="198">
        <v>0</v>
      </c>
      <c r="J8124" s="198">
        <v>0</v>
      </c>
      <c r="K8124" s="198">
        <v>0</v>
      </c>
    </row>
    <row r="8125" spans="1:12">
      <c r="A8125" s="174" t="s">
        <v>138</v>
      </c>
      <c r="B8125" s="174" t="s">
        <v>139</v>
      </c>
      <c r="C8125" s="176" t="s">
        <v>140</v>
      </c>
      <c r="D8125" s="174" t="s">
        <v>141</v>
      </c>
      <c r="E8125" s="174" t="s">
        <v>142</v>
      </c>
      <c r="F8125" s="176" t="s">
        <v>143</v>
      </c>
      <c r="G8125" s="174" t="s">
        <v>144</v>
      </c>
      <c r="I8125" s="176" t="s">
        <v>844</v>
      </c>
      <c r="J8125" s="176" t="s">
        <v>845</v>
      </c>
      <c r="K8125" s="176" t="s">
        <v>145</v>
      </c>
    </row>
    <row r="8126" spans="1:12">
      <c r="A8126" s="194">
        <v>31</v>
      </c>
      <c r="B8126" s="175" t="s">
        <v>166</v>
      </c>
      <c r="C8126" s="195">
        <v>170</v>
      </c>
      <c r="D8126" s="175" t="s">
        <v>234</v>
      </c>
      <c r="F8126" s="195">
        <v>0</v>
      </c>
      <c r="G8126" s="175" t="s">
        <v>4751</v>
      </c>
      <c r="I8126" s="194">
        <v>1638415</v>
      </c>
      <c r="K8126" s="199">
        <v>1638415</v>
      </c>
      <c r="L8126" s="174" t="s">
        <v>846</v>
      </c>
    </row>
    <row r="8127" spans="1:12">
      <c r="G8127" s="200" t="s">
        <v>1319</v>
      </c>
      <c r="I8127" s="201">
        <v>1638415</v>
      </c>
      <c r="J8127" s="201">
        <v>0</v>
      </c>
      <c r="K8127" s="201">
        <v>1638415</v>
      </c>
      <c r="L8127" s="202" t="s">
        <v>846</v>
      </c>
    </row>
    <row r="8128" spans="1:12">
      <c r="G8128" s="200" t="s">
        <v>848</v>
      </c>
      <c r="I8128" s="203">
        <v>1638415</v>
      </c>
      <c r="J8128" s="203">
        <v>0</v>
      </c>
      <c r="K8128" s="203">
        <v>1638415</v>
      </c>
      <c r="L8128" s="200" t="s">
        <v>849</v>
      </c>
    </row>
    <row r="8129" spans="1:12">
      <c r="A8129" s="190" t="s">
        <v>4754</v>
      </c>
      <c r="I8129" s="203">
        <v>1638415</v>
      </c>
      <c r="J8129" s="203">
        <v>0</v>
      </c>
      <c r="K8129" s="203">
        <v>1638415</v>
      </c>
      <c r="L8129" s="175" t="s">
        <v>849</v>
      </c>
    </row>
    <row r="8130" spans="1:12">
      <c r="A8130" s="196" t="s">
        <v>4755</v>
      </c>
    </row>
    <row r="8131" spans="1:12">
      <c r="A8131" s="196" t="s">
        <v>596</v>
      </c>
      <c r="G8131" s="197" t="s">
        <v>843</v>
      </c>
      <c r="I8131" s="198">
        <v>0</v>
      </c>
      <c r="J8131" s="198">
        <v>0</v>
      </c>
      <c r="K8131" s="198">
        <v>0</v>
      </c>
    </row>
    <row r="8132" spans="1:12">
      <c r="A8132" s="174" t="s">
        <v>138</v>
      </c>
      <c r="B8132" s="174" t="s">
        <v>139</v>
      </c>
      <c r="C8132" s="176" t="s">
        <v>140</v>
      </c>
      <c r="D8132" s="174" t="s">
        <v>141</v>
      </c>
      <c r="E8132" s="174" t="s">
        <v>142</v>
      </c>
      <c r="F8132" s="176" t="s">
        <v>143</v>
      </c>
      <c r="G8132" s="174" t="s">
        <v>144</v>
      </c>
      <c r="I8132" s="176" t="s">
        <v>844</v>
      </c>
      <c r="J8132" s="176" t="s">
        <v>845</v>
      </c>
      <c r="K8132" s="176" t="s">
        <v>145</v>
      </c>
    </row>
    <row r="8133" spans="1:12">
      <c r="A8133" s="194">
        <v>30</v>
      </c>
      <c r="B8133" s="175" t="s">
        <v>596</v>
      </c>
      <c r="C8133" s="195">
        <v>95</v>
      </c>
      <c r="D8133" s="175" t="s">
        <v>147</v>
      </c>
      <c r="F8133" s="195">
        <v>0</v>
      </c>
      <c r="G8133" s="175" t="s">
        <v>2478</v>
      </c>
      <c r="I8133" s="194">
        <v>363</v>
      </c>
      <c r="K8133" s="199">
        <v>363</v>
      </c>
      <c r="L8133" s="174" t="s">
        <v>846</v>
      </c>
    </row>
    <row r="8134" spans="1:12">
      <c r="A8134" s="194">
        <v>30</v>
      </c>
      <c r="B8134" s="175" t="s">
        <v>596</v>
      </c>
      <c r="C8134" s="195">
        <v>95</v>
      </c>
      <c r="D8134" s="175" t="s">
        <v>147</v>
      </c>
      <c r="F8134" s="195">
        <v>0</v>
      </c>
      <c r="G8134" s="175" t="s">
        <v>2479</v>
      </c>
      <c r="I8134" s="194">
        <v>418</v>
      </c>
      <c r="K8134" s="199">
        <v>781</v>
      </c>
      <c r="L8134" s="174" t="s">
        <v>846</v>
      </c>
    </row>
    <row r="8135" spans="1:12">
      <c r="A8135" s="194">
        <v>30</v>
      </c>
      <c r="B8135" s="175" t="s">
        <v>596</v>
      </c>
      <c r="C8135" s="195">
        <v>95</v>
      </c>
      <c r="D8135" s="175" t="s">
        <v>147</v>
      </c>
      <c r="F8135" s="195">
        <v>0</v>
      </c>
      <c r="G8135" s="175" t="s">
        <v>2480</v>
      </c>
      <c r="I8135" s="194">
        <v>476</v>
      </c>
      <c r="K8135" s="199">
        <v>1257</v>
      </c>
      <c r="L8135" s="174" t="s">
        <v>846</v>
      </c>
    </row>
    <row r="8136" spans="1:12">
      <c r="G8136" s="200" t="s">
        <v>985</v>
      </c>
      <c r="I8136" s="201">
        <v>1257</v>
      </c>
      <c r="J8136" s="201">
        <v>0</v>
      </c>
      <c r="K8136" s="201">
        <v>1257</v>
      </c>
      <c r="L8136" s="202" t="s">
        <v>846</v>
      </c>
    </row>
    <row r="8137" spans="1:12">
      <c r="G8137" s="200" t="s">
        <v>848</v>
      </c>
      <c r="I8137" s="203">
        <v>1257</v>
      </c>
      <c r="J8137" s="203">
        <v>0</v>
      </c>
      <c r="K8137" s="203">
        <v>1257</v>
      </c>
      <c r="L8137" s="200" t="s">
        <v>849</v>
      </c>
    </row>
    <row r="8138" spans="1:12">
      <c r="A8138" s="196" t="s">
        <v>597</v>
      </c>
      <c r="G8138" s="197" t="s">
        <v>843</v>
      </c>
      <c r="I8138" s="198">
        <v>1257</v>
      </c>
      <c r="J8138" s="198">
        <v>0</v>
      </c>
      <c r="K8138" s="198">
        <v>1257</v>
      </c>
      <c r="L8138" s="175" t="s">
        <v>846</v>
      </c>
    </row>
    <row r="8139" spans="1:12">
      <c r="A8139" s="174" t="s">
        <v>138</v>
      </c>
      <c r="B8139" s="174" t="s">
        <v>139</v>
      </c>
      <c r="C8139" s="176" t="s">
        <v>140</v>
      </c>
      <c r="D8139" s="174" t="s">
        <v>141</v>
      </c>
      <c r="E8139" s="174" t="s">
        <v>142</v>
      </c>
      <c r="F8139" s="176" t="s">
        <v>143</v>
      </c>
      <c r="G8139" s="174" t="s">
        <v>144</v>
      </c>
      <c r="I8139" s="176" t="s">
        <v>844</v>
      </c>
      <c r="J8139" s="176" t="s">
        <v>845</v>
      </c>
      <c r="K8139" s="176" t="s">
        <v>145</v>
      </c>
    </row>
    <row r="8140" spans="1:12">
      <c r="A8140" s="194">
        <v>19</v>
      </c>
      <c r="B8140" s="175" t="s">
        <v>597</v>
      </c>
      <c r="C8140" s="195">
        <v>85</v>
      </c>
      <c r="D8140" s="175" t="s">
        <v>147</v>
      </c>
      <c r="F8140" s="195">
        <v>0</v>
      </c>
      <c r="G8140" s="175" t="s">
        <v>2577</v>
      </c>
      <c r="I8140" s="194">
        <v>671</v>
      </c>
      <c r="K8140" s="199">
        <v>1928</v>
      </c>
      <c r="L8140" s="174" t="s">
        <v>846</v>
      </c>
    </row>
    <row r="8141" spans="1:12">
      <c r="G8141" s="200" t="s">
        <v>1021</v>
      </c>
      <c r="I8141" s="201">
        <v>671</v>
      </c>
      <c r="J8141" s="201">
        <v>0</v>
      </c>
      <c r="K8141" s="201">
        <v>671</v>
      </c>
      <c r="L8141" s="202" t="s">
        <v>846</v>
      </c>
    </row>
    <row r="8142" spans="1:12">
      <c r="G8142" s="200" t="s">
        <v>848</v>
      </c>
      <c r="I8142" s="203">
        <v>1928</v>
      </c>
      <c r="J8142" s="203">
        <v>0</v>
      </c>
      <c r="K8142" s="203">
        <v>1928</v>
      </c>
      <c r="L8142" s="200" t="s">
        <v>849</v>
      </c>
    </row>
    <row r="8143" spans="1:12">
      <c r="A8143" s="196" t="s">
        <v>600</v>
      </c>
      <c r="G8143" s="197" t="s">
        <v>843</v>
      </c>
      <c r="I8143" s="198">
        <v>1928</v>
      </c>
      <c r="J8143" s="198">
        <v>0</v>
      </c>
      <c r="K8143" s="198">
        <v>1928</v>
      </c>
      <c r="L8143" s="175" t="s">
        <v>846</v>
      </c>
    </row>
    <row r="8144" spans="1:12">
      <c r="A8144" s="174" t="s">
        <v>138</v>
      </c>
      <c r="B8144" s="174" t="s">
        <v>139</v>
      </c>
      <c r="C8144" s="176" t="s">
        <v>140</v>
      </c>
      <c r="D8144" s="174" t="s">
        <v>141</v>
      </c>
      <c r="E8144" s="174" t="s">
        <v>142</v>
      </c>
      <c r="F8144" s="176" t="s">
        <v>143</v>
      </c>
      <c r="G8144" s="174" t="s">
        <v>144</v>
      </c>
      <c r="I8144" s="176" t="s">
        <v>844</v>
      </c>
      <c r="J8144" s="176" t="s">
        <v>845</v>
      </c>
      <c r="K8144" s="176" t="s">
        <v>145</v>
      </c>
    </row>
    <row r="8145" spans="1:12">
      <c r="A8145" s="194">
        <v>31</v>
      </c>
      <c r="B8145" s="175" t="s">
        <v>600</v>
      </c>
      <c r="C8145" s="195">
        <v>102</v>
      </c>
      <c r="D8145" s="175" t="s">
        <v>147</v>
      </c>
      <c r="F8145" s="195">
        <v>0</v>
      </c>
      <c r="G8145" s="175" t="s">
        <v>2533</v>
      </c>
      <c r="I8145" s="194">
        <v>39592</v>
      </c>
      <c r="K8145" s="199">
        <v>41520</v>
      </c>
      <c r="L8145" s="174" t="s">
        <v>846</v>
      </c>
    </row>
    <row r="8146" spans="1:12">
      <c r="A8146" s="194">
        <v>31</v>
      </c>
      <c r="B8146" s="175" t="s">
        <v>600</v>
      </c>
      <c r="C8146" s="195">
        <v>112</v>
      </c>
      <c r="D8146" s="175" t="s">
        <v>234</v>
      </c>
      <c r="F8146" s="195">
        <v>0</v>
      </c>
      <c r="G8146" s="175" t="s">
        <v>2464</v>
      </c>
      <c r="I8146" s="194">
        <v>41387</v>
      </c>
      <c r="K8146" s="199">
        <v>82907</v>
      </c>
      <c r="L8146" s="174" t="s">
        <v>846</v>
      </c>
    </row>
    <row r="8147" spans="1:12">
      <c r="G8147" s="200" t="s">
        <v>1119</v>
      </c>
      <c r="I8147" s="201">
        <v>80979</v>
      </c>
      <c r="J8147" s="201">
        <v>0</v>
      </c>
      <c r="K8147" s="201">
        <v>80979</v>
      </c>
      <c r="L8147" s="202" t="s">
        <v>846</v>
      </c>
    </row>
    <row r="8148" spans="1:12">
      <c r="G8148" s="200" t="s">
        <v>848</v>
      </c>
      <c r="I8148" s="203">
        <v>82907</v>
      </c>
      <c r="J8148" s="203">
        <v>0</v>
      </c>
      <c r="K8148" s="203">
        <v>82907</v>
      </c>
      <c r="L8148" s="200" t="s">
        <v>849</v>
      </c>
    </row>
    <row r="8149" spans="1:12">
      <c r="A8149" s="190" t="s">
        <v>4756</v>
      </c>
      <c r="I8149" s="203">
        <v>82907</v>
      </c>
      <c r="J8149" s="203">
        <v>0</v>
      </c>
      <c r="K8149" s="203">
        <v>82907</v>
      </c>
      <c r="L8149" s="175" t="s">
        <v>849</v>
      </c>
    </row>
    <row r="8150" spans="1:12">
      <c r="A8150" s="196" t="s">
        <v>4757</v>
      </c>
    </row>
    <row r="8151" spans="1:12">
      <c r="A8151" s="196" t="s">
        <v>166</v>
      </c>
      <c r="G8151" s="197" t="s">
        <v>843</v>
      </c>
      <c r="I8151" s="198">
        <v>0</v>
      </c>
      <c r="J8151" s="198">
        <v>0</v>
      </c>
      <c r="K8151" s="198">
        <v>0</v>
      </c>
    </row>
    <row r="8152" spans="1:12">
      <c r="A8152" s="174" t="s">
        <v>138</v>
      </c>
      <c r="B8152" s="174" t="s">
        <v>139</v>
      </c>
      <c r="C8152" s="176" t="s">
        <v>140</v>
      </c>
      <c r="D8152" s="174" t="s">
        <v>141</v>
      </c>
      <c r="E8152" s="174" t="s">
        <v>142</v>
      </c>
      <c r="F8152" s="176" t="s">
        <v>143</v>
      </c>
      <c r="G8152" s="174" t="s">
        <v>144</v>
      </c>
      <c r="I8152" s="176" t="s">
        <v>844</v>
      </c>
      <c r="J8152" s="176" t="s">
        <v>845</v>
      </c>
      <c r="K8152" s="176" t="s">
        <v>145</v>
      </c>
    </row>
    <row r="8153" spans="1:12">
      <c r="A8153" s="194">
        <v>31</v>
      </c>
      <c r="B8153" s="175" t="s">
        <v>166</v>
      </c>
      <c r="C8153" s="195">
        <v>166</v>
      </c>
      <c r="D8153" s="175" t="s">
        <v>234</v>
      </c>
      <c r="F8153" s="195">
        <v>0</v>
      </c>
      <c r="G8153" s="175" t="s">
        <v>2181</v>
      </c>
      <c r="I8153" s="194">
        <v>2862000</v>
      </c>
      <c r="K8153" s="199">
        <v>2862000</v>
      </c>
      <c r="L8153" s="174" t="s">
        <v>846</v>
      </c>
    </row>
    <row r="8154" spans="1:12">
      <c r="G8154" s="200" t="s">
        <v>1319</v>
      </c>
      <c r="I8154" s="201">
        <v>2862000</v>
      </c>
      <c r="J8154" s="201">
        <v>0</v>
      </c>
      <c r="K8154" s="201">
        <v>2862000</v>
      </c>
      <c r="L8154" s="202" t="s">
        <v>846</v>
      </c>
    </row>
    <row r="8155" spans="1:12">
      <c r="G8155" s="200" t="s">
        <v>848</v>
      </c>
      <c r="I8155" s="203">
        <v>2862000</v>
      </c>
      <c r="J8155" s="203">
        <v>0</v>
      </c>
      <c r="K8155" s="203">
        <v>2862000</v>
      </c>
      <c r="L8155" s="200" t="s">
        <v>849</v>
      </c>
    </row>
    <row r="8156" spans="1:12">
      <c r="A8156" s="190" t="s">
        <v>4758</v>
      </c>
      <c r="I8156" s="203">
        <v>2862000</v>
      </c>
      <c r="J8156" s="203">
        <v>0</v>
      </c>
      <c r="K8156" s="203">
        <v>2862000</v>
      </c>
      <c r="L8156" s="175" t="s">
        <v>849</v>
      </c>
    </row>
    <row r="8157" spans="1:12">
      <c r="A8157" s="196" t="s">
        <v>4759</v>
      </c>
    </row>
    <row r="8158" spans="1:12">
      <c r="A8158" s="196" t="s">
        <v>601</v>
      </c>
      <c r="G8158" s="197" t="s">
        <v>843</v>
      </c>
      <c r="I8158" s="198">
        <v>0</v>
      </c>
      <c r="J8158" s="198">
        <v>0</v>
      </c>
      <c r="K8158" s="198">
        <v>0</v>
      </c>
    </row>
    <row r="8159" spans="1:12">
      <c r="A8159" s="174" t="s">
        <v>138</v>
      </c>
      <c r="B8159" s="174" t="s">
        <v>139</v>
      </c>
      <c r="C8159" s="176" t="s">
        <v>140</v>
      </c>
      <c r="D8159" s="174" t="s">
        <v>141</v>
      </c>
      <c r="E8159" s="174" t="s">
        <v>142</v>
      </c>
      <c r="F8159" s="176" t="s">
        <v>143</v>
      </c>
      <c r="G8159" s="174" t="s">
        <v>144</v>
      </c>
      <c r="I8159" s="176" t="s">
        <v>844</v>
      </c>
      <c r="J8159" s="176" t="s">
        <v>845</v>
      </c>
      <c r="K8159" s="176" t="s">
        <v>145</v>
      </c>
    </row>
    <row r="8160" spans="1:12">
      <c r="A8160" s="194">
        <v>30</v>
      </c>
      <c r="B8160" s="175" t="s">
        <v>601</v>
      </c>
      <c r="C8160" s="195">
        <v>173</v>
      </c>
      <c r="D8160" s="175" t="s">
        <v>234</v>
      </c>
      <c r="F8160" s="195">
        <v>0</v>
      </c>
      <c r="G8160" s="175" t="s">
        <v>2424</v>
      </c>
      <c r="I8160" s="194">
        <v>9005</v>
      </c>
      <c r="K8160" s="199">
        <v>9005</v>
      </c>
      <c r="L8160" s="174" t="s">
        <v>846</v>
      </c>
    </row>
    <row r="8161" spans="1:12">
      <c r="G8161" s="200" t="s">
        <v>1168</v>
      </c>
      <c r="I8161" s="201">
        <v>9005</v>
      </c>
      <c r="J8161" s="201">
        <v>0</v>
      </c>
      <c r="K8161" s="201">
        <v>9005</v>
      </c>
      <c r="L8161" s="202" t="s">
        <v>846</v>
      </c>
    </row>
    <row r="8162" spans="1:12">
      <c r="G8162" s="200" t="s">
        <v>848</v>
      </c>
      <c r="I8162" s="203">
        <v>9005</v>
      </c>
      <c r="J8162" s="203">
        <v>0</v>
      </c>
      <c r="K8162" s="203">
        <v>9005</v>
      </c>
      <c r="L8162" s="200" t="s">
        <v>849</v>
      </c>
    </row>
    <row r="8163" spans="1:12">
      <c r="A8163" s="190" t="s">
        <v>4760</v>
      </c>
      <c r="I8163" s="203">
        <v>9005</v>
      </c>
      <c r="J8163" s="203">
        <v>0</v>
      </c>
      <c r="K8163" s="203">
        <v>9005</v>
      </c>
      <c r="L8163" s="175" t="s">
        <v>849</v>
      </c>
    </row>
    <row r="8164" spans="1:12">
      <c r="A8164" s="196" t="s">
        <v>4761</v>
      </c>
    </row>
    <row r="8165" spans="1:12">
      <c r="A8165" s="196" t="s">
        <v>599</v>
      </c>
      <c r="G8165" s="197" t="s">
        <v>843</v>
      </c>
      <c r="I8165" s="198">
        <v>0</v>
      </c>
      <c r="J8165" s="198">
        <v>0</v>
      </c>
      <c r="K8165" s="198">
        <v>0</v>
      </c>
    </row>
    <row r="8166" spans="1:12">
      <c r="A8166" s="174" t="s">
        <v>138</v>
      </c>
      <c r="B8166" s="174" t="s">
        <v>139</v>
      </c>
      <c r="C8166" s="176" t="s">
        <v>140</v>
      </c>
      <c r="D8166" s="174" t="s">
        <v>141</v>
      </c>
      <c r="E8166" s="174" t="s">
        <v>142</v>
      </c>
      <c r="F8166" s="176" t="s">
        <v>143</v>
      </c>
      <c r="G8166" s="174" t="s">
        <v>144</v>
      </c>
      <c r="I8166" s="176" t="s">
        <v>844</v>
      </c>
      <c r="J8166" s="176" t="s">
        <v>845</v>
      </c>
      <c r="K8166" s="176" t="s">
        <v>145</v>
      </c>
    </row>
    <row r="8167" spans="1:12">
      <c r="A8167" s="194">
        <v>30</v>
      </c>
      <c r="B8167" s="175" t="s">
        <v>599</v>
      </c>
      <c r="C8167" s="195">
        <v>70</v>
      </c>
      <c r="D8167" s="175" t="s">
        <v>234</v>
      </c>
      <c r="F8167" s="195">
        <v>0</v>
      </c>
      <c r="G8167" s="175" t="s">
        <v>2494</v>
      </c>
      <c r="I8167" s="194">
        <v>7221</v>
      </c>
      <c r="K8167" s="199">
        <v>7221</v>
      </c>
      <c r="L8167" s="174" t="s">
        <v>846</v>
      </c>
    </row>
    <row r="8168" spans="1:12">
      <c r="A8168" s="194">
        <v>30</v>
      </c>
      <c r="B8168" s="175" t="s">
        <v>599</v>
      </c>
      <c r="C8168" s="195">
        <v>70</v>
      </c>
      <c r="D8168" s="175" t="s">
        <v>234</v>
      </c>
      <c r="F8168" s="195">
        <v>0</v>
      </c>
      <c r="G8168" s="175" t="s">
        <v>2517</v>
      </c>
      <c r="J8168" s="194">
        <v>1000</v>
      </c>
      <c r="K8168" s="199">
        <v>6221</v>
      </c>
      <c r="L8168" s="174" t="s">
        <v>846</v>
      </c>
    </row>
    <row r="8169" spans="1:12">
      <c r="G8169" s="200" t="s">
        <v>1064</v>
      </c>
      <c r="I8169" s="201">
        <v>7221</v>
      </c>
      <c r="J8169" s="201">
        <v>1000</v>
      </c>
      <c r="K8169" s="201">
        <v>6221</v>
      </c>
      <c r="L8169" s="202" t="s">
        <v>846</v>
      </c>
    </row>
    <row r="8170" spans="1:12">
      <c r="G8170" s="200" t="s">
        <v>848</v>
      </c>
      <c r="I8170" s="203">
        <v>7221</v>
      </c>
      <c r="J8170" s="203">
        <v>1000</v>
      </c>
      <c r="K8170" s="203">
        <v>6221</v>
      </c>
      <c r="L8170" s="200" t="s">
        <v>849</v>
      </c>
    </row>
    <row r="8171" spans="1:12">
      <c r="A8171" s="190" t="s">
        <v>4762</v>
      </c>
      <c r="I8171" s="203">
        <v>7221</v>
      </c>
      <c r="J8171" s="203">
        <v>1000</v>
      </c>
      <c r="K8171" s="203">
        <v>6221</v>
      </c>
      <c r="L8171" s="175" t="s">
        <v>849</v>
      </c>
    </row>
    <row r="8172" spans="1:12">
      <c r="A8172" s="196" t="s">
        <v>4763</v>
      </c>
    </row>
    <row r="8173" spans="1:12">
      <c r="A8173" s="196" t="s">
        <v>240</v>
      </c>
      <c r="G8173" s="197" t="s">
        <v>843</v>
      </c>
      <c r="I8173" s="198">
        <v>0</v>
      </c>
      <c r="J8173" s="198">
        <v>0</v>
      </c>
      <c r="K8173" s="198">
        <v>0</v>
      </c>
    </row>
    <row r="8174" spans="1:12">
      <c r="A8174" s="174" t="s">
        <v>138</v>
      </c>
      <c r="B8174" s="174" t="s">
        <v>139</v>
      </c>
      <c r="C8174" s="176" t="s">
        <v>140</v>
      </c>
      <c r="D8174" s="174" t="s">
        <v>141</v>
      </c>
      <c r="E8174" s="174" t="s">
        <v>142</v>
      </c>
      <c r="F8174" s="176" t="s">
        <v>143</v>
      </c>
      <c r="G8174" s="174" t="s">
        <v>144</v>
      </c>
      <c r="I8174" s="176" t="s">
        <v>844</v>
      </c>
      <c r="J8174" s="176" t="s">
        <v>845</v>
      </c>
      <c r="K8174" s="176" t="s">
        <v>145</v>
      </c>
    </row>
    <row r="8175" spans="1:12">
      <c r="A8175" s="194">
        <v>5</v>
      </c>
      <c r="B8175" s="175" t="s">
        <v>240</v>
      </c>
      <c r="C8175" s="195">
        <v>6</v>
      </c>
      <c r="D8175" s="175" t="s">
        <v>862</v>
      </c>
      <c r="F8175" s="195">
        <v>0</v>
      </c>
      <c r="G8175" s="175" t="s">
        <v>866</v>
      </c>
      <c r="J8175" s="194">
        <v>50000</v>
      </c>
      <c r="K8175" s="199">
        <v>-50000</v>
      </c>
      <c r="L8175" s="174" t="s">
        <v>856</v>
      </c>
    </row>
    <row r="8176" spans="1:12">
      <c r="A8176" s="194">
        <v>5</v>
      </c>
      <c r="B8176" s="175" t="s">
        <v>240</v>
      </c>
      <c r="C8176" s="195">
        <v>7</v>
      </c>
      <c r="D8176" s="175" t="s">
        <v>862</v>
      </c>
      <c r="F8176" s="195">
        <v>0</v>
      </c>
      <c r="G8176" s="175" t="s">
        <v>867</v>
      </c>
      <c r="J8176" s="194">
        <v>150000</v>
      </c>
      <c r="K8176" s="199">
        <v>-200000</v>
      </c>
      <c r="L8176" s="174" t="s">
        <v>856</v>
      </c>
    </row>
    <row r="8177" spans="1:12">
      <c r="A8177" s="194">
        <v>5</v>
      </c>
      <c r="B8177" s="175" t="s">
        <v>240</v>
      </c>
      <c r="C8177" s="195">
        <v>8</v>
      </c>
      <c r="D8177" s="175" t="s">
        <v>862</v>
      </c>
      <c r="F8177" s="195">
        <v>0</v>
      </c>
      <c r="G8177" s="175" t="s">
        <v>868</v>
      </c>
      <c r="J8177" s="194">
        <v>60000</v>
      </c>
      <c r="K8177" s="199">
        <v>-260000</v>
      </c>
      <c r="L8177" s="174" t="s">
        <v>856</v>
      </c>
    </row>
    <row r="8178" spans="1:12">
      <c r="A8178" s="194">
        <v>5</v>
      </c>
      <c r="B8178" s="175" t="s">
        <v>240</v>
      </c>
      <c r="C8178" s="195">
        <v>9</v>
      </c>
      <c r="D8178" s="175" t="s">
        <v>862</v>
      </c>
      <c r="F8178" s="195">
        <v>0</v>
      </c>
      <c r="G8178" s="175" t="s">
        <v>869</v>
      </c>
      <c r="J8178" s="194">
        <v>50000</v>
      </c>
      <c r="K8178" s="199">
        <v>-310000</v>
      </c>
      <c r="L8178" s="174" t="s">
        <v>856</v>
      </c>
    </row>
    <row r="8179" spans="1:12">
      <c r="A8179" s="194">
        <v>6</v>
      </c>
      <c r="B8179" s="175" t="s">
        <v>240</v>
      </c>
      <c r="C8179" s="195">
        <v>14</v>
      </c>
      <c r="D8179" s="175" t="s">
        <v>862</v>
      </c>
      <c r="F8179" s="195">
        <v>0</v>
      </c>
      <c r="G8179" s="175" t="s">
        <v>872</v>
      </c>
      <c r="J8179" s="194">
        <v>600000</v>
      </c>
      <c r="K8179" s="199">
        <v>-910000</v>
      </c>
      <c r="L8179" s="174" t="s">
        <v>856</v>
      </c>
    </row>
    <row r="8180" spans="1:12">
      <c r="A8180" s="194">
        <v>7</v>
      </c>
      <c r="B8180" s="175" t="s">
        <v>240</v>
      </c>
      <c r="C8180" s="195">
        <v>17</v>
      </c>
      <c r="D8180" s="175" t="s">
        <v>862</v>
      </c>
      <c r="F8180" s="195">
        <v>0</v>
      </c>
      <c r="G8180" s="175" t="s">
        <v>874</v>
      </c>
      <c r="J8180" s="194">
        <v>30000</v>
      </c>
      <c r="K8180" s="199">
        <v>-940000</v>
      </c>
      <c r="L8180" s="174" t="s">
        <v>856</v>
      </c>
    </row>
    <row r="8181" spans="1:12">
      <c r="A8181" s="194">
        <v>7</v>
      </c>
      <c r="B8181" s="175" t="s">
        <v>240</v>
      </c>
      <c r="C8181" s="195">
        <v>18</v>
      </c>
      <c r="D8181" s="175" t="s">
        <v>862</v>
      </c>
      <c r="F8181" s="195">
        <v>0</v>
      </c>
      <c r="G8181" s="175" t="s">
        <v>875</v>
      </c>
      <c r="J8181" s="194">
        <v>75000</v>
      </c>
      <c r="K8181" s="199">
        <v>-1015000</v>
      </c>
      <c r="L8181" s="174" t="s">
        <v>856</v>
      </c>
    </row>
    <row r="8182" spans="1:12">
      <c r="A8182" s="194">
        <v>7</v>
      </c>
      <c r="B8182" s="175" t="s">
        <v>240</v>
      </c>
      <c r="C8182" s="195">
        <v>19</v>
      </c>
      <c r="D8182" s="175" t="s">
        <v>862</v>
      </c>
      <c r="F8182" s="195">
        <v>0</v>
      </c>
      <c r="G8182" s="175" t="s">
        <v>876</v>
      </c>
      <c r="J8182" s="194">
        <v>16000</v>
      </c>
      <c r="K8182" s="199">
        <v>-1031000</v>
      </c>
      <c r="L8182" s="174" t="s">
        <v>856</v>
      </c>
    </row>
    <row r="8183" spans="1:12">
      <c r="A8183" s="194">
        <v>7</v>
      </c>
      <c r="B8183" s="175" t="s">
        <v>240</v>
      </c>
      <c r="C8183" s="195">
        <v>20</v>
      </c>
      <c r="D8183" s="175" t="s">
        <v>862</v>
      </c>
      <c r="F8183" s="195">
        <v>0</v>
      </c>
      <c r="G8183" s="175" t="s">
        <v>877</v>
      </c>
      <c r="J8183" s="194">
        <v>50000</v>
      </c>
      <c r="K8183" s="199">
        <v>-1081000</v>
      </c>
      <c r="L8183" s="174" t="s">
        <v>856</v>
      </c>
    </row>
    <row r="8184" spans="1:12">
      <c r="A8184" s="194">
        <v>7</v>
      </c>
      <c r="B8184" s="175" t="s">
        <v>240</v>
      </c>
      <c r="C8184" s="195">
        <v>21</v>
      </c>
      <c r="D8184" s="175" t="s">
        <v>862</v>
      </c>
      <c r="F8184" s="195">
        <v>0</v>
      </c>
      <c r="G8184" s="175" t="s">
        <v>878</v>
      </c>
      <c r="J8184" s="194">
        <v>10000</v>
      </c>
      <c r="K8184" s="199">
        <v>-1091000</v>
      </c>
      <c r="L8184" s="174" t="s">
        <v>856</v>
      </c>
    </row>
    <row r="8185" spans="1:12">
      <c r="A8185" s="194">
        <v>7</v>
      </c>
      <c r="B8185" s="175" t="s">
        <v>240</v>
      </c>
      <c r="C8185" s="195">
        <v>22</v>
      </c>
      <c r="D8185" s="175" t="s">
        <v>862</v>
      </c>
      <c r="F8185" s="195">
        <v>0</v>
      </c>
      <c r="G8185" s="175" t="s">
        <v>874</v>
      </c>
      <c r="J8185" s="194">
        <v>60000</v>
      </c>
      <c r="K8185" s="199">
        <v>-1151000</v>
      </c>
      <c r="L8185" s="174" t="s">
        <v>856</v>
      </c>
    </row>
    <row r="8186" spans="1:12">
      <c r="A8186" s="194">
        <v>8</v>
      </c>
      <c r="B8186" s="175" t="s">
        <v>240</v>
      </c>
      <c r="C8186" s="195">
        <v>23</v>
      </c>
      <c r="D8186" s="175" t="s">
        <v>862</v>
      </c>
      <c r="F8186" s="195">
        <v>0</v>
      </c>
      <c r="G8186" s="175" t="s">
        <v>879</v>
      </c>
      <c r="J8186" s="194">
        <v>30000</v>
      </c>
      <c r="K8186" s="199">
        <v>-1181000</v>
      </c>
      <c r="L8186" s="174" t="s">
        <v>856</v>
      </c>
    </row>
    <row r="8187" spans="1:12">
      <c r="A8187" s="194">
        <v>8</v>
      </c>
      <c r="B8187" s="175" t="s">
        <v>240</v>
      </c>
      <c r="C8187" s="195">
        <v>24</v>
      </c>
      <c r="D8187" s="175" t="s">
        <v>862</v>
      </c>
      <c r="F8187" s="195">
        <v>0</v>
      </c>
      <c r="G8187" s="175" t="s">
        <v>880</v>
      </c>
      <c r="J8187" s="194">
        <v>35000</v>
      </c>
      <c r="K8187" s="199">
        <v>-1216000</v>
      </c>
      <c r="L8187" s="174" t="s">
        <v>856</v>
      </c>
    </row>
    <row r="8188" spans="1:12">
      <c r="A8188" s="194">
        <v>11</v>
      </c>
      <c r="B8188" s="175" t="s">
        <v>240</v>
      </c>
      <c r="C8188" s="195">
        <v>25</v>
      </c>
      <c r="D8188" s="175" t="s">
        <v>862</v>
      </c>
      <c r="F8188" s="195">
        <v>0</v>
      </c>
      <c r="G8188" s="175" t="s">
        <v>881</v>
      </c>
      <c r="J8188" s="194">
        <v>30000</v>
      </c>
      <c r="K8188" s="199">
        <v>-1246000</v>
      </c>
      <c r="L8188" s="174" t="s">
        <v>856</v>
      </c>
    </row>
    <row r="8189" spans="1:12">
      <c r="A8189" s="194">
        <v>12</v>
      </c>
      <c r="B8189" s="175" t="s">
        <v>240</v>
      </c>
      <c r="C8189" s="195">
        <v>28</v>
      </c>
      <c r="D8189" s="175" t="s">
        <v>862</v>
      </c>
      <c r="F8189" s="195">
        <v>0</v>
      </c>
      <c r="G8189" s="175" t="s">
        <v>883</v>
      </c>
      <c r="J8189" s="194">
        <v>150000</v>
      </c>
      <c r="K8189" s="199">
        <v>-1396000</v>
      </c>
      <c r="L8189" s="174" t="s">
        <v>856</v>
      </c>
    </row>
    <row r="8190" spans="1:12">
      <c r="A8190" s="194">
        <v>13</v>
      </c>
      <c r="B8190" s="175" t="s">
        <v>240</v>
      </c>
      <c r="C8190" s="195">
        <v>30</v>
      </c>
      <c r="D8190" s="175" t="s">
        <v>862</v>
      </c>
      <c r="F8190" s="195">
        <v>0</v>
      </c>
      <c r="G8190" s="175" t="s">
        <v>884</v>
      </c>
      <c r="J8190" s="194">
        <v>30000</v>
      </c>
      <c r="K8190" s="199">
        <v>-1426000</v>
      </c>
      <c r="L8190" s="174" t="s">
        <v>856</v>
      </c>
    </row>
    <row r="8191" spans="1:12">
      <c r="A8191" s="194">
        <v>15</v>
      </c>
      <c r="B8191" s="175" t="s">
        <v>240</v>
      </c>
      <c r="C8191" s="195">
        <v>31</v>
      </c>
      <c r="D8191" s="175" t="s">
        <v>862</v>
      </c>
      <c r="F8191" s="195">
        <v>0</v>
      </c>
      <c r="G8191" s="175" t="s">
        <v>885</v>
      </c>
      <c r="J8191" s="194">
        <v>400000</v>
      </c>
      <c r="K8191" s="199">
        <v>-1826000</v>
      </c>
      <c r="L8191" s="174" t="s">
        <v>856</v>
      </c>
    </row>
    <row r="8192" spans="1:12">
      <c r="A8192" s="194">
        <v>15</v>
      </c>
      <c r="B8192" s="175" t="s">
        <v>240</v>
      </c>
      <c r="C8192" s="195">
        <v>32</v>
      </c>
      <c r="D8192" s="175" t="s">
        <v>862</v>
      </c>
      <c r="F8192" s="195">
        <v>0</v>
      </c>
      <c r="G8192" s="175" t="s">
        <v>886</v>
      </c>
      <c r="J8192" s="194">
        <v>50000</v>
      </c>
      <c r="K8192" s="199">
        <v>-1876000</v>
      </c>
      <c r="L8192" s="174" t="s">
        <v>856</v>
      </c>
    </row>
    <row r="8193" spans="1:12">
      <c r="A8193" s="194">
        <v>19</v>
      </c>
      <c r="B8193" s="175" t="s">
        <v>240</v>
      </c>
      <c r="C8193" s="195">
        <v>36</v>
      </c>
      <c r="D8193" s="175" t="s">
        <v>862</v>
      </c>
      <c r="F8193" s="195">
        <v>0</v>
      </c>
      <c r="G8193" s="175" t="s">
        <v>889</v>
      </c>
      <c r="J8193" s="194">
        <v>200000</v>
      </c>
      <c r="K8193" s="199">
        <v>-2076000</v>
      </c>
      <c r="L8193" s="174" t="s">
        <v>856</v>
      </c>
    </row>
    <row r="8194" spans="1:12">
      <c r="A8194" s="194">
        <v>19</v>
      </c>
      <c r="B8194" s="175" t="s">
        <v>240</v>
      </c>
      <c r="C8194" s="195">
        <v>37</v>
      </c>
      <c r="D8194" s="175" t="s">
        <v>862</v>
      </c>
      <c r="F8194" s="195">
        <v>0</v>
      </c>
      <c r="G8194" s="175" t="s">
        <v>890</v>
      </c>
      <c r="J8194" s="194">
        <v>25000</v>
      </c>
      <c r="K8194" s="199">
        <v>-2101000</v>
      </c>
      <c r="L8194" s="174" t="s">
        <v>856</v>
      </c>
    </row>
    <row r="8195" spans="1:12">
      <c r="A8195" s="194">
        <v>19</v>
      </c>
      <c r="B8195" s="175" t="s">
        <v>240</v>
      </c>
      <c r="C8195" s="195">
        <v>38</v>
      </c>
      <c r="D8195" s="175" t="s">
        <v>862</v>
      </c>
      <c r="F8195" s="195">
        <v>0</v>
      </c>
      <c r="G8195" s="175" t="s">
        <v>891</v>
      </c>
      <c r="J8195" s="194">
        <v>40000</v>
      </c>
      <c r="K8195" s="199">
        <v>-2141000</v>
      </c>
      <c r="L8195" s="174" t="s">
        <v>856</v>
      </c>
    </row>
    <row r="8196" spans="1:12">
      <c r="A8196" s="194">
        <v>20</v>
      </c>
      <c r="B8196" s="175" t="s">
        <v>240</v>
      </c>
      <c r="C8196" s="195">
        <v>41</v>
      </c>
      <c r="D8196" s="175" t="s">
        <v>862</v>
      </c>
      <c r="F8196" s="195">
        <v>0</v>
      </c>
      <c r="G8196" s="175" t="s">
        <v>894</v>
      </c>
      <c r="J8196" s="194">
        <v>1200000</v>
      </c>
      <c r="K8196" s="199">
        <v>-3341000</v>
      </c>
      <c r="L8196" s="174" t="s">
        <v>856</v>
      </c>
    </row>
    <row r="8197" spans="1:12">
      <c r="A8197" s="194">
        <v>20</v>
      </c>
      <c r="B8197" s="175" t="s">
        <v>240</v>
      </c>
      <c r="C8197" s="195">
        <v>43</v>
      </c>
      <c r="D8197" s="175" t="s">
        <v>862</v>
      </c>
      <c r="F8197" s="195">
        <v>0</v>
      </c>
      <c r="G8197" s="175" t="s">
        <v>895</v>
      </c>
      <c r="J8197" s="194">
        <v>30000</v>
      </c>
      <c r="K8197" s="199">
        <v>-3371000</v>
      </c>
      <c r="L8197" s="174" t="s">
        <v>856</v>
      </c>
    </row>
    <row r="8198" spans="1:12">
      <c r="A8198" s="194">
        <v>21</v>
      </c>
      <c r="B8198" s="175" t="s">
        <v>240</v>
      </c>
      <c r="C8198" s="195">
        <v>48</v>
      </c>
      <c r="D8198" s="175" t="s">
        <v>862</v>
      </c>
      <c r="F8198" s="195">
        <v>0</v>
      </c>
      <c r="G8198" s="175" t="s">
        <v>897</v>
      </c>
      <c r="J8198" s="194">
        <v>210000</v>
      </c>
      <c r="K8198" s="199">
        <v>-3581000</v>
      </c>
      <c r="L8198" s="174" t="s">
        <v>856</v>
      </c>
    </row>
    <row r="8199" spans="1:12">
      <c r="A8199" s="194">
        <v>21</v>
      </c>
      <c r="B8199" s="175" t="s">
        <v>240</v>
      </c>
      <c r="C8199" s="195">
        <v>49</v>
      </c>
      <c r="D8199" s="175" t="s">
        <v>862</v>
      </c>
      <c r="F8199" s="195">
        <v>0</v>
      </c>
      <c r="G8199" s="175" t="s">
        <v>898</v>
      </c>
      <c r="J8199" s="194">
        <v>150000</v>
      </c>
      <c r="K8199" s="199">
        <v>-3731000</v>
      </c>
      <c r="L8199" s="174" t="s">
        <v>856</v>
      </c>
    </row>
    <row r="8200" spans="1:12">
      <c r="A8200" s="194">
        <v>21</v>
      </c>
      <c r="B8200" s="175" t="s">
        <v>240</v>
      </c>
      <c r="C8200" s="195">
        <v>50</v>
      </c>
      <c r="D8200" s="175" t="s">
        <v>862</v>
      </c>
      <c r="F8200" s="195">
        <v>0</v>
      </c>
      <c r="G8200" s="175" t="s">
        <v>878</v>
      </c>
      <c r="J8200" s="194">
        <v>10000</v>
      </c>
      <c r="K8200" s="199">
        <v>-3741000</v>
      </c>
      <c r="L8200" s="174" t="s">
        <v>856</v>
      </c>
    </row>
    <row r="8201" spans="1:12">
      <c r="A8201" s="194">
        <v>21</v>
      </c>
      <c r="B8201" s="175" t="s">
        <v>240</v>
      </c>
      <c r="C8201" s="195">
        <v>51</v>
      </c>
      <c r="D8201" s="175" t="s">
        <v>862</v>
      </c>
      <c r="F8201" s="195">
        <v>0</v>
      </c>
      <c r="G8201" s="175" t="s">
        <v>899</v>
      </c>
      <c r="J8201" s="194">
        <v>10000</v>
      </c>
      <c r="K8201" s="199">
        <v>-3751000</v>
      </c>
      <c r="L8201" s="174" t="s">
        <v>856</v>
      </c>
    </row>
    <row r="8202" spans="1:12">
      <c r="A8202" s="194">
        <v>21</v>
      </c>
      <c r="B8202" s="175" t="s">
        <v>240</v>
      </c>
      <c r="C8202" s="195">
        <v>52</v>
      </c>
      <c r="D8202" s="175" t="s">
        <v>862</v>
      </c>
      <c r="F8202" s="195">
        <v>0</v>
      </c>
      <c r="G8202" s="175" t="s">
        <v>900</v>
      </c>
      <c r="J8202" s="194">
        <v>2730000</v>
      </c>
      <c r="K8202" s="199">
        <v>-6481000</v>
      </c>
      <c r="L8202" s="174" t="s">
        <v>856</v>
      </c>
    </row>
    <row r="8203" spans="1:12">
      <c r="A8203" s="194">
        <v>22</v>
      </c>
      <c r="B8203" s="175" t="s">
        <v>240</v>
      </c>
      <c r="C8203" s="195">
        <v>53</v>
      </c>
      <c r="D8203" s="175" t="s">
        <v>862</v>
      </c>
      <c r="F8203" s="195">
        <v>0</v>
      </c>
      <c r="G8203" s="175" t="s">
        <v>901</v>
      </c>
      <c r="J8203" s="194">
        <v>50000</v>
      </c>
      <c r="K8203" s="199">
        <v>-6531000</v>
      </c>
      <c r="L8203" s="174" t="s">
        <v>856</v>
      </c>
    </row>
    <row r="8204" spans="1:12">
      <c r="A8204" s="194">
        <v>22</v>
      </c>
      <c r="B8204" s="175" t="s">
        <v>240</v>
      </c>
      <c r="C8204" s="195">
        <v>54</v>
      </c>
      <c r="D8204" s="175" t="s">
        <v>862</v>
      </c>
      <c r="F8204" s="195">
        <v>0</v>
      </c>
      <c r="G8204" s="175" t="s">
        <v>902</v>
      </c>
      <c r="J8204" s="194">
        <v>25000</v>
      </c>
      <c r="K8204" s="199">
        <v>-6556000</v>
      </c>
      <c r="L8204" s="174" t="s">
        <v>856</v>
      </c>
    </row>
    <row r="8205" spans="1:12">
      <c r="A8205" s="194">
        <v>22</v>
      </c>
      <c r="B8205" s="175" t="s">
        <v>240</v>
      </c>
      <c r="C8205" s="195">
        <v>55</v>
      </c>
      <c r="D8205" s="175" t="s">
        <v>862</v>
      </c>
      <c r="F8205" s="195">
        <v>0</v>
      </c>
      <c r="G8205" s="175" t="s">
        <v>903</v>
      </c>
      <c r="J8205" s="194">
        <v>470000</v>
      </c>
      <c r="K8205" s="199">
        <v>-7026000</v>
      </c>
      <c r="L8205" s="174" t="s">
        <v>856</v>
      </c>
    </row>
    <row r="8206" spans="1:12">
      <c r="A8206" s="194">
        <v>25</v>
      </c>
      <c r="B8206" s="175" t="s">
        <v>240</v>
      </c>
      <c r="C8206" s="195">
        <v>56</v>
      </c>
      <c r="D8206" s="175" t="s">
        <v>862</v>
      </c>
      <c r="F8206" s="195">
        <v>0</v>
      </c>
      <c r="G8206" s="175" t="s">
        <v>904</v>
      </c>
      <c r="J8206" s="194">
        <v>220000</v>
      </c>
      <c r="K8206" s="199">
        <v>-7246000</v>
      </c>
      <c r="L8206" s="174" t="s">
        <v>856</v>
      </c>
    </row>
    <row r="8207" spans="1:12">
      <c r="A8207" s="194">
        <v>26</v>
      </c>
      <c r="B8207" s="175" t="s">
        <v>240</v>
      </c>
      <c r="C8207" s="195">
        <v>58</v>
      </c>
      <c r="D8207" s="175" t="s">
        <v>862</v>
      </c>
      <c r="F8207" s="195">
        <v>0</v>
      </c>
      <c r="G8207" s="175" t="s">
        <v>905</v>
      </c>
      <c r="J8207" s="194">
        <v>100000</v>
      </c>
      <c r="K8207" s="199">
        <v>-7346000</v>
      </c>
      <c r="L8207" s="174" t="s">
        <v>856</v>
      </c>
    </row>
    <row r="8208" spans="1:12">
      <c r="A8208" s="194">
        <v>26</v>
      </c>
      <c r="B8208" s="175" t="s">
        <v>240</v>
      </c>
      <c r="C8208" s="195">
        <v>59</v>
      </c>
      <c r="D8208" s="175" t="s">
        <v>862</v>
      </c>
      <c r="F8208" s="195">
        <v>0</v>
      </c>
      <c r="G8208" s="175" t="s">
        <v>906</v>
      </c>
      <c r="J8208" s="194">
        <v>30000</v>
      </c>
      <c r="K8208" s="199">
        <v>-7376000</v>
      </c>
      <c r="L8208" s="174" t="s">
        <v>856</v>
      </c>
    </row>
    <row r="8209" spans="1:12">
      <c r="A8209" s="194">
        <v>26</v>
      </c>
      <c r="B8209" s="175" t="s">
        <v>240</v>
      </c>
      <c r="C8209" s="195">
        <v>60</v>
      </c>
      <c r="D8209" s="175" t="s">
        <v>862</v>
      </c>
      <c r="F8209" s="195">
        <v>0</v>
      </c>
      <c r="G8209" s="175" t="s">
        <v>907</v>
      </c>
      <c r="J8209" s="194">
        <v>60000</v>
      </c>
      <c r="K8209" s="199">
        <v>-7436000</v>
      </c>
      <c r="L8209" s="174" t="s">
        <v>856</v>
      </c>
    </row>
    <row r="8210" spans="1:12">
      <c r="A8210" s="194">
        <v>26</v>
      </c>
      <c r="B8210" s="175" t="s">
        <v>240</v>
      </c>
      <c r="C8210" s="195">
        <v>61</v>
      </c>
      <c r="D8210" s="175" t="s">
        <v>862</v>
      </c>
      <c r="F8210" s="195">
        <v>0</v>
      </c>
      <c r="G8210" s="175" t="s">
        <v>908</v>
      </c>
      <c r="J8210" s="194">
        <v>150000</v>
      </c>
      <c r="K8210" s="199">
        <v>-7586000</v>
      </c>
      <c r="L8210" s="174" t="s">
        <v>856</v>
      </c>
    </row>
    <row r="8211" spans="1:12">
      <c r="A8211" s="194">
        <v>26</v>
      </c>
      <c r="B8211" s="175" t="s">
        <v>240</v>
      </c>
      <c r="C8211" s="195">
        <v>62</v>
      </c>
      <c r="D8211" s="175" t="s">
        <v>862</v>
      </c>
      <c r="F8211" s="195">
        <v>0</v>
      </c>
      <c r="G8211" s="175" t="s">
        <v>909</v>
      </c>
      <c r="J8211" s="194">
        <v>30000</v>
      </c>
      <c r="K8211" s="199">
        <v>-7616000</v>
      </c>
      <c r="L8211" s="174" t="s">
        <v>856</v>
      </c>
    </row>
    <row r="8212" spans="1:12">
      <c r="A8212" s="194">
        <v>28</v>
      </c>
      <c r="B8212" s="175" t="s">
        <v>240</v>
      </c>
      <c r="C8212" s="195">
        <v>68</v>
      </c>
      <c r="D8212" s="175" t="s">
        <v>862</v>
      </c>
      <c r="F8212" s="195">
        <v>0</v>
      </c>
      <c r="G8212" s="175" t="s">
        <v>912</v>
      </c>
      <c r="J8212" s="194">
        <v>150000</v>
      </c>
      <c r="K8212" s="199">
        <v>-7766000</v>
      </c>
      <c r="L8212" s="174" t="s">
        <v>856</v>
      </c>
    </row>
    <row r="8213" spans="1:12">
      <c r="A8213" s="194">
        <v>29</v>
      </c>
      <c r="B8213" s="175" t="s">
        <v>240</v>
      </c>
      <c r="C8213" s="195">
        <v>70</v>
      </c>
      <c r="D8213" s="175" t="s">
        <v>862</v>
      </c>
      <c r="F8213" s="195">
        <v>0</v>
      </c>
      <c r="G8213" s="175" t="s">
        <v>914</v>
      </c>
      <c r="J8213" s="194">
        <v>20000</v>
      </c>
      <c r="K8213" s="199">
        <v>-7786000</v>
      </c>
      <c r="L8213" s="174" t="s">
        <v>856</v>
      </c>
    </row>
    <row r="8214" spans="1:12">
      <c r="A8214" s="194">
        <v>29</v>
      </c>
      <c r="B8214" s="175" t="s">
        <v>240</v>
      </c>
      <c r="C8214" s="195">
        <v>71</v>
      </c>
      <c r="D8214" s="175" t="s">
        <v>862</v>
      </c>
      <c r="E8214" s="175" t="s">
        <v>640</v>
      </c>
      <c r="F8214" s="195">
        <v>0</v>
      </c>
      <c r="G8214" s="175" t="s">
        <v>877</v>
      </c>
      <c r="J8214" s="194">
        <v>50000</v>
      </c>
      <c r="K8214" s="199">
        <v>-7836000</v>
      </c>
      <c r="L8214" s="174" t="s">
        <v>856</v>
      </c>
    </row>
    <row r="8215" spans="1:12">
      <c r="A8215" s="194">
        <v>29</v>
      </c>
      <c r="B8215" s="175" t="s">
        <v>240</v>
      </c>
      <c r="C8215" s="195">
        <v>72</v>
      </c>
      <c r="D8215" s="175" t="s">
        <v>862</v>
      </c>
      <c r="F8215" s="195">
        <v>0</v>
      </c>
      <c r="G8215" s="175" t="s">
        <v>915</v>
      </c>
      <c r="J8215" s="194">
        <v>50000</v>
      </c>
      <c r="K8215" s="199">
        <v>-7886000</v>
      </c>
      <c r="L8215" s="174" t="s">
        <v>856</v>
      </c>
    </row>
    <row r="8216" spans="1:12">
      <c r="A8216" s="194">
        <v>29</v>
      </c>
      <c r="B8216" s="175" t="s">
        <v>240</v>
      </c>
      <c r="C8216" s="195">
        <v>74</v>
      </c>
      <c r="D8216" s="175" t="s">
        <v>862</v>
      </c>
      <c r="F8216" s="195">
        <v>0</v>
      </c>
      <c r="G8216" s="175" t="s">
        <v>917</v>
      </c>
      <c r="J8216" s="194">
        <v>70000</v>
      </c>
      <c r="K8216" s="199">
        <v>-7956000</v>
      </c>
      <c r="L8216" s="174" t="s">
        <v>856</v>
      </c>
    </row>
    <row r="8217" spans="1:12">
      <c r="A8217" s="194">
        <v>29</v>
      </c>
      <c r="B8217" s="175" t="s">
        <v>240</v>
      </c>
      <c r="C8217" s="195">
        <v>75</v>
      </c>
      <c r="D8217" s="175" t="s">
        <v>862</v>
      </c>
      <c r="F8217" s="195">
        <v>0</v>
      </c>
      <c r="G8217" s="175" t="s">
        <v>918</v>
      </c>
      <c r="J8217" s="194">
        <v>20000</v>
      </c>
      <c r="K8217" s="199">
        <v>-7976000</v>
      </c>
      <c r="L8217" s="174" t="s">
        <v>856</v>
      </c>
    </row>
    <row r="8218" spans="1:12">
      <c r="G8218" s="200" t="s">
        <v>929</v>
      </c>
      <c r="I8218" s="201">
        <v>0</v>
      </c>
      <c r="J8218" s="201">
        <v>7976000</v>
      </c>
      <c r="K8218" s="201">
        <v>-7976000</v>
      </c>
      <c r="L8218" s="202" t="s">
        <v>856</v>
      </c>
    </row>
    <row r="8219" spans="1:12">
      <c r="G8219" s="200" t="s">
        <v>848</v>
      </c>
      <c r="I8219" s="203">
        <v>0</v>
      </c>
      <c r="J8219" s="203">
        <v>7976000</v>
      </c>
      <c r="K8219" s="203">
        <v>-7976000</v>
      </c>
      <c r="L8219" s="200" t="s">
        <v>860</v>
      </c>
    </row>
    <row r="8220" spans="1:12">
      <c r="A8220" s="196" t="s">
        <v>595</v>
      </c>
      <c r="G8220" s="197" t="s">
        <v>843</v>
      </c>
      <c r="I8220" s="198">
        <v>0</v>
      </c>
      <c r="J8220" s="198">
        <v>7976000</v>
      </c>
      <c r="K8220" s="198">
        <v>-7976000</v>
      </c>
      <c r="L8220" s="175" t="s">
        <v>856</v>
      </c>
    </row>
    <row r="8221" spans="1:12">
      <c r="A8221" s="174" t="s">
        <v>138</v>
      </c>
      <c r="B8221" s="174" t="s">
        <v>139</v>
      </c>
      <c r="C8221" s="176" t="s">
        <v>140</v>
      </c>
      <c r="D8221" s="174" t="s">
        <v>141</v>
      </c>
      <c r="E8221" s="174" t="s">
        <v>142</v>
      </c>
      <c r="F8221" s="176" t="s">
        <v>143</v>
      </c>
      <c r="G8221" s="174" t="s">
        <v>144</v>
      </c>
      <c r="I8221" s="176" t="s">
        <v>844</v>
      </c>
      <c r="J8221" s="176" t="s">
        <v>845</v>
      </c>
      <c r="K8221" s="176" t="s">
        <v>145</v>
      </c>
    </row>
    <row r="8222" spans="1:12">
      <c r="A8222" s="194">
        <v>2</v>
      </c>
      <c r="B8222" s="175" t="s">
        <v>595</v>
      </c>
      <c r="C8222" s="195">
        <v>10</v>
      </c>
      <c r="D8222" s="175" t="s">
        <v>862</v>
      </c>
      <c r="F8222" s="195">
        <v>0</v>
      </c>
      <c r="G8222" s="175" t="s">
        <v>935</v>
      </c>
      <c r="J8222" s="194">
        <v>150000</v>
      </c>
      <c r="K8222" s="199">
        <v>-8126000</v>
      </c>
      <c r="L8222" s="174" t="s">
        <v>856</v>
      </c>
    </row>
    <row r="8223" spans="1:12">
      <c r="A8223" s="194">
        <v>3</v>
      </c>
      <c r="B8223" s="175" t="s">
        <v>595</v>
      </c>
      <c r="C8223" s="195">
        <v>11</v>
      </c>
      <c r="D8223" s="175" t="s">
        <v>862</v>
      </c>
      <c r="F8223" s="195">
        <v>0</v>
      </c>
      <c r="G8223" s="175" t="s">
        <v>936</v>
      </c>
      <c r="J8223" s="194">
        <v>30000</v>
      </c>
      <c r="K8223" s="199">
        <v>-8156000</v>
      </c>
      <c r="L8223" s="174" t="s">
        <v>856</v>
      </c>
    </row>
    <row r="8224" spans="1:12">
      <c r="A8224" s="194">
        <v>3</v>
      </c>
      <c r="B8224" s="175" t="s">
        <v>595</v>
      </c>
      <c r="C8224" s="195">
        <v>12</v>
      </c>
      <c r="D8224" s="175" t="s">
        <v>862</v>
      </c>
      <c r="F8224" s="195">
        <v>0</v>
      </c>
      <c r="G8224" s="175" t="s">
        <v>869</v>
      </c>
      <c r="J8224" s="194">
        <v>50000</v>
      </c>
      <c r="K8224" s="199">
        <v>-8206000</v>
      </c>
      <c r="L8224" s="174" t="s">
        <v>856</v>
      </c>
    </row>
    <row r="8225" spans="1:12">
      <c r="A8225" s="194">
        <v>4</v>
      </c>
      <c r="B8225" s="175" t="s">
        <v>595</v>
      </c>
      <c r="C8225" s="195">
        <v>13</v>
      </c>
      <c r="D8225" s="175" t="s">
        <v>862</v>
      </c>
      <c r="F8225" s="195">
        <v>0</v>
      </c>
      <c r="G8225" s="175" t="s">
        <v>879</v>
      </c>
      <c r="J8225" s="194">
        <v>30000</v>
      </c>
      <c r="K8225" s="199">
        <v>-8236000</v>
      </c>
      <c r="L8225" s="174" t="s">
        <v>856</v>
      </c>
    </row>
    <row r="8226" spans="1:12">
      <c r="A8226" s="194">
        <v>4</v>
      </c>
      <c r="B8226" s="175" t="s">
        <v>595</v>
      </c>
      <c r="C8226" s="195">
        <v>14</v>
      </c>
      <c r="D8226" s="175" t="s">
        <v>862</v>
      </c>
      <c r="F8226" s="195">
        <v>0</v>
      </c>
      <c r="G8226" s="175" t="s">
        <v>880</v>
      </c>
      <c r="J8226" s="194">
        <v>35000</v>
      </c>
      <c r="K8226" s="199">
        <v>-8271000</v>
      </c>
      <c r="L8226" s="174" t="s">
        <v>856</v>
      </c>
    </row>
    <row r="8227" spans="1:12">
      <c r="A8227" s="194">
        <v>4</v>
      </c>
      <c r="B8227" s="175" t="s">
        <v>595</v>
      </c>
      <c r="C8227" s="195">
        <v>15</v>
      </c>
      <c r="D8227" s="175" t="s">
        <v>862</v>
      </c>
      <c r="F8227" s="195">
        <v>0</v>
      </c>
      <c r="G8227" s="175" t="s">
        <v>937</v>
      </c>
      <c r="J8227" s="194">
        <v>16000</v>
      </c>
      <c r="K8227" s="199">
        <v>-8287000</v>
      </c>
      <c r="L8227" s="174" t="s">
        <v>856</v>
      </c>
    </row>
    <row r="8228" spans="1:12">
      <c r="A8228" s="194">
        <v>5</v>
      </c>
      <c r="B8228" s="175" t="s">
        <v>595</v>
      </c>
      <c r="C8228" s="195">
        <v>16</v>
      </c>
      <c r="D8228" s="175" t="s">
        <v>862</v>
      </c>
      <c r="F8228" s="195">
        <v>0</v>
      </c>
      <c r="G8228" s="175" t="s">
        <v>890</v>
      </c>
      <c r="J8228" s="194">
        <v>25000</v>
      </c>
      <c r="K8228" s="199">
        <v>-8312000</v>
      </c>
      <c r="L8228" s="174" t="s">
        <v>856</v>
      </c>
    </row>
    <row r="8229" spans="1:12">
      <c r="A8229" s="194">
        <v>16</v>
      </c>
      <c r="B8229" s="175" t="s">
        <v>595</v>
      </c>
      <c r="C8229" s="195">
        <v>18</v>
      </c>
      <c r="D8229" s="175" t="s">
        <v>862</v>
      </c>
      <c r="F8229" s="195">
        <v>0</v>
      </c>
      <c r="G8229" s="175" t="s">
        <v>939</v>
      </c>
      <c r="J8229" s="194">
        <v>200000</v>
      </c>
      <c r="K8229" s="199">
        <v>-8512000</v>
      </c>
      <c r="L8229" s="174" t="s">
        <v>856</v>
      </c>
    </row>
    <row r="8230" spans="1:12">
      <c r="A8230" s="194">
        <v>16</v>
      </c>
      <c r="B8230" s="175" t="s">
        <v>595</v>
      </c>
      <c r="C8230" s="195">
        <v>19</v>
      </c>
      <c r="D8230" s="175" t="s">
        <v>862</v>
      </c>
      <c r="F8230" s="195">
        <v>0</v>
      </c>
      <c r="G8230" s="175" t="s">
        <v>940</v>
      </c>
      <c r="J8230" s="194">
        <v>20000</v>
      </c>
      <c r="K8230" s="199">
        <v>-8532000</v>
      </c>
      <c r="L8230" s="174" t="s">
        <v>856</v>
      </c>
    </row>
    <row r="8231" spans="1:12">
      <c r="A8231" s="194">
        <v>16</v>
      </c>
      <c r="B8231" s="175" t="s">
        <v>595</v>
      </c>
      <c r="C8231" s="195">
        <v>20</v>
      </c>
      <c r="D8231" s="175" t="s">
        <v>862</v>
      </c>
      <c r="F8231" s="195">
        <v>0</v>
      </c>
      <c r="G8231" s="175" t="s">
        <v>941</v>
      </c>
      <c r="J8231" s="194">
        <v>20000</v>
      </c>
      <c r="K8231" s="199">
        <v>-8552000</v>
      </c>
      <c r="L8231" s="174" t="s">
        <v>856</v>
      </c>
    </row>
    <row r="8232" spans="1:12">
      <c r="A8232" s="194">
        <v>16</v>
      </c>
      <c r="B8232" s="175" t="s">
        <v>595</v>
      </c>
      <c r="C8232" s="195">
        <v>21</v>
      </c>
      <c r="D8232" s="175" t="s">
        <v>862</v>
      </c>
      <c r="F8232" s="195">
        <v>0</v>
      </c>
      <c r="G8232" s="175" t="s">
        <v>942</v>
      </c>
      <c r="J8232" s="194">
        <v>20000</v>
      </c>
      <c r="K8232" s="199">
        <v>-8572000</v>
      </c>
      <c r="L8232" s="174" t="s">
        <v>856</v>
      </c>
    </row>
    <row r="8233" spans="1:12">
      <c r="A8233" s="194">
        <v>16</v>
      </c>
      <c r="B8233" s="175" t="s">
        <v>595</v>
      </c>
      <c r="C8233" s="195">
        <v>22</v>
      </c>
      <c r="D8233" s="175" t="s">
        <v>862</v>
      </c>
      <c r="F8233" s="195">
        <v>0</v>
      </c>
      <c r="G8233" s="175" t="s">
        <v>943</v>
      </c>
      <c r="J8233" s="194">
        <v>20000</v>
      </c>
      <c r="K8233" s="199">
        <v>-8592000</v>
      </c>
      <c r="L8233" s="174" t="s">
        <v>856</v>
      </c>
    </row>
    <row r="8234" spans="1:12">
      <c r="A8234" s="194">
        <v>16</v>
      </c>
      <c r="B8234" s="175" t="s">
        <v>595</v>
      </c>
      <c r="C8234" s="195">
        <v>23</v>
      </c>
      <c r="D8234" s="175" t="s">
        <v>862</v>
      </c>
      <c r="F8234" s="195">
        <v>0</v>
      </c>
      <c r="G8234" s="175" t="s">
        <v>944</v>
      </c>
      <c r="J8234" s="194">
        <v>40000</v>
      </c>
      <c r="K8234" s="199">
        <v>-8632000</v>
      </c>
      <c r="L8234" s="174" t="s">
        <v>856</v>
      </c>
    </row>
    <row r="8235" spans="1:12">
      <c r="A8235" s="194">
        <v>16</v>
      </c>
      <c r="B8235" s="175" t="s">
        <v>595</v>
      </c>
      <c r="C8235" s="195">
        <v>24</v>
      </c>
      <c r="D8235" s="175" t="s">
        <v>862</v>
      </c>
      <c r="F8235" s="195">
        <v>0</v>
      </c>
      <c r="G8235" s="175" t="s">
        <v>945</v>
      </c>
      <c r="J8235" s="194">
        <v>50000</v>
      </c>
      <c r="K8235" s="199">
        <v>-8682000</v>
      </c>
      <c r="L8235" s="174" t="s">
        <v>856</v>
      </c>
    </row>
    <row r="8236" spans="1:12">
      <c r="A8236" s="194">
        <v>16</v>
      </c>
      <c r="B8236" s="175" t="s">
        <v>595</v>
      </c>
      <c r="C8236" s="195">
        <v>25</v>
      </c>
      <c r="D8236" s="175" t="s">
        <v>862</v>
      </c>
      <c r="F8236" s="195">
        <v>0</v>
      </c>
      <c r="G8236" s="175" t="s">
        <v>889</v>
      </c>
      <c r="J8236" s="194">
        <v>200000</v>
      </c>
      <c r="K8236" s="199">
        <v>-8882000</v>
      </c>
      <c r="L8236" s="174" t="s">
        <v>856</v>
      </c>
    </row>
    <row r="8237" spans="1:12">
      <c r="A8237" s="194">
        <v>16</v>
      </c>
      <c r="B8237" s="175" t="s">
        <v>595</v>
      </c>
      <c r="C8237" s="195">
        <v>26</v>
      </c>
      <c r="D8237" s="175" t="s">
        <v>862</v>
      </c>
      <c r="E8237" s="175" t="s">
        <v>640</v>
      </c>
      <c r="F8237" s="195">
        <v>0</v>
      </c>
      <c r="G8237" s="175" t="s">
        <v>946</v>
      </c>
      <c r="J8237" s="194">
        <v>50000</v>
      </c>
      <c r="K8237" s="199">
        <v>-8932000</v>
      </c>
      <c r="L8237" s="174" t="s">
        <v>856</v>
      </c>
    </row>
    <row r="8238" spans="1:12">
      <c r="A8238" s="194">
        <v>22</v>
      </c>
      <c r="B8238" s="175" t="s">
        <v>595</v>
      </c>
      <c r="C8238" s="195">
        <v>29</v>
      </c>
      <c r="D8238" s="175" t="s">
        <v>862</v>
      </c>
      <c r="F8238" s="195">
        <v>0</v>
      </c>
      <c r="G8238" s="175" t="s">
        <v>886</v>
      </c>
      <c r="J8238" s="194">
        <v>50000</v>
      </c>
      <c r="K8238" s="199">
        <v>-8982000</v>
      </c>
      <c r="L8238" s="174" t="s">
        <v>856</v>
      </c>
    </row>
    <row r="8239" spans="1:12">
      <c r="A8239" s="194">
        <v>22</v>
      </c>
      <c r="B8239" s="175" t="s">
        <v>595</v>
      </c>
      <c r="C8239" s="195">
        <v>30</v>
      </c>
      <c r="D8239" s="175" t="s">
        <v>862</v>
      </c>
      <c r="F8239" s="195">
        <v>0</v>
      </c>
      <c r="G8239" s="175" t="s">
        <v>891</v>
      </c>
      <c r="J8239" s="194">
        <v>40000</v>
      </c>
      <c r="K8239" s="199">
        <v>-9022000</v>
      </c>
      <c r="L8239" s="174" t="s">
        <v>856</v>
      </c>
    </row>
    <row r="8240" spans="1:12">
      <c r="A8240" s="194">
        <v>25</v>
      </c>
      <c r="B8240" s="175" t="s">
        <v>595</v>
      </c>
      <c r="C8240" s="195">
        <v>36</v>
      </c>
      <c r="D8240" s="175" t="s">
        <v>862</v>
      </c>
      <c r="F8240" s="195">
        <v>0</v>
      </c>
      <c r="G8240" s="175" t="s">
        <v>899</v>
      </c>
      <c r="J8240" s="194">
        <v>10000</v>
      </c>
      <c r="K8240" s="199">
        <v>-9032000</v>
      </c>
      <c r="L8240" s="174" t="s">
        <v>856</v>
      </c>
    </row>
    <row r="8241" spans="1:12">
      <c r="A8241" s="194">
        <v>25</v>
      </c>
      <c r="B8241" s="175" t="s">
        <v>595</v>
      </c>
      <c r="C8241" s="195">
        <v>37</v>
      </c>
      <c r="D8241" s="175" t="s">
        <v>862</v>
      </c>
      <c r="F8241" s="195">
        <v>0</v>
      </c>
      <c r="G8241" s="175" t="s">
        <v>902</v>
      </c>
      <c r="J8241" s="194">
        <v>25000</v>
      </c>
      <c r="K8241" s="199">
        <v>-9057000</v>
      </c>
      <c r="L8241" s="174" t="s">
        <v>856</v>
      </c>
    </row>
    <row r="8242" spans="1:12">
      <c r="A8242" s="194">
        <v>25</v>
      </c>
      <c r="B8242" s="175" t="s">
        <v>595</v>
      </c>
      <c r="C8242" s="195">
        <v>38</v>
      </c>
      <c r="D8242" s="175" t="s">
        <v>862</v>
      </c>
      <c r="F8242" s="195">
        <v>0</v>
      </c>
      <c r="G8242" s="175" t="s">
        <v>878</v>
      </c>
      <c r="J8242" s="194">
        <v>10000</v>
      </c>
      <c r="K8242" s="199">
        <v>-9067000</v>
      </c>
      <c r="L8242" s="174" t="s">
        <v>856</v>
      </c>
    </row>
    <row r="8243" spans="1:12">
      <c r="A8243" s="194">
        <v>25</v>
      </c>
      <c r="B8243" s="175" t="s">
        <v>595</v>
      </c>
      <c r="C8243" s="195">
        <v>39</v>
      </c>
      <c r="D8243" s="175" t="s">
        <v>862</v>
      </c>
      <c r="F8243" s="195">
        <v>0</v>
      </c>
      <c r="G8243" s="175" t="s">
        <v>917</v>
      </c>
      <c r="J8243" s="194">
        <v>70000</v>
      </c>
      <c r="K8243" s="199">
        <v>-9137000</v>
      </c>
      <c r="L8243" s="174" t="s">
        <v>856</v>
      </c>
    </row>
    <row r="8244" spans="1:12">
      <c r="A8244" s="194">
        <v>25</v>
      </c>
      <c r="B8244" s="175" t="s">
        <v>595</v>
      </c>
      <c r="C8244" s="195">
        <v>40</v>
      </c>
      <c r="D8244" s="175" t="s">
        <v>862</v>
      </c>
      <c r="F8244" s="195">
        <v>0</v>
      </c>
      <c r="G8244" s="175" t="s">
        <v>894</v>
      </c>
      <c r="J8244" s="194">
        <v>1200000</v>
      </c>
      <c r="K8244" s="199">
        <v>-10337000</v>
      </c>
      <c r="L8244" s="174" t="s">
        <v>856</v>
      </c>
    </row>
    <row r="8245" spans="1:12">
      <c r="A8245" s="194">
        <v>25</v>
      </c>
      <c r="B8245" s="175" t="s">
        <v>595</v>
      </c>
      <c r="C8245" s="195">
        <v>41</v>
      </c>
      <c r="D8245" s="175" t="s">
        <v>862</v>
      </c>
      <c r="F8245" s="195">
        <v>0</v>
      </c>
      <c r="G8245" s="175" t="s">
        <v>909</v>
      </c>
      <c r="J8245" s="194">
        <v>30000</v>
      </c>
      <c r="K8245" s="199">
        <v>-10367000</v>
      </c>
      <c r="L8245" s="174" t="s">
        <v>856</v>
      </c>
    </row>
    <row r="8246" spans="1:12">
      <c r="A8246" s="194">
        <v>26</v>
      </c>
      <c r="B8246" s="175" t="s">
        <v>595</v>
      </c>
      <c r="C8246" s="195">
        <v>43</v>
      </c>
      <c r="D8246" s="175" t="s">
        <v>862</v>
      </c>
      <c r="F8246" s="195">
        <v>0</v>
      </c>
      <c r="G8246" s="175" t="s">
        <v>914</v>
      </c>
      <c r="J8246" s="194">
        <v>20000</v>
      </c>
      <c r="K8246" s="199">
        <v>-10387000</v>
      </c>
      <c r="L8246" s="174" t="s">
        <v>856</v>
      </c>
    </row>
    <row r="8247" spans="1:12">
      <c r="A8247" s="194">
        <v>26</v>
      </c>
      <c r="B8247" s="175" t="s">
        <v>595</v>
      </c>
      <c r="C8247" s="195">
        <v>44</v>
      </c>
      <c r="D8247" s="175" t="s">
        <v>862</v>
      </c>
      <c r="F8247" s="195">
        <v>0</v>
      </c>
      <c r="G8247" s="175" t="s">
        <v>903</v>
      </c>
      <c r="J8247" s="194">
        <v>50000</v>
      </c>
      <c r="K8247" s="199">
        <v>-10437000</v>
      </c>
      <c r="L8247" s="174" t="s">
        <v>856</v>
      </c>
    </row>
    <row r="8248" spans="1:12">
      <c r="A8248" s="194">
        <v>26</v>
      </c>
      <c r="B8248" s="175" t="s">
        <v>595</v>
      </c>
      <c r="C8248" s="195">
        <v>45</v>
      </c>
      <c r="D8248" s="175" t="s">
        <v>862</v>
      </c>
      <c r="F8248" s="195">
        <v>0</v>
      </c>
      <c r="G8248" s="175" t="s">
        <v>936</v>
      </c>
      <c r="J8248" s="194">
        <v>30000</v>
      </c>
      <c r="K8248" s="199">
        <v>-10467000</v>
      </c>
      <c r="L8248" s="174" t="s">
        <v>856</v>
      </c>
    </row>
    <row r="8249" spans="1:12">
      <c r="A8249" s="194">
        <v>26</v>
      </c>
      <c r="B8249" s="175" t="s">
        <v>595</v>
      </c>
      <c r="C8249" s="195">
        <v>51</v>
      </c>
      <c r="D8249" s="175" t="s">
        <v>862</v>
      </c>
      <c r="E8249" s="175" t="s">
        <v>640</v>
      </c>
      <c r="F8249" s="195">
        <v>0</v>
      </c>
      <c r="G8249" s="175" t="s">
        <v>900</v>
      </c>
      <c r="J8249" s="194">
        <v>2730000</v>
      </c>
      <c r="K8249" s="199">
        <v>-13197000</v>
      </c>
      <c r="L8249" s="174" t="s">
        <v>856</v>
      </c>
    </row>
    <row r="8250" spans="1:12">
      <c r="A8250" s="194">
        <v>29</v>
      </c>
      <c r="B8250" s="175" t="s">
        <v>595</v>
      </c>
      <c r="C8250" s="195">
        <v>54</v>
      </c>
      <c r="D8250" s="175" t="s">
        <v>862</v>
      </c>
      <c r="F8250" s="195">
        <v>0</v>
      </c>
      <c r="G8250" s="175" t="s">
        <v>950</v>
      </c>
      <c r="J8250" s="194">
        <v>150000</v>
      </c>
      <c r="K8250" s="199">
        <v>-13347000</v>
      </c>
      <c r="L8250" s="174" t="s">
        <v>856</v>
      </c>
    </row>
    <row r="8251" spans="1:12">
      <c r="A8251" s="194">
        <v>29</v>
      </c>
      <c r="B8251" s="175" t="s">
        <v>595</v>
      </c>
      <c r="C8251" s="195">
        <v>56</v>
      </c>
      <c r="D8251" s="175" t="s">
        <v>862</v>
      </c>
      <c r="F8251" s="195">
        <v>0</v>
      </c>
      <c r="G8251" s="175" t="s">
        <v>951</v>
      </c>
      <c r="J8251" s="194">
        <v>200000</v>
      </c>
      <c r="K8251" s="199">
        <v>-13547000</v>
      </c>
      <c r="L8251" s="174" t="s">
        <v>856</v>
      </c>
    </row>
    <row r="8252" spans="1:12">
      <c r="A8252" s="194">
        <v>29</v>
      </c>
      <c r="B8252" s="175" t="s">
        <v>595</v>
      </c>
      <c r="C8252" s="195">
        <v>57</v>
      </c>
      <c r="D8252" s="175" t="s">
        <v>862</v>
      </c>
      <c r="F8252" s="195">
        <v>0</v>
      </c>
      <c r="G8252" s="175" t="s">
        <v>866</v>
      </c>
      <c r="J8252" s="194">
        <v>50000</v>
      </c>
      <c r="K8252" s="199">
        <v>-13597000</v>
      </c>
      <c r="L8252" s="174" t="s">
        <v>856</v>
      </c>
    </row>
    <row r="8253" spans="1:12">
      <c r="G8253" s="200" t="s">
        <v>853</v>
      </c>
      <c r="I8253" s="201">
        <v>0</v>
      </c>
      <c r="J8253" s="201">
        <v>5621000</v>
      </c>
      <c r="K8253" s="201">
        <v>-5621000</v>
      </c>
      <c r="L8253" s="202" t="s">
        <v>856</v>
      </c>
    </row>
    <row r="8254" spans="1:12">
      <c r="G8254" s="200" t="s">
        <v>848</v>
      </c>
      <c r="I8254" s="203">
        <v>0</v>
      </c>
      <c r="J8254" s="203">
        <v>13597000</v>
      </c>
      <c r="K8254" s="203">
        <v>-13597000</v>
      </c>
      <c r="L8254" s="200" t="s">
        <v>860</v>
      </c>
    </row>
    <row r="8255" spans="1:12">
      <c r="A8255" s="196" t="s">
        <v>596</v>
      </c>
      <c r="G8255" s="197" t="s">
        <v>843</v>
      </c>
      <c r="I8255" s="198">
        <v>0</v>
      </c>
      <c r="J8255" s="198">
        <v>13597000</v>
      </c>
      <c r="K8255" s="198">
        <v>-13597000</v>
      </c>
      <c r="L8255" s="175" t="s">
        <v>856</v>
      </c>
    </row>
    <row r="8256" spans="1:12">
      <c r="A8256" s="174" t="s">
        <v>138</v>
      </c>
      <c r="B8256" s="174" t="s">
        <v>139</v>
      </c>
      <c r="C8256" s="176" t="s">
        <v>140</v>
      </c>
      <c r="D8256" s="174" t="s">
        <v>141</v>
      </c>
      <c r="E8256" s="174" t="s">
        <v>142</v>
      </c>
      <c r="F8256" s="176" t="s">
        <v>143</v>
      </c>
      <c r="G8256" s="174" t="s">
        <v>144</v>
      </c>
      <c r="I8256" s="176" t="s">
        <v>844</v>
      </c>
      <c r="J8256" s="176" t="s">
        <v>845</v>
      </c>
      <c r="K8256" s="176" t="s">
        <v>145</v>
      </c>
    </row>
    <row r="8257" spans="1:12">
      <c r="A8257" s="194">
        <v>1</v>
      </c>
      <c r="B8257" s="175" t="s">
        <v>596</v>
      </c>
      <c r="C8257" s="195">
        <v>1</v>
      </c>
      <c r="D8257" s="175" t="s">
        <v>862</v>
      </c>
      <c r="F8257" s="195">
        <v>0</v>
      </c>
      <c r="G8257" s="175" t="s">
        <v>952</v>
      </c>
      <c r="J8257" s="194">
        <v>150000</v>
      </c>
      <c r="K8257" s="199">
        <v>-13747000</v>
      </c>
      <c r="L8257" s="174" t="s">
        <v>856</v>
      </c>
    </row>
    <row r="8258" spans="1:12">
      <c r="A8258" s="194">
        <v>2</v>
      </c>
      <c r="B8258" s="175" t="s">
        <v>596</v>
      </c>
      <c r="C8258" s="195">
        <v>7</v>
      </c>
      <c r="D8258" s="175" t="s">
        <v>862</v>
      </c>
      <c r="F8258" s="195">
        <v>0</v>
      </c>
      <c r="G8258" s="175" t="s">
        <v>877</v>
      </c>
      <c r="J8258" s="194">
        <v>50000</v>
      </c>
      <c r="K8258" s="199">
        <v>-13797000</v>
      </c>
      <c r="L8258" s="174" t="s">
        <v>856</v>
      </c>
    </row>
    <row r="8259" spans="1:12">
      <c r="A8259" s="194">
        <v>2</v>
      </c>
      <c r="B8259" s="175" t="s">
        <v>596</v>
      </c>
      <c r="C8259" s="195">
        <v>8</v>
      </c>
      <c r="D8259" s="175" t="s">
        <v>862</v>
      </c>
      <c r="F8259" s="195">
        <v>0</v>
      </c>
      <c r="G8259" s="175" t="s">
        <v>907</v>
      </c>
      <c r="J8259" s="194">
        <v>60000</v>
      </c>
      <c r="K8259" s="199">
        <v>-13857000</v>
      </c>
      <c r="L8259" s="174" t="s">
        <v>856</v>
      </c>
    </row>
    <row r="8260" spans="1:12">
      <c r="A8260" s="194">
        <v>2</v>
      </c>
      <c r="B8260" s="175" t="s">
        <v>596</v>
      </c>
      <c r="C8260" s="195">
        <v>9</v>
      </c>
      <c r="D8260" s="175" t="s">
        <v>862</v>
      </c>
      <c r="F8260" s="195">
        <v>0</v>
      </c>
      <c r="G8260" s="175" t="s">
        <v>906</v>
      </c>
      <c r="J8260" s="194">
        <v>30000</v>
      </c>
      <c r="K8260" s="199">
        <v>-13887000</v>
      </c>
      <c r="L8260" s="174" t="s">
        <v>856</v>
      </c>
    </row>
    <row r="8261" spans="1:12">
      <c r="A8261" s="194">
        <v>4</v>
      </c>
      <c r="B8261" s="175" t="s">
        <v>596</v>
      </c>
      <c r="C8261" s="195">
        <v>15</v>
      </c>
      <c r="D8261" s="175" t="s">
        <v>862</v>
      </c>
      <c r="F8261" s="195">
        <v>0</v>
      </c>
      <c r="G8261" s="175" t="s">
        <v>935</v>
      </c>
      <c r="J8261" s="194">
        <v>150000</v>
      </c>
      <c r="K8261" s="199">
        <v>-14037000</v>
      </c>
      <c r="L8261" s="174" t="s">
        <v>856</v>
      </c>
    </row>
    <row r="8262" spans="1:12">
      <c r="A8262" s="194">
        <v>7</v>
      </c>
      <c r="B8262" s="175" t="s">
        <v>596</v>
      </c>
      <c r="C8262" s="195">
        <v>16</v>
      </c>
      <c r="D8262" s="175" t="s">
        <v>862</v>
      </c>
      <c r="F8262" s="195">
        <v>0</v>
      </c>
      <c r="G8262" s="175" t="s">
        <v>959</v>
      </c>
      <c r="J8262" s="194">
        <v>30000</v>
      </c>
      <c r="K8262" s="199">
        <v>-14067000</v>
      </c>
      <c r="L8262" s="174" t="s">
        <v>856</v>
      </c>
    </row>
    <row r="8263" spans="1:12">
      <c r="A8263" s="194">
        <v>8</v>
      </c>
      <c r="B8263" s="175" t="s">
        <v>596</v>
      </c>
      <c r="C8263" s="195">
        <v>20</v>
      </c>
      <c r="D8263" s="175" t="s">
        <v>862</v>
      </c>
      <c r="F8263" s="195">
        <v>0</v>
      </c>
      <c r="G8263" s="175" t="s">
        <v>879</v>
      </c>
      <c r="J8263" s="194">
        <v>30000</v>
      </c>
      <c r="K8263" s="199">
        <v>-14097000</v>
      </c>
      <c r="L8263" s="174" t="s">
        <v>856</v>
      </c>
    </row>
    <row r="8264" spans="1:12">
      <c r="A8264" s="194">
        <v>8</v>
      </c>
      <c r="B8264" s="175" t="s">
        <v>596</v>
      </c>
      <c r="C8264" s="195">
        <v>21</v>
      </c>
      <c r="D8264" s="175" t="s">
        <v>862</v>
      </c>
      <c r="E8264" s="175" t="s">
        <v>640</v>
      </c>
      <c r="F8264" s="195">
        <v>0</v>
      </c>
      <c r="G8264" s="175" t="s">
        <v>880</v>
      </c>
      <c r="J8264" s="194">
        <v>35000</v>
      </c>
      <c r="K8264" s="199">
        <v>-14132000</v>
      </c>
      <c r="L8264" s="174" t="s">
        <v>856</v>
      </c>
    </row>
    <row r="8265" spans="1:12">
      <c r="A8265" s="194">
        <v>8</v>
      </c>
      <c r="B8265" s="175" t="s">
        <v>596</v>
      </c>
      <c r="C8265" s="195">
        <v>22</v>
      </c>
      <c r="D8265" s="175" t="s">
        <v>862</v>
      </c>
      <c r="F8265" s="195">
        <v>0</v>
      </c>
      <c r="G8265" s="175" t="s">
        <v>963</v>
      </c>
      <c r="J8265" s="194">
        <v>20000</v>
      </c>
      <c r="K8265" s="199">
        <v>-14152000</v>
      </c>
      <c r="L8265" s="174" t="s">
        <v>856</v>
      </c>
    </row>
    <row r="8266" spans="1:12">
      <c r="A8266" s="194">
        <v>11</v>
      </c>
      <c r="B8266" s="175" t="s">
        <v>596</v>
      </c>
      <c r="C8266" s="195">
        <v>25</v>
      </c>
      <c r="D8266" s="175" t="s">
        <v>862</v>
      </c>
      <c r="F8266" s="195">
        <v>0</v>
      </c>
      <c r="G8266" s="175" t="s">
        <v>942</v>
      </c>
      <c r="J8266" s="194">
        <v>40000</v>
      </c>
      <c r="K8266" s="199">
        <v>-14192000</v>
      </c>
      <c r="L8266" s="174" t="s">
        <v>856</v>
      </c>
    </row>
    <row r="8267" spans="1:12">
      <c r="A8267" s="194">
        <v>11</v>
      </c>
      <c r="B8267" s="175" t="s">
        <v>596</v>
      </c>
      <c r="C8267" s="195">
        <v>26</v>
      </c>
      <c r="D8267" s="175" t="s">
        <v>862</v>
      </c>
      <c r="F8267" s="195">
        <v>0</v>
      </c>
      <c r="G8267" s="175" t="s">
        <v>915</v>
      </c>
      <c r="J8267" s="194">
        <v>50000</v>
      </c>
      <c r="K8267" s="199">
        <v>-14242000</v>
      </c>
      <c r="L8267" s="174" t="s">
        <v>856</v>
      </c>
    </row>
    <row r="8268" spans="1:12">
      <c r="A8268" s="194">
        <v>11</v>
      </c>
      <c r="B8268" s="175" t="s">
        <v>596</v>
      </c>
      <c r="C8268" s="195">
        <v>27</v>
      </c>
      <c r="D8268" s="175" t="s">
        <v>862</v>
      </c>
      <c r="F8268" s="195">
        <v>0</v>
      </c>
      <c r="G8268" s="175" t="s">
        <v>966</v>
      </c>
      <c r="J8268" s="194">
        <v>16000</v>
      </c>
      <c r="K8268" s="199">
        <v>-14258000</v>
      </c>
      <c r="L8268" s="174" t="s">
        <v>856</v>
      </c>
    </row>
    <row r="8269" spans="1:12">
      <c r="A8269" s="194">
        <v>11</v>
      </c>
      <c r="B8269" s="175" t="s">
        <v>596</v>
      </c>
      <c r="C8269" s="195">
        <v>28</v>
      </c>
      <c r="D8269" s="175" t="s">
        <v>862</v>
      </c>
      <c r="F8269" s="195">
        <v>0</v>
      </c>
      <c r="G8269" s="175" t="s">
        <v>943</v>
      </c>
      <c r="J8269" s="194">
        <v>40000</v>
      </c>
      <c r="K8269" s="199">
        <v>-14298000</v>
      </c>
      <c r="L8269" s="174" t="s">
        <v>856</v>
      </c>
    </row>
    <row r="8270" spans="1:12">
      <c r="A8270" s="194">
        <v>11</v>
      </c>
      <c r="B8270" s="175" t="s">
        <v>596</v>
      </c>
      <c r="C8270" s="195">
        <v>29</v>
      </c>
      <c r="D8270" s="175" t="s">
        <v>862</v>
      </c>
      <c r="F8270" s="195">
        <v>0</v>
      </c>
      <c r="G8270" s="175" t="s">
        <v>941</v>
      </c>
      <c r="J8270" s="194">
        <v>40000</v>
      </c>
      <c r="K8270" s="199">
        <v>-14338000</v>
      </c>
      <c r="L8270" s="174" t="s">
        <v>856</v>
      </c>
    </row>
    <row r="8271" spans="1:12">
      <c r="A8271" s="194">
        <v>11</v>
      </c>
      <c r="B8271" s="175" t="s">
        <v>596</v>
      </c>
      <c r="C8271" s="195">
        <v>30</v>
      </c>
      <c r="D8271" s="175" t="s">
        <v>862</v>
      </c>
      <c r="F8271" s="195">
        <v>0</v>
      </c>
      <c r="G8271" s="175" t="s">
        <v>940</v>
      </c>
      <c r="J8271" s="194">
        <v>40000</v>
      </c>
      <c r="K8271" s="199">
        <v>-14378000</v>
      </c>
      <c r="L8271" s="174" t="s">
        <v>856</v>
      </c>
    </row>
    <row r="8272" spans="1:12">
      <c r="A8272" s="194">
        <v>11</v>
      </c>
      <c r="B8272" s="175" t="s">
        <v>596</v>
      </c>
      <c r="C8272" s="195">
        <v>31</v>
      </c>
      <c r="D8272" s="175" t="s">
        <v>862</v>
      </c>
      <c r="F8272" s="195">
        <v>0</v>
      </c>
      <c r="G8272" s="175" t="s">
        <v>944</v>
      </c>
      <c r="J8272" s="194">
        <v>80000</v>
      </c>
      <c r="K8272" s="199">
        <v>-14458000</v>
      </c>
      <c r="L8272" s="174" t="s">
        <v>856</v>
      </c>
    </row>
    <row r="8273" spans="1:12">
      <c r="A8273" s="194">
        <v>11</v>
      </c>
      <c r="B8273" s="175" t="s">
        <v>596</v>
      </c>
      <c r="C8273" s="195">
        <v>32</v>
      </c>
      <c r="D8273" s="175" t="s">
        <v>862</v>
      </c>
      <c r="F8273" s="195">
        <v>0</v>
      </c>
      <c r="G8273" s="175" t="s">
        <v>945</v>
      </c>
      <c r="J8273" s="194">
        <v>100000</v>
      </c>
      <c r="K8273" s="199">
        <v>-14558000</v>
      </c>
      <c r="L8273" s="174" t="s">
        <v>856</v>
      </c>
    </row>
    <row r="8274" spans="1:12">
      <c r="A8274" s="194">
        <v>11</v>
      </c>
      <c r="B8274" s="175" t="s">
        <v>596</v>
      </c>
      <c r="C8274" s="195">
        <v>33</v>
      </c>
      <c r="D8274" s="175" t="s">
        <v>862</v>
      </c>
      <c r="F8274" s="195">
        <v>0</v>
      </c>
      <c r="G8274" s="175" t="s">
        <v>890</v>
      </c>
      <c r="J8274" s="194">
        <v>25000</v>
      </c>
      <c r="K8274" s="199">
        <v>-14583000</v>
      </c>
      <c r="L8274" s="174" t="s">
        <v>856</v>
      </c>
    </row>
    <row r="8275" spans="1:12">
      <c r="A8275" s="194">
        <v>11</v>
      </c>
      <c r="B8275" s="175" t="s">
        <v>596</v>
      </c>
      <c r="C8275" s="195">
        <v>34</v>
      </c>
      <c r="D8275" s="175" t="s">
        <v>862</v>
      </c>
      <c r="F8275" s="195">
        <v>0</v>
      </c>
      <c r="G8275" s="175" t="s">
        <v>939</v>
      </c>
      <c r="J8275" s="194">
        <v>400000</v>
      </c>
      <c r="K8275" s="199">
        <v>-14983000</v>
      </c>
      <c r="L8275" s="174" t="s">
        <v>856</v>
      </c>
    </row>
    <row r="8276" spans="1:12">
      <c r="A8276" s="194">
        <v>16</v>
      </c>
      <c r="B8276" s="175" t="s">
        <v>596</v>
      </c>
      <c r="C8276" s="195">
        <v>37</v>
      </c>
      <c r="D8276" s="175" t="s">
        <v>862</v>
      </c>
      <c r="F8276" s="195">
        <v>0</v>
      </c>
      <c r="G8276" s="175" t="s">
        <v>881</v>
      </c>
      <c r="J8276" s="194">
        <v>60000</v>
      </c>
      <c r="K8276" s="199">
        <v>-15043000</v>
      </c>
      <c r="L8276" s="174" t="s">
        <v>856</v>
      </c>
    </row>
    <row r="8277" spans="1:12">
      <c r="A8277" s="194">
        <v>16</v>
      </c>
      <c r="B8277" s="175" t="s">
        <v>596</v>
      </c>
      <c r="C8277" s="195">
        <v>38</v>
      </c>
      <c r="D8277" s="175" t="s">
        <v>862</v>
      </c>
      <c r="F8277" s="195">
        <v>0</v>
      </c>
      <c r="G8277" s="175" t="s">
        <v>946</v>
      </c>
      <c r="J8277" s="194">
        <v>50000</v>
      </c>
      <c r="K8277" s="199">
        <v>-15093000</v>
      </c>
      <c r="L8277" s="174" t="s">
        <v>856</v>
      </c>
    </row>
    <row r="8278" spans="1:12">
      <c r="A8278" s="194">
        <v>21</v>
      </c>
      <c r="B8278" s="175" t="s">
        <v>596</v>
      </c>
      <c r="C8278" s="195">
        <v>41</v>
      </c>
      <c r="D8278" s="175" t="s">
        <v>862</v>
      </c>
      <c r="F8278" s="195">
        <v>0</v>
      </c>
      <c r="G8278" s="175" t="s">
        <v>886</v>
      </c>
      <c r="J8278" s="194">
        <v>50000</v>
      </c>
      <c r="K8278" s="199">
        <v>-15143000</v>
      </c>
      <c r="L8278" s="174" t="s">
        <v>856</v>
      </c>
    </row>
    <row r="8279" spans="1:12">
      <c r="A8279" s="194">
        <v>21</v>
      </c>
      <c r="B8279" s="175" t="s">
        <v>596</v>
      </c>
      <c r="C8279" s="195">
        <v>42</v>
      </c>
      <c r="D8279" s="175" t="s">
        <v>862</v>
      </c>
      <c r="F8279" s="195">
        <v>0</v>
      </c>
      <c r="G8279" s="175" t="s">
        <v>968</v>
      </c>
      <c r="J8279" s="194">
        <v>10000</v>
      </c>
      <c r="K8279" s="199">
        <v>-15153000</v>
      </c>
      <c r="L8279" s="174" t="s">
        <v>856</v>
      </c>
    </row>
    <row r="8280" spans="1:12">
      <c r="A8280" s="194">
        <v>21</v>
      </c>
      <c r="B8280" s="175" t="s">
        <v>596</v>
      </c>
      <c r="C8280" s="195">
        <v>43</v>
      </c>
      <c r="D8280" s="175" t="s">
        <v>862</v>
      </c>
      <c r="F8280" s="195">
        <v>0</v>
      </c>
      <c r="G8280" s="175" t="s">
        <v>894</v>
      </c>
      <c r="J8280" s="194">
        <v>1200000</v>
      </c>
      <c r="K8280" s="199">
        <v>-16353000</v>
      </c>
      <c r="L8280" s="174" t="s">
        <v>856</v>
      </c>
    </row>
    <row r="8281" spans="1:12">
      <c r="A8281" s="194">
        <v>21</v>
      </c>
      <c r="B8281" s="175" t="s">
        <v>596</v>
      </c>
      <c r="C8281" s="195">
        <v>44</v>
      </c>
      <c r="D8281" s="175" t="s">
        <v>862</v>
      </c>
      <c r="F8281" s="195">
        <v>0</v>
      </c>
      <c r="G8281" s="175" t="s">
        <v>969</v>
      </c>
      <c r="J8281" s="194">
        <v>200000</v>
      </c>
      <c r="K8281" s="199">
        <v>-16553000</v>
      </c>
      <c r="L8281" s="174" t="s">
        <v>856</v>
      </c>
    </row>
    <row r="8282" spans="1:12">
      <c r="A8282" s="194">
        <v>21</v>
      </c>
      <c r="B8282" s="175" t="s">
        <v>596</v>
      </c>
      <c r="C8282" s="195">
        <v>45</v>
      </c>
      <c r="D8282" s="175" t="s">
        <v>862</v>
      </c>
      <c r="F8282" s="195">
        <v>0</v>
      </c>
      <c r="G8282" s="175" t="s">
        <v>970</v>
      </c>
      <c r="J8282" s="194">
        <v>50000</v>
      </c>
      <c r="K8282" s="199">
        <v>-16603000</v>
      </c>
      <c r="L8282" s="174" t="s">
        <v>856</v>
      </c>
    </row>
    <row r="8283" spans="1:12">
      <c r="A8283" s="194">
        <v>22</v>
      </c>
      <c r="B8283" s="175" t="s">
        <v>596</v>
      </c>
      <c r="C8283" s="195">
        <v>50</v>
      </c>
      <c r="D8283" s="175" t="s">
        <v>862</v>
      </c>
      <c r="F8283" s="195">
        <v>0</v>
      </c>
      <c r="G8283" s="175" t="s">
        <v>899</v>
      </c>
      <c r="J8283" s="194">
        <v>10000</v>
      </c>
      <c r="K8283" s="199">
        <v>-16613000</v>
      </c>
      <c r="L8283" s="174" t="s">
        <v>856</v>
      </c>
    </row>
    <row r="8284" spans="1:12">
      <c r="A8284" s="194">
        <v>22</v>
      </c>
      <c r="B8284" s="175" t="s">
        <v>596</v>
      </c>
      <c r="C8284" s="195">
        <v>51</v>
      </c>
      <c r="D8284" s="175" t="s">
        <v>862</v>
      </c>
      <c r="F8284" s="195">
        <v>0</v>
      </c>
      <c r="G8284" s="175" t="s">
        <v>900</v>
      </c>
      <c r="J8284" s="194">
        <v>2730000</v>
      </c>
      <c r="K8284" s="199">
        <v>-19343000</v>
      </c>
      <c r="L8284" s="174" t="s">
        <v>856</v>
      </c>
    </row>
    <row r="8285" spans="1:12">
      <c r="A8285" s="194">
        <v>22</v>
      </c>
      <c r="B8285" s="175" t="s">
        <v>596</v>
      </c>
      <c r="C8285" s="195">
        <v>52</v>
      </c>
      <c r="D8285" s="175" t="s">
        <v>862</v>
      </c>
      <c r="F8285" s="195">
        <v>0</v>
      </c>
      <c r="G8285" s="175" t="s">
        <v>972</v>
      </c>
      <c r="J8285" s="194">
        <v>10000</v>
      </c>
      <c r="K8285" s="199">
        <v>-19353000</v>
      </c>
      <c r="L8285" s="174" t="s">
        <v>856</v>
      </c>
    </row>
    <row r="8286" spans="1:12">
      <c r="A8286" s="194">
        <v>22</v>
      </c>
      <c r="B8286" s="175" t="s">
        <v>596</v>
      </c>
      <c r="C8286" s="195">
        <v>53</v>
      </c>
      <c r="D8286" s="175" t="s">
        <v>862</v>
      </c>
      <c r="F8286" s="195">
        <v>0</v>
      </c>
      <c r="G8286" s="175" t="s">
        <v>969</v>
      </c>
      <c r="J8286" s="194">
        <v>200000</v>
      </c>
      <c r="K8286" s="199">
        <v>-19553000</v>
      </c>
      <c r="L8286" s="174" t="s">
        <v>856</v>
      </c>
    </row>
    <row r="8287" spans="1:12">
      <c r="A8287" s="194">
        <v>22</v>
      </c>
      <c r="B8287" s="175" t="s">
        <v>596</v>
      </c>
      <c r="C8287" s="195">
        <v>54</v>
      </c>
      <c r="D8287" s="175" t="s">
        <v>862</v>
      </c>
      <c r="F8287" s="195">
        <v>0</v>
      </c>
      <c r="G8287" s="175" t="s">
        <v>973</v>
      </c>
      <c r="J8287" s="194">
        <v>50000</v>
      </c>
      <c r="K8287" s="199">
        <v>-19603000</v>
      </c>
      <c r="L8287" s="174" t="s">
        <v>856</v>
      </c>
    </row>
    <row r="8288" spans="1:12">
      <c r="A8288" s="194">
        <v>23</v>
      </c>
      <c r="B8288" s="175" t="s">
        <v>596</v>
      </c>
      <c r="C8288" s="195">
        <v>56</v>
      </c>
      <c r="D8288" s="175" t="s">
        <v>862</v>
      </c>
      <c r="F8288" s="195">
        <v>0</v>
      </c>
      <c r="G8288" s="175" t="s">
        <v>902</v>
      </c>
      <c r="J8288" s="194">
        <v>25000</v>
      </c>
      <c r="K8288" s="199">
        <v>-19628000</v>
      </c>
      <c r="L8288" s="174" t="s">
        <v>856</v>
      </c>
    </row>
    <row r="8289" spans="1:12">
      <c r="A8289" s="194">
        <v>23</v>
      </c>
      <c r="B8289" s="175" t="s">
        <v>596</v>
      </c>
      <c r="C8289" s="195">
        <v>57</v>
      </c>
      <c r="D8289" s="175" t="s">
        <v>862</v>
      </c>
      <c r="F8289" s="195">
        <v>0</v>
      </c>
      <c r="G8289" s="175" t="s">
        <v>866</v>
      </c>
      <c r="J8289" s="194">
        <v>50000</v>
      </c>
      <c r="K8289" s="199">
        <v>-19678000</v>
      </c>
      <c r="L8289" s="174" t="s">
        <v>856</v>
      </c>
    </row>
    <row r="8290" spans="1:12">
      <c r="A8290" s="194">
        <v>23</v>
      </c>
      <c r="B8290" s="175" t="s">
        <v>596</v>
      </c>
      <c r="C8290" s="195">
        <v>58</v>
      </c>
      <c r="D8290" s="175" t="s">
        <v>862</v>
      </c>
      <c r="F8290" s="195">
        <v>0</v>
      </c>
      <c r="G8290" s="175" t="s">
        <v>874</v>
      </c>
      <c r="J8290" s="194">
        <v>30000</v>
      </c>
      <c r="K8290" s="199">
        <v>-19708000</v>
      </c>
      <c r="L8290" s="174" t="s">
        <v>856</v>
      </c>
    </row>
    <row r="8291" spans="1:12">
      <c r="A8291" s="194">
        <v>24</v>
      </c>
      <c r="B8291" s="175" t="s">
        <v>596</v>
      </c>
      <c r="C8291" s="195">
        <v>62</v>
      </c>
      <c r="D8291" s="175" t="s">
        <v>862</v>
      </c>
      <c r="F8291" s="195">
        <v>0</v>
      </c>
      <c r="G8291" s="175" t="s">
        <v>975</v>
      </c>
      <c r="J8291" s="194">
        <v>30000</v>
      </c>
      <c r="K8291" s="199">
        <v>-19738000</v>
      </c>
      <c r="L8291" s="174" t="s">
        <v>856</v>
      </c>
    </row>
    <row r="8292" spans="1:12">
      <c r="A8292" s="194">
        <v>24</v>
      </c>
      <c r="B8292" s="175" t="s">
        <v>596</v>
      </c>
      <c r="C8292" s="195">
        <v>63</v>
      </c>
      <c r="D8292" s="175" t="s">
        <v>862</v>
      </c>
      <c r="F8292" s="195">
        <v>0</v>
      </c>
      <c r="G8292" s="175" t="s">
        <v>936</v>
      </c>
      <c r="J8292" s="194">
        <v>30000</v>
      </c>
      <c r="K8292" s="199">
        <v>-19768000</v>
      </c>
      <c r="L8292" s="174" t="s">
        <v>856</v>
      </c>
    </row>
    <row r="8293" spans="1:12">
      <c r="A8293" s="194">
        <v>24</v>
      </c>
      <c r="B8293" s="175" t="s">
        <v>596</v>
      </c>
      <c r="C8293" s="195">
        <v>64</v>
      </c>
      <c r="D8293" s="175" t="s">
        <v>862</v>
      </c>
      <c r="F8293" s="195">
        <v>0</v>
      </c>
      <c r="G8293" s="175" t="s">
        <v>914</v>
      </c>
      <c r="J8293" s="194">
        <v>20000</v>
      </c>
      <c r="K8293" s="199">
        <v>-19788000</v>
      </c>
      <c r="L8293" s="174" t="s">
        <v>856</v>
      </c>
    </row>
    <row r="8294" spans="1:12">
      <c r="A8294" s="194">
        <v>28</v>
      </c>
      <c r="B8294" s="175" t="s">
        <v>596</v>
      </c>
      <c r="C8294" s="195">
        <v>65</v>
      </c>
      <c r="D8294" s="175" t="s">
        <v>862</v>
      </c>
      <c r="F8294" s="195">
        <v>0</v>
      </c>
      <c r="G8294" s="175" t="s">
        <v>917</v>
      </c>
      <c r="J8294" s="194">
        <v>70000</v>
      </c>
      <c r="K8294" s="199">
        <v>-19858000</v>
      </c>
      <c r="L8294" s="174" t="s">
        <v>856</v>
      </c>
    </row>
    <row r="8295" spans="1:12">
      <c r="A8295" s="194">
        <v>28</v>
      </c>
      <c r="B8295" s="175" t="s">
        <v>596</v>
      </c>
      <c r="C8295" s="195">
        <v>66</v>
      </c>
      <c r="D8295" s="175" t="s">
        <v>862</v>
      </c>
      <c r="F8295" s="195">
        <v>0</v>
      </c>
      <c r="G8295" s="175" t="s">
        <v>907</v>
      </c>
      <c r="J8295" s="194">
        <v>60000</v>
      </c>
      <c r="K8295" s="199">
        <v>-19918000</v>
      </c>
      <c r="L8295" s="174" t="s">
        <v>856</v>
      </c>
    </row>
    <row r="8296" spans="1:12">
      <c r="A8296" s="194">
        <v>28</v>
      </c>
      <c r="B8296" s="175" t="s">
        <v>596</v>
      </c>
      <c r="C8296" s="195">
        <v>67</v>
      </c>
      <c r="D8296" s="175" t="s">
        <v>862</v>
      </c>
      <c r="F8296" s="195">
        <v>0</v>
      </c>
      <c r="G8296" s="175" t="s">
        <v>903</v>
      </c>
      <c r="J8296" s="194">
        <v>50000</v>
      </c>
      <c r="K8296" s="199">
        <v>-19968000</v>
      </c>
      <c r="L8296" s="174" t="s">
        <v>856</v>
      </c>
    </row>
    <row r="8297" spans="1:12">
      <c r="A8297" s="194">
        <v>28</v>
      </c>
      <c r="B8297" s="175" t="s">
        <v>596</v>
      </c>
      <c r="C8297" s="195">
        <v>68</v>
      </c>
      <c r="D8297" s="175" t="s">
        <v>862</v>
      </c>
      <c r="F8297" s="195">
        <v>0</v>
      </c>
      <c r="G8297" s="175" t="s">
        <v>976</v>
      </c>
      <c r="J8297" s="194">
        <v>30000</v>
      </c>
      <c r="K8297" s="199">
        <v>-19998000</v>
      </c>
      <c r="L8297" s="174" t="s">
        <v>856</v>
      </c>
    </row>
    <row r="8298" spans="1:12">
      <c r="A8298" s="194">
        <v>28</v>
      </c>
      <c r="B8298" s="175" t="s">
        <v>596</v>
      </c>
      <c r="C8298" s="195">
        <v>69</v>
      </c>
      <c r="D8298" s="175" t="s">
        <v>862</v>
      </c>
      <c r="F8298" s="195">
        <v>0</v>
      </c>
      <c r="G8298" s="175" t="s">
        <v>904</v>
      </c>
      <c r="J8298" s="194">
        <v>220000</v>
      </c>
      <c r="K8298" s="199">
        <v>-20218000</v>
      </c>
      <c r="L8298" s="174" t="s">
        <v>856</v>
      </c>
    </row>
    <row r="8299" spans="1:12">
      <c r="A8299" s="194">
        <v>28</v>
      </c>
      <c r="B8299" s="175" t="s">
        <v>596</v>
      </c>
      <c r="C8299" s="195">
        <v>70</v>
      </c>
      <c r="D8299" s="175" t="s">
        <v>862</v>
      </c>
      <c r="F8299" s="195">
        <v>0</v>
      </c>
      <c r="G8299" s="175" t="s">
        <v>950</v>
      </c>
      <c r="J8299" s="194">
        <v>150000</v>
      </c>
      <c r="K8299" s="199">
        <v>-20368000</v>
      </c>
      <c r="L8299" s="174" t="s">
        <v>856</v>
      </c>
    </row>
    <row r="8300" spans="1:12">
      <c r="A8300" s="194">
        <v>28</v>
      </c>
      <c r="B8300" s="175" t="s">
        <v>596</v>
      </c>
      <c r="C8300" s="195">
        <v>71</v>
      </c>
      <c r="D8300" s="175" t="s">
        <v>862</v>
      </c>
      <c r="F8300" s="195">
        <v>0</v>
      </c>
      <c r="G8300" s="175" t="s">
        <v>908</v>
      </c>
      <c r="J8300" s="194">
        <v>300000</v>
      </c>
      <c r="K8300" s="199">
        <v>-20668000</v>
      </c>
      <c r="L8300" s="174" t="s">
        <v>856</v>
      </c>
    </row>
    <row r="8301" spans="1:12">
      <c r="A8301" s="194">
        <v>31</v>
      </c>
      <c r="B8301" s="175" t="s">
        <v>596</v>
      </c>
      <c r="C8301" s="195">
        <v>75</v>
      </c>
      <c r="D8301" s="175" t="s">
        <v>862</v>
      </c>
      <c r="F8301" s="195">
        <v>0</v>
      </c>
      <c r="G8301" s="175" t="s">
        <v>979</v>
      </c>
      <c r="J8301" s="194">
        <v>50000</v>
      </c>
      <c r="K8301" s="199">
        <v>-20718000</v>
      </c>
      <c r="L8301" s="174" t="s">
        <v>856</v>
      </c>
    </row>
    <row r="8302" spans="1:12">
      <c r="A8302" s="194">
        <v>31</v>
      </c>
      <c r="B8302" s="175" t="s">
        <v>596</v>
      </c>
      <c r="C8302" s="195">
        <v>76</v>
      </c>
      <c r="D8302" s="175" t="s">
        <v>862</v>
      </c>
      <c r="F8302" s="195">
        <v>0</v>
      </c>
      <c r="G8302" s="175" t="s">
        <v>980</v>
      </c>
      <c r="J8302" s="194">
        <v>50000</v>
      </c>
      <c r="K8302" s="199">
        <v>-20768000</v>
      </c>
      <c r="L8302" s="174" t="s">
        <v>856</v>
      </c>
    </row>
    <row r="8303" spans="1:12">
      <c r="G8303" s="200" t="s">
        <v>985</v>
      </c>
      <c r="I8303" s="201">
        <v>0</v>
      </c>
      <c r="J8303" s="201">
        <v>7171000</v>
      </c>
      <c r="K8303" s="201">
        <v>-7171000</v>
      </c>
      <c r="L8303" s="202" t="s">
        <v>856</v>
      </c>
    </row>
    <row r="8304" spans="1:12">
      <c r="G8304" s="200" t="s">
        <v>848</v>
      </c>
      <c r="I8304" s="203">
        <v>0</v>
      </c>
      <c r="J8304" s="203">
        <v>20768000</v>
      </c>
      <c r="K8304" s="203">
        <v>-20768000</v>
      </c>
      <c r="L8304" s="200" t="s">
        <v>860</v>
      </c>
    </row>
    <row r="8305" spans="1:12">
      <c r="A8305" s="196" t="s">
        <v>597</v>
      </c>
      <c r="G8305" s="197" t="s">
        <v>843</v>
      </c>
      <c r="I8305" s="198">
        <v>0</v>
      </c>
      <c r="J8305" s="198">
        <v>20768000</v>
      </c>
      <c r="K8305" s="198">
        <v>-20768000</v>
      </c>
      <c r="L8305" s="175" t="s">
        <v>856</v>
      </c>
    </row>
    <row r="8306" spans="1:12">
      <c r="A8306" s="174" t="s">
        <v>138</v>
      </c>
      <c r="B8306" s="174" t="s">
        <v>139</v>
      </c>
      <c r="C8306" s="176" t="s">
        <v>140</v>
      </c>
      <c r="D8306" s="174" t="s">
        <v>141</v>
      </c>
      <c r="E8306" s="174" t="s">
        <v>142</v>
      </c>
      <c r="F8306" s="176" t="s">
        <v>143</v>
      </c>
      <c r="G8306" s="174" t="s">
        <v>144</v>
      </c>
      <c r="I8306" s="176" t="s">
        <v>844</v>
      </c>
      <c r="J8306" s="176" t="s">
        <v>845</v>
      </c>
      <c r="K8306" s="176" t="s">
        <v>145</v>
      </c>
    </row>
    <row r="8307" spans="1:12">
      <c r="A8307" s="194">
        <v>1</v>
      </c>
      <c r="B8307" s="175" t="s">
        <v>597</v>
      </c>
      <c r="C8307" s="195">
        <v>8</v>
      </c>
      <c r="D8307" s="175" t="s">
        <v>862</v>
      </c>
      <c r="F8307" s="195">
        <v>0</v>
      </c>
      <c r="G8307" s="175" t="s">
        <v>886</v>
      </c>
      <c r="J8307" s="194">
        <v>50000</v>
      </c>
      <c r="K8307" s="199">
        <v>-20818000</v>
      </c>
      <c r="L8307" s="174" t="s">
        <v>856</v>
      </c>
    </row>
    <row r="8308" spans="1:12">
      <c r="A8308" s="194">
        <v>4</v>
      </c>
      <c r="B8308" s="175" t="s">
        <v>597</v>
      </c>
      <c r="C8308" s="195">
        <v>11</v>
      </c>
      <c r="D8308" s="175" t="s">
        <v>862</v>
      </c>
      <c r="F8308" s="195">
        <v>0</v>
      </c>
      <c r="G8308" s="175" t="s">
        <v>963</v>
      </c>
      <c r="J8308" s="194">
        <v>20000</v>
      </c>
      <c r="K8308" s="199">
        <v>-20838000</v>
      </c>
      <c r="L8308" s="174" t="s">
        <v>856</v>
      </c>
    </row>
    <row r="8309" spans="1:12">
      <c r="A8309" s="194">
        <v>4</v>
      </c>
      <c r="B8309" s="175" t="s">
        <v>597</v>
      </c>
      <c r="C8309" s="195">
        <v>15</v>
      </c>
      <c r="D8309" s="175" t="s">
        <v>862</v>
      </c>
      <c r="F8309" s="195">
        <v>0</v>
      </c>
      <c r="G8309" s="175" t="s">
        <v>915</v>
      </c>
      <c r="J8309" s="194">
        <v>50000</v>
      </c>
      <c r="K8309" s="199">
        <v>-20888000</v>
      </c>
      <c r="L8309" s="174" t="s">
        <v>856</v>
      </c>
    </row>
    <row r="8310" spans="1:12">
      <c r="A8310" s="194">
        <v>4</v>
      </c>
      <c r="B8310" s="175" t="s">
        <v>597</v>
      </c>
      <c r="C8310" s="195">
        <v>16</v>
      </c>
      <c r="D8310" s="175" t="s">
        <v>862</v>
      </c>
      <c r="F8310" s="195">
        <v>0</v>
      </c>
      <c r="G8310" s="175" t="s">
        <v>994</v>
      </c>
      <c r="J8310" s="194">
        <v>275000</v>
      </c>
      <c r="K8310" s="199">
        <v>-21163000</v>
      </c>
      <c r="L8310" s="174" t="s">
        <v>856</v>
      </c>
    </row>
    <row r="8311" spans="1:12">
      <c r="A8311" s="194">
        <v>4</v>
      </c>
      <c r="B8311" s="175" t="s">
        <v>597</v>
      </c>
      <c r="C8311" s="195">
        <v>17</v>
      </c>
      <c r="D8311" s="175" t="s">
        <v>862</v>
      </c>
      <c r="F8311" s="195">
        <v>0</v>
      </c>
      <c r="G8311" s="175" t="s">
        <v>995</v>
      </c>
      <c r="J8311" s="194">
        <v>195000</v>
      </c>
      <c r="K8311" s="199">
        <v>-21358000</v>
      </c>
      <c r="L8311" s="174" t="s">
        <v>856</v>
      </c>
    </row>
    <row r="8312" spans="1:12">
      <c r="A8312" s="194">
        <v>4</v>
      </c>
      <c r="B8312" s="175" t="s">
        <v>597</v>
      </c>
      <c r="C8312" s="195">
        <v>18</v>
      </c>
      <c r="D8312" s="175" t="s">
        <v>862</v>
      </c>
      <c r="F8312" s="195">
        <v>0</v>
      </c>
      <c r="G8312" s="175" t="s">
        <v>996</v>
      </c>
      <c r="J8312" s="194">
        <v>200000</v>
      </c>
      <c r="K8312" s="199">
        <v>-21558000</v>
      </c>
      <c r="L8312" s="174" t="s">
        <v>856</v>
      </c>
    </row>
    <row r="8313" spans="1:12">
      <c r="A8313" s="194">
        <v>4</v>
      </c>
      <c r="B8313" s="175" t="s">
        <v>597</v>
      </c>
      <c r="C8313" s="195">
        <v>19</v>
      </c>
      <c r="D8313" s="175" t="s">
        <v>862</v>
      </c>
      <c r="F8313" s="195">
        <v>0</v>
      </c>
      <c r="G8313" s="175" t="s">
        <v>877</v>
      </c>
      <c r="J8313" s="194">
        <v>50000</v>
      </c>
      <c r="K8313" s="199">
        <v>-21608000</v>
      </c>
      <c r="L8313" s="174" t="s">
        <v>856</v>
      </c>
    </row>
    <row r="8314" spans="1:12">
      <c r="A8314" s="194">
        <v>4</v>
      </c>
      <c r="B8314" s="175" t="s">
        <v>597</v>
      </c>
      <c r="C8314" s="195">
        <v>20</v>
      </c>
      <c r="D8314" s="175" t="s">
        <v>862</v>
      </c>
      <c r="F8314" s="195">
        <v>0</v>
      </c>
      <c r="G8314" s="175" t="s">
        <v>997</v>
      </c>
      <c r="J8314" s="194">
        <v>40000</v>
      </c>
      <c r="K8314" s="199">
        <v>-21648000</v>
      </c>
      <c r="L8314" s="174" t="s">
        <v>856</v>
      </c>
    </row>
    <row r="8315" spans="1:12">
      <c r="A8315" s="194">
        <v>4</v>
      </c>
      <c r="B8315" s="175" t="s">
        <v>597</v>
      </c>
      <c r="C8315" s="195">
        <v>23</v>
      </c>
      <c r="D8315" s="175" t="s">
        <v>862</v>
      </c>
      <c r="F8315" s="195">
        <v>0</v>
      </c>
      <c r="G8315" s="175" t="s">
        <v>867</v>
      </c>
      <c r="J8315" s="194">
        <v>150000</v>
      </c>
      <c r="K8315" s="199">
        <v>-21798000</v>
      </c>
      <c r="L8315" s="174" t="s">
        <v>856</v>
      </c>
    </row>
    <row r="8316" spans="1:12">
      <c r="A8316" s="194">
        <v>5</v>
      </c>
      <c r="B8316" s="175" t="s">
        <v>597</v>
      </c>
      <c r="C8316" s="195">
        <v>29</v>
      </c>
      <c r="D8316" s="175" t="s">
        <v>862</v>
      </c>
      <c r="F8316" s="195">
        <v>0</v>
      </c>
      <c r="G8316" s="175" t="s">
        <v>905</v>
      </c>
      <c r="J8316" s="194">
        <v>200000</v>
      </c>
      <c r="K8316" s="199">
        <v>-21998000</v>
      </c>
      <c r="L8316" s="174" t="s">
        <v>856</v>
      </c>
    </row>
    <row r="8317" spans="1:12">
      <c r="A8317" s="194">
        <v>6</v>
      </c>
      <c r="B8317" s="175" t="s">
        <v>597</v>
      </c>
      <c r="C8317" s="195">
        <v>30</v>
      </c>
      <c r="D8317" s="175" t="s">
        <v>862</v>
      </c>
      <c r="F8317" s="195">
        <v>0</v>
      </c>
      <c r="G8317" s="175" t="s">
        <v>1003</v>
      </c>
      <c r="J8317" s="194">
        <v>300000</v>
      </c>
      <c r="K8317" s="199">
        <v>-22298000</v>
      </c>
      <c r="L8317" s="174" t="s">
        <v>856</v>
      </c>
    </row>
    <row r="8318" spans="1:12">
      <c r="A8318" s="194">
        <v>8</v>
      </c>
      <c r="B8318" s="175" t="s">
        <v>597</v>
      </c>
      <c r="C8318" s="195">
        <v>33</v>
      </c>
      <c r="D8318" s="175" t="s">
        <v>862</v>
      </c>
      <c r="F8318" s="195">
        <v>0</v>
      </c>
      <c r="G8318" s="175" t="s">
        <v>1005</v>
      </c>
      <c r="J8318" s="194">
        <v>150000</v>
      </c>
      <c r="K8318" s="199">
        <v>-22448000</v>
      </c>
      <c r="L8318" s="174" t="s">
        <v>856</v>
      </c>
    </row>
    <row r="8319" spans="1:12">
      <c r="A8319" s="194">
        <v>8</v>
      </c>
      <c r="B8319" s="175" t="s">
        <v>597</v>
      </c>
      <c r="C8319" s="195">
        <v>36</v>
      </c>
      <c r="D8319" s="175" t="s">
        <v>862</v>
      </c>
      <c r="F8319" s="195">
        <v>0</v>
      </c>
      <c r="G8319" s="175" t="s">
        <v>946</v>
      </c>
      <c r="J8319" s="194">
        <v>50000</v>
      </c>
      <c r="K8319" s="199">
        <v>-22498000</v>
      </c>
      <c r="L8319" s="174" t="s">
        <v>856</v>
      </c>
    </row>
    <row r="8320" spans="1:12">
      <c r="A8320" s="194">
        <v>11</v>
      </c>
      <c r="B8320" s="175" t="s">
        <v>597</v>
      </c>
      <c r="C8320" s="195">
        <v>38</v>
      </c>
      <c r="D8320" s="175" t="s">
        <v>862</v>
      </c>
      <c r="F8320" s="195">
        <v>0</v>
      </c>
      <c r="G8320" s="175" t="s">
        <v>881</v>
      </c>
      <c r="J8320" s="194">
        <v>30000</v>
      </c>
      <c r="K8320" s="199">
        <v>-22528000</v>
      </c>
      <c r="L8320" s="174" t="s">
        <v>856</v>
      </c>
    </row>
    <row r="8321" spans="1:12">
      <c r="A8321" s="194">
        <v>11</v>
      </c>
      <c r="B8321" s="175" t="s">
        <v>597</v>
      </c>
      <c r="C8321" s="195">
        <v>39</v>
      </c>
      <c r="D8321" s="175" t="s">
        <v>862</v>
      </c>
      <c r="F8321" s="195">
        <v>0</v>
      </c>
      <c r="G8321" s="175" t="s">
        <v>1008</v>
      </c>
      <c r="J8321" s="194">
        <v>60000</v>
      </c>
      <c r="K8321" s="199">
        <v>-22588000</v>
      </c>
      <c r="L8321" s="174" t="s">
        <v>856</v>
      </c>
    </row>
    <row r="8322" spans="1:12">
      <c r="A8322" s="194">
        <v>11</v>
      </c>
      <c r="B8322" s="175" t="s">
        <v>597</v>
      </c>
      <c r="C8322" s="195">
        <v>40</v>
      </c>
      <c r="D8322" s="175" t="s">
        <v>862</v>
      </c>
      <c r="F8322" s="195">
        <v>0</v>
      </c>
      <c r="G8322" s="175" t="s">
        <v>879</v>
      </c>
      <c r="J8322" s="194">
        <v>30000</v>
      </c>
      <c r="K8322" s="199">
        <v>-22618000</v>
      </c>
      <c r="L8322" s="174" t="s">
        <v>856</v>
      </c>
    </row>
    <row r="8323" spans="1:12">
      <c r="A8323" s="194">
        <v>11</v>
      </c>
      <c r="B8323" s="175" t="s">
        <v>597</v>
      </c>
      <c r="C8323" s="195">
        <v>41</v>
      </c>
      <c r="D8323" s="175" t="s">
        <v>862</v>
      </c>
      <c r="F8323" s="195">
        <v>0</v>
      </c>
      <c r="G8323" s="175" t="s">
        <v>880</v>
      </c>
      <c r="J8323" s="194">
        <v>35000</v>
      </c>
      <c r="K8323" s="199">
        <v>-22653000</v>
      </c>
      <c r="L8323" s="174" t="s">
        <v>856</v>
      </c>
    </row>
    <row r="8324" spans="1:12">
      <c r="A8324" s="194">
        <v>11</v>
      </c>
      <c r="B8324" s="175" t="s">
        <v>597</v>
      </c>
      <c r="C8324" s="195">
        <v>42</v>
      </c>
      <c r="D8324" s="175" t="s">
        <v>862</v>
      </c>
      <c r="F8324" s="195">
        <v>0</v>
      </c>
      <c r="G8324" s="175" t="s">
        <v>866</v>
      </c>
      <c r="J8324" s="194">
        <v>50000</v>
      </c>
      <c r="K8324" s="199">
        <v>-22703000</v>
      </c>
      <c r="L8324" s="174" t="s">
        <v>856</v>
      </c>
    </row>
    <row r="8325" spans="1:12">
      <c r="A8325" s="194">
        <v>12</v>
      </c>
      <c r="B8325" s="175" t="s">
        <v>597</v>
      </c>
      <c r="C8325" s="195">
        <v>43</v>
      </c>
      <c r="D8325" s="175" t="s">
        <v>862</v>
      </c>
      <c r="F8325" s="195">
        <v>0</v>
      </c>
      <c r="G8325" s="175" t="s">
        <v>890</v>
      </c>
      <c r="J8325" s="194">
        <v>25000</v>
      </c>
      <c r="K8325" s="199">
        <v>-22728000</v>
      </c>
      <c r="L8325" s="174" t="s">
        <v>856</v>
      </c>
    </row>
    <row r="8326" spans="1:12">
      <c r="A8326" s="194">
        <v>12</v>
      </c>
      <c r="B8326" s="175" t="s">
        <v>597</v>
      </c>
      <c r="C8326" s="195">
        <v>44</v>
      </c>
      <c r="D8326" s="175" t="s">
        <v>862</v>
      </c>
      <c r="F8326" s="195">
        <v>0</v>
      </c>
      <c r="G8326" s="175" t="s">
        <v>875</v>
      </c>
      <c r="J8326" s="194">
        <v>75000</v>
      </c>
      <c r="K8326" s="199">
        <v>-22803000</v>
      </c>
      <c r="L8326" s="174" t="s">
        <v>856</v>
      </c>
    </row>
    <row r="8327" spans="1:12">
      <c r="A8327" s="194">
        <v>13</v>
      </c>
      <c r="B8327" s="175" t="s">
        <v>597</v>
      </c>
      <c r="C8327" s="195">
        <v>45</v>
      </c>
      <c r="D8327" s="175" t="s">
        <v>862</v>
      </c>
      <c r="F8327" s="195">
        <v>0</v>
      </c>
      <c r="G8327" s="175" t="s">
        <v>966</v>
      </c>
      <c r="J8327" s="194">
        <v>16000</v>
      </c>
      <c r="K8327" s="199">
        <v>-22819000</v>
      </c>
      <c r="L8327" s="174" t="s">
        <v>856</v>
      </c>
    </row>
    <row r="8328" spans="1:12">
      <c r="A8328" s="194">
        <v>15</v>
      </c>
      <c r="B8328" s="175" t="s">
        <v>597</v>
      </c>
      <c r="C8328" s="195">
        <v>47</v>
      </c>
      <c r="D8328" s="175" t="s">
        <v>862</v>
      </c>
      <c r="F8328" s="195">
        <v>0</v>
      </c>
      <c r="G8328" s="175" t="s">
        <v>969</v>
      </c>
      <c r="J8328" s="194">
        <v>200000</v>
      </c>
      <c r="K8328" s="199">
        <v>-23019000</v>
      </c>
      <c r="L8328" s="174" t="s">
        <v>856</v>
      </c>
    </row>
    <row r="8329" spans="1:12">
      <c r="A8329" s="194">
        <v>19</v>
      </c>
      <c r="B8329" s="175" t="s">
        <v>597</v>
      </c>
      <c r="C8329" s="195">
        <v>52</v>
      </c>
      <c r="D8329" s="175" t="s">
        <v>862</v>
      </c>
      <c r="F8329" s="195">
        <v>0</v>
      </c>
      <c r="G8329" s="175" t="s">
        <v>894</v>
      </c>
      <c r="J8329" s="194">
        <v>1200000</v>
      </c>
      <c r="K8329" s="199">
        <v>-24219000</v>
      </c>
      <c r="L8329" s="174" t="s">
        <v>856</v>
      </c>
    </row>
    <row r="8330" spans="1:12">
      <c r="A8330" s="194">
        <v>21</v>
      </c>
      <c r="B8330" s="175" t="s">
        <v>597</v>
      </c>
      <c r="C8330" s="195">
        <v>57</v>
      </c>
      <c r="D8330" s="175" t="s">
        <v>862</v>
      </c>
      <c r="F8330" s="195">
        <v>0</v>
      </c>
      <c r="G8330" s="175" t="s">
        <v>1013</v>
      </c>
      <c r="J8330" s="194">
        <v>50000</v>
      </c>
      <c r="K8330" s="199">
        <v>-24269000</v>
      </c>
      <c r="L8330" s="174" t="s">
        <v>856</v>
      </c>
    </row>
    <row r="8331" spans="1:12">
      <c r="A8331" s="194">
        <v>21</v>
      </c>
      <c r="B8331" s="175" t="s">
        <v>597</v>
      </c>
      <c r="C8331" s="195">
        <v>59</v>
      </c>
      <c r="D8331" s="175" t="s">
        <v>862</v>
      </c>
      <c r="F8331" s="195">
        <v>0</v>
      </c>
      <c r="G8331" s="175" t="s">
        <v>900</v>
      </c>
      <c r="J8331" s="194">
        <v>2730000</v>
      </c>
      <c r="K8331" s="199">
        <v>-26999000</v>
      </c>
      <c r="L8331" s="174" t="s">
        <v>856</v>
      </c>
    </row>
    <row r="8332" spans="1:12">
      <c r="A8332" s="194">
        <v>21</v>
      </c>
      <c r="B8332" s="175" t="s">
        <v>597</v>
      </c>
      <c r="C8332" s="195">
        <v>60</v>
      </c>
      <c r="D8332" s="175" t="s">
        <v>862</v>
      </c>
      <c r="F8332" s="195">
        <v>0</v>
      </c>
      <c r="G8332" s="175" t="s">
        <v>909</v>
      </c>
      <c r="J8332" s="194">
        <v>30000</v>
      </c>
      <c r="K8332" s="199">
        <v>-27029000</v>
      </c>
      <c r="L8332" s="174" t="s">
        <v>856</v>
      </c>
    </row>
    <row r="8333" spans="1:12">
      <c r="A8333" s="194">
        <v>21</v>
      </c>
      <c r="B8333" s="175" t="s">
        <v>597</v>
      </c>
      <c r="C8333" s="195">
        <v>61</v>
      </c>
      <c r="D8333" s="175" t="s">
        <v>862</v>
      </c>
      <c r="F8333" s="195">
        <v>0</v>
      </c>
      <c r="G8333" s="175" t="s">
        <v>973</v>
      </c>
      <c r="J8333" s="194">
        <v>50000</v>
      </c>
      <c r="K8333" s="199">
        <v>-27079000</v>
      </c>
      <c r="L8333" s="174" t="s">
        <v>856</v>
      </c>
    </row>
    <row r="8334" spans="1:12">
      <c r="A8334" s="194">
        <v>22</v>
      </c>
      <c r="B8334" s="175" t="s">
        <v>597</v>
      </c>
      <c r="C8334" s="195">
        <v>62</v>
      </c>
      <c r="D8334" s="175" t="s">
        <v>862</v>
      </c>
      <c r="F8334" s="195">
        <v>0</v>
      </c>
      <c r="G8334" s="175" t="s">
        <v>1015</v>
      </c>
      <c r="J8334" s="194">
        <v>50000</v>
      </c>
      <c r="K8334" s="199">
        <v>-27129000</v>
      </c>
      <c r="L8334" s="174" t="s">
        <v>856</v>
      </c>
    </row>
    <row r="8335" spans="1:12">
      <c r="A8335" s="194">
        <v>22</v>
      </c>
      <c r="B8335" s="175" t="s">
        <v>597</v>
      </c>
      <c r="C8335" s="195">
        <v>63</v>
      </c>
      <c r="D8335" s="175" t="s">
        <v>862</v>
      </c>
      <c r="F8335" s="195">
        <v>0</v>
      </c>
      <c r="G8335" s="175" t="s">
        <v>902</v>
      </c>
      <c r="J8335" s="194">
        <v>25000</v>
      </c>
      <c r="K8335" s="199">
        <v>-27154000</v>
      </c>
      <c r="L8335" s="174" t="s">
        <v>856</v>
      </c>
    </row>
    <row r="8336" spans="1:12">
      <c r="A8336" s="194">
        <v>22</v>
      </c>
      <c r="B8336" s="175" t="s">
        <v>597</v>
      </c>
      <c r="C8336" s="195">
        <v>64</v>
      </c>
      <c r="D8336" s="175" t="s">
        <v>862</v>
      </c>
      <c r="F8336" s="195">
        <v>0</v>
      </c>
      <c r="G8336" s="175" t="s">
        <v>914</v>
      </c>
      <c r="J8336" s="194">
        <v>20000</v>
      </c>
      <c r="K8336" s="199">
        <v>-27174000</v>
      </c>
      <c r="L8336" s="174" t="s">
        <v>856</v>
      </c>
    </row>
    <row r="8337" spans="1:12">
      <c r="A8337" s="194">
        <v>22</v>
      </c>
      <c r="B8337" s="175" t="s">
        <v>597</v>
      </c>
      <c r="C8337" s="195">
        <v>65</v>
      </c>
      <c r="D8337" s="175" t="s">
        <v>862</v>
      </c>
      <c r="F8337" s="195">
        <v>0</v>
      </c>
      <c r="G8337" s="175" t="s">
        <v>936</v>
      </c>
      <c r="J8337" s="194">
        <v>30000</v>
      </c>
      <c r="K8337" s="199">
        <v>-27204000</v>
      </c>
      <c r="L8337" s="174" t="s">
        <v>856</v>
      </c>
    </row>
    <row r="8338" spans="1:12">
      <c r="A8338" s="194">
        <v>22</v>
      </c>
      <c r="B8338" s="175" t="s">
        <v>597</v>
      </c>
      <c r="C8338" s="195">
        <v>66</v>
      </c>
      <c r="D8338" s="175" t="s">
        <v>862</v>
      </c>
      <c r="F8338" s="195">
        <v>0</v>
      </c>
      <c r="G8338" s="175" t="s">
        <v>1016</v>
      </c>
      <c r="J8338" s="194">
        <v>10000</v>
      </c>
      <c r="K8338" s="199">
        <v>-27214000</v>
      </c>
      <c r="L8338" s="174" t="s">
        <v>856</v>
      </c>
    </row>
    <row r="8339" spans="1:12">
      <c r="A8339" s="194">
        <v>22</v>
      </c>
      <c r="B8339" s="175" t="s">
        <v>597</v>
      </c>
      <c r="C8339" s="195">
        <v>69</v>
      </c>
      <c r="D8339" s="175" t="s">
        <v>862</v>
      </c>
      <c r="F8339" s="195">
        <v>0</v>
      </c>
      <c r="G8339" s="175" t="s">
        <v>897</v>
      </c>
      <c r="J8339" s="194">
        <v>210000</v>
      </c>
      <c r="K8339" s="199">
        <v>-27424000</v>
      </c>
      <c r="L8339" s="174" t="s">
        <v>856</v>
      </c>
    </row>
    <row r="8340" spans="1:12">
      <c r="A8340" s="194">
        <v>28</v>
      </c>
      <c r="B8340" s="175" t="s">
        <v>597</v>
      </c>
      <c r="C8340" s="195">
        <v>71</v>
      </c>
      <c r="D8340" s="175" t="s">
        <v>862</v>
      </c>
      <c r="F8340" s="195">
        <v>0</v>
      </c>
      <c r="G8340" s="175" t="s">
        <v>950</v>
      </c>
      <c r="J8340" s="194">
        <v>150000</v>
      </c>
      <c r="K8340" s="199">
        <v>-27574000</v>
      </c>
      <c r="L8340" s="174" t="s">
        <v>856</v>
      </c>
    </row>
    <row r="8341" spans="1:12">
      <c r="A8341" s="194">
        <v>28</v>
      </c>
      <c r="B8341" s="175" t="s">
        <v>597</v>
      </c>
      <c r="C8341" s="195">
        <v>72</v>
      </c>
      <c r="D8341" s="175" t="s">
        <v>862</v>
      </c>
      <c r="F8341" s="195">
        <v>0</v>
      </c>
      <c r="G8341" s="175" t="s">
        <v>976</v>
      </c>
      <c r="J8341" s="194">
        <v>30000</v>
      </c>
      <c r="K8341" s="199">
        <v>-27604000</v>
      </c>
      <c r="L8341" s="174" t="s">
        <v>856</v>
      </c>
    </row>
    <row r="8342" spans="1:12">
      <c r="A8342" s="194">
        <v>28</v>
      </c>
      <c r="B8342" s="175" t="s">
        <v>597</v>
      </c>
      <c r="C8342" s="195">
        <v>73</v>
      </c>
      <c r="D8342" s="175" t="s">
        <v>862</v>
      </c>
      <c r="F8342" s="195">
        <v>0</v>
      </c>
      <c r="G8342" s="175" t="s">
        <v>968</v>
      </c>
      <c r="J8342" s="194">
        <v>5000</v>
      </c>
      <c r="K8342" s="199">
        <v>-27609000</v>
      </c>
      <c r="L8342" s="174" t="s">
        <v>856</v>
      </c>
    </row>
    <row r="8343" spans="1:12">
      <c r="A8343" s="194">
        <v>28</v>
      </c>
      <c r="B8343" s="175" t="s">
        <v>597</v>
      </c>
      <c r="C8343" s="195">
        <v>74</v>
      </c>
      <c r="D8343" s="175" t="s">
        <v>862</v>
      </c>
      <c r="F8343" s="195">
        <v>0</v>
      </c>
      <c r="G8343" s="175" t="s">
        <v>917</v>
      </c>
      <c r="J8343" s="194">
        <v>70000</v>
      </c>
      <c r="K8343" s="199">
        <v>-27679000</v>
      </c>
      <c r="L8343" s="174" t="s">
        <v>856</v>
      </c>
    </row>
    <row r="8344" spans="1:12">
      <c r="A8344" s="194">
        <v>28</v>
      </c>
      <c r="B8344" s="175" t="s">
        <v>597</v>
      </c>
      <c r="C8344" s="195">
        <v>75</v>
      </c>
      <c r="D8344" s="175" t="s">
        <v>862</v>
      </c>
      <c r="F8344" s="195">
        <v>0</v>
      </c>
      <c r="G8344" s="175" t="s">
        <v>903</v>
      </c>
      <c r="J8344" s="194">
        <v>50000</v>
      </c>
      <c r="K8344" s="199">
        <v>-27729000</v>
      </c>
      <c r="L8344" s="174" t="s">
        <v>856</v>
      </c>
    </row>
    <row r="8345" spans="1:12">
      <c r="A8345" s="194">
        <v>28</v>
      </c>
      <c r="B8345" s="175" t="s">
        <v>597</v>
      </c>
      <c r="C8345" s="195">
        <v>76</v>
      </c>
      <c r="D8345" s="175" t="s">
        <v>862</v>
      </c>
      <c r="F8345" s="195">
        <v>0</v>
      </c>
      <c r="G8345" s="175" t="s">
        <v>899</v>
      </c>
      <c r="J8345" s="194">
        <v>10000</v>
      </c>
      <c r="K8345" s="199">
        <v>-27739000</v>
      </c>
      <c r="L8345" s="174" t="s">
        <v>856</v>
      </c>
    </row>
    <row r="8346" spans="1:12">
      <c r="A8346" s="194">
        <v>28</v>
      </c>
      <c r="B8346" s="175" t="s">
        <v>597</v>
      </c>
      <c r="C8346" s="195">
        <v>77</v>
      </c>
      <c r="D8346" s="175" t="s">
        <v>862</v>
      </c>
      <c r="F8346" s="195">
        <v>0</v>
      </c>
      <c r="G8346" s="175" t="s">
        <v>907</v>
      </c>
      <c r="J8346" s="194">
        <v>60000</v>
      </c>
      <c r="K8346" s="199">
        <v>-27799000</v>
      </c>
      <c r="L8346" s="174" t="s">
        <v>856</v>
      </c>
    </row>
    <row r="8347" spans="1:12">
      <c r="A8347" s="194">
        <v>28</v>
      </c>
      <c r="B8347" s="175" t="s">
        <v>597</v>
      </c>
      <c r="C8347" s="195">
        <v>78</v>
      </c>
      <c r="D8347" s="175" t="s">
        <v>862</v>
      </c>
      <c r="F8347" s="195">
        <v>0</v>
      </c>
      <c r="G8347" s="175" t="s">
        <v>895</v>
      </c>
      <c r="J8347" s="194">
        <v>30000</v>
      </c>
      <c r="K8347" s="199">
        <v>-27829000</v>
      </c>
      <c r="L8347" s="174" t="s">
        <v>856</v>
      </c>
    </row>
    <row r="8348" spans="1:12">
      <c r="G8348" s="200" t="s">
        <v>1021</v>
      </c>
      <c r="I8348" s="201">
        <v>0</v>
      </c>
      <c r="J8348" s="201">
        <v>7061000</v>
      </c>
      <c r="K8348" s="201">
        <v>-7061000</v>
      </c>
      <c r="L8348" s="202" t="s">
        <v>856</v>
      </c>
    </row>
    <row r="8349" spans="1:12">
      <c r="G8349" s="200" t="s">
        <v>848</v>
      </c>
      <c r="I8349" s="203">
        <v>0</v>
      </c>
      <c r="J8349" s="203">
        <v>27829000</v>
      </c>
      <c r="K8349" s="203">
        <v>-27829000</v>
      </c>
      <c r="L8349" s="200" t="s">
        <v>860</v>
      </c>
    </row>
    <row r="8350" spans="1:12">
      <c r="A8350" s="196" t="s">
        <v>598</v>
      </c>
      <c r="G8350" s="197" t="s">
        <v>843</v>
      </c>
      <c r="I8350" s="198">
        <v>0</v>
      </c>
      <c r="J8350" s="198">
        <v>27829000</v>
      </c>
      <c r="K8350" s="198">
        <v>-27829000</v>
      </c>
      <c r="L8350" s="175" t="s">
        <v>856</v>
      </c>
    </row>
    <row r="8351" spans="1:12">
      <c r="A8351" s="174" t="s">
        <v>138</v>
      </c>
      <c r="B8351" s="174" t="s">
        <v>139</v>
      </c>
      <c r="C8351" s="176" t="s">
        <v>140</v>
      </c>
      <c r="D8351" s="174" t="s">
        <v>141</v>
      </c>
      <c r="E8351" s="174" t="s">
        <v>142</v>
      </c>
      <c r="F8351" s="176" t="s">
        <v>143</v>
      </c>
      <c r="G8351" s="174" t="s">
        <v>144</v>
      </c>
      <c r="I8351" s="176" t="s">
        <v>844</v>
      </c>
      <c r="J8351" s="176" t="s">
        <v>845</v>
      </c>
      <c r="K8351" s="176" t="s">
        <v>145</v>
      </c>
    </row>
    <row r="8352" spans="1:12">
      <c r="A8352" s="194">
        <v>2</v>
      </c>
      <c r="B8352" s="175" t="s">
        <v>598</v>
      </c>
      <c r="C8352" s="195">
        <v>17</v>
      </c>
      <c r="D8352" s="175" t="s">
        <v>862</v>
      </c>
      <c r="F8352" s="195">
        <v>0</v>
      </c>
      <c r="G8352" s="175" t="s">
        <v>869</v>
      </c>
      <c r="J8352" s="194">
        <v>100000</v>
      </c>
      <c r="K8352" s="199">
        <v>-27929000</v>
      </c>
      <c r="L8352" s="174" t="s">
        <v>856</v>
      </c>
    </row>
    <row r="8353" spans="1:12">
      <c r="A8353" s="194">
        <v>2</v>
      </c>
      <c r="B8353" s="175" t="s">
        <v>598</v>
      </c>
      <c r="C8353" s="195">
        <v>18</v>
      </c>
      <c r="D8353" s="175" t="s">
        <v>862</v>
      </c>
      <c r="F8353" s="195">
        <v>0</v>
      </c>
      <c r="G8353" s="175" t="s">
        <v>891</v>
      </c>
      <c r="J8353" s="194">
        <v>40000</v>
      </c>
      <c r="K8353" s="199">
        <v>-27969000</v>
      </c>
      <c r="L8353" s="174" t="s">
        <v>856</v>
      </c>
    </row>
    <row r="8354" spans="1:12">
      <c r="A8354" s="194">
        <v>3</v>
      </c>
      <c r="B8354" s="175" t="s">
        <v>598</v>
      </c>
      <c r="C8354" s="195">
        <v>23</v>
      </c>
      <c r="D8354" s="175" t="s">
        <v>862</v>
      </c>
      <c r="F8354" s="195">
        <v>0</v>
      </c>
      <c r="G8354" s="175" t="s">
        <v>1028</v>
      </c>
      <c r="J8354" s="194">
        <v>20000</v>
      </c>
      <c r="K8354" s="199">
        <v>-27989000</v>
      </c>
      <c r="L8354" s="174" t="s">
        <v>856</v>
      </c>
    </row>
    <row r="8355" spans="1:12">
      <c r="A8355" s="194">
        <v>3</v>
      </c>
      <c r="B8355" s="175" t="s">
        <v>598</v>
      </c>
      <c r="C8355" s="195">
        <v>24</v>
      </c>
      <c r="D8355" s="175" t="s">
        <v>862</v>
      </c>
      <c r="F8355" s="195">
        <v>0</v>
      </c>
      <c r="G8355" s="175" t="s">
        <v>867</v>
      </c>
      <c r="J8355" s="194">
        <v>150000</v>
      </c>
      <c r="K8355" s="199">
        <v>-28139000</v>
      </c>
      <c r="L8355" s="174" t="s">
        <v>856</v>
      </c>
    </row>
    <row r="8356" spans="1:12">
      <c r="A8356" s="194">
        <v>3</v>
      </c>
      <c r="B8356" s="175" t="s">
        <v>598</v>
      </c>
      <c r="C8356" s="195">
        <v>25</v>
      </c>
      <c r="D8356" s="175" t="s">
        <v>862</v>
      </c>
      <c r="F8356" s="195">
        <v>0</v>
      </c>
      <c r="G8356" s="175" t="s">
        <v>877</v>
      </c>
      <c r="J8356" s="194">
        <v>50000</v>
      </c>
      <c r="K8356" s="199">
        <v>-28189000</v>
      </c>
      <c r="L8356" s="174" t="s">
        <v>856</v>
      </c>
    </row>
    <row r="8357" spans="1:12">
      <c r="A8357" s="194">
        <v>3</v>
      </c>
      <c r="B8357" s="175" t="s">
        <v>598</v>
      </c>
      <c r="C8357" s="195">
        <v>26</v>
      </c>
      <c r="D8357" s="175" t="s">
        <v>862</v>
      </c>
      <c r="F8357" s="195">
        <v>0</v>
      </c>
      <c r="G8357" s="175" t="s">
        <v>952</v>
      </c>
      <c r="J8357" s="194">
        <v>150000</v>
      </c>
      <c r="K8357" s="199">
        <v>-28339000</v>
      </c>
      <c r="L8357" s="174" t="s">
        <v>856</v>
      </c>
    </row>
    <row r="8358" spans="1:12">
      <c r="A8358" s="194">
        <v>5</v>
      </c>
      <c r="B8358" s="175" t="s">
        <v>598</v>
      </c>
      <c r="C8358" s="195">
        <v>32</v>
      </c>
      <c r="D8358" s="175" t="s">
        <v>862</v>
      </c>
      <c r="F8358" s="195">
        <v>0</v>
      </c>
      <c r="G8358" s="175" t="s">
        <v>946</v>
      </c>
      <c r="J8358" s="194">
        <v>50000</v>
      </c>
      <c r="K8358" s="199">
        <v>-28389000</v>
      </c>
      <c r="L8358" s="174" t="s">
        <v>856</v>
      </c>
    </row>
    <row r="8359" spans="1:12">
      <c r="A8359" s="194">
        <v>9</v>
      </c>
      <c r="B8359" s="175" t="s">
        <v>598</v>
      </c>
      <c r="C8359" s="195">
        <v>36</v>
      </c>
      <c r="D8359" s="175" t="s">
        <v>862</v>
      </c>
      <c r="F8359" s="195">
        <v>0</v>
      </c>
      <c r="G8359" s="175" t="s">
        <v>1035</v>
      </c>
      <c r="J8359" s="194">
        <v>30000</v>
      </c>
      <c r="K8359" s="199">
        <v>-28419000</v>
      </c>
      <c r="L8359" s="174" t="s">
        <v>856</v>
      </c>
    </row>
    <row r="8360" spans="1:12">
      <c r="A8360" s="194">
        <v>9</v>
      </c>
      <c r="B8360" s="175" t="s">
        <v>598</v>
      </c>
      <c r="C8360" s="195">
        <v>37</v>
      </c>
      <c r="D8360" s="175" t="s">
        <v>862</v>
      </c>
      <c r="F8360" s="195">
        <v>0</v>
      </c>
      <c r="G8360" s="175" t="s">
        <v>1035</v>
      </c>
      <c r="J8360" s="194">
        <v>30000</v>
      </c>
      <c r="K8360" s="199">
        <v>-28449000</v>
      </c>
      <c r="L8360" s="174" t="s">
        <v>856</v>
      </c>
    </row>
    <row r="8361" spans="1:12">
      <c r="A8361" s="194">
        <v>9</v>
      </c>
      <c r="B8361" s="175" t="s">
        <v>598</v>
      </c>
      <c r="C8361" s="195">
        <v>38</v>
      </c>
      <c r="D8361" s="175" t="s">
        <v>862</v>
      </c>
      <c r="F8361" s="195">
        <v>0</v>
      </c>
      <c r="G8361" s="175" t="s">
        <v>1036</v>
      </c>
      <c r="J8361" s="194">
        <v>150000</v>
      </c>
      <c r="K8361" s="199">
        <v>-28599000</v>
      </c>
      <c r="L8361" s="174" t="s">
        <v>856</v>
      </c>
    </row>
    <row r="8362" spans="1:12">
      <c r="A8362" s="194">
        <v>9</v>
      </c>
      <c r="B8362" s="175" t="s">
        <v>598</v>
      </c>
      <c r="C8362" s="195">
        <v>39</v>
      </c>
      <c r="D8362" s="175" t="s">
        <v>862</v>
      </c>
      <c r="F8362" s="195">
        <v>0</v>
      </c>
      <c r="G8362" s="175" t="s">
        <v>879</v>
      </c>
      <c r="J8362" s="194">
        <v>30000</v>
      </c>
      <c r="K8362" s="199">
        <v>-28629000</v>
      </c>
      <c r="L8362" s="174" t="s">
        <v>856</v>
      </c>
    </row>
    <row r="8363" spans="1:12">
      <c r="A8363" s="194">
        <v>9</v>
      </c>
      <c r="B8363" s="175" t="s">
        <v>598</v>
      </c>
      <c r="C8363" s="195">
        <v>40</v>
      </c>
      <c r="D8363" s="175" t="s">
        <v>862</v>
      </c>
      <c r="F8363" s="195">
        <v>0</v>
      </c>
      <c r="G8363" s="175" t="s">
        <v>881</v>
      </c>
      <c r="J8363" s="194">
        <v>30000</v>
      </c>
      <c r="K8363" s="199">
        <v>-28659000</v>
      </c>
      <c r="L8363" s="174" t="s">
        <v>856</v>
      </c>
    </row>
    <row r="8364" spans="1:12">
      <c r="A8364" s="194">
        <v>9</v>
      </c>
      <c r="B8364" s="175" t="s">
        <v>598</v>
      </c>
      <c r="C8364" s="195">
        <v>41</v>
      </c>
      <c r="D8364" s="175" t="s">
        <v>862</v>
      </c>
      <c r="F8364" s="195">
        <v>0</v>
      </c>
      <c r="G8364" s="175" t="s">
        <v>1003</v>
      </c>
      <c r="J8364" s="194">
        <v>100000</v>
      </c>
      <c r="K8364" s="199">
        <v>-28759000</v>
      </c>
      <c r="L8364" s="174" t="s">
        <v>856</v>
      </c>
    </row>
    <row r="8365" spans="1:12">
      <c r="A8365" s="194">
        <v>11</v>
      </c>
      <c r="B8365" s="175" t="s">
        <v>598</v>
      </c>
      <c r="C8365" s="195">
        <v>45</v>
      </c>
      <c r="D8365" s="175" t="s">
        <v>862</v>
      </c>
      <c r="F8365" s="195">
        <v>0</v>
      </c>
      <c r="G8365" s="175" t="s">
        <v>880</v>
      </c>
      <c r="J8365" s="194">
        <v>35000</v>
      </c>
      <c r="K8365" s="199">
        <v>-28794000</v>
      </c>
      <c r="L8365" s="174" t="s">
        <v>856</v>
      </c>
    </row>
    <row r="8366" spans="1:12">
      <c r="A8366" s="194">
        <v>11</v>
      </c>
      <c r="B8366" s="175" t="s">
        <v>598</v>
      </c>
      <c r="C8366" s="195">
        <v>46</v>
      </c>
      <c r="D8366" s="175" t="s">
        <v>862</v>
      </c>
      <c r="F8366" s="195">
        <v>0</v>
      </c>
      <c r="G8366" s="175" t="s">
        <v>966</v>
      </c>
      <c r="J8366" s="194">
        <v>16000</v>
      </c>
      <c r="K8366" s="199">
        <v>-28810000</v>
      </c>
      <c r="L8366" s="174" t="s">
        <v>856</v>
      </c>
    </row>
    <row r="8367" spans="1:12">
      <c r="A8367" s="194">
        <v>13</v>
      </c>
      <c r="B8367" s="175" t="s">
        <v>598</v>
      </c>
      <c r="C8367" s="195">
        <v>49</v>
      </c>
      <c r="D8367" s="175" t="s">
        <v>862</v>
      </c>
      <c r="F8367" s="195">
        <v>0</v>
      </c>
      <c r="G8367" s="175" t="s">
        <v>890</v>
      </c>
      <c r="J8367" s="194">
        <v>25000</v>
      </c>
      <c r="K8367" s="199">
        <v>-28835000</v>
      </c>
      <c r="L8367" s="174" t="s">
        <v>856</v>
      </c>
    </row>
    <row r="8368" spans="1:12">
      <c r="A8368" s="194">
        <v>19</v>
      </c>
      <c r="B8368" s="175" t="s">
        <v>598</v>
      </c>
      <c r="C8368" s="195">
        <v>50</v>
      </c>
      <c r="D8368" s="175" t="s">
        <v>862</v>
      </c>
      <c r="F8368" s="195">
        <v>0</v>
      </c>
      <c r="G8368" s="175" t="s">
        <v>969</v>
      </c>
      <c r="J8368" s="194">
        <v>200000</v>
      </c>
      <c r="K8368" s="199">
        <v>-29035000</v>
      </c>
      <c r="L8368" s="174" t="s">
        <v>856</v>
      </c>
    </row>
    <row r="8369" spans="1:12">
      <c r="A8369" s="194">
        <v>19</v>
      </c>
      <c r="B8369" s="175" t="s">
        <v>598</v>
      </c>
      <c r="C8369" s="195">
        <v>51</v>
      </c>
      <c r="D8369" s="175" t="s">
        <v>862</v>
      </c>
      <c r="F8369" s="195">
        <v>0</v>
      </c>
      <c r="G8369" s="175" t="s">
        <v>894</v>
      </c>
      <c r="J8369" s="194">
        <v>1200000</v>
      </c>
      <c r="K8369" s="199">
        <v>-30235000</v>
      </c>
      <c r="L8369" s="174" t="s">
        <v>856</v>
      </c>
    </row>
    <row r="8370" spans="1:12">
      <c r="A8370" s="194">
        <v>20</v>
      </c>
      <c r="B8370" s="175" t="s">
        <v>598</v>
      </c>
      <c r="C8370" s="195">
        <v>52</v>
      </c>
      <c r="D8370" s="175" t="s">
        <v>862</v>
      </c>
      <c r="F8370" s="195">
        <v>0</v>
      </c>
      <c r="G8370" s="175" t="s">
        <v>970</v>
      </c>
      <c r="J8370" s="194">
        <v>50000</v>
      </c>
      <c r="K8370" s="199">
        <v>-30285000</v>
      </c>
      <c r="L8370" s="174" t="s">
        <v>856</v>
      </c>
    </row>
    <row r="8371" spans="1:12">
      <c r="A8371" s="194">
        <v>20</v>
      </c>
      <c r="B8371" s="175" t="s">
        <v>598</v>
      </c>
      <c r="C8371" s="195">
        <v>53</v>
      </c>
      <c r="D8371" s="175" t="s">
        <v>862</v>
      </c>
      <c r="F8371" s="195">
        <v>0</v>
      </c>
      <c r="G8371" s="175" t="s">
        <v>915</v>
      </c>
      <c r="J8371" s="194">
        <v>50000</v>
      </c>
      <c r="K8371" s="199">
        <v>-30335000</v>
      </c>
      <c r="L8371" s="174" t="s">
        <v>856</v>
      </c>
    </row>
    <row r="8372" spans="1:12">
      <c r="A8372" s="194">
        <v>23</v>
      </c>
      <c r="B8372" s="175" t="s">
        <v>598</v>
      </c>
      <c r="C8372" s="195">
        <v>55</v>
      </c>
      <c r="D8372" s="175" t="s">
        <v>862</v>
      </c>
      <c r="F8372" s="195">
        <v>0</v>
      </c>
      <c r="G8372" s="175" t="s">
        <v>899</v>
      </c>
      <c r="J8372" s="194">
        <v>50000</v>
      </c>
      <c r="K8372" s="199">
        <v>-30385000</v>
      </c>
      <c r="L8372" s="174" t="s">
        <v>856</v>
      </c>
    </row>
    <row r="8373" spans="1:12">
      <c r="A8373" s="194">
        <v>23</v>
      </c>
      <c r="B8373" s="175" t="s">
        <v>598</v>
      </c>
      <c r="C8373" s="195">
        <v>56</v>
      </c>
      <c r="D8373" s="175" t="s">
        <v>862</v>
      </c>
      <c r="F8373" s="195">
        <v>0</v>
      </c>
      <c r="G8373" s="175" t="s">
        <v>899</v>
      </c>
      <c r="J8373" s="194">
        <v>10000</v>
      </c>
      <c r="K8373" s="199">
        <v>-30395000</v>
      </c>
      <c r="L8373" s="174" t="s">
        <v>856</v>
      </c>
    </row>
    <row r="8374" spans="1:12">
      <c r="A8374" s="194">
        <v>23</v>
      </c>
      <c r="B8374" s="175" t="s">
        <v>598</v>
      </c>
      <c r="C8374" s="195">
        <v>57</v>
      </c>
      <c r="D8374" s="175" t="s">
        <v>862</v>
      </c>
      <c r="F8374" s="195">
        <v>0</v>
      </c>
      <c r="G8374" s="175" t="s">
        <v>900</v>
      </c>
      <c r="J8374" s="194">
        <v>2730000</v>
      </c>
      <c r="K8374" s="199">
        <v>-33125000</v>
      </c>
      <c r="L8374" s="174" t="s">
        <v>856</v>
      </c>
    </row>
    <row r="8375" spans="1:12">
      <c r="A8375" s="194">
        <v>24</v>
      </c>
      <c r="B8375" s="175" t="s">
        <v>598</v>
      </c>
      <c r="C8375" s="195">
        <v>58</v>
      </c>
      <c r="D8375" s="175" t="s">
        <v>862</v>
      </c>
      <c r="F8375" s="195">
        <v>0</v>
      </c>
      <c r="G8375" s="175" t="s">
        <v>902</v>
      </c>
      <c r="J8375" s="194">
        <v>25000</v>
      </c>
      <c r="K8375" s="199">
        <v>-33150000</v>
      </c>
      <c r="L8375" s="174" t="s">
        <v>856</v>
      </c>
    </row>
    <row r="8376" spans="1:12">
      <c r="A8376" s="194">
        <v>25</v>
      </c>
      <c r="B8376" s="175" t="s">
        <v>598</v>
      </c>
      <c r="C8376" s="195">
        <v>59</v>
      </c>
      <c r="D8376" s="175" t="s">
        <v>862</v>
      </c>
      <c r="F8376" s="195">
        <v>0</v>
      </c>
      <c r="G8376" s="175" t="s">
        <v>906</v>
      </c>
      <c r="J8376" s="194">
        <v>30000</v>
      </c>
      <c r="K8376" s="199">
        <v>-33180000</v>
      </c>
      <c r="L8376" s="174" t="s">
        <v>856</v>
      </c>
    </row>
    <row r="8377" spans="1:12">
      <c r="A8377" s="194">
        <v>25</v>
      </c>
      <c r="B8377" s="175" t="s">
        <v>598</v>
      </c>
      <c r="C8377" s="195">
        <v>60</v>
      </c>
      <c r="D8377" s="175" t="s">
        <v>862</v>
      </c>
      <c r="F8377" s="195">
        <v>0</v>
      </c>
      <c r="G8377" s="175" t="s">
        <v>914</v>
      </c>
      <c r="J8377" s="194">
        <v>20000</v>
      </c>
      <c r="K8377" s="199">
        <v>-33200000</v>
      </c>
      <c r="L8377" s="174" t="s">
        <v>856</v>
      </c>
    </row>
    <row r="8378" spans="1:12">
      <c r="A8378" s="194">
        <v>25</v>
      </c>
      <c r="B8378" s="175" t="s">
        <v>598</v>
      </c>
      <c r="C8378" s="195">
        <v>61</v>
      </c>
      <c r="D8378" s="175" t="s">
        <v>862</v>
      </c>
      <c r="F8378" s="195">
        <v>0</v>
      </c>
      <c r="G8378" s="175" t="s">
        <v>936</v>
      </c>
      <c r="J8378" s="194">
        <v>30000</v>
      </c>
      <c r="K8378" s="199">
        <v>-33230000</v>
      </c>
      <c r="L8378" s="174" t="s">
        <v>856</v>
      </c>
    </row>
    <row r="8379" spans="1:12">
      <c r="A8379" s="194">
        <v>25</v>
      </c>
      <c r="B8379" s="175" t="s">
        <v>598</v>
      </c>
      <c r="C8379" s="195">
        <v>62</v>
      </c>
      <c r="D8379" s="175" t="s">
        <v>862</v>
      </c>
      <c r="F8379" s="195">
        <v>0</v>
      </c>
      <c r="G8379" s="175" t="s">
        <v>907</v>
      </c>
      <c r="J8379" s="194">
        <v>60000</v>
      </c>
      <c r="K8379" s="199">
        <v>-33290000</v>
      </c>
      <c r="L8379" s="174" t="s">
        <v>856</v>
      </c>
    </row>
    <row r="8380" spans="1:12">
      <c r="A8380" s="194">
        <v>25</v>
      </c>
      <c r="B8380" s="175" t="s">
        <v>598</v>
      </c>
      <c r="C8380" s="195">
        <v>63</v>
      </c>
      <c r="D8380" s="175" t="s">
        <v>862</v>
      </c>
      <c r="F8380" s="195">
        <v>0</v>
      </c>
      <c r="G8380" s="175" t="s">
        <v>975</v>
      </c>
      <c r="J8380" s="194">
        <v>30000</v>
      </c>
      <c r="K8380" s="199">
        <v>-33320000</v>
      </c>
      <c r="L8380" s="174" t="s">
        <v>856</v>
      </c>
    </row>
    <row r="8381" spans="1:12">
      <c r="A8381" s="194">
        <v>26</v>
      </c>
      <c r="B8381" s="175" t="s">
        <v>598</v>
      </c>
      <c r="C8381" s="195">
        <v>67</v>
      </c>
      <c r="D8381" s="175" t="s">
        <v>862</v>
      </c>
      <c r="F8381" s="195">
        <v>0</v>
      </c>
      <c r="G8381" s="175" t="s">
        <v>917</v>
      </c>
      <c r="J8381" s="194">
        <v>70000</v>
      </c>
      <c r="K8381" s="199">
        <v>-33390000</v>
      </c>
      <c r="L8381" s="174" t="s">
        <v>856</v>
      </c>
    </row>
    <row r="8382" spans="1:12">
      <c r="A8382" s="194">
        <v>26</v>
      </c>
      <c r="B8382" s="175" t="s">
        <v>598</v>
      </c>
      <c r="C8382" s="195">
        <v>68</v>
      </c>
      <c r="D8382" s="175" t="s">
        <v>862</v>
      </c>
      <c r="F8382" s="195">
        <v>0</v>
      </c>
      <c r="G8382" s="175" t="s">
        <v>878</v>
      </c>
      <c r="J8382" s="194">
        <v>10000</v>
      </c>
      <c r="K8382" s="199">
        <v>-33400000</v>
      </c>
      <c r="L8382" s="174" t="s">
        <v>856</v>
      </c>
    </row>
    <row r="8383" spans="1:12">
      <c r="A8383" s="194">
        <v>26</v>
      </c>
      <c r="B8383" s="175" t="s">
        <v>598</v>
      </c>
      <c r="C8383" s="195">
        <v>69</v>
      </c>
      <c r="D8383" s="175" t="s">
        <v>862</v>
      </c>
      <c r="F8383" s="195">
        <v>0</v>
      </c>
      <c r="G8383" s="175" t="s">
        <v>903</v>
      </c>
      <c r="J8383" s="194">
        <v>50000</v>
      </c>
      <c r="K8383" s="199">
        <v>-33450000</v>
      </c>
      <c r="L8383" s="174" t="s">
        <v>856</v>
      </c>
    </row>
    <row r="8384" spans="1:12">
      <c r="A8384" s="194">
        <v>26</v>
      </c>
      <c r="B8384" s="175" t="s">
        <v>598</v>
      </c>
      <c r="C8384" s="195">
        <v>70</v>
      </c>
      <c r="D8384" s="175" t="s">
        <v>862</v>
      </c>
      <c r="F8384" s="195">
        <v>0</v>
      </c>
      <c r="G8384" s="175" t="s">
        <v>1040</v>
      </c>
      <c r="J8384" s="194">
        <v>50000</v>
      </c>
      <c r="K8384" s="199">
        <v>-33500000</v>
      </c>
      <c r="L8384" s="174" t="s">
        <v>856</v>
      </c>
    </row>
    <row r="8385" spans="1:12">
      <c r="A8385" s="194">
        <v>27</v>
      </c>
      <c r="B8385" s="175" t="s">
        <v>598</v>
      </c>
      <c r="C8385" s="195">
        <v>71</v>
      </c>
      <c r="D8385" s="175" t="s">
        <v>862</v>
      </c>
      <c r="F8385" s="195">
        <v>0</v>
      </c>
      <c r="G8385" s="175" t="s">
        <v>1040</v>
      </c>
      <c r="J8385" s="194">
        <v>150000</v>
      </c>
      <c r="K8385" s="199">
        <v>-33650000</v>
      </c>
      <c r="L8385" s="174" t="s">
        <v>856</v>
      </c>
    </row>
    <row r="8386" spans="1:12">
      <c r="A8386" s="194">
        <v>27</v>
      </c>
      <c r="B8386" s="175" t="s">
        <v>598</v>
      </c>
      <c r="C8386" s="195">
        <v>72</v>
      </c>
      <c r="D8386" s="175" t="s">
        <v>862</v>
      </c>
      <c r="F8386" s="195">
        <v>0</v>
      </c>
      <c r="G8386" s="175" t="s">
        <v>877</v>
      </c>
      <c r="J8386" s="194">
        <v>50000</v>
      </c>
      <c r="K8386" s="199">
        <v>-33700000</v>
      </c>
      <c r="L8386" s="174" t="s">
        <v>856</v>
      </c>
    </row>
    <row r="8387" spans="1:12">
      <c r="A8387" s="194">
        <v>27</v>
      </c>
      <c r="B8387" s="175" t="s">
        <v>598</v>
      </c>
      <c r="C8387" s="195">
        <v>73</v>
      </c>
      <c r="D8387" s="175" t="s">
        <v>862</v>
      </c>
      <c r="F8387" s="195">
        <v>0</v>
      </c>
      <c r="G8387" s="175" t="s">
        <v>895</v>
      </c>
      <c r="J8387" s="194">
        <v>30000</v>
      </c>
      <c r="K8387" s="199">
        <v>-33730000</v>
      </c>
      <c r="L8387" s="174" t="s">
        <v>856</v>
      </c>
    </row>
    <row r="8388" spans="1:12">
      <c r="A8388" s="194">
        <v>27</v>
      </c>
      <c r="B8388" s="175" t="s">
        <v>598</v>
      </c>
      <c r="C8388" s="195">
        <v>74</v>
      </c>
      <c r="D8388" s="175" t="s">
        <v>862</v>
      </c>
      <c r="F8388" s="195">
        <v>0</v>
      </c>
      <c r="G8388" s="175" t="s">
        <v>905</v>
      </c>
      <c r="J8388" s="194">
        <v>200000</v>
      </c>
      <c r="K8388" s="199">
        <v>-33930000</v>
      </c>
      <c r="L8388" s="174" t="s">
        <v>856</v>
      </c>
    </row>
    <row r="8389" spans="1:12">
      <c r="A8389" s="194">
        <v>27</v>
      </c>
      <c r="B8389" s="175" t="s">
        <v>598</v>
      </c>
      <c r="C8389" s="195">
        <v>75</v>
      </c>
      <c r="D8389" s="175" t="s">
        <v>862</v>
      </c>
      <c r="F8389" s="195">
        <v>0</v>
      </c>
      <c r="G8389" s="175" t="s">
        <v>867</v>
      </c>
      <c r="J8389" s="194">
        <v>150000</v>
      </c>
      <c r="K8389" s="199">
        <v>-34080000</v>
      </c>
      <c r="L8389" s="174" t="s">
        <v>856</v>
      </c>
    </row>
    <row r="8390" spans="1:12">
      <c r="A8390" s="194">
        <v>30</v>
      </c>
      <c r="B8390" s="175" t="s">
        <v>598</v>
      </c>
      <c r="C8390" s="195">
        <v>76</v>
      </c>
      <c r="D8390" s="175" t="s">
        <v>862</v>
      </c>
      <c r="F8390" s="195">
        <v>0</v>
      </c>
      <c r="G8390" s="175" t="s">
        <v>1041</v>
      </c>
      <c r="J8390" s="194">
        <v>220000</v>
      </c>
      <c r="K8390" s="199">
        <v>-34300000</v>
      </c>
      <c r="L8390" s="174" t="s">
        <v>856</v>
      </c>
    </row>
    <row r="8391" spans="1:12">
      <c r="A8391" s="194">
        <v>30</v>
      </c>
      <c r="B8391" s="175" t="s">
        <v>598</v>
      </c>
      <c r="C8391" s="195">
        <v>77</v>
      </c>
      <c r="D8391" s="175" t="s">
        <v>862</v>
      </c>
      <c r="F8391" s="195">
        <v>0</v>
      </c>
      <c r="G8391" s="175" t="s">
        <v>912</v>
      </c>
      <c r="J8391" s="194">
        <v>150000</v>
      </c>
      <c r="K8391" s="199">
        <v>-34450000</v>
      </c>
      <c r="L8391" s="174" t="s">
        <v>856</v>
      </c>
    </row>
    <row r="8392" spans="1:12">
      <c r="A8392" s="194">
        <v>31</v>
      </c>
      <c r="B8392" s="175" t="s">
        <v>598</v>
      </c>
      <c r="C8392" s="195">
        <v>81</v>
      </c>
      <c r="D8392" s="175" t="s">
        <v>862</v>
      </c>
      <c r="F8392" s="195">
        <v>0</v>
      </c>
      <c r="G8392" s="175" t="s">
        <v>952</v>
      </c>
      <c r="J8392" s="194">
        <v>150000</v>
      </c>
      <c r="K8392" s="199">
        <v>-34600000</v>
      </c>
      <c r="L8392" s="174" t="s">
        <v>856</v>
      </c>
    </row>
    <row r="8393" spans="1:12">
      <c r="G8393" s="200" t="s">
        <v>1045</v>
      </c>
      <c r="I8393" s="201">
        <v>0</v>
      </c>
      <c r="J8393" s="201">
        <v>6771000</v>
      </c>
      <c r="K8393" s="201">
        <v>-6771000</v>
      </c>
      <c r="L8393" s="202" t="s">
        <v>856</v>
      </c>
    </row>
    <row r="8394" spans="1:12">
      <c r="G8394" s="200" t="s">
        <v>848</v>
      </c>
      <c r="I8394" s="203">
        <v>0</v>
      </c>
      <c r="J8394" s="203">
        <v>34600000</v>
      </c>
      <c r="K8394" s="203">
        <v>-34600000</v>
      </c>
      <c r="L8394" s="200" t="s">
        <v>860</v>
      </c>
    </row>
    <row r="8395" spans="1:12">
      <c r="A8395" s="196" t="s">
        <v>599</v>
      </c>
      <c r="G8395" s="197" t="s">
        <v>843</v>
      </c>
      <c r="I8395" s="198">
        <v>0</v>
      </c>
      <c r="J8395" s="198">
        <v>34600000</v>
      </c>
      <c r="K8395" s="198">
        <v>-34600000</v>
      </c>
      <c r="L8395" s="175" t="s">
        <v>856</v>
      </c>
    </row>
    <row r="8396" spans="1:12">
      <c r="A8396" s="174" t="s">
        <v>138</v>
      </c>
      <c r="B8396" s="174" t="s">
        <v>139</v>
      </c>
      <c r="C8396" s="176" t="s">
        <v>140</v>
      </c>
      <c r="D8396" s="174" t="s">
        <v>141</v>
      </c>
      <c r="E8396" s="174" t="s">
        <v>142</v>
      </c>
      <c r="F8396" s="176" t="s">
        <v>143</v>
      </c>
      <c r="G8396" s="174" t="s">
        <v>144</v>
      </c>
      <c r="I8396" s="176" t="s">
        <v>844</v>
      </c>
      <c r="J8396" s="176" t="s">
        <v>845</v>
      </c>
      <c r="K8396" s="176" t="s">
        <v>145</v>
      </c>
    </row>
    <row r="8397" spans="1:12">
      <c r="A8397" s="194">
        <v>2</v>
      </c>
      <c r="B8397" s="175" t="s">
        <v>599</v>
      </c>
      <c r="C8397" s="195">
        <v>10</v>
      </c>
      <c r="D8397" s="175" t="s">
        <v>862</v>
      </c>
      <c r="F8397" s="195">
        <v>0</v>
      </c>
      <c r="G8397" s="175" t="s">
        <v>886</v>
      </c>
      <c r="J8397" s="194">
        <v>50000</v>
      </c>
      <c r="K8397" s="199">
        <v>-34650000</v>
      </c>
      <c r="L8397" s="174" t="s">
        <v>856</v>
      </c>
    </row>
    <row r="8398" spans="1:12">
      <c r="A8398" s="194">
        <v>2</v>
      </c>
      <c r="B8398" s="175" t="s">
        <v>599</v>
      </c>
      <c r="C8398" s="195">
        <v>11</v>
      </c>
      <c r="D8398" s="175" t="s">
        <v>862</v>
      </c>
      <c r="F8398" s="195">
        <v>0</v>
      </c>
      <c r="G8398" s="175" t="s">
        <v>1028</v>
      </c>
      <c r="J8398" s="194">
        <v>20000</v>
      </c>
      <c r="K8398" s="199">
        <v>-34670000</v>
      </c>
      <c r="L8398" s="174" t="s">
        <v>856</v>
      </c>
    </row>
    <row r="8399" spans="1:12">
      <c r="A8399" s="194">
        <v>2</v>
      </c>
      <c r="B8399" s="175" t="s">
        <v>599</v>
      </c>
      <c r="C8399" s="195">
        <v>12</v>
      </c>
      <c r="D8399" s="175" t="s">
        <v>862</v>
      </c>
      <c r="F8399" s="195">
        <v>0</v>
      </c>
      <c r="G8399" s="175" t="s">
        <v>946</v>
      </c>
      <c r="J8399" s="194">
        <v>50000</v>
      </c>
      <c r="K8399" s="199">
        <v>-34720000</v>
      </c>
      <c r="L8399" s="174" t="s">
        <v>856</v>
      </c>
    </row>
    <row r="8400" spans="1:12">
      <c r="A8400" s="194">
        <v>2</v>
      </c>
      <c r="B8400" s="175" t="s">
        <v>599</v>
      </c>
      <c r="C8400" s="195">
        <v>13</v>
      </c>
      <c r="D8400" s="175" t="s">
        <v>862</v>
      </c>
      <c r="F8400" s="195">
        <v>0</v>
      </c>
      <c r="G8400" s="175" t="s">
        <v>891</v>
      </c>
      <c r="J8400" s="194">
        <v>40000</v>
      </c>
      <c r="K8400" s="199">
        <v>-34760000</v>
      </c>
      <c r="L8400" s="174" t="s">
        <v>856</v>
      </c>
    </row>
    <row r="8401" spans="1:12">
      <c r="A8401" s="194">
        <v>2</v>
      </c>
      <c r="B8401" s="175" t="s">
        <v>599</v>
      </c>
      <c r="C8401" s="195">
        <v>14</v>
      </c>
      <c r="D8401" s="175" t="s">
        <v>862</v>
      </c>
      <c r="F8401" s="195">
        <v>0</v>
      </c>
      <c r="G8401" s="175" t="s">
        <v>1047</v>
      </c>
      <c r="J8401" s="194">
        <v>50000</v>
      </c>
      <c r="K8401" s="199">
        <v>-34810000</v>
      </c>
      <c r="L8401" s="174" t="s">
        <v>856</v>
      </c>
    </row>
    <row r="8402" spans="1:12">
      <c r="A8402" s="194">
        <v>7</v>
      </c>
      <c r="B8402" s="175" t="s">
        <v>599</v>
      </c>
      <c r="C8402" s="195">
        <v>20</v>
      </c>
      <c r="D8402" s="175" t="s">
        <v>862</v>
      </c>
      <c r="F8402" s="195">
        <v>0</v>
      </c>
      <c r="G8402" s="175" t="s">
        <v>1049</v>
      </c>
      <c r="J8402" s="194">
        <v>68813</v>
      </c>
      <c r="K8402" s="199">
        <v>-34878813</v>
      </c>
      <c r="L8402" s="174" t="s">
        <v>856</v>
      </c>
    </row>
    <row r="8403" spans="1:12">
      <c r="A8403" s="194">
        <v>8</v>
      </c>
      <c r="B8403" s="175" t="s">
        <v>599</v>
      </c>
      <c r="C8403" s="195">
        <v>21</v>
      </c>
      <c r="D8403" s="175" t="s">
        <v>862</v>
      </c>
      <c r="F8403" s="195">
        <v>0</v>
      </c>
      <c r="G8403" s="175" t="s">
        <v>879</v>
      </c>
      <c r="J8403" s="194">
        <v>30000</v>
      </c>
      <c r="K8403" s="199">
        <v>-34908813</v>
      </c>
      <c r="L8403" s="174" t="s">
        <v>856</v>
      </c>
    </row>
    <row r="8404" spans="1:12">
      <c r="A8404" s="194">
        <v>8</v>
      </c>
      <c r="B8404" s="175" t="s">
        <v>599</v>
      </c>
      <c r="C8404" s="195">
        <v>22</v>
      </c>
      <c r="D8404" s="175" t="s">
        <v>862</v>
      </c>
      <c r="F8404" s="195">
        <v>0</v>
      </c>
      <c r="G8404" s="175" t="s">
        <v>880</v>
      </c>
      <c r="J8404" s="194">
        <v>35000</v>
      </c>
      <c r="K8404" s="199">
        <v>-34943813</v>
      </c>
      <c r="L8404" s="174" t="s">
        <v>856</v>
      </c>
    </row>
    <row r="8405" spans="1:12">
      <c r="A8405" s="194">
        <v>10</v>
      </c>
      <c r="B8405" s="175" t="s">
        <v>599</v>
      </c>
      <c r="C8405" s="195">
        <v>28</v>
      </c>
      <c r="D8405" s="175" t="s">
        <v>862</v>
      </c>
      <c r="F8405" s="195">
        <v>0</v>
      </c>
      <c r="G8405" s="175" t="s">
        <v>881</v>
      </c>
      <c r="J8405" s="194">
        <v>30000</v>
      </c>
      <c r="K8405" s="199">
        <v>-34973813</v>
      </c>
      <c r="L8405" s="174" t="s">
        <v>856</v>
      </c>
    </row>
    <row r="8406" spans="1:12">
      <c r="A8406" s="194">
        <v>13</v>
      </c>
      <c r="B8406" s="175" t="s">
        <v>599</v>
      </c>
      <c r="C8406" s="195">
        <v>32</v>
      </c>
      <c r="D8406" s="175" t="s">
        <v>862</v>
      </c>
      <c r="F8406" s="195">
        <v>0</v>
      </c>
      <c r="G8406" s="175" t="s">
        <v>1054</v>
      </c>
      <c r="J8406" s="194">
        <v>1200000</v>
      </c>
      <c r="K8406" s="199">
        <v>-36173813</v>
      </c>
      <c r="L8406" s="174" t="s">
        <v>856</v>
      </c>
    </row>
    <row r="8407" spans="1:12">
      <c r="A8407" s="194">
        <v>20</v>
      </c>
      <c r="B8407" s="175" t="s">
        <v>599</v>
      </c>
      <c r="C8407" s="195">
        <v>36</v>
      </c>
      <c r="D8407" s="175" t="s">
        <v>862</v>
      </c>
      <c r="F8407" s="195">
        <v>0</v>
      </c>
      <c r="G8407" s="175" t="s">
        <v>1040</v>
      </c>
      <c r="J8407" s="194">
        <v>150000</v>
      </c>
      <c r="K8407" s="199">
        <v>-36323813</v>
      </c>
      <c r="L8407" s="174" t="s">
        <v>856</v>
      </c>
    </row>
    <row r="8408" spans="1:12">
      <c r="A8408" s="194">
        <v>20</v>
      </c>
      <c r="B8408" s="175" t="s">
        <v>599</v>
      </c>
      <c r="C8408" s="195">
        <v>38</v>
      </c>
      <c r="D8408" s="175" t="s">
        <v>862</v>
      </c>
      <c r="F8408" s="195">
        <v>0</v>
      </c>
      <c r="G8408" s="175" t="s">
        <v>890</v>
      </c>
      <c r="J8408" s="194">
        <v>25000</v>
      </c>
      <c r="K8408" s="199">
        <v>-36348813</v>
      </c>
      <c r="L8408" s="174" t="s">
        <v>856</v>
      </c>
    </row>
    <row r="8409" spans="1:12">
      <c r="A8409" s="194">
        <v>21</v>
      </c>
      <c r="B8409" s="175" t="s">
        <v>599</v>
      </c>
      <c r="C8409" s="195">
        <v>39</v>
      </c>
      <c r="D8409" s="175" t="s">
        <v>862</v>
      </c>
      <c r="F8409" s="195">
        <v>0</v>
      </c>
      <c r="G8409" s="175" t="s">
        <v>889</v>
      </c>
      <c r="J8409" s="194">
        <v>200000</v>
      </c>
      <c r="K8409" s="199">
        <v>-36548813</v>
      </c>
      <c r="L8409" s="174" t="s">
        <v>856</v>
      </c>
    </row>
    <row r="8410" spans="1:12">
      <c r="A8410" s="194">
        <v>21</v>
      </c>
      <c r="B8410" s="175" t="s">
        <v>599</v>
      </c>
      <c r="C8410" s="195">
        <v>40</v>
      </c>
      <c r="D8410" s="175" t="s">
        <v>862</v>
      </c>
      <c r="F8410" s="195">
        <v>0</v>
      </c>
      <c r="G8410" s="175" t="s">
        <v>900</v>
      </c>
      <c r="J8410" s="194">
        <v>1080000</v>
      </c>
      <c r="K8410" s="199">
        <v>-37628813</v>
      </c>
      <c r="L8410" s="174" t="s">
        <v>856</v>
      </c>
    </row>
    <row r="8411" spans="1:12">
      <c r="A8411" s="194">
        <v>23</v>
      </c>
      <c r="B8411" s="175" t="s">
        <v>599</v>
      </c>
      <c r="C8411" s="195">
        <v>42</v>
      </c>
      <c r="D8411" s="175" t="s">
        <v>862</v>
      </c>
      <c r="F8411" s="195">
        <v>0</v>
      </c>
      <c r="G8411" s="175" t="s">
        <v>878</v>
      </c>
      <c r="J8411" s="194">
        <v>10000</v>
      </c>
      <c r="K8411" s="199">
        <v>-37638813</v>
      </c>
      <c r="L8411" s="174" t="s">
        <v>856</v>
      </c>
    </row>
    <row r="8412" spans="1:12">
      <c r="A8412" s="194">
        <v>23</v>
      </c>
      <c r="B8412" s="175" t="s">
        <v>599</v>
      </c>
      <c r="C8412" s="195">
        <v>43</v>
      </c>
      <c r="D8412" s="175" t="s">
        <v>862</v>
      </c>
      <c r="F8412" s="195">
        <v>0</v>
      </c>
      <c r="G8412" s="175" t="s">
        <v>899</v>
      </c>
      <c r="J8412" s="194">
        <v>10000</v>
      </c>
      <c r="K8412" s="199">
        <v>-37648813</v>
      </c>
      <c r="L8412" s="174" t="s">
        <v>856</v>
      </c>
    </row>
    <row r="8413" spans="1:12">
      <c r="A8413" s="194">
        <v>23</v>
      </c>
      <c r="B8413" s="175" t="s">
        <v>599</v>
      </c>
      <c r="C8413" s="195">
        <v>44</v>
      </c>
      <c r="D8413" s="175" t="s">
        <v>862</v>
      </c>
      <c r="F8413" s="195">
        <v>0</v>
      </c>
      <c r="G8413" s="175" t="s">
        <v>1013</v>
      </c>
      <c r="J8413" s="194">
        <v>50000</v>
      </c>
      <c r="K8413" s="199">
        <v>-37698813</v>
      </c>
      <c r="L8413" s="174" t="s">
        <v>856</v>
      </c>
    </row>
    <row r="8414" spans="1:12">
      <c r="A8414" s="194">
        <v>24</v>
      </c>
      <c r="B8414" s="175" t="s">
        <v>599</v>
      </c>
      <c r="C8414" s="195">
        <v>45</v>
      </c>
      <c r="D8414" s="175" t="s">
        <v>862</v>
      </c>
      <c r="F8414" s="195">
        <v>0</v>
      </c>
      <c r="G8414" s="175" t="s">
        <v>917</v>
      </c>
      <c r="J8414" s="194">
        <v>70000</v>
      </c>
      <c r="K8414" s="199">
        <v>-37768813</v>
      </c>
      <c r="L8414" s="174" t="s">
        <v>856</v>
      </c>
    </row>
    <row r="8415" spans="1:12">
      <c r="A8415" s="194">
        <v>24</v>
      </c>
      <c r="B8415" s="175" t="s">
        <v>599</v>
      </c>
      <c r="C8415" s="195">
        <v>46</v>
      </c>
      <c r="D8415" s="175" t="s">
        <v>862</v>
      </c>
      <c r="F8415" s="195">
        <v>0</v>
      </c>
      <c r="G8415" s="175" t="s">
        <v>866</v>
      </c>
      <c r="J8415" s="194">
        <v>50000</v>
      </c>
      <c r="K8415" s="199">
        <v>-37818813</v>
      </c>
      <c r="L8415" s="174" t="s">
        <v>856</v>
      </c>
    </row>
    <row r="8416" spans="1:12">
      <c r="A8416" s="194">
        <v>24</v>
      </c>
      <c r="B8416" s="175" t="s">
        <v>599</v>
      </c>
      <c r="C8416" s="195">
        <v>47</v>
      </c>
      <c r="D8416" s="175" t="s">
        <v>862</v>
      </c>
      <c r="F8416" s="195">
        <v>0</v>
      </c>
      <c r="G8416" s="175" t="s">
        <v>902</v>
      </c>
      <c r="J8416" s="194">
        <v>25000</v>
      </c>
      <c r="K8416" s="199">
        <v>-37843813</v>
      </c>
      <c r="L8416" s="174" t="s">
        <v>856</v>
      </c>
    </row>
    <row r="8417" spans="1:12">
      <c r="A8417" s="194">
        <v>24</v>
      </c>
      <c r="B8417" s="175" t="s">
        <v>599</v>
      </c>
      <c r="C8417" s="195">
        <v>48</v>
      </c>
      <c r="D8417" s="175" t="s">
        <v>862</v>
      </c>
      <c r="F8417" s="195">
        <v>0</v>
      </c>
      <c r="G8417" s="175" t="s">
        <v>869</v>
      </c>
      <c r="J8417" s="194">
        <v>50000</v>
      </c>
      <c r="K8417" s="199">
        <v>-37893813</v>
      </c>
      <c r="L8417" s="174" t="s">
        <v>856</v>
      </c>
    </row>
    <row r="8418" spans="1:12">
      <c r="A8418" s="194">
        <v>24</v>
      </c>
      <c r="B8418" s="175" t="s">
        <v>599</v>
      </c>
      <c r="C8418" s="195">
        <v>49</v>
      </c>
      <c r="D8418" s="175" t="s">
        <v>862</v>
      </c>
      <c r="F8418" s="195">
        <v>0</v>
      </c>
      <c r="G8418" s="175" t="s">
        <v>936</v>
      </c>
      <c r="J8418" s="194">
        <v>30000</v>
      </c>
      <c r="K8418" s="199">
        <v>-37923813</v>
      </c>
      <c r="L8418" s="174" t="s">
        <v>856</v>
      </c>
    </row>
    <row r="8419" spans="1:12">
      <c r="A8419" s="194">
        <v>24</v>
      </c>
      <c r="B8419" s="175" t="s">
        <v>599</v>
      </c>
      <c r="C8419" s="195">
        <v>50</v>
      </c>
      <c r="D8419" s="175" t="s">
        <v>862</v>
      </c>
      <c r="F8419" s="195">
        <v>0</v>
      </c>
      <c r="G8419" s="175" t="s">
        <v>1058</v>
      </c>
      <c r="J8419" s="194">
        <v>20000</v>
      </c>
      <c r="K8419" s="199">
        <v>-37943813</v>
      </c>
      <c r="L8419" s="174" t="s">
        <v>856</v>
      </c>
    </row>
    <row r="8420" spans="1:12">
      <c r="A8420" s="194">
        <v>24</v>
      </c>
      <c r="B8420" s="175" t="s">
        <v>599</v>
      </c>
      <c r="C8420" s="195">
        <v>51</v>
      </c>
      <c r="D8420" s="175" t="s">
        <v>862</v>
      </c>
      <c r="F8420" s="195">
        <v>0</v>
      </c>
      <c r="G8420" s="175" t="s">
        <v>1059</v>
      </c>
      <c r="J8420" s="194">
        <v>50000</v>
      </c>
      <c r="K8420" s="199">
        <v>-37993813</v>
      </c>
      <c r="L8420" s="174" t="s">
        <v>856</v>
      </c>
    </row>
    <row r="8421" spans="1:12">
      <c r="A8421" s="194">
        <v>24</v>
      </c>
      <c r="B8421" s="175" t="s">
        <v>599</v>
      </c>
      <c r="C8421" s="195">
        <v>53</v>
      </c>
      <c r="D8421" s="175" t="s">
        <v>862</v>
      </c>
      <c r="F8421" s="195">
        <v>0</v>
      </c>
      <c r="G8421" s="175" t="s">
        <v>909</v>
      </c>
      <c r="J8421" s="194">
        <v>30000</v>
      </c>
      <c r="K8421" s="199">
        <v>-38023813</v>
      </c>
      <c r="L8421" s="174" t="s">
        <v>856</v>
      </c>
    </row>
    <row r="8422" spans="1:12">
      <c r="A8422" s="194">
        <v>24</v>
      </c>
      <c r="B8422" s="175" t="s">
        <v>599</v>
      </c>
      <c r="C8422" s="195">
        <v>54</v>
      </c>
      <c r="D8422" s="175" t="s">
        <v>862</v>
      </c>
      <c r="F8422" s="195">
        <v>0</v>
      </c>
      <c r="G8422" s="175" t="s">
        <v>907</v>
      </c>
      <c r="J8422" s="194">
        <v>60000</v>
      </c>
      <c r="K8422" s="199">
        <v>-38083813</v>
      </c>
      <c r="L8422" s="174" t="s">
        <v>856</v>
      </c>
    </row>
    <row r="8423" spans="1:12">
      <c r="A8423" s="194">
        <v>24</v>
      </c>
      <c r="B8423" s="175" t="s">
        <v>599</v>
      </c>
      <c r="C8423" s="195">
        <v>55</v>
      </c>
      <c r="D8423" s="175" t="s">
        <v>862</v>
      </c>
      <c r="F8423" s="195">
        <v>0</v>
      </c>
      <c r="G8423" s="175" t="s">
        <v>1003</v>
      </c>
      <c r="J8423" s="194">
        <v>200000</v>
      </c>
      <c r="K8423" s="199">
        <v>-38283813</v>
      </c>
      <c r="L8423" s="174" t="s">
        <v>856</v>
      </c>
    </row>
    <row r="8424" spans="1:12">
      <c r="A8424" s="194">
        <v>24</v>
      </c>
      <c r="B8424" s="175" t="s">
        <v>599</v>
      </c>
      <c r="C8424" s="195">
        <v>56</v>
      </c>
      <c r="D8424" s="175" t="s">
        <v>862</v>
      </c>
      <c r="F8424" s="195">
        <v>0</v>
      </c>
      <c r="G8424" s="175" t="s">
        <v>906</v>
      </c>
      <c r="J8424" s="194">
        <v>30000</v>
      </c>
      <c r="K8424" s="199">
        <v>-38313813</v>
      </c>
      <c r="L8424" s="174" t="s">
        <v>856</v>
      </c>
    </row>
    <row r="8425" spans="1:12">
      <c r="A8425" s="194">
        <v>28</v>
      </c>
      <c r="B8425" s="175" t="s">
        <v>599</v>
      </c>
      <c r="C8425" s="195">
        <v>57</v>
      </c>
      <c r="D8425" s="175" t="s">
        <v>862</v>
      </c>
      <c r="F8425" s="195">
        <v>0</v>
      </c>
      <c r="G8425" s="175" t="s">
        <v>1061</v>
      </c>
      <c r="J8425" s="194">
        <v>150000</v>
      </c>
      <c r="K8425" s="199">
        <v>-38463813</v>
      </c>
      <c r="L8425" s="174" t="s">
        <v>856</v>
      </c>
    </row>
    <row r="8426" spans="1:12">
      <c r="A8426" s="194">
        <v>28</v>
      </c>
      <c r="B8426" s="175" t="s">
        <v>599</v>
      </c>
      <c r="C8426" s="195">
        <v>58</v>
      </c>
      <c r="D8426" s="175" t="s">
        <v>862</v>
      </c>
      <c r="F8426" s="195">
        <v>0</v>
      </c>
      <c r="G8426" s="175" t="s">
        <v>912</v>
      </c>
      <c r="J8426" s="194">
        <v>150000</v>
      </c>
      <c r="K8426" s="199">
        <v>-38613813</v>
      </c>
      <c r="L8426" s="174" t="s">
        <v>856</v>
      </c>
    </row>
    <row r="8427" spans="1:12">
      <c r="G8427" s="200" t="s">
        <v>1064</v>
      </c>
      <c r="I8427" s="201">
        <v>0</v>
      </c>
      <c r="J8427" s="201">
        <v>4013813</v>
      </c>
      <c r="K8427" s="201">
        <v>-4013813</v>
      </c>
      <c r="L8427" s="202" t="s">
        <v>856</v>
      </c>
    </row>
    <row r="8428" spans="1:12">
      <c r="G8428" s="200" t="s">
        <v>848</v>
      </c>
      <c r="I8428" s="203">
        <v>0</v>
      </c>
      <c r="J8428" s="203">
        <v>38613813</v>
      </c>
      <c r="K8428" s="203">
        <v>-38613813</v>
      </c>
      <c r="L8428" s="200" t="s">
        <v>860</v>
      </c>
    </row>
    <row r="8429" spans="1:12">
      <c r="A8429" s="196" t="s">
        <v>244</v>
      </c>
      <c r="G8429" s="197" t="s">
        <v>843</v>
      </c>
      <c r="I8429" s="198">
        <v>0</v>
      </c>
      <c r="J8429" s="198">
        <v>38613813</v>
      </c>
      <c r="K8429" s="198">
        <v>-38613813</v>
      </c>
      <c r="L8429" s="175" t="s">
        <v>856</v>
      </c>
    </row>
    <row r="8430" spans="1:12">
      <c r="A8430" s="174" t="s">
        <v>138</v>
      </c>
      <c r="B8430" s="174" t="s">
        <v>139</v>
      </c>
      <c r="C8430" s="176" t="s">
        <v>140</v>
      </c>
      <c r="D8430" s="174" t="s">
        <v>141</v>
      </c>
      <c r="E8430" s="174" t="s">
        <v>142</v>
      </c>
      <c r="F8430" s="176" t="s">
        <v>143</v>
      </c>
      <c r="G8430" s="174" t="s">
        <v>144</v>
      </c>
      <c r="I8430" s="176" t="s">
        <v>844</v>
      </c>
      <c r="J8430" s="176" t="s">
        <v>845</v>
      </c>
      <c r="K8430" s="176" t="s">
        <v>145</v>
      </c>
    </row>
    <row r="8431" spans="1:12">
      <c r="A8431" s="194">
        <v>1</v>
      </c>
      <c r="B8431" s="175" t="s">
        <v>244</v>
      </c>
      <c r="C8431" s="195">
        <v>72</v>
      </c>
      <c r="D8431" s="175" t="s">
        <v>862</v>
      </c>
      <c r="F8431" s="195">
        <v>0</v>
      </c>
      <c r="G8431" s="175" t="s">
        <v>1065</v>
      </c>
      <c r="J8431" s="194">
        <v>30000</v>
      </c>
      <c r="K8431" s="199">
        <v>-38643813</v>
      </c>
      <c r="L8431" s="174" t="s">
        <v>856</v>
      </c>
    </row>
    <row r="8432" spans="1:12">
      <c r="A8432" s="194">
        <v>1</v>
      </c>
      <c r="B8432" s="175" t="s">
        <v>244</v>
      </c>
      <c r="C8432" s="195">
        <v>73</v>
      </c>
      <c r="D8432" s="175" t="s">
        <v>862</v>
      </c>
      <c r="F8432" s="195">
        <v>0</v>
      </c>
      <c r="G8432" s="175" t="s">
        <v>1066</v>
      </c>
      <c r="J8432" s="194">
        <v>50000</v>
      </c>
      <c r="K8432" s="199">
        <v>-38693813</v>
      </c>
      <c r="L8432" s="174" t="s">
        <v>856</v>
      </c>
    </row>
    <row r="8433" spans="1:12">
      <c r="A8433" s="194">
        <v>1</v>
      </c>
      <c r="B8433" s="175" t="s">
        <v>244</v>
      </c>
      <c r="C8433" s="195">
        <v>74</v>
      </c>
      <c r="D8433" s="175" t="s">
        <v>862</v>
      </c>
      <c r="F8433" s="195">
        <v>0</v>
      </c>
      <c r="G8433" s="175" t="s">
        <v>1067</v>
      </c>
      <c r="J8433" s="194">
        <v>20000</v>
      </c>
      <c r="K8433" s="199">
        <v>-38713813</v>
      </c>
      <c r="L8433" s="174" t="s">
        <v>856</v>
      </c>
    </row>
    <row r="8434" spans="1:12">
      <c r="A8434" s="194">
        <v>1</v>
      </c>
      <c r="B8434" s="175" t="s">
        <v>244</v>
      </c>
      <c r="C8434" s="195">
        <v>76</v>
      </c>
      <c r="D8434" s="175" t="s">
        <v>862</v>
      </c>
      <c r="F8434" s="195">
        <v>0</v>
      </c>
      <c r="G8434" s="175" t="s">
        <v>1068</v>
      </c>
      <c r="J8434" s="194">
        <v>40000</v>
      </c>
      <c r="K8434" s="199">
        <v>-38753813</v>
      </c>
      <c r="L8434" s="174" t="s">
        <v>856</v>
      </c>
    </row>
    <row r="8435" spans="1:12">
      <c r="A8435" s="194">
        <v>1</v>
      </c>
      <c r="B8435" s="175" t="s">
        <v>244</v>
      </c>
      <c r="C8435" s="195">
        <v>78</v>
      </c>
      <c r="D8435" s="175" t="s">
        <v>862</v>
      </c>
      <c r="F8435" s="195">
        <v>0</v>
      </c>
      <c r="G8435" s="175" t="s">
        <v>1069</v>
      </c>
      <c r="J8435" s="194">
        <v>50000</v>
      </c>
      <c r="K8435" s="199">
        <v>-38803813</v>
      </c>
      <c r="L8435" s="174" t="s">
        <v>856</v>
      </c>
    </row>
    <row r="8436" spans="1:12">
      <c r="A8436" s="194">
        <v>1</v>
      </c>
      <c r="B8436" s="175" t="s">
        <v>244</v>
      </c>
      <c r="C8436" s="195">
        <v>91</v>
      </c>
      <c r="D8436" s="175" t="s">
        <v>862</v>
      </c>
      <c r="F8436" s="195">
        <v>0</v>
      </c>
      <c r="G8436" s="175" t="s">
        <v>1070</v>
      </c>
      <c r="J8436" s="194">
        <v>50000</v>
      </c>
      <c r="K8436" s="199">
        <v>-38853813</v>
      </c>
      <c r="L8436" s="174" t="s">
        <v>856</v>
      </c>
    </row>
    <row r="8437" spans="1:12">
      <c r="A8437" s="194">
        <v>4</v>
      </c>
      <c r="B8437" s="175" t="s">
        <v>244</v>
      </c>
      <c r="C8437" s="195">
        <v>75</v>
      </c>
      <c r="D8437" s="175" t="s">
        <v>862</v>
      </c>
      <c r="F8437" s="195">
        <v>0</v>
      </c>
      <c r="G8437" s="175" t="s">
        <v>1071</v>
      </c>
      <c r="J8437" s="194">
        <v>50000</v>
      </c>
      <c r="K8437" s="199">
        <v>-38903813</v>
      </c>
      <c r="L8437" s="174" t="s">
        <v>856</v>
      </c>
    </row>
    <row r="8438" spans="1:12">
      <c r="A8438" s="194">
        <v>4</v>
      </c>
      <c r="B8438" s="175" t="s">
        <v>244</v>
      </c>
      <c r="C8438" s="195">
        <v>77</v>
      </c>
      <c r="D8438" s="175" t="s">
        <v>862</v>
      </c>
      <c r="F8438" s="195">
        <v>0</v>
      </c>
      <c r="G8438" s="175" t="s">
        <v>1072</v>
      </c>
      <c r="J8438" s="194">
        <v>220000</v>
      </c>
      <c r="K8438" s="199">
        <v>-39123813</v>
      </c>
      <c r="L8438" s="174" t="s">
        <v>856</v>
      </c>
    </row>
    <row r="8439" spans="1:12">
      <c r="A8439" s="194">
        <v>4</v>
      </c>
      <c r="B8439" s="175" t="s">
        <v>244</v>
      </c>
      <c r="C8439" s="195">
        <v>79</v>
      </c>
      <c r="D8439" s="175" t="s">
        <v>862</v>
      </c>
      <c r="F8439" s="195">
        <v>0</v>
      </c>
      <c r="G8439" s="175" t="s">
        <v>1073</v>
      </c>
      <c r="J8439" s="194">
        <v>150000</v>
      </c>
      <c r="K8439" s="199">
        <v>-39273813</v>
      </c>
      <c r="L8439" s="174" t="s">
        <v>856</v>
      </c>
    </row>
    <row r="8440" spans="1:12">
      <c r="A8440" s="194">
        <v>5</v>
      </c>
      <c r="B8440" s="175" t="s">
        <v>244</v>
      </c>
      <c r="C8440" s="195">
        <v>80</v>
      </c>
      <c r="D8440" s="175" t="s">
        <v>862</v>
      </c>
      <c r="F8440" s="195">
        <v>0</v>
      </c>
      <c r="G8440" s="175" t="s">
        <v>1074</v>
      </c>
      <c r="J8440" s="194">
        <v>50000</v>
      </c>
      <c r="K8440" s="199">
        <v>-39323813</v>
      </c>
      <c r="L8440" s="174" t="s">
        <v>856</v>
      </c>
    </row>
    <row r="8441" spans="1:12">
      <c r="A8441" s="194">
        <v>7</v>
      </c>
      <c r="B8441" s="175" t="s">
        <v>244</v>
      </c>
      <c r="C8441" s="195">
        <v>86</v>
      </c>
      <c r="D8441" s="175" t="s">
        <v>862</v>
      </c>
      <c r="F8441" s="195">
        <v>0</v>
      </c>
      <c r="G8441" s="175" t="s">
        <v>1075</v>
      </c>
      <c r="J8441" s="194">
        <v>35000</v>
      </c>
      <c r="K8441" s="199">
        <v>-39358813</v>
      </c>
      <c r="L8441" s="174" t="s">
        <v>856</v>
      </c>
    </row>
    <row r="8442" spans="1:12">
      <c r="A8442" s="194">
        <v>7</v>
      </c>
      <c r="B8442" s="175" t="s">
        <v>244</v>
      </c>
      <c r="C8442" s="195">
        <v>87</v>
      </c>
      <c r="D8442" s="175" t="s">
        <v>862</v>
      </c>
      <c r="F8442" s="195">
        <v>0</v>
      </c>
      <c r="G8442" s="175" t="s">
        <v>1076</v>
      </c>
      <c r="J8442" s="194">
        <v>50000</v>
      </c>
      <c r="K8442" s="199">
        <v>-39408813</v>
      </c>
      <c r="L8442" s="174" t="s">
        <v>856</v>
      </c>
    </row>
    <row r="8443" spans="1:12">
      <c r="A8443" s="194">
        <v>7</v>
      </c>
      <c r="B8443" s="175" t="s">
        <v>244</v>
      </c>
      <c r="C8443" s="195">
        <v>88</v>
      </c>
      <c r="D8443" s="175" t="s">
        <v>862</v>
      </c>
      <c r="F8443" s="195">
        <v>0</v>
      </c>
      <c r="G8443" s="175" t="s">
        <v>1077</v>
      </c>
      <c r="J8443" s="194">
        <v>200000</v>
      </c>
      <c r="K8443" s="199">
        <v>-39608813</v>
      </c>
      <c r="L8443" s="174" t="s">
        <v>856</v>
      </c>
    </row>
    <row r="8444" spans="1:12">
      <c r="A8444" s="194">
        <v>8</v>
      </c>
      <c r="B8444" s="175" t="s">
        <v>244</v>
      </c>
      <c r="C8444" s="195">
        <v>81</v>
      </c>
      <c r="D8444" s="175" t="s">
        <v>862</v>
      </c>
      <c r="F8444" s="195">
        <v>0</v>
      </c>
      <c r="G8444" s="175" t="s">
        <v>1078</v>
      </c>
      <c r="J8444" s="194">
        <v>30000</v>
      </c>
      <c r="K8444" s="199">
        <v>-39638813</v>
      </c>
      <c r="L8444" s="174" t="s">
        <v>856</v>
      </c>
    </row>
    <row r="8445" spans="1:12">
      <c r="A8445" s="194">
        <v>8</v>
      </c>
      <c r="B8445" s="175" t="s">
        <v>244</v>
      </c>
      <c r="C8445" s="195">
        <v>82</v>
      </c>
      <c r="D8445" s="175" t="s">
        <v>862</v>
      </c>
      <c r="F8445" s="195">
        <v>0</v>
      </c>
      <c r="G8445" s="175" t="s">
        <v>1079</v>
      </c>
      <c r="J8445" s="194">
        <v>30000</v>
      </c>
      <c r="K8445" s="199">
        <v>-39668813</v>
      </c>
      <c r="L8445" s="174" t="s">
        <v>856</v>
      </c>
    </row>
    <row r="8446" spans="1:12">
      <c r="A8446" s="194">
        <v>8</v>
      </c>
      <c r="B8446" s="175" t="s">
        <v>244</v>
      </c>
      <c r="C8446" s="195">
        <v>83</v>
      </c>
      <c r="D8446" s="175" t="s">
        <v>862</v>
      </c>
      <c r="F8446" s="195">
        <v>0</v>
      </c>
      <c r="G8446" s="175" t="s">
        <v>1080</v>
      </c>
      <c r="J8446" s="194">
        <v>75000</v>
      </c>
      <c r="K8446" s="199">
        <v>-39743813</v>
      </c>
      <c r="L8446" s="174" t="s">
        <v>856</v>
      </c>
    </row>
    <row r="8447" spans="1:12">
      <c r="A8447" s="194">
        <v>13</v>
      </c>
      <c r="B8447" s="175" t="s">
        <v>244</v>
      </c>
      <c r="C8447" s="195">
        <v>89</v>
      </c>
      <c r="D8447" s="175" t="s">
        <v>862</v>
      </c>
      <c r="F8447" s="195">
        <v>0</v>
      </c>
      <c r="G8447" s="175" t="s">
        <v>1083</v>
      </c>
      <c r="J8447" s="194">
        <v>25000</v>
      </c>
      <c r="K8447" s="199">
        <v>-39768813</v>
      </c>
      <c r="L8447" s="174" t="s">
        <v>856</v>
      </c>
    </row>
    <row r="8448" spans="1:12">
      <c r="A8448" s="194">
        <v>20</v>
      </c>
      <c r="B8448" s="175" t="s">
        <v>244</v>
      </c>
      <c r="C8448" s="195">
        <v>92</v>
      </c>
      <c r="D8448" s="175" t="s">
        <v>862</v>
      </c>
      <c r="F8448" s="195">
        <v>0</v>
      </c>
      <c r="G8448" s="175" t="s">
        <v>1085</v>
      </c>
      <c r="J8448" s="194">
        <v>25000</v>
      </c>
      <c r="K8448" s="199">
        <v>-39793813</v>
      </c>
      <c r="L8448" s="174" t="s">
        <v>856</v>
      </c>
    </row>
    <row r="8449" spans="1:12">
      <c r="A8449" s="194">
        <v>20</v>
      </c>
      <c r="B8449" s="175" t="s">
        <v>244</v>
      </c>
      <c r="C8449" s="195">
        <v>93</v>
      </c>
      <c r="D8449" s="175" t="s">
        <v>862</v>
      </c>
      <c r="F8449" s="195">
        <v>0</v>
      </c>
      <c r="G8449" s="175" t="s">
        <v>1086</v>
      </c>
      <c r="J8449" s="194">
        <v>10000</v>
      </c>
      <c r="K8449" s="199">
        <v>-39803813</v>
      </c>
      <c r="L8449" s="174" t="s">
        <v>856</v>
      </c>
    </row>
    <row r="8450" spans="1:12">
      <c r="A8450" s="194">
        <v>21</v>
      </c>
      <c r="B8450" s="175" t="s">
        <v>244</v>
      </c>
      <c r="C8450" s="195">
        <v>99</v>
      </c>
      <c r="D8450" s="175" t="s">
        <v>862</v>
      </c>
      <c r="F8450" s="195">
        <v>0</v>
      </c>
      <c r="G8450" s="175" t="s">
        <v>1089</v>
      </c>
      <c r="J8450" s="194">
        <v>50000</v>
      </c>
      <c r="K8450" s="199">
        <v>-39853813</v>
      </c>
      <c r="L8450" s="174" t="s">
        <v>856</v>
      </c>
    </row>
    <row r="8451" spans="1:12">
      <c r="A8451" s="194">
        <v>22</v>
      </c>
      <c r="B8451" s="175" t="s">
        <v>244</v>
      </c>
      <c r="C8451" s="195">
        <v>96</v>
      </c>
      <c r="D8451" s="175" t="s">
        <v>862</v>
      </c>
      <c r="F8451" s="195">
        <v>0</v>
      </c>
      <c r="G8451" s="175" t="s">
        <v>1090</v>
      </c>
      <c r="J8451" s="194">
        <v>80000</v>
      </c>
      <c r="K8451" s="199">
        <v>-39933813</v>
      </c>
      <c r="L8451" s="174" t="s">
        <v>856</v>
      </c>
    </row>
    <row r="8452" spans="1:12">
      <c r="A8452" s="194">
        <v>22</v>
      </c>
      <c r="B8452" s="175" t="s">
        <v>244</v>
      </c>
      <c r="C8452" s="195">
        <v>97</v>
      </c>
      <c r="D8452" s="175" t="s">
        <v>862</v>
      </c>
      <c r="F8452" s="195">
        <v>0</v>
      </c>
      <c r="G8452" s="175" t="s">
        <v>1091</v>
      </c>
      <c r="J8452" s="194">
        <v>50000</v>
      </c>
      <c r="K8452" s="199">
        <v>-39983813</v>
      </c>
      <c r="L8452" s="174" t="s">
        <v>856</v>
      </c>
    </row>
    <row r="8453" spans="1:12">
      <c r="A8453" s="194">
        <v>22</v>
      </c>
      <c r="B8453" s="175" t="s">
        <v>244</v>
      </c>
      <c r="C8453" s="195">
        <v>98</v>
      </c>
      <c r="D8453" s="175" t="s">
        <v>862</v>
      </c>
      <c r="F8453" s="195">
        <v>0</v>
      </c>
      <c r="G8453" s="175" t="s">
        <v>1092</v>
      </c>
      <c r="J8453" s="194">
        <v>10000</v>
      </c>
      <c r="K8453" s="199">
        <v>-39993813</v>
      </c>
      <c r="L8453" s="174" t="s">
        <v>856</v>
      </c>
    </row>
    <row r="8454" spans="1:12">
      <c r="A8454" s="194">
        <v>25</v>
      </c>
      <c r="B8454" s="175" t="s">
        <v>244</v>
      </c>
      <c r="C8454" s="195">
        <v>101</v>
      </c>
      <c r="D8454" s="175" t="s">
        <v>862</v>
      </c>
      <c r="F8454" s="195">
        <v>0</v>
      </c>
      <c r="G8454" s="175" t="s">
        <v>1093</v>
      </c>
      <c r="J8454" s="194">
        <v>70000</v>
      </c>
      <c r="K8454" s="199">
        <v>-40063813</v>
      </c>
      <c r="L8454" s="174" t="s">
        <v>856</v>
      </c>
    </row>
    <row r="8455" spans="1:12">
      <c r="A8455" s="194">
        <v>25</v>
      </c>
      <c r="B8455" s="175" t="s">
        <v>244</v>
      </c>
      <c r="C8455" s="195">
        <v>102</v>
      </c>
      <c r="D8455" s="175" t="s">
        <v>862</v>
      </c>
      <c r="F8455" s="195">
        <v>0</v>
      </c>
      <c r="G8455" s="175" t="s">
        <v>975</v>
      </c>
      <c r="J8455" s="194">
        <v>30000</v>
      </c>
      <c r="K8455" s="199">
        <v>-40093813</v>
      </c>
      <c r="L8455" s="174" t="s">
        <v>856</v>
      </c>
    </row>
    <row r="8456" spans="1:12">
      <c r="A8456" s="194">
        <v>25</v>
      </c>
      <c r="B8456" s="175" t="s">
        <v>244</v>
      </c>
      <c r="C8456" s="195">
        <v>104</v>
      </c>
      <c r="D8456" s="175" t="s">
        <v>862</v>
      </c>
      <c r="F8456" s="195">
        <v>0</v>
      </c>
      <c r="G8456" s="175" t="s">
        <v>1094</v>
      </c>
      <c r="J8456" s="194">
        <v>30000</v>
      </c>
      <c r="K8456" s="199">
        <v>-40123813</v>
      </c>
      <c r="L8456" s="174" t="s">
        <v>856</v>
      </c>
    </row>
    <row r="8457" spans="1:12">
      <c r="A8457" s="194">
        <v>26</v>
      </c>
      <c r="B8457" s="175" t="s">
        <v>244</v>
      </c>
      <c r="C8457" s="195">
        <v>100</v>
      </c>
      <c r="D8457" s="175" t="s">
        <v>862</v>
      </c>
      <c r="F8457" s="195">
        <v>0</v>
      </c>
      <c r="G8457" s="175" t="s">
        <v>1095</v>
      </c>
      <c r="J8457" s="194">
        <v>150000</v>
      </c>
      <c r="K8457" s="199">
        <v>-40273813</v>
      </c>
      <c r="L8457" s="174" t="s">
        <v>856</v>
      </c>
    </row>
    <row r="8458" spans="1:12">
      <c r="A8458" s="194">
        <v>26</v>
      </c>
      <c r="B8458" s="175" t="s">
        <v>244</v>
      </c>
      <c r="C8458" s="195">
        <v>103</v>
      </c>
      <c r="D8458" s="175" t="s">
        <v>862</v>
      </c>
      <c r="F8458" s="195">
        <v>0</v>
      </c>
      <c r="G8458" s="175" t="s">
        <v>1035</v>
      </c>
      <c r="J8458" s="194">
        <v>60000</v>
      </c>
      <c r="K8458" s="199">
        <v>-40333813</v>
      </c>
      <c r="L8458" s="174" t="s">
        <v>856</v>
      </c>
    </row>
    <row r="8459" spans="1:12">
      <c r="A8459" s="194">
        <v>26</v>
      </c>
      <c r="B8459" s="175" t="s">
        <v>244</v>
      </c>
      <c r="C8459" s="195">
        <v>105</v>
      </c>
      <c r="D8459" s="175" t="s">
        <v>862</v>
      </c>
      <c r="F8459" s="195">
        <v>0</v>
      </c>
      <c r="G8459" s="175" t="s">
        <v>1096</v>
      </c>
      <c r="J8459" s="194">
        <v>60000</v>
      </c>
      <c r="K8459" s="199">
        <v>-40393813</v>
      </c>
      <c r="L8459" s="174" t="s">
        <v>856</v>
      </c>
    </row>
    <row r="8460" spans="1:12">
      <c r="A8460" s="194">
        <v>26</v>
      </c>
      <c r="B8460" s="175" t="s">
        <v>244</v>
      </c>
      <c r="C8460" s="195">
        <v>106</v>
      </c>
      <c r="D8460" s="175" t="s">
        <v>862</v>
      </c>
      <c r="F8460" s="195">
        <v>0</v>
      </c>
      <c r="G8460" s="175" t="s">
        <v>1097</v>
      </c>
      <c r="J8460" s="194">
        <v>30000</v>
      </c>
      <c r="K8460" s="199">
        <v>-40423813</v>
      </c>
      <c r="L8460" s="174" t="s">
        <v>856</v>
      </c>
    </row>
    <row r="8461" spans="1:12">
      <c r="A8461" s="194">
        <v>31</v>
      </c>
      <c r="B8461" s="175" t="s">
        <v>244</v>
      </c>
      <c r="C8461" s="195">
        <v>8</v>
      </c>
      <c r="D8461" s="175" t="s">
        <v>862</v>
      </c>
      <c r="F8461" s="195">
        <v>0</v>
      </c>
      <c r="G8461" s="175" t="s">
        <v>1099</v>
      </c>
      <c r="J8461" s="194">
        <v>150000</v>
      </c>
      <c r="K8461" s="199">
        <v>-40573813</v>
      </c>
      <c r="L8461" s="174" t="s">
        <v>856</v>
      </c>
    </row>
    <row r="8462" spans="1:12">
      <c r="A8462" s="194">
        <v>31</v>
      </c>
      <c r="B8462" s="175" t="s">
        <v>244</v>
      </c>
      <c r="C8462" s="195">
        <v>118</v>
      </c>
      <c r="D8462" s="175" t="s">
        <v>862</v>
      </c>
      <c r="F8462" s="195">
        <v>0</v>
      </c>
      <c r="G8462" s="175" t="s">
        <v>916</v>
      </c>
      <c r="J8462" s="194">
        <v>20000</v>
      </c>
      <c r="K8462" s="199">
        <v>-40593813</v>
      </c>
      <c r="L8462" s="174" t="s">
        <v>856</v>
      </c>
    </row>
    <row r="8463" spans="1:12">
      <c r="A8463" s="194">
        <v>31</v>
      </c>
      <c r="B8463" s="175" t="s">
        <v>244</v>
      </c>
      <c r="C8463" s="195">
        <v>140</v>
      </c>
      <c r="D8463" s="175" t="s">
        <v>862</v>
      </c>
      <c r="F8463" s="195">
        <v>0</v>
      </c>
      <c r="G8463" s="175" t="s">
        <v>1103</v>
      </c>
      <c r="J8463" s="194">
        <v>1080000</v>
      </c>
      <c r="K8463" s="199">
        <v>-41673813</v>
      </c>
      <c r="L8463" s="174" t="s">
        <v>856</v>
      </c>
    </row>
    <row r="8464" spans="1:12">
      <c r="G8464" s="200" t="s">
        <v>855</v>
      </c>
      <c r="I8464" s="201">
        <v>0</v>
      </c>
      <c r="J8464" s="201">
        <v>3060000</v>
      </c>
      <c r="K8464" s="201">
        <v>-3060000</v>
      </c>
      <c r="L8464" s="202" t="s">
        <v>856</v>
      </c>
    </row>
    <row r="8465" spans="1:12">
      <c r="G8465" s="200" t="s">
        <v>848</v>
      </c>
      <c r="I8465" s="203">
        <v>0</v>
      </c>
      <c r="J8465" s="203">
        <v>41673813</v>
      </c>
      <c r="K8465" s="203">
        <v>-41673813</v>
      </c>
      <c r="L8465" s="200" t="s">
        <v>860</v>
      </c>
    </row>
    <row r="8466" spans="1:12">
      <c r="A8466" s="196" t="s">
        <v>600</v>
      </c>
      <c r="G8466" s="197" t="s">
        <v>843</v>
      </c>
      <c r="I8466" s="198">
        <v>0</v>
      </c>
      <c r="J8466" s="198">
        <v>41673813</v>
      </c>
      <c r="K8466" s="198">
        <v>-41673813</v>
      </c>
      <c r="L8466" s="175" t="s">
        <v>856</v>
      </c>
    </row>
    <row r="8467" spans="1:12">
      <c r="A8467" s="174" t="s">
        <v>138</v>
      </c>
      <c r="B8467" s="174" t="s">
        <v>139</v>
      </c>
      <c r="C8467" s="176" t="s">
        <v>140</v>
      </c>
      <c r="D8467" s="174" t="s">
        <v>141</v>
      </c>
      <c r="E8467" s="174" t="s">
        <v>142</v>
      </c>
      <c r="F8467" s="176" t="s">
        <v>143</v>
      </c>
      <c r="G8467" s="174" t="s">
        <v>144</v>
      </c>
      <c r="I8467" s="176" t="s">
        <v>844</v>
      </c>
      <c r="J8467" s="176" t="s">
        <v>845</v>
      </c>
      <c r="K8467" s="176" t="s">
        <v>145</v>
      </c>
    </row>
    <row r="8468" spans="1:12">
      <c r="A8468" s="194">
        <v>30</v>
      </c>
      <c r="B8468" s="175" t="s">
        <v>600</v>
      </c>
      <c r="C8468" s="195">
        <v>40</v>
      </c>
      <c r="D8468" s="175" t="s">
        <v>862</v>
      </c>
      <c r="F8468" s="195">
        <v>0</v>
      </c>
      <c r="G8468" s="175" t="s">
        <v>1105</v>
      </c>
      <c r="J8468" s="194">
        <v>50000</v>
      </c>
      <c r="K8468" s="199">
        <v>-41723813</v>
      </c>
      <c r="L8468" s="174" t="s">
        <v>856</v>
      </c>
    </row>
    <row r="8469" spans="1:12">
      <c r="A8469" s="194">
        <v>30</v>
      </c>
      <c r="B8469" s="175" t="s">
        <v>600</v>
      </c>
      <c r="C8469" s="195">
        <v>41</v>
      </c>
      <c r="D8469" s="175" t="s">
        <v>862</v>
      </c>
      <c r="F8469" s="195">
        <v>0</v>
      </c>
      <c r="G8469" s="175" t="s">
        <v>1066</v>
      </c>
      <c r="J8469" s="194">
        <v>50000</v>
      </c>
      <c r="K8469" s="199">
        <v>-41773813</v>
      </c>
      <c r="L8469" s="174" t="s">
        <v>856</v>
      </c>
    </row>
    <row r="8470" spans="1:12">
      <c r="A8470" s="194">
        <v>30</v>
      </c>
      <c r="B8470" s="175" t="s">
        <v>600</v>
      </c>
      <c r="C8470" s="195">
        <v>42</v>
      </c>
      <c r="D8470" s="175" t="s">
        <v>862</v>
      </c>
      <c r="F8470" s="195">
        <v>0</v>
      </c>
      <c r="G8470" s="175" t="s">
        <v>1075</v>
      </c>
      <c r="J8470" s="194">
        <v>35000</v>
      </c>
      <c r="K8470" s="199">
        <v>-41808813</v>
      </c>
      <c r="L8470" s="174" t="s">
        <v>856</v>
      </c>
    </row>
    <row r="8471" spans="1:12">
      <c r="A8471" s="194">
        <v>30</v>
      </c>
      <c r="B8471" s="175" t="s">
        <v>600</v>
      </c>
      <c r="C8471" s="195">
        <v>43</v>
      </c>
      <c r="D8471" s="175" t="s">
        <v>862</v>
      </c>
      <c r="F8471" s="195">
        <v>0</v>
      </c>
      <c r="G8471" s="175" t="s">
        <v>1074</v>
      </c>
      <c r="J8471" s="194">
        <v>50000</v>
      </c>
      <c r="K8471" s="199">
        <v>-41858813</v>
      </c>
      <c r="L8471" s="174" t="s">
        <v>856</v>
      </c>
    </row>
    <row r="8472" spans="1:12">
      <c r="A8472" s="194">
        <v>30</v>
      </c>
      <c r="B8472" s="175" t="s">
        <v>600</v>
      </c>
      <c r="C8472" s="195">
        <v>44</v>
      </c>
      <c r="D8472" s="175" t="s">
        <v>862</v>
      </c>
      <c r="F8472" s="195">
        <v>0</v>
      </c>
      <c r="G8472" s="175" t="s">
        <v>1106</v>
      </c>
      <c r="J8472" s="194">
        <v>20000</v>
      </c>
      <c r="K8472" s="199">
        <v>-41878813</v>
      </c>
      <c r="L8472" s="174" t="s">
        <v>856</v>
      </c>
    </row>
    <row r="8473" spans="1:12">
      <c r="A8473" s="194">
        <v>30</v>
      </c>
      <c r="B8473" s="175" t="s">
        <v>600</v>
      </c>
      <c r="C8473" s="195">
        <v>45</v>
      </c>
      <c r="D8473" s="175" t="s">
        <v>862</v>
      </c>
      <c r="F8473" s="195">
        <v>0</v>
      </c>
      <c r="G8473" s="175" t="s">
        <v>1107</v>
      </c>
      <c r="J8473" s="194">
        <v>200000</v>
      </c>
      <c r="K8473" s="199">
        <v>-42078813</v>
      </c>
      <c r="L8473" s="174" t="s">
        <v>856</v>
      </c>
    </row>
    <row r="8474" spans="1:12">
      <c r="A8474" s="194">
        <v>30</v>
      </c>
      <c r="B8474" s="175" t="s">
        <v>600</v>
      </c>
      <c r="C8474" s="195">
        <v>46</v>
      </c>
      <c r="D8474" s="175" t="s">
        <v>862</v>
      </c>
      <c r="F8474" s="195">
        <v>0</v>
      </c>
      <c r="G8474" s="175" t="s">
        <v>1108</v>
      </c>
      <c r="J8474" s="194">
        <v>210000</v>
      </c>
      <c r="K8474" s="199">
        <v>-42288813</v>
      </c>
      <c r="L8474" s="174" t="s">
        <v>856</v>
      </c>
    </row>
    <row r="8475" spans="1:12">
      <c r="A8475" s="194">
        <v>30</v>
      </c>
      <c r="B8475" s="175" t="s">
        <v>600</v>
      </c>
      <c r="C8475" s="195">
        <v>47</v>
      </c>
      <c r="D8475" s="175" t="s">
        <v>862</v>
      </c>
      <c r="F8475" s="195">
        <v>0</v>
      </c>
      <c r="G8475" s="175" t="s">
        <v>1071</v>
      </c>
      <c r="J8475" s="194">
        <v>50000</v>
      </c>
      <c r="K8475" s="199">
        <v>-42338813</v>
      </c>
      <c r="L8475" s="174" t="s">
        <v>856</v>
      </c>
    </row>
    <row r="8476" spans="1:12">
      <c r="A8476" s="194">
        <v>30</v>
      </c>
      <c r="B8476" s="175" t="s">
        <v>600</v>
      </c>
      <c r="C8476" s="195">
        <v>48</v>
      </c>
      <c r="D8476" s="175" t="s">
        <v>862</v>
      </c>
      <c r="F8476" s="195">
        <v>0</v>
      </c>
      <c r="G8476" s="175" t="s">
        <v>1069</v>
      </c>
      <c r="J8476" s="194">
        <v>50000</v>
      </c>
      <c r="K8476" s="199">
        <v>-42388813</v>
      </c>
      <c r="L8476" s="174" t="s">
        <v>856</v>
      </c>
    </row>
    <row r="8477" spans="1:12">
      <c r="A8477" s="194">
        <v>30</v>
      </c>
      <c r="B8477" s="175" t="s">
        <v>600</v>
      </c>
      <c r="C8477" s="195">
        <v>49</v>
      </c>
      <c r="D8477" s="175" t="s">
        <v>862</v>
      </c>
      <c r="F8477" s="195">
        <v>0</v>
      </c>
      <c r="G8477" s="175" t="s">
        <v>1073</v>
      </c>
      <c r="J8477" s="194">
        <v>150000</v>
      </c>
      <c r="K8477" s="199">
        <v>-42538813</v>
      </c>
      <c r="L8477" s="174" t="s">
        <v>856</v>
      </c>
    </row>
    <row r="8478" spans="1:12">
      <c r="A8478" s="194">
        <v>30</v>
      </c>
      <c r="B8478" s="175" t="s">
        <v>600</v>
      </c>
      <c r="C8478" s="195">
        <v>50</v>
      </c>
      <c r="D8478" s="175" t="s">
        <v>862</v>
      </c>
      <c r="F8478" s="195">
        <v>0</v>
      </c>
      <c r="G8478" s="175" t="s">
        <v>1040</v>
      </c>
      <c r="J8478" s="194">
        <v>150000</v>
      </c>
      <c r="K8478" s="199">
        <v>-42688813</v>
      </c>
      <c r="L8478" s="174" t="s">
        <v>856</v>
      </c>
    </row>
    <row r="8479" spans="1:12">
      <c r="A8479" s="194">
        <v>30</v>
      </c>
      <c r="B8479" s="175" t="s">
        <v>600</v>
      </c>
      <c r="C8479" s="195">
        <v>51</v>
      </c>
      <c r="D8479" s="175" t="s">
        <v>862</v>
      </c>
      <c r="F8479" s="195">
        <v>0</v>
      </c>
      <c r="G8479" s="175" t="s">
        <v>1109</v>
      </c>
      <c r="J8479" s="194">
        <v>30000</v>
      </c>
      <c r="K8479" s="199">
        <v>-42718813</v>
      </c>
      <c r="L8479" s="174" t="s">
        <v>856</v>
      </c>
    </row>
    <row r="8480" spans="1:12">
      <c r="A8480" s="194">
        <v>30</v>
      </c>
      <c r="B8480" s="175" t="s">
        <v>600</v>
      </c>
      <c r="C8480" s="195">
        <v>52</v>
      </c>
      <c r="D8480" s="175" t="s">
        <v>862</v>
      </c>
      <c r="F8480" s="195">
        <v>0</v>
      </c>
      <c r="G8480" s="175" t="s">
        <v>1078</v>
      </c>
      <c r="J8480" s="194">
        <v>30000</v>
      </c>
      <c r="K8480" s="199">
        <v>-42748813</v>
      </c>
      <c r="L8480" s="174" t="s">
        <v>856</v>
      </c>
    </row>
    <row r="8481" spans="1:12">
      <c r="A8481" s="194">
        <v>30</v>
      </c>
      <c r="B8481" s="175" t="s">
        <v>600</v>
      </c>
      <c r="C8481" s="195">
        <v>53</v>
      </c>
      <c r="D8481" s="175" t="s">
        <v>862</v>
      </c>
      <c r="F8481" s="195">
        <v>0</v>
      </c>
      <c r="G8481" s="175" t="s">
        <v>1067</v>
      </c>
      <c r="J8481" s="194">
        <v>20000</v>
      </c>
      <c r="K8481" s="199">
        <v>-42768813</v>
      </c>
      <c r="L8481" s="174" t="s">
        <v>856</v>
      </c>
    </row>
    <row r="8482" spans="1:12">
      <c r="A8482" s="194">
        <v>30</v>
      </c>
      <c r="B8482" s="175" t="s">
        <v>600</v>
      </c>
      <c r="C8482" s="195">
        <v>54</v>
      </c>
      <c r="D8482" s="175" t="s">
        <v>862</v>
      </c>
      <c r="F8482" s="195">
        <v>0</v>
      </c>
      <c r="G8482" s="175" t="s">
        <v>1083</v>
      </c>
      <c r="J8482" s="194">
        <v>25000</v>
      </c>
      <c r="K8482" s="199">
        <v>-42793813</v>
      </c>
      <c r="L8482" s="174" t="s">
        <v>856</v>
      </c>
    </row>
    <row r="8483" spans="1:12">
      <c r="A8483" s="194">
        <v>30</v>
      </c>
      <c r="B8483" s="175" t="s">
        <v>600</v>
      </c>
      <c r="C8483" s="195">
        <v>55</v>
      </c>
      <c r="D8483" s="175" t="s">
        <v>862</v>
      </c>
      <c r="F8483" s="195">
        <v>0</v>
      </c>
      <c r="G8483" s="175" t="s">
        <v>1068</v>
      </c>
      <c r="J8483" s="194">
        <v>40000</v>
      </c>
      <c r="K8483" s="199">
        <v>-42833813</v>
      </c>
      <c r="L8483" s="174" t="s">
        <v>856</v>
      </c>
    </row>
    <row r="8484" spans="1:12">
      <c r="A8484" s="194">
        <v>30</v>
      </c>
      <c r="B8484" s="175" t="s">
        <v>600</v>
      </c>
      <c r="C8484" s="195">
        <v>56</v>
      </c>
      <c r="D8484" s="175" t="s">
        <v>862</v>
      </c>
      <c r="F8484" s="195">
        <v>0</v>
      </c>
      <c r="G8484" s="175" t="s">
        <v>1003</v>
      </c>
      <c r="J8484" s="194">
        <v>100000</v>
      </c>
      <c r="K8484" s="199">
        <v>-42933813</v>
      </c>
      <c r="L8484" s="174" t="s">
        <v>856</v>
      </c>
    </row>
    <row r="8485" spans="1:12">
      <c r="A8485" s="194">
        <v>30</v>
      </c>
      <c r="B8485" s="175" t="s">
        <v>600</v>
      </c>
      <c r="C8485" s="195">
        <v>58</v>
      </c>
      <c r="D8485" s="175" t="s">
        <v>862</v>
      </c>
      <c r="F8485" s="195">
        <v>0</v>
      </c>
      <c r="G8485" s="175" t="s">
        <v>1097</v>
      </c>
      <c r="J8485" s="194">
        <v>30000</v>
      </c>
      <c r="K8485" s="199">
        <v>-42963813</v>
      </c>
      <c r="L8485" s="174" t="s">
        <v>856</v>
      </c>
    </row>
    <row r="8486" spans="1:12">
      <c r="A8486" s="194">
        <v>30</v>
      </c>
      <c r="B8486" s="175" t="s">
        <v>600</v>
      </c>
      <c r="C8486" s="195">
        <v>59</v>
      </c>
      <c r="D8486" s="175" t="s">
        <v>862</v>
      </c>
      <c r="F8486" s="195">
        <v>0</v>
      </c>
      <c r="G8486" s="175" t="s">
        <v>1096</v>
      </c>
      <c r="J8486" s="194">
        <v>60000</v>
      </c>
      <c r="K8486" s="199">
        <v>-43023813</v>
      </c>
      <c r="L8486" s="174" t="s">
        <v>856</v>
      </c>
    </row>
    <row r="8487" spans="1:12">
      <c r="A8487" s="194">
        <v>30</v>
      </c>
      <c r="B8487" s="175" t="s">
        <v>600</v>
      </c>
      <c r="C8487" s="195">
        <v>60</v>
      </c>
      <c r="D8487" s="175" t="s">
        <v>862</v>
      </c>
      <c r="F8487" s="195">
        <v>0</v>
      </c>
      <c r="G8487" s="175" t="s">
        <v>975</v>
      </c>
      <c r="J8487" s="194">
        <v>30000</v>
      </c>
      <c r="K8487" s="199">
        <v>-43053813</v>
      </c>
      <c r="L8487" s="174" t="s">
        <v>856</v>
      </c>
    </row>
    <row r="8488" spans="1:12">
      <c r="A8488" s="194">
        <v>30</v>
      </c>
      <c r="B8488" s="175" t="s">
        <v>600</v>
      </c>
      <c r="C8488" s="195">
        <v>61</v>
      </c>
      <c r="D8488" s="175" t="s">
        <v>862</v>
      </c>
      <c r="F8488" s="195">
        <v>0</v>
      </c>
      <c r="G8488" s="175" t="s">
        <v>1086</v>
      </c>
      <c r="J8488" s="194">
        <v>10000</v>
      </c>
      <c r="K8488" s="199">
        <v>-43063813</v>
      </c>
      <c r="L8488" s="174" t="s">
        <v>856</v>
      </c>
    </row>
    <row r="8489" spans="1:12">
      <c r="A8489" s="194">
        <v>30</v>
      </c>
      <c r="B8489" s="175" t="s">
        <v>600</v>
      </c>
      <c r="C8489" s="195">
        <v>63</v>
      </c>
      <c r="D8489" s="175" t="s">
        <v>862</v>
      </c>
      <c r="F8489" s="195">
        <v>0</v>
      </c>
      <c r="G8489" s="175" t="s">
        <v>1094</v>
      </c>
      <c r="J8489" s="194">
        <v>30000</v>
      </c>
      <c r="K8489" s="199">
        <v>-43093813</v>
      </c>
      <c r="L8489" s="174" t="s">
        <v>856</v>
      </c>
    </row>
    <row r="8490" spans="1:12">
      <c r="A8490" s="194">
        <v>30</v>
      </c>
      <c r="B8490" s="175" t="s">
        <v>600</v>
      </c>
      <c r="C8490" s="195">
        <v>64</v>
      </c>
      <c r="D8490" s="175" t="s">
        <v>862</v>
      </c>
      <c r="F8490" s="195">
        <v>0</v>
      </c>
      <c r="G8490" s="175" t="s">
        <v>1106</v>
      </c>
      <c r="J8490" s="194">
        <v>20000</v>
      </c>
      <c r="K8490" s="199">
        <v>-43113813</v>
      </c>
      <c r="L8490" s="174" t="s">
        <v>856</v>
      </c>
    </row>
    <row r="8491" spans="1:12">
      <c r="A8491" s="194">
        <v>30</v>
      </c>
      <c r="B8491" s="175" t="s">
        <v>600</v>
      </c>
      <c r="C8491" s="195">
        <v>65</v>
      </c>
      <c r="D8491" s="175" t="s">
        <v>862</v>
      </c>
      <c r="F8491" s="195">
        <v>0</v>
      </c>
      <c r="G8491" s="175" t="s">
        <v>1093</v>
      </c>
      <c r="J8491" s="194">
        <v>70000</v>
      </c>
      <c r="K8491" s="199">
        <v>-43183813</v>
      </c>
      <c r="L8491" s="174" t="s">
        <v>856</v>
      </c>
    </row>
    <row r="8492" spans="1:12">
      <c r="A8492" s="194">
        <v>30</v>
      </c>
      <c r="B8492" s="175" t="s">
        <v>600</v>
      </c>
      <c r="C8492" s="195">
        <v>66</v>
      </c>
      <c r="D8492" s="175" t="s">
        <v>862</v>
      </c>
      <c r="F8492" s="195">
        <v>0</v>
      </c>
      <c r="G8492" s="175" t="s">
        <v>1070</v>
      </c>
      <c r="J8492" s="194">
        <v>50000</v>
      </c>
      <c r="K8492" s="199">
        <v>-43233813</v>
      </c>
      <c r="L8492" s="174" t="s">
        <v>856</v>
      </c>
    </row>
    <row r="8493" spans="1:12">
      <c r="A8493" s="194">
        <v>30</v>
      </c>
      <c r="B8493" s="175" t="s">
        <v>600</v>
      </c>
      <c r="C8493" s="195">
        <v>67</v>
      </c>
      <c r="D8493" s="175" t="s">
        <v>862</v>
      </c>
      <c r="F8493" s="195">
        <v>0</v>
      </c>
      <c r="G8493" s="175" t="s">
        <v>1091</v>
      </c>
      <c r="J8493" s="194">
        <v>50000</v>
      </c>
      <c r="K8493" s="199">
        <v>-43283813</v>
      </c>
      <c r="L8493" s="174" t="s">
        <v>856</v>
      </c>
    </row>
    <row r="8494" spans="1:12">
      <c r="A8494" s="194">
        <v>30</v>
      </c>
      <c r="B8494" s="175" t="s">
        <v>600</v>
      </c>
      <c r="C8494" s="195">
        <v>68</v>
      </c>
      <c r="D8494" s="175" t="s">
        <v>862</v>
      </c>
      <c r="F8494" s="195">
        <v>0</v>
      </c>
      <c r="G8494" s="175" t="s">
        <v>1085</v>
      </c>
      <c r="J8494" s="194">
        <v>25000</v>
      </c>
      <c r="K8494" s="199">
        <v>-43308813</v>
      </c>
      <c r="L8494" s="174" t="s">
        <v>856</v>
      </c>
    </row>
    <row r="8495" spans="1:12">
      <c r="A8495" s="194">
        <v>31</v>
      </c>
      <c r="B8495" s="175" t="s">
        <v>600</v>
      </c>
      <c r="C8495" s="195">
        <v>69</v>
      </c>
      <c r="D8495" s="175" t="s">
        <v>862</v>
      </c>
      <c r="F8495" s="195">
        <v>0</v>
      </c>
      <c r="G8495" s="175" t="s">
        <v>1111</v>
      </c>
      <c r="J8495" s="194">
        <v>150000</v>
      </c>
      <c r="K8495" s="199">
        <v>-43458813</v>
      </c>
      <c r="L8495" s="174" t="s">
        <v>856</v>
      </c>
    </row>
    <row r="8496" spans="1:12">
      <c r="A8496" s="194">
        <v>31</v>
      </c>
      <c r="B8496" s="175" t="s">
        <v>600</v>
      </c>
      <c r="C8496" s="195">
        <v>70</v>
      </c>
      <c r="D8496" s="175" t="s">
        <v>862</v>
      </c>
      <c r="F8496" s="195">
        <v>0</v>
      </c>
      <c r="G8496" s="175" t="s">
        <v>1067</v>
      </c>
      <c r="J8496" s="194">
        <v>20000</v>
      </c>
      <c r="K8496" s="199">
        <v>-43478813</v>
      </c>
      <c r="L8496" s="174" t="s">
        <v>856</v>
      </c>
    </row>
    <row r="8497" spans="1:12">
      <c r="A8497" s="194">
        <v>31</v>
      </c>
      <c r="B8497" s="175" t="s">
        <v>600</v>
      </c>
      <c r="C8497" s="195">
        <v>104</v>
      </c>
      <c r="D8497" s="175" t="s">
        <v>862</v>
      </c>
      <c r="F8497" s="195">
        <v>0</v>
      </c>
      <c r="G8497" s="175" t="s">
        <v>1115</v>
      </c>
      <c r="J8497" s="194">
        <v>1080000</v>
      </c>
      <c r="K8497" s="199">
        <v>-44558813</v>
      </c>
      <c r="L8497" s="174" t="s">
        <v>856</v>
      </c>
    </row>
    <row r="8498" spans="1:12">
      <c r="A8498" s="194">
        <v>31</v>
      </c>
      <c r="B8498" s="175" t="s">
        <v>600</v>
      </c>
      <c r="C8498" s="195">
        <v>107</v>
      </c>
      <c r="D8498" s="175" t="s">
        <v>862</v>
      </c>
      <c r="F8498" s="195">
        <v>0</v>
      </c>
      <c r="G8498" s="175" t="s">
        <v>1118</v>
      </c>
      <c r="J8498" s="194">
        <v>150000</v>
      </c>
      <c r="K8498" s="199">
        <v>-44708813</v>
      </c>
      <c r="L8498" s="174" t="s">
        <v>856</v>
      </c>
    </row>
    <row r="8499" spans="1:12">
      <c r="G8499" s="200" t="s">
        <v>1119</v>
      </c>
      <c r="I8499" s="201">
        <v>0</v>
      </c>
      <c r="J8499" s="201">
        <v>3035000</v>
      </c>
      <c r="K8499" s="201">
        <v>-3035000</v>
      </c>
      <c r="L8499" s="202" t="s">
        <v>856</v>
      </c>
    </row>
    <row r="8500" spans="1:12">
      <c r="G8500" s="200" t="s">
        <v>848</v>
      </c>
      <c r="I8500" s="203">
        <v>0</v>
      </c>
      <c r="J8500" s="203">
        <v>44708813</v>
      </c>
      <c r="K8500" s="203">
        <v>-44708813</v>
      </c>
      <c r="L8500" s="200" t="s">
        <v>860</v>
      </c>
    </row>
    <row r="8501" spans="1:12">
      <c r="A8501" s="196" t="s">
        <v>601</v>
      </c>
      <c r="G8501" s="197" t="s">
        <v>843</v>
      </c>
      <c r="I8501" s="198">
        <v>0</v>
      </c>
      <c r="J8501" s="198">
        <v>44708813</v>
      </c>
      <c r="K8501" s="198">
        <v>-44708813</v>
      </c>
      <c r="L8501" s="175" t="s">
        <v>856</v>
      </c>
    </row>
    <row r="8502" spans="1:12">
      <c r="A8502" s="174" t="s">
        <v>138</v>
      </c>
      <c r="B8502" s="174" t="s">
        <v>139</v>
      </c>
      <c r="C8502" s="176" t="s">
        <v>140</v>
      </c>
      <c r="D8502" s="174" t="s">
        <v>141</v>
      </c>
      <c r="E8502" s="174" t="s">
        <v>142</v>
      </c>
      <c r="F8502" s="176" t="s">
        <v>143</v>
      </c>
      <c r="G8502" s="174" t="s">
        <v>144</v>
      </c>
      <c r="I8502" s="176" t="s">
        <v>844</v>
      </c>
      <c r="J8502" s="176" t="s">
        <v>845</v>
      </c>
      <c r="K8502" s="176" t="s">
        <v>145</v>
      </c>
    </row>
    <row r="8503" spans="1:12">
      <c r="A8503" s="194">
        <v>28</v>
      </c>
      <c r="B8503" s="175" t="s">
        <v>601</v>
      </c>
      <c r="C8503" s="195">
        <v>46</v>
      </c>
      <c r="D8503" s="175" t="s">
        <v>862</v>
      </c>
      <c r="F8503" s="195">
        <v>0</v>
      </c>
      <c r="G8503" s="175" t="s">
        <v>1127</v>
      </c>
      <c r="J8503" s="194">
        <v>150000</v>
      </c>
      <c r="K8503" s="199">
        <v>-44858813</v>
      </c>
      <c r="L8503" s="174" t="s">
        <v>856</v>
      </c>
    </row>
    <row r="8504" spans="1:12">
      <c r="A8504" s="194">
        <v>28</v>
      </c>
      <c r="B8504" s="175" t="s">
        <v>601</v>
      </c>
      <c r="C8504" s="195">
        <v>47</v>
      </c>
      <c r="D8504" s="175" t="s">
        <v>862</v>
      </c>
      <c r="F8504" s="195">
        <v>0</v>
      </c>
      <c r="G8504" s="175" t="s">
        <v>4764</v>
      </c>
      <c r="J8504" s="194">
        <v>60000</v>
      </c>
      <c r="K8504" s="199">
        <v>-44918813</v>
      </c>
      <c r="L8504" s="174" t="s">
        <v>856</v>
      </c>
    </row>
    <row r="8505" spans="1:12">
      <c r="A8505" s="194">
        <v>28</v>
      </c>
      <c r="B8505" s="175" t="s">
        <v>601</v>
      </c>
      <c r="C8505" s="195">
        <v>48</v>
      </c>
      <c r="D8505" s="175" t="s">
        <v>862</v>
      </c>
      <c r="F8505" s="195">
        <v>0</v>
      </c>
      <c r="G8505" s="175" t="s">
        <v>1129</v>
      </c>
      <c r="J8505" s="194">
        <v>30000</v>
      </c>
      <c r="K8505" s="199">
        <v>-44948813</v>
      </c>
      <c r="L8505" s="174" t="s">
        <v>856</v>
      </c>
    </row>
    <row r="8506" spans="1:12">
      <c r="A8506" s="194">
        <v>28</v>
      </c>
      <c r="B8506" s="175" t="s">
        <v>601</v>
      </c>
      <c r="C8506" s="195">
        <v>49</v>
      </c>
      <c r="D8506" s="175" t="s">
        <v>862</v>
      </c>
      <c r="F8506" s="195">
        <v>0</v>
      </c>
      <c r="G8506" s="175" t="s">
        <v>1130</v>
      </c>
      <c r="J8506" s="194">
        <v>20000</v>
      </c>
      <c r="K8506" s="199">
        <v>-44968813</v>
      </c>
      <c r="L8506" s="174" t="s">
        <v>856</v>
      </c>
    </row>
    <row r="8507" spans="1:12">
      <c r="A8507" s="194">
        <v>28</v>
      </c>
      <c r="B8507" s="175" t="s">
        <v>601</v>
      </c>
      <c r="C8507" s="195">
        <v>50</v>
      </c>
      <c r="D8507" s="175" t="s">
        <v>862</v>
      </c>
      <c r="F8507" s="195">
        <v>0</v>
      </c>
      <c r="G8507" s="175" t="s">
        <v>1131</v>
      </c>
      <c r="J8507" s="194">
        <v>30000</v>
      </c>
      <c r="K8507" s="199">
        <v>-44998813</v>
      </c>
      <c r="L8507" s="174" t="s">
        <v>856</v>
      </c>
    </row>
    <row r="8508" spans="1:12">
      <c r="A8508" s="194">
        <v>28</v>
      </c>
      <c r="B8508" s="175" t="s">
        <v>601</v>
      </c>
      <c r="C8508" s="195">
        <v>51</v>
      </c>
      <c r="D8508" s="175" t="s">
        <v>862</v>
      </c>
      <c r="F8508" s="195">
        <v>0</v>
      </c>
      <c r="G8508" s="175" t="s">
        <v>1132</v>
      </c>
      <c r="J8508" s="194">
        <v>70000</v>
      </c>
      <c r="K8508" s="199">
        <v>-45068813</v>
      </c>
      <c r="L8508" s="174" t="s">
        <v>856</v>
      </c>
    </row>
    <row r="8509" spans="1:12">
      <c r="A8509" s="194">
        <v>28</v>
      </c>
      <c r="B8509" s="175" t="s">
        <v>601</v>
      </c>
      <c r="C8509" s="195">
        <v>52</v>
      </c>
      <c r="D8509" s="175" t="s">
        <v>862</v>
      </c>
      <c r="F8509" s="195">
        <v>0</v>
      </c>
      <c r="G8509" s="175" t="s">
        <v>1133</v>
      </c>
      <c r="J8509" s="194">
        <v>10000</v>
      </c>
      <c r="K8509" s="199">
        <v>-45078813</v>
      </c>
      <c r="L8509" s="174" t="s">
        <v>856</v>
      </c>
    </row>
    <row r="8510" spans="1:12">
      <c r="A8510" s="194">
        <v>28</v>
      </c>
      <c r="B8510" s="175" t="s">
        <v>601</v>
      </c>
      <c r="C8510" s="195">
        <v>53</v>
      </c>
      <c r="D8510" s="175" t="s">
        <v>862</v>
      </c>
      <c r="F8510" s="195">
        <v>0</v>
      </c>
      <c r="G8510" s="175" t="s">
        <v>4765</v>
      </c>
      <c r="J8510" s="194">
        <v>50000</v>
      </c>
      <c r="K8510" s="199">
        <v>-45128813</v>
      </c>
      <c r="L8510" s="174" t="s">
        <v>856</v>
      </c>
    </row>
    <row r="8511" spans="1:12">
      <c r="A8511" s="194">
        <v>28</v>
      </c>
      <c r="B8511" s="175" t="s">
        <v>601</v>
      </c>
      <c r="C8511" s="195">
        <v>54</v>
      </c>
      <c r="D8511" s="175" t="s">
        <v>862</v>
      </c>
      <c r="F8511" s="195">
        <v>0</v>
      </c>
      <c r="G8511" s="175" t="s">
        <v>1135</v>
      </c>
      <c r="J8511" s="194">
        <v>10000</v>
      </c>
      <c r="K8511" s="199">
        <v>-45138813</v>
      </c>
      <c r="L8511" s="174" t="s">
        <v>856</v>
      </c>
    </row>
    <row r="8512" spans="1:12">
      <c r="A8512" s="194">
        <v>28</v>
      </c>
      <c r="B8512" s="175" t="s">
        <v>601</v>
      </c>
      <c r="C8512" s="195">
        <v>55</v>
      </c>
      <c r="D8512" s="175" t="s">
        <v>862</v>
      </c>
      <c r="F8512" s="195">
        <v>0</v>
      </c>
      <c r="G8512" s="175" t="s">
        <v>1136</v>
      </c>
      <c r="J8512" s="194">
        <v>30000</v>
      </c>
      <c r="K8512" s="199">
        <v>-45168813</v>
      </c>
      <c r="L8512" s="174" t="s">
        <v>856</v>
      </c>
    </row>
    <row r="8513" spans="1:12">
      <c r="A8513" s="194">
        <v>28</v>
      </c>
      <c r="B8513" s="175" t="s">
        <v>601</v>
      </c>
      <c r="C8513" s="195">
        <v>56</v>
      </c>
      <c r="D8513" s="175" t="s">
        <v>862</v>
      </c>
      <c r="F8513" s="195">
        <v>0</v>
      </c>
      <c r="G8513" s="175" t="s">
        <v>1137</v>
      </c>
      <c r="J8513" s="194">
        <v>25000</v>
      </c>
      <c r="K8513" s="199">
        <v>-45193813</v>
      </c>
      <c r="L8513" s="174" t="s">
        <v>856</v>
      </c>
    </row>
    <row r="8514" spans="1:12">
      <c r="A8514" s="194">
        <v>28</v>
      </c>
      <c r="B8514" s="175" t="s">
        <v>601</v>
      </c>
      <c r="C8514" s="195">
        <v>57</v>
      </c>
      <c r="D8514" s="175" t="s">
        <v>862</v>
      </c>
      <c r="F8514" s="195">
        <v>0</v>
      </c>
      <c r="G8514" s="175" t="s">
        <v>1138</v>
      </c>
      <c r="J8514" s="194">
        <v>50000</v>
      </c>
      <c r="K8514" s="199">
        <v>-45243813</v>
      </c>
      <c r="L8514" s="174" t="s">
        <v>856</v>
      </c>
    </row>
    <row r="8515" spans="1:12">
      <c r="A8515" s="194">
        <v>28</v>
      </c>
      <c r="B8515" s="175" t="s">
        <v>601</v>
      </c>
      <c r="C8515" s="195">
        <v>58</v>
      </c>
      <c r="D8515" s="175" t="s">
        <v>862</v>
      </c>
      <c r="F8515" s="195">
        <v>0</v>
      </c>
      <c r="G8515" s="175" t="s">
        <v>1139</v>
      </c>
      <c r="J8515" s="194">
        <v>30000</v>
      </c>
      <c r="K8515" s="199">
        <v>-45273813</v>
      </c>
      <c r="L8515" s="174" t="s">
        <v>856</v>
      </c>
    </row>
    <row r="8516" spans="1:12">
      <c r="A8516" s="194">
        <v>28</v>
      </c>
      <c r="B8516" s="175" t="s">
        <v>601</v>
      </c>
      <c r="C8516" s="195">
        <v>59</v>
      </c>
      <c r="D8516" s="175" t="s">
        <v>862</v>
      </c>
      <c r="F8516" s="195">
        <v>0</v>
      </c>
      <c r="G8516" s="175" t="s">
        <v>1140</v>
      </c>
      <c r="J8516" s="194">
        <v>30000</v>
      </c>
      <c r="K8516" s="199">
        <v>-45303813</v>
      </c>
      <c r="L8516" s="174" t="s">
        <v>856</v>
      </c>
    </row>
    <row r="8517" spans="1:12">
      <c r="A8517" s="194">
        <v>28</v>
      </c>
      <c r="B8517" s="175" t="s">
        <v>601</v>
      </c>
      <c r="C8517" s="195">
        <v>60</v>
      </c>
      <c r="D8517" s="175" t="s">
        <v>862</v>
      </c>
      <c r="F8517" s="195">
        <v>0</v>
      </c>
      <c r="G8517" s="175" t="s">
        <v>1141</v>
      </c>
      <c r="J8517" s="194">
        <v>35000</v>
      </c>
      <c r="K8517" s="199">
        <v>-45338813</v>
      </c>
      <c r="L8517" s="174" t="s">
        <v>856</v>
      </c>
    </row>
    <row r="8518" spans="1:12">
      <c r="A8518" s="194">
        <v>28</v>
      </c>
      <c r="B8518" s="175" t="s">
        <v>601</v>
      </c>
      <c r="C8518" s="195">
        <v>61</v>
      </c>
      <c r="D8518" s="175" t="s">
        <v>862</v>
      </c>
      <c r="F8518" s="195">
        <v>0</v>
      </c>
      <c r="G8518" s="175" t="s">
        <v>1142</v>
      </c>
      <c r="J8518" s="194">
        <v>40000</v>
      </c>
      <c r="K8518" s="199">
        <v>-45378813</v>
      </c>
      <c r="L8518" s="174" t="s">
        <v>856</v>
      </c>
    </row>
    <row r="8519" spans="1:12">
      <c r="A8519" s="194">
        <v>28</v>
      </c>
      <c r="B8519" s="175" t="s">
        <v>601</v>
      </c>
      <c r="C8519" s="195">
        <v>62</v>
      </c>
      <c r="D8519" s="175" t="s">
        <v>862</v>
      </c>
      <c r="F8519" s="195">
        <v>0</v>
      </c>
      <c r="G8519" s="175" t="s">
        <v>1143</v>
      </c>
      <c r="J8519" s="194">
        <v>30000</v>
      </c>
      <c r="K8519" s="199">
        <v>-45408813</v>
      </c>
      <c r="L8519" s="174" t="s">
        <v>856</v>
      </c>
    </row>
    <row r="8520" spans="1:12">
      <c r="A8520" s="194">
        <v>28</v>
      </c>
      <c r="B8520" s="175" t="s">
        <v>601</v>
      </c>
      <c r="C8520" s="195">
        <v>63</v>
      </c>
      <c r="D8520" s="175" t="s">
        <v>862</v>
      </c>
      <c r="F8520" s="195">
        <v>0</v>
      </c>
      <c r="G8520" s="175" t="s">
        <v>1144</v>
      </c>
      <c r="J8520" s="194">
        <v>50000</v>
      </c>
      <c r="K8520" s="199">
        <v>-45458813</v>
      </c>
      <c r="L8520" s="174" t="s">
        <v>856</v>
      </c>
    </row>
    <row r="8521" spans="1:12">
      <c r="A8521" s="194">
        <v>28</v>
      </c>
      <c r="B8521" s="175" t="s">
        <v>601</v>
      </c>
      <c r="C8521" s="195">
        <v>64</v>
      </c>
      <c r="D8521" s="175" t="s">
        <v>862</v>
      </c>
      <c r="F8521" s="195">
        <v>0</v>
      </c>
      <c r="G8521" s="175" t="s">
        <v>1145</v>
      </c>
      <c r="J8521" s="194">
        <v>150000</v>
      </c>
      <c r="K8521" s="199">
        <v>-45608813</v>
      </c>
      <c r="L8521" s="174" t="s">
        <v>856</v>
      </c>
    </row>
    <row r="8522" spans="1:12">
      <c r="A8522" s="194">
        <v>28</v>
      </c>
      <c r="B8522" s="175" t="s">
        <v>601</v>
      </c>
      <c r="C8522" s="195">
        <v>65</v>
      </c>
      <c r="D8522" s="175" t="s">
        <v>862</v>
      </c>
      <c r="F8522" s="195">
        <v>0</v>
      </c>
      <c r="G8522" s="175" t="s">
        <v>1146</v>
      </c>
      <c r="J8522" s="194">
        <v>50000</v>
      </c>
      <c r="K8522" s="199">
        <v>-45658813</v>
      </c>
      <c r="L8522" s="174" t="s">
        <v>856</v>
      </c>
    </row>
    <row r="8523" spans="1:12">
      <c r="A8523" s="194">
        <v>28</v>
      </c>
      <c r="B8523" s="175" t="s">
        <v>601</v>
      </c>
      <c r="C8523" s="195">
        <v>66</v>
      </c>
      <c r="D8523" s="175" t="s">
        <v>862</v>
      </c>
      <c r="F8523" s="195">
        <v>0</v>
      </c>
      <c r="G8523" s="175" t="s">
        <v>1147</v>
      </c>
      <c r="J8523" s="194">
        <v>50000</v>
      </c>
      <c r="K8523" s="199">
        <v>-45708813</v>
      </c>
      <c r="L8523" s="174" t="s">
        <v>856</v>
      </c>
    </row>
    <row r="8524" spans="1:12">
      <c r="A8524" s="194">
        <v>28</v>
      </c>
      <c r="B8524" s="175" t="s">
        <v>601</v>
      </c>
      <c r="C8524" s="195">
        <v>67</v>
      </c>
      <c r="D8524" s="175" t="s">
        <v>862</v>
      </c>
      <c r="F8524" s="195">
        <v>0</v>
      </c>
      <c r="G8524" s="175" t="s">
        <v>1148</v>
      </c>
      <c r="J8524" s="194">
        <v>50000</v>
      </c>
      <c r="K8524" s="199">
        <v>-45758813</v>
      </c>
      <c r="L8524" s="174" t="s">
        <v>856</v>
      </c>
    </row>
    <row r="8525" spans="1:12">
      <c r="A8525" s="194">
        <v>28</v>
      </c>
      <c r="B8525" s="175" t="s">
        <v>601</v>
      </c>
      <c r="C8525" s="195">
        <v>68</v>
      </c>
      <c r="D8525" s="175" t="s">
        <v>862</v>
      </c>
      <c r="F8525" s="195">
        <v>0</v>
      </c>
      <c r="G8525" s="175" t="s">
        <v>1149</v>
      </c>
      <c r="J8525" s="194">
        <v>50000</v>
      </c>
      <c r="K8525" s="199">
        <v>-45808813</v>
      </c>
      <c r="L8525" s="174" t="s">
        <v>856</v>
      </c>
    </row>
    <row r="8526" spans="1:12">
      <c r="A8526" s="194">
        <v>30</v>
      </c>
      <c r="B8526" s="175" t="s">
        <v>601</v>
      </c>
      <c r="C8526" s="195">
        <v>161</v>
      </c>
      <c r="D8526" s="175" t="s">
        <v>862</v>
      </c>
      <c r="F8526" s="195">
        <v>0</v>
      </c>
      <c r="G8526" s="175" t="s">
        <v>1162</v>
      </c>
      <c r="J8526" s="194">
        <v>25000</v>
      </c>
      <c r="K8526" s="199">
        <v>-45833813</v>
      </c>
      <c r="L8526" s="174" t="s">
        <v>856</v>
      </c>
    </row>
    <row r="8527" spans="1:12">
      <c r="A8527" s="194">
        <v>30</v>
      </c>
      <c r="B8527" s="175" t="s">
        <v>601</v>
      </c>
      <c r="C8527" s="195">
        <v>162</v>
      </c>
      <c r="D8527" s="175" t="s">
        <v>862</v>
      </c>
      <c r="F8527" s="195">
        <v>0</v>
      </c>
      <c r="G8527" s="175" t="s">
        <v>1163</v>
      </c>
      <c r="J8527" s="194">
        <v>50000</v>
      </c>
      <c r="K8527" s="199">
        <v>-45883813</v>
      </c>
      <c r="L8527" s="174" t="s">
        <v>856</v>
      </c>
    </row>
    <row r="8528" spans="1:12">
      <c r="A8528" s="194">
        <v>30</v>
      </c>
      <c r="B8528" s="175" t="s">
        <v>601</v>
      </c>
      <c r="C8528" s="195">
        <v>163</v>
      </c>
      <c r="D8528" s="175" t="s">
        <v>862</v>
      </c>
      <c r="F8528" s="195">
        <v>0</v>
      </c>
      <c r="G8528" s="175" t="s">
        <v>1162</v>
      </c>
      <c r="J8528" s="194">
        <v>50000</v>
      </c>
      <c r="K8528" s="199">
        <v>-45933813</v>
      </c>
      <c r="L8528" s="174" t="s">
        <v>856</v>
      </c>
    </row>
    <row r="8529" spans="1:12">
      <c r="A8529" s="194">
        <v>30</v>
      </c>
      <c r="B8529" s="175" t="s">
        <v>601</v>
      </c>
      <c r="C8529" s="195">
        <v>164</v>
      </c>
      <c r="D8529" s="175" t="s">
        <v>862</v>
      </c>
      <c r="F8529" s="195">
        <v>0</v>
      </c>
      <c r="G8529" s="175" t="s">
        <v>1164</v>
      </c>
      <c r="J8529" s="194">
        <v>220000</v>
      </c>
      <c r="K8529" s="199">
        <v>-46153813</v>
      </c>
      <c r="L8529" s="174" t="s">
        <v>856</v>
      </c>
    </row>
    <row r="8530" spans="1:12">
      <c r="A8530" s="194">
        <v>30</v>
      </c>
      <c r="B8530" s="175" t="s">
        <v>601</v>
      </c>
      <c r="C8530" s="195">
        <v>165</v>
      </c>
      <c r="D8530" s="175" t="s">
        <v>862</v>
      </c>
      <c r="F8530" s="195">
        <v>0</v>
      </c>
      <c r="G8530" s="175" t="s">
        <v>1165</v>
      </c>
      <c r="J8530" s="194">
        <v>1080000</v>
      </c>
      <c r="K8530" s="199">
        <v>-47233813</v>
      </c>
      <c r="L8530" s="174" t="s">
        <v>856</v>
      </c>
    </row>
    <row r="8531" spans="1:12">
      <c r="A8531" s="194">
        <v>30</v>
      </c>
      <c r="B8531" s="175" t="s">
        <v>601</v>
      </c>
      <c r="C8531" s="195">
        <v>166</v>
      </c>
      <c r="D8531" s="175" t="s">
        <v>862</v>
      </c>
      <c r="F8531" s="195">
        <v>0</v>
      </c>
      <c r="G8531" s="175" t="s">
        <v>1166</v>
      </c>
      <c r="J8531" s="194">
        <v>150000</v>
      </c>
      <c r="K8531" s="199">
        <v>-47383813</v>
      </c>
      <c r="L8531" s="174" t="s">
        <v>856</v>
      </c>
    </row>
    <row r="8532" spans="1:12">
      <c r="G8532" s="200" t="s">
        <v>1168</v>
      </c>
      <c r="I8532" s="201">
        <v>0</v>
      </c>
      <c r="J8532" s="201">
        <v>2675000</v>
      </c>
      <c r="K8532" s="201">
        <v>-2675000</v>
      </c>
      <c r="L8532" s="202" t="s">
        <v>856</v>
      </c>
    </row>
    <row r="8533" spans="1:12">
      <c r="G8533" s="200" t="s">
        <v>848</v>
      </c>
      <c r="I8533" s="203">
        <v>0</v>
      </c>
      <c r="J8533" s="203">
        <v>47383813</v>
      </c>
      <c r="K8533" s="203">
        <v>-47383813</v>
      </c>
      <c r="L8533" s="200" t="s">
        <v>860</v>
      </c>
    </row>
    <row r="8534" spans="1:12">
      <c r="A8534" s="196" t="s">
        <v>146</v>
      </c>
      <c r="G8534" s="197" t="s">
        <v>843</v>
      </c>
      <c r="I8534" s="198">
        <v>0</v>
      </c>
      <c r="J8534" s="198">
        <v>47383813</v>
      </c>
      <c r="K8534" s="198">
        <v>-47383813</v>
      </c>
      <c r="L8534" s="175" t="s">
        <v>856</v>
      </c>
    </row>
    <row r="8535" spans="1:12">
      <c r="A8535" s="174" t="s">
        <v>138</v>
      </c>
      <c r="B8535" s="174" t="s">
        <v>139</v>
      </c>
      <c r="C8535" s="176" t="s">
        <v>140</v>
      </c>
      <c r="D8535" s="174" t="s">
        <v>141</v>
      </c>
      <c r="E8535" s="174" t="s">
        <v>142</v>
      </c>
      <c r="F8535" s="176" t="s">
        <v>143</v>
      </c>
      <c r="G8535" s="174" t="s">
        <v>144</v>
      </c>
      <c r="I8535" s="176" t="s">
        <v>844</v>
      </c>
      <c r="J8535" s="176" t="s">
        <v>845</v>
      </c>
      <c r="K8535" s="176" t="s">
        <v>145</v>
      </c>
    </row>
    <row r="8536" spans="1:12">
      <c r="A8536" s="194">
        <v>3</v>
      </c>
      <c r="B8536" s="175" t="s">
        <v>146</v>
      </c>
      <c r="C8536" s="195">
        <v>2</v>
      </c>
      <c r="D8536" s="175" t="s">
        <v>862</v>
      </c>
      <c r="F8536" s="195">
        <v>0</v>
      </c>
      <c r="G8536" s="175" t="s">
        <v>1169</v>
      </c>
      <c r="J8536" s="194">
        <v>50000</v>
      </c>
      <c r="K8536" s="199">
        <v>-47433813</v>
      </c>
      <c r="L8536" s="174" t="s">
        <v>856</v>
      </c>
    </row>
    <row r="8537" spans="1:12">
      <c r="A8537" s="194">
        <v>3</v>
      </c>
      <c r="B8537" s="175" t="s">
        <v>146</v>
      </c>
      <c r="C8537" s="195">
        <v>3</v>
      </c>
      <c r="D8537" s="175" t="s">
        <v>862</v>
      </c>
      <c r="F8537" s="195">
        <v>0</v>
      </c>
      <c r="G8537" s="175" t="s">
        <v>1170</v>
      </c>
      <c r="J8537" s="194">
        <v>40000</v>
      </c>
      <c r="K8537" s="199">
        <v>-47473813</v>
      </c>
      <c r="L8537" s="174" t="s">
        <v>856</v>
      </c>
    </row>
    <row r="8538" spans="1:12">
      <c r="A8538" s="194">
        <v>4</v>
      </c>
      <c r="B8538" s="175" t="s">
        <v>146</v>
      </c>
      <c r="C8538" s="195">
        <v>5</v>
      </c>
      <c r="D8538" s="175" t="s">
        <v>862</v>
      </c>
      <c r="F8538" s="195">
        <v>0</v>
      </c>
      <c r="G8538" s="175" t="s">
        <v>1172</v>
      </c>
      <c r="J8538" s="194">
        <v>400000</v>
      </c>
      <c r="K8538" s="199">
        <v>-47873813</v>
      </c>
      <c r="L8538" s="174" t="s">
        <v>856</v>
      </c>
    </row>
    <row r="8539" spans="1:12">
      <c r="A8539" s="194">
        <v>4</v>
      </c>
      <c r="B8539" s="175" t="s">
        <v>146</v>
      </c>
      <c r="C8539" s="195">
        <v>6</v>
      </c>
      <c r="D8539" s="175" t="s">
        <v>862</v>
      </c>
      <c r="F8539" s="195">
        <v>0</v>
      </c>
      <c r="G8539" s="175" t="s">
        <v>1173</v>
      </c>
      <c r="J8539" s="194">
        <v>150000</v>
      </c>
      <c r="K8539" s="199">
        <v>-48023813</v>
      </c>
      <c r="L8539" s="174" t="s">
        <v>856</v>
      </c>
    </row>
    <row r="8540" spans="1:12">
      <c r="A8540" s="194">
        <v>4</v>
      </c>
      <c r="B8540" s="175" t="s">
        <v>146</v>
      </c>
      <c r="C8540" s="195">
        <v>7</v>
      </c>
      <c r="D8540" s="175" t="s">
        <v>862</v>
      </c>
      <c r="F8540" s="195">
        <v>0</v>
      </c>
      <c r="G8540" s="175" t="s">
        <v>1174</v>
      </c>
      <c r="J8540" s="194">
        <v>20000</v>
      </c>
      <c r="K8540" s="199">
        <v>-48043813</v>
      </c>
      <c r="L8540" s="174" t="s">
        <v>856</v>
      </c>
    </row>
    <row r="8541" spans="1:12">
      <c r="A8541" s="194">
        <v>5</v>
      </c>
      <c r="B8541" s="175" t="s">
        <v>146</v>
      </c>
      <c r="C8541" s="195">
        <v>8</v>
      </c>
      <c r="D8541" s="175" t="s">
        <v>862</v>
      </c>
      <c r="F8541" s="195">
        <v>0</v>
      </c>
      <c r="G8541" s="175" t="s">
        <v>1175</v>
      </c>
      <c r="J8541" s="194">
        <v>50000</v>
      </c>
      <c r="K8541" s="199">
        <v>-48093813</v>
      </c>
      <c r="L8541" s="174" t="s">
        <v>856</v>
      </c>
    </row>
    <row r="8542" spans="1:12">
      <c r="A8542" s="194">
        <v>5</v>
      </c>
      <c r="B8542" s="175" t="s">
        <v>146</v>
      </c>
      <c r="C8542" s="195">
        <v>9</v>
      </c>
      <c r="D8542" s="175" t="s">
        <v>862</v>
      </c>
      <c r="F8542" s="195">
        <v>0</v>
      </c>
      <c r="G8542" s="175" t="s">
        <v>1176</v>
      </c>
      <c r="J8542" s="194">
        <v>50000</v>
      </c>
      <c r="K8542" s="199">
        <v>-48143813</v>
      </c>
      <c r="L8542" s="174" t="s">
        <v>856</v>
      </c>
    </row>
    <row r="8543" spans="1:12">
      <c r="A8543" s="194">
        <v>6</v>
      </c>
      <c r="B8543" s="175" t="s">
        <v>146</v>
      </c>
      <c r="C8543" s="195">
        <v>13</v>
      </c>
      <c r="D8543" s="175" t="s">
        <v>862</v>
      </c>
      <c r="F8543" s="195">
        <v>0</v>
      </c>
      <c r="G8543" s="175" t="s">
        <v>1178</v>
      </c>
      <c r="J8543" s="194">
        <v>35000</v>
      </c>
      <c r="K8543" s="199">
        <v>-48178813</v>
      </c>
      <c r="L8543" s="174" t="s">
        <v>856</v>
      </c>
    </row>
    <row r="8544" spans="1:12">
      <c r="A8544" s="194">
        <v>6</v>
      </c>
      <c r="B8544" s="175" t="s">
        <v>146</v>
      </c>
      <c r="C8544" s="195">
        <v>14</v>
      </c>
      <c r="D8544" s="175" t="s">
        <v>862</v>
      </c>
      <c r="F8544" s="195">
        <v>0</v>
      </c>
      <c r="G8544" s="175" t="s">
        <v>1179</v>
      </c>
      <c r="J8544" s="194">
        <v>75000</v>
      </c>
      <c r="K8544" s="199">
        <v>-48253813</v>
      </c>
      <c r="L8544" s="174" t="s">
        <v>856</v>
      </c>
    </row>
    <row r="8545" spans="1:12">
      <c r="A8545" s="194">
        <v>7</v>
      </c>
      <c r="B8545" s="175" t="s">
        <v>146</v>
      </c>
      <c r="C8545" s="195">
        <v>15</v>
      </c>
      <c r="D8545" s="175" t="s">
        <v>862</v>
      </c>
      <c r="F8545" s="195">
        <v>0</v>
      </c>
      <c r="G8545" s="175" t="s">
        <v>1180</v>
      </c>
      <c r="J8545" s="194">
        <v>30000</v>
      </c>
      <c r="K8545" s="199">
        <v>-48283813</v>
      </c>
      <c r="L8545" s="174" t="s">
        <v>856</v>
      </c>
    </row>
    <row r="8546" spans="1:12">
      <c r="A8546" s="194">
        <v>7</v>
      </c>
      <c r="B8546" s="175" t="s">
        <v>146</v>
      </c>
      <c r="C8546" s="195">
        <v>16</v>
      </c>
      <c r="D8546" s="175" t="s">
        <v>862</v>
      </c>
      <c r="F8546" s="195">
        <v>0</v>
      </c>
      <c r="G8546" s="175" t="s">
        <v>1181</v>
      </c>
      <c r="J8546" s="194">
        <v>30000</v>
      </c>
      <c r="K8546" s="199">
        <v>-48313813</v>
      </c>
      <c r="L8546" s="174" t="s">
        <v>856</v>
      </c>
    </row>
    <row r="8547" spans="1:12">
      <c r="A8547" s="194">
        <v>11</v>
      </c>
      <c r="B8547" s="175" t="s">
        <v>146</v>
      </c>
      <c r="C8547" s="195">
        <v>17</v>
      </c>
      <c r="D8547" s="175" t="s">
        <v>862</v>
      </c>
      <c r="F8547" s="195">
        <v>0</v>
      </c>
      <c r="G8547" s="175" t="s">
        <v>1182</v>
      </c>
      <c r="J8547" s="194">
        <v>50000</v>
      </c>
      <c r="K8547" s="199">
        <v>-48363813</v>
      </c>
      <c r="L8547" s="174" t="s">
        <v>856</v>
      </c>
    </row>
    <row r="8548" spans="1:12">
      <c r="A8548" s="194">
        <v>17</v>
      </c>
      <c r="B8548" s="175" t="s">
        <v>146</v>
      </c>
      <c r="C8548" s="195">
        <v>44</v>
      </c>
      <c r="D8548" s="175" t="s">
        <v>862</v>
      </c>
      <c r="F8548" s="195">
        <v>0</v>
      </c>
      <c r="G8548" s="175" t="s">
        <v>1186</v>
      </c>
      <c r="J8548" s="194">
        <v>150000</v>
      </c>
      <c r="K8548" s="199">
        <v>-48513813</v>
      </c>
      <c r="L8548" s="174" t="s">
        <v>856</v>
      </c>
    </row>
    <row r="8549" spans="1:12">
      <c r="A8549" s="194">
        <v>20</v>
      </c>
      <c r="B8549" s="175" t="s">
        <v>146</v>
      </c>
      <c r="C8549" s="195">
        <v>56</v>
      </c>
      <c r="D8549" s="175" t="s">
        <v>862</v>
      </c>
      <c r="F8549" s="195">
        <v>0</v>
      </c>
      <c r="G8549" s="175" t="s">
        <v>1189</v>
      </c>
      <c r="J8549" s="194">
        <v>30000</v>
      </c>
      <c r="K8549" s="199">
        <v>-48543813</v>
      </c>
      <c r="L8549" s="174" t="s">
        <v>856</v>
      </c>
    </row>
    <row r="8550" spans="1:12">
      <c r="A8550" s="194">
        <v>21</v>
      </c>
      <c r="B8550" s="175" t="s">
        <v>146</v>
      </c>
      <c r="C8550" s="195">
        <v>57</v>
      </c>
      <c r="D8550" s="175" t="s">
        <v>862</v>
      </c>
      <c r="F8550" s="195">
        <v>0</v>
      </c>
      <c r="G8550" s="175" t="s">
        <v>1190</v>
      </c>
      <c r="J8550" s="194">
        <v>50000</v>
      </c>
      <c r="K8550" s="199">
        <v>-48593813</v>
      </c>
      <c r="L8550" s="174" t="s">
        <v>856</v>
      </c>
    </row>
    <row r="8551" spans="1:12">
      <c r="A8551" s="194">
        <v>21</v>
      </c>
      <c r="B8551" s="175" t="s">
        <v>146</v>
      </c>
      <c r="C8551" s="195">
        <v>58</v>
      </c>
      <c r="D8551" s="175" t="s">
        <v>862</v>
      </c>
      <c r="F8551" s="195">
        <v>0</v>
      </c>
      <c r="G8551" s="175" t="s">
        <v>1191</v>
      </c>
      <c r="J8551" s="194">
        <v>25000</v>
      </c>
      <c r="K8551" s="199">
        <v>-48618813</v>
      </c>
      <c r="L8551" s="174" t="s">
        <v>856</v>
      </c>
    </row>
    <row r="8552" spans="1:12">
      <c r="A8552" s="194">
        <v>24</v>
      </c>
      <c r="B8552" s="175" t="s">
        <v>146</v>
      </c>
      <c r="C8552" s="195">
        <v>72</v>
      </c>
      <c r="D8552" s="175" t="s">
        <v>862</v>
      </c>
      <c r="F8552" s="195">
        <v>0</v>
      </c>
      <c r="G8552" s="175" t="s">
        <v>1192</v>
      </c>
      <c r="J8552" s="194">
        <v>10000</v>
      </c>
      <c r="K8552" s="199">
        <v>-48628813</v>
      </c>
      <c r="L8552" s="174" t="s">
        <v>856</v>
      </c>
    </row>
    <row r="8553" spans="1:12">
      <c r="A8553" s="194">
        <v>24</v>
      </c>
      <c r="B8553" s="175" t="s">
        <v>146</v>
      </c>
      <c r="C8553" s="195">
        <v>73</v>
      </c>
      <c r="D8553" s="175" t="s">
        <v>862</v>
      </c>
      <c r="F8553" s="195">
        <v>0</v>
      </c>
      <c r="G8553" s="175" t="s">
        <v>1193</v>
      </c>
      <c r="J8553" s="194">
        <v>10000</v>
      </c>
      <c r="K8553" s="199">
        <v>-48638813</v>
      </c>
      <c r="L8553" s="174" t="s">
        <v>856</v>
      </c>
    </row>
    <row r="8554" spans="1:12">
      <c r="A8554" s="194">
        <v>24</v>
      </c>
      <c r="B8554" s="175" t="s">
        <v>146</v>
      </c>
      <c r="C8554" s="195">
        <v>74</v>
      </c>
      <c r="D8554" s="175" t="s">
        <v>862</v>
      </c>
      <c r="F8554" s="195">
        <v>0</v>
      </c>
      <c r="G8554" s="175" t="s">
        <v>1194</v>
      </c>
      <c r="J8554" s="194">
        <v>50000</v>
      </c>
      <c r="K8554" s="199">
        <v>-48688813</v>
      </c>
      <c r="L8554" s="174" t="s">
        <v>856</v>
      </c>
    </row>
    <row r="8555" spans="1:12">
      <c r="A8555" s="194">
        <v>25</v>
      </c>
      <c r="B8555" s="175" t="s">
        <v>146</v>
      </c>
      <c r="C8555" s="195">
        <v>77</v>
      </c>
      <c r="D8555" s="175" t="s">
        <v>862</v>
      </c>
      <c r="F8555" s="195">
        <v>0</v>
      </c>
      <c r="G8555" s="175" t="s">
        <v>1195</v>
      </c>
      <c r="J8555" s="194">
        <v>30000</v>
      </c>
      <c r="K8555" s="199">
        <v>-48718813</v>
      </c>
      <c r="L8555" s="174" t="s">
        <v>856</v>
      </c>
    </row>
    <row r="8556" spans="1:12">
      <c r="A8556" s="194">
        <v>25</v>
      </c>
      <c r="B8556" s="175" t="s">
        <v>146</v>
      </c>
      <c r="C8556" s="195">
        <v>78</v>
      </c>
      <c r="D8556" s="175" t="s">
        <v>862</v>
      </c>
      <c r="F8556" s="195">
        <v>0</v>
      </c>
      <c r="G8556" s="175" t="s">
        <v>1196</v>
      </c>
      <c r="J8556" s="194">
        <v>30000</v>
      </c>
      <c r="K8556" s="199">
        <v>-48748813</v>
      </c>
      <c r="L8556" s="174" t="s">
        <v>856</v>
      </c>
    </row>
    <row r="8557" spans="1:12">
      <c r="A8557" s="194">
        <v>25</v>
      </c>
      <c r="B8557" s="175" t="s">
        <v>146</v>
      </c>
      <c r="C8557" s="195">
        <v>79</v>
      </c>
      <c r="D8557" s="175" t="s">
        <v>862</v>
      </c>
      <c r="F8557" s="195">
        <v>0</v>
      </c>
      <c r="G8557" s="175" t="s">
        <v>1197</v>
      </c>
      <c r="J8557" s="194">
        <v>20000</v>
      </c>
      <c r="K8557" s="199">
        <v>-48768813</v>
      </c>
      <c r="L8557" s="174" t="s">
        <v>856</v>
      </c>
    </row>
    <row r="8558" spans="1:12">
      <c r="A8558" s="194">
        <v>26</v>
      </c>
      <c r="B8558" s="175" t="s">
        <v>146</v>
      </c>
      <c r="C8558" s="195">
        <v>80</v>
      </c>
      <c r="D8558" s="175" t="s">
        <v>862</v>
      </c>
      <c r="F8558" s="195">
        <v>0</v>
      </c>
      <c r="G8558" s="175" t="s">
        <v>1198</v>
      </c>
      <c r="J8558" s="194">
        <v>30000</v>
      </c>
      <c r="K8558" s="199">
        <v>-48798813</v>
      </c>
      <c r="L8558" s="174" t="s">
        <v>856</v>
      </c>
    </row>
    <row r="8559" spans="1:12">
      <c r="A8559" s="194">
        <v>26</v>
      </c>
      <c r="B8559" s="175" t="s">
        <v>146</v>
      </c>
      <c r="C8559" s="195">
        <v>81</v>
      </c>
      <c r="D8559" s="175" t="s">
        <v>862</v>
      </c>
      <c r="F8559" s="195">
        <v>0</v>
      </c>
      <c r="G8559" s="175" t="s">
        <v>1199</v>
      </c>
      <c r="J8559" s="194">
        <v>60000</v>
      </c>
      <c r="K8559" s="199">
        <v>-48858813</v>
      </c>
      <c r="L8559" s="174" t="s">
        <v>856</v>
      </c>
    </row>
    <row r="8560" spans="1:12">
      <c r="A8560" s="194">
        <v>26</v>
      </c>
      <c r="B8560" s="175" t="s">
        <v>146</v>
      </c>
      <c r="C8560" s="195">
        <v>82</v>
      </c>
      <c r="D8560" s="175" t="s">
        <v>862</v>
      </c>
      <c r="F8560" s="195">
        <v>0</v>
      </c>
      <c r="G8560" s="175" t="s">
        <v>1200</v>
      </c>
      <c r="J8560" s="194">
        <v>50000</v>
      </c>
      <c r="K8560" s="199">
        <v>-48908813</v>
      </c>
      <c r="L8560" s="174" t="s">
        <v>856</v>
      </c>
    </row>
    <row r="8561" spans="1:12">
      <c r="A8561" s="194">
        <v>26</v>
      </c>
      <c r="B8561" s="175" t="s">
        <v>146</v>
      </c>
      <c r="C8561" s="195">
        <v>83</v>
      </c>
      <c r="D8561" s="175" t="s">
        <v>862</v>
      </c>
      <c r="F8561" s="195">
        <v>0</v>
      </c>
      <c r="G8561" s="175" t="s">
        <v>1201</v>
      </c>
      <c r="J8561" s="194">
        <v>30000</v>
      </c>
      <c r="K8561" s="199">
        <v>-48938813</v>
      </c>
      <c r="L8561" s="174" t="s">
        <v>856</v>
      </c>
    </row>
    <row r="8562" spans="1:12">
      <c r="A8562" s="194">
        <v>27</v>
      </c>
      <c r="B8562" s="175" t="s">
        <v>146</v>
      </c>
      <c r="C8562" s="195">
        <v>105</v>
      </c>
      <c r="D8562" s="175" t="s">
        <v>862</v>
      </c>
      <c r="F8562" s="195">
        <v>0</v>
      </c>
      <c r="G8562" s="175" t="s">
        <v>1202</v>
      </c>
      <c r="J8562" s="194">
        <v>210000</v>
      </c>
      <c r="K8562" s="199">
        <v>-49148813</v>
      </c>
      <c r="L8562" s="174" t="s">
        <v>856</v>
      </c>
    </row>
    <row r="8563" spans="1:12">
      <c r="G8563" s="200" t="s">
        <v>847</v>
      </c>
      <c r="I8563" s="201">
        <v>0</v>
      </c>
      <c r="J8563" s="201">
        <v>1765000</v>
      </c>
      <c r="K8563" s="201">
        <v>-1765000</v>
      </c>
      <c r="L8563" s="202" t="s">
        <v>856</v>
      </c>
    </row>
    <row r="8564" spans="1:12">
      <c r="G8564" s="200" t="s">
        <v>848</v>
      </c>
      <c r="I8564" s="203">
        <v>0</v>
      </c>
      <c r="J8564" s="203">
        <v>49148813</v>
      </c>
      <c r="K8564" s="203">
        <v>-49148813</v>
      </c>
      <c r="L8564" s="200" t="s">
        <v>860</v>
      </c>
    </row>
    <row r="8565" spans="1:12">
      <c r="A8565" s="196" t="s">
        <v>164</v>
      </c>
      <c r="G8565" s="197" t="s">
        <v>843</v>
      </c>
      <c r="I8565" s="198">
        <v>0</v>
      </c>
      <c r="J8565" s="198">
        <v>49148813</v>
      </c>
      <c r="K8565" s="198">
        <v>-49148813</v>
      </c>
      <c r="L8565" s="175" t="s">
        <v>856</v>
      </c>
    </row>
    <row r="8566" spans="1:12">
      <c r="A8566" s="174" t="s">
        <v>138</v>
      </c>
      <c r="B8566" s="174" t="s">
        <v>139</v>
      </c>
      <c r="C8566" s="176" t="s">
        <v>140</v>
      </c>
      <c r="D8566" s="174" t="s">
        <v>141</v>
      </c>
      <c r="E8566" s="174" t="s">
        <v>142</v>
      </c>
      <c r="F8566" s="176" t="s">
        <v>143</v>
      </c>
      <c r="G8566" s="174" t="s">
        <v>144</v>
      </c>
      <c r="I8566" s="176" t="s">
        <v>844</v>
      </c>
      <c r="J8566" s="176" t="s">
        <v>845</v>
      </c>
      <c r="K8566" s="176" t="s">
        <v>145</v>
      </c>
    </row>
    <row r="8567" spans="1:12">
      <c r="A8567" s="194">
        <v>1</v>
      </c>
      <c r="B8567" s="175" t="s">
        <v>164</v>
      </c>
      <c r="C8567" s="195">
        <v>124</v>
      </c>
      <c r="D8567" s="175" t="s">
        <v>862</v>
      </c>
      <c r="F8567" s="195">
        <v>0</v>
      </c>
      <c r="G8567" s="175" t="s">
        <v>1195</v>
      </c>
      <c r="J8567" s="194">
        <v>30000</v>
      </c>
      <c r="K8567" s="199">
        <v>-49178813</v>
      </c>
      <c r="L8567" s="174" t="s">
        <v>856</v>
      </c>
    </row>
    <row r="8568" spans="1:12">
      <c r="A8568" s="194">
        <v>2</v>
      </c>
      <c r="B8568" s="175" t="s">
        <v>164</v>
      </c>
      <c r="C8568" s="195">
        <v>1</v>
      </c>
      <c r="D8568" s="175" t="s">
        <v>147</v>
      </c>
      <c r="F8568" s="195">
        <v>0</v>
      </c>
      <c r="G8568" s="175" t="s">
        <v>1205</v>
      </c>
      <c r="J8568" s="194">
        <v>150000</v>
      </c>
      <c r="K8568" s="199">
        <v>-49328813</v>
      </c>
      <c r="L8568" s="174" t="s">
        <v>856</v>
      </c>
    </row>
    <row r="8569" spans="1:12">
      <c r="A8569" s="194">
        <v>2</v>
      </c>
      <c r="B8569" s="175" t="s">
        <v>164</v>
      </c>
      <c r="C8569" s="195">
        <v>2</v>
      </c>
      <c r="D8569" s="175" t="s">
        <v>862</v>
      </c>
      <c r="F8569" s="195">
        <v>0</v>
      </c>
      <c r="G8569" s="175" t="s">
        <v>1206</v>
      </c>
      <c r="J8569" s="194">
        <v>50000</v>
      </c>
      <c r="K8569" s="199">
        <v>-49378813</v>
      </c>
      <c r="L8569" s="174" t="s">
        <v>856</v>
      </c>
    </row>
    <row r="8570" spans="1:12">
      <c r="A8570" s="194">
        <v>3</v>
      </c>
      <c r="B8570" s="175" t="s">
        <v>164</v>
      </c>
      <c r="C8570" s="195">
        <v>3</v>
      </c>
      <c r="D8570" s="175" t="s">
        <v>862</v>
      </c>
      <c r="F8570" s="195">
        <v>0</v>
      </c>
      <c r="G8570" s="175" t="s">
        <v>1207</v>
      </c>
      <c r="J8570" s="194">
        <v>20000</v>
      </c>
      <c r="K8570" s="199">
        <v>-49398813</v>
      </c>
      <c r="L8570" s="174" t="s">
        <v>856</v>
      </c>
    </row>
    <row r="8571" spans="1:12">
      <c r="A8571" s="194">
        <v>3</v>
      </c>
      <c r="B8571" s="175" t="s">
        <v>164</v>
      </c>
      <c r="C8571" s="195">
        <v>4</v>
      </c>
      <c r="D8571" s="175" t="s">
        <v>862</v>
      </c>
      <c r="F8571" s="195">
        <v>0</v>
      </c>
      <c r="G8571" s="175" t="s">
        <v>1208</v>
      </c>
      <c r="J8571" s="194">
        <v>40000</v>
      </c>
      <c r="K8571" s="199">
        <v>-49438813</v>
      </c>
      <c r="L8571" s="174" t="s">
        <v>856</v>
      </c>
    </row>
    <row r="8572" spans="1:12">
      <c r="A8572" s="194">
        <v>4</v>
      </c>
      <c r="B8572" s="175" t="s">
        <v>164</v>
      </c>
      <c r="C8572" s="195">
        <v>19</v>
      </c>
      <c r="D8572" s="175" t="s">
        <v>862</v>
      </c>
      <c r="F8572" s="195">
        <v>0</v>
      </c>
      <c r="G8572" s="175" t="s">
        <v>1209</v>
      </c>
      <c r="J8572" s="194">
        <v>70000</v>
      </c>
      <c r="K8572" s="199">
        <v>-49508813</v>
      </c>
      <c r="L8572" s="174" t="s">
        <v>856</v>
      </c>
    </row>
    <row r="8573" spans="1:12">
      <c r="A8573" s="194">
        <v>8</v>
      </c>
      <c r="B8573" s="175" t="s">
        <v>164</v>
      </c>
      <c r="C8573" s="195">
        <v>21</v>
      </c>
      <c r="D8573" s="175" t="s">
        <v>862</v>
      </c>
      <c r="F8573" s="195">
        <v>0</v>
      </c>
      <c r="G8573" s="175" t="s">
        <v>1210</v>
      </c>
      <c r="J8573" s="194">
        <v>220000</v>
      </c>
      <c r="K8573" s="199">
        <v>-49728813</v>
      </c>
      <c r="L8573" s="174" t="s">
        <v>856</v>
      </c>
    </row>
    <row r="8574" spans="1:12">
      <c r="A8574" s="194">
        <v>8</v>
      </c>
      <c r="B8574" s="175" t="s">
        <v>164</v>
      </c>
      <c r="C8574" s="195">
        <v>22</v>
      </c>
      <c r="D8574" s="175" t="s">
        <v>862</v>
      </c>
      <c r="F8574" s="195">
        <v>0</v>
      </c>
      <c r="G8574" s="175" t="s">
        <v>1211</v>
      </c>
      <c r="J8574" s="194">
        <v>60000</v>
      </c>
      <c r="K8574" s="199">
        <v>-49788813</v>
      </c>
      <c r="L8574" s="174" t="s">
        <v>856</v>
      </c>
    </row>
    <row r="8575" spans="1:12">
      <c r="A8575" s="194">
        <v>8</v>
      </c>
      <c r="B8575" s="175" t="s">
        <v>164</v>
      </c>
      <c r="C8575" s="195">
        <v>23</v>
      </c>
      <c r="D8575" s="175" t="s">
        <v>862</v>
      </c>
      <c r="F8575" s="195">
        <v>0</v>
      </c>
      <c r="G8575" s="175" t="s">
        <v>1212</v>
      </c>
      <c r="J8575" s="194">
        <v>30000</v>
      </c>
      <c r="K8575" s="199">
        <v>-49818813</v>
      </c>
      <c r="L8575" s="174" t="s">
        <v>856</v>
      </c>
    </row>
    <row r="8576" spans="1:12">
      <c r="A8576" s="194">
        <v>8</v>
      </c>
      <c r="B8576" s="175" t="s">
        <v>164</v>
      </c>
      <c r="C8576" s="195">
        <v>24</v>
      </c>
      <c r="D8576" s="175" t="s">
        <v>862</v>
      </c>
      <c r="F8576" s="195">
        <v>0</v>
      </c>
      <c r="G8576" s="175" t="s">
        <v>1213</v>
      </c>
      <c r="J8576" s="194">
        <v>50000</v>
      </c>
      <c r="K8576" s="199">
        <v>-49868813</v>
      </c>
      <c r="L8576" s="174" t="s">
        <v>856</v>
      </c>
    </row>
    <row r="8577" spans="1:12">
      <c r="A8577" s="194">
        <v>8</v>
      </c>
      <c r="B8577" s="175" t="s">
        <v>164</v>
      </c>
      <c r="C8577" s="195">
        <v>25</v>
      </c>
      <c r="D8577" s="175" t="s">
        <v>862</v>
      </c>
      <c r="F8577" s="195">
        <v>0</v>
      </c>
      <c r="G8577" s="175" t="s">
        <v>1214</v>
      </c>
      <c r="J8577" s="194">
        <v>35000</v>
      </c>
      <c r="K8577" s="199">
        <v>-49903813</v>
      </c>
      <c r="L8577" s="174" t="s">
        <v>856</v>
      </c>
    </row>
    <row r="8578" spans="1:12">
      <c r="A8578" s="194">
        <v>9</v>
      </c>
      <c r="B8578" s="175" t="s">
        <v>164</v>
      </c>
      <c r="C8578" s="195">
        <v>26</v>
      </c>
      <c r="D8578" s="175" t="s">
        <v>862</v>
      </c>
      <c r="F8578" s="195">
        <v>0</v>
      </c>
      <c r="G8578" s="175" t="s">
        <v>1215</v>
      </c>
      <c r="J8578" s="194">
        <v>30000</v>
      </c>
      <c r="K8578" s="199">
        <v>-49933813</v>
      </c>
      <c r="L8578" s="174" t="s">
        <v>856</v>
      </c>
    </row>
    <row r="8579" spans="1:12">
      <c r="A8579" s="194">
        <v>11</v>
      </c>
      <c r="B8579" s="175" t="s">
        <v>164</v>
      </c>
      <c r="C8579" s="195">
        <v>40</v>
      </c>
      <c r="D8579" s="175" t="s">
        <v>862</v>
      </c>
      <c r="F8579" s="195">
        <v>0</v>
      </c>
      <c r="G8579" s="175" t="s">
        <v>1218</v>
      </c>
      <c r="J8579" s="194">
        <v>41269</v>
      </c>
      <c r="K8579" s="199">
        <v>-49975082</v>
      </c>
      <c r="L8579" s="174" t="s">
        <v>856</v>
      </c>
    </row>
    <row r="8580" spans="1:12">
      <c r="A8580" s="194">
        <v>11</v>
      </c>
      <c r="B8580" s="175" t="s">
        <v>164</v>
      </c>
      <c r="C8580" s="195">
        <v>41</v>
      </c>
      <c r="D8580" s="175" t="s">
        <v>862</v>
      </c>
      <c r="F8580" s="195">
        <v>0</v>
      </c>
      <c r="G8580" s="175" t="s">
        <v>1219</v>
      </c>
      <c r="J8580" s="194">
        <v>168616</v>
      </c>
      <c r="K8580" s="199">
        <v>-50143698</v>
      </c>
      <c r="L8580" s="174" t="s">
        <v>856</v>
      </c>
    </row>
    <row r="8581" spans="1:12">
      <c r="A8581" s="194">
        <v>14</v>
      </c>
      <c r="B8581" s="175" t="s">
        <v>164</v>
      </c>
      <c r="C8581" s="195">
        <v>45</v>
      </c>
      <c r="D8581" s="175" t="s">
        <v>862</v>
      </c>
      <c r="F8581" s="195">
        <v>0</v>
      </c>
      <c r="G8581" s="175" t="s">
        <v>1220</v>
      </c>
      <c r="J8581" s="194">
        <v>41966</v>
      </c>
      <c r="K8581" s="199">
        <v>-50185664</v>
      </c>
      <c r="L8581" s="174" t="s">
        <v>856</v>
      </c>
    </row>
    <row r="8582" spans="1:12">
      <c r="A8582" s="194">
        <v>14</v>
      </c>
      <c r="B8582" s="175" t="s">
        <v>164</v>
      </c>
      <c r="C8582" s="195">
        <v>48</v>
      </c>
      <c r="D8582" s="175" t="s">
        <v>862</v>
      </c>
      <c r="F8582" s="195">
        <v>0</v>
      </c>
      <c r="G8582" s="175" t="s">
        <v>1221</v>
      </c>
      <c r="J8582" s="194">
        <v>1000000</v>
      </c>
      <c r="K8582" s="199">
        <v>-51185664</v>
      </c>
      <c r="L8582" s="174" t="s">
        <v>856</v>
      </c>
    </row>
    <row r="8583" spans="1:12">
      <c r="A8583" s="194">
        <v>15</v>
      </c>
      <c r="B8583" s="175" t="s">
        <v>164</v>
      </c>
      <c r="C8583" s="195">
        <v>54</v>
      </c>
      <c r="D8583" s="175" t="s">
        <v>862</v>
      </c>
      <c r="F8583" s="195">
        <v>0</v>
      </c>
      <c r="G8583" s="175" t="s">
        <v>1201</v>
      </c>
      <c r="J8583" s="194">
        <v>30000</v>
      </c>
      <c r="K8583" s="199">
        <v>-51215664</v>
      </c>
      <c r="L8583" s="174" t="s">
        <v>856</v>
      </c>
    </row>
    <row r="8584" spans="1:12">
      <c r="A8584" s="194">
        <v>15</v>
      </c>
      <c r="B8584" s="175" t="s">
        <v>164</v>
      </c>
      <c r="C8584" s="195">
        <v>55</v>
      </c>
      <c r="D8584" s="175" t="s">
        <v>862</v>
      </c>
      <c r="F8584" s="195">
        <v>0</v>
      </c>
      <c r="G8584" s="175" t="s">
        <v>1222</v>
      </c>
      <c r="J8584" s="194">
        <v>300000</v>
      </c>
      <c r="K8584" s="199">
        <v>-51515664</v>
      </c>
      <c r="L8584" s="174" t="s">
        <v>856</v>
      </c>
    </row>
    <row r="8585" spans="1:12">
      <c r="A8585" s="194">
        <v>16</v>
      </c>
      <c r="B8585" s="175" t="s">
        <v>164</v>
      </c>
      <c r="C8585" s="195">
        <v>57</v>
      </c>
      <c r="D8585" s="175" t="s">
        <v>862</v>
      </c>
      <c r="F8585" s="195">
        <v>0</v>
      </c>
      <c r="G8585" s="175" t="s">
        <v>1223</v>
      </c>
      <c r="J8585" s="194">
        <v>100000</v>
      </c>
      <c r="K8585" s="199">
        <v>-51615664</v>
      </c>
      <c r="L8585" s="174" t="s">
        <v>856</v>
      </c>
    </row>
    <row r="8586" spans="1:12">
      <c r="A8586" s="194">
        <v>17</v>
      </c>
      <c r="B8586" s="175" t="s">
        <v>164</v>
      </c>
      <c r="C8586" s="195">
        <v>62</v>
      </c>
      <c r="D8586" s="175" t="s">
        <v>862</v>
      </c>
      <c r="F8586" s="195">
        <v>0</v>
      </c>
      <c r="G8586" s="175" t="s">
        <v>1224</v>
      </c>
      <c r="J8586" s="194">
        <v>1080000</v>
      </c>
      <c r="K8586" s="199">
        <v>-52695664</v>
      </c>
      <c r="L8586" s="174" t="s">
        <v>856</v>
      </c>
    </row>
    <row r="8587" spans="1:12">
      <c r="A8587" s="194">
        <v>22</v>
      </c>
      <c r="B8587" s="175" t="s">
        <v>164</v>
      </c>
      <c r="C8587" s="195">
        <v>73</v>
      </c>
      <c r="D8587" s="175" t="s">
        <v>862</v>
      </c>
      <c r="F8587" s="195">
        <v>0</v>
      </c>
      <c r="G8587" s="175" t="s">
        <v>1192</v>
      </c>
      <c r="J8587" s="194">
        <v>10000</v>
      </c>
      <c r="K8587" s="199">
        <v>-52705664</v>
      </c>
      <c r="L8587" s="174" t="s">
        <v>856</v>
      </c>
    </row>
    <row r="8588" spans="1:12">
      <c r="A8588" s="194">
        <v>22</v>
      </c>
      <c r="B8588" s="175" t="s">
        <v>164</v>
      </c>
      <c r="C8588" s="195">
        <v>74</v>
      </c>
      <c r="D8588" s="175" t="s">
        <v>862</v>
      </c>
      <c r="F8588" s="195">
        <v>0</v>
      </c>
      <c r="G8588" s="175" t="s">
        <v>1193</v>
      </c>
      <c r="J8588" s="194">
        <v>10000</v>
      </c>
      <c r="K8588" s="199">
        <v>-52715664</v>
      </c>
      <c r="L8588" s="174" t="s">
        <v>856</v>
      </c>
    </row>
    <row r="8589" spans="1:12">
      <c r="A8589" s="194">
        <v>22</v>
      </c>
      <c r="B8589" s="175" t="s">
        <v>164</v>
      </c>
      <c r="C8589" s="195">
        <v>75</v>
      </c>
      <c r="D8589" s="175" t="s">
        <v>862</v>
      </c>
      <c r="F8589" s="195">
        <v>0</v>
      </c>
      <c r="G8589" s="175" t="s">
        <v>1196</v>
      </c>
      <c r="J8589" s="194">
        <v>30000</v>
      </c>
      <c r="K8589" s="199">
        <v>-52745664</v>
      </c>
      <c r="L8589" s="174" t="s">
        <v>856</v>
      </c>
    </row>
    <row r="8590" spans="1:12">
      <c r="A8590" s="194">
        <v>22</v>
      </c>
      <c r="B8590" s="175" t="s">
        <v>164</v>
      </c>
      <c r="C8590" s="195">
        <v>76</v>
      </c>
      <c r="D8590" s="175" t="s">
        <v>862</v>
      </c>
      <c r="F8590" s="195">
        <v>0</v>
      </c>
      <c r="G8590" s="175" t="s">
        <v>1197</v>
      </c>
      <c r="J8590" s="194">
        <v>20000</v>
      </c>
      <c r="K8590" s="199">
        <v>-52765664</v>
      </c>
      <c r="L8590" s="174" t="s">
        <v>856</v>
      </c>
    </row>
    <row r="8591" spans="1:12">
      <c r="A8591" s="194">
        <v>22</v>
      </c>
      <c r="B8591" s="175" t="s">
        <v>164</v>
      </c>
      <c r="C8591" s="195">
        <v>77</v>
      </c>
      <c r="D8591" s="175" t="s">
        <v>862</v>
      </c>
      <c r="F8591" s="195">
        <v>0</v>
      </c>
      <c r="G8591" s="175" t="s">
        <v>1225</v>
      </c>
      <c r="J8591" s="194">
        <v>25000</v>
      </c>
      <c r="K8591" s="199">
        <v>-52790664</v>
      </c>
      <c r="L8591" s="174" t="s">
        <v>856</v>
      </c>
    </row>
    <row r="8592" spans="1:12">
      <c r="A8592" s="194">
        <v>24</v>
      </c>
      <c r="B8592" s="175" t="s">
        <v>164</v>
      </c>
      <c r="C8592" s="195">
        <v>79</v>
      </c>
      <c r="D8592" s="175" t="s">
        <v>862</v>
      </c>
      <c r="F8592" s="195">
        <v>0</v>
      </c>
      <c r="G8592" s="175" t="s">
        <v>1198</v>
      </c>
      <c r="J8592" s="194">
        <v>30000</v>
      </c>
      <c r="K8592" s="199">
        <v>-52820664</v>
      </c>
      <c r="L8592" s="174" t="s">
        <v>856</v>
      </c>
    </row>
    <row r="8593" spans="1:12">
      <c r="A8593" s="194">
        <v>24</v>
      </c>
      <c r="B8593" s="175" t="s">
        <v>164</v>
      </c>
      <c r="C8593" s="195">
        <v>80</v>
      </c>
      <c r="D8593" s="175" t="s">
        <v>862</v>
      </c>
      <c r="F8593" s="195">
        <v>0</v>
      </c>
      <c r="G8593" s="175" t="s">
        <v>1194</v>
      </c>
      <c r="J8593" s="194">
        <v>50000</v>
      </c>
      <c r="K8593" s="199">
        <v>-52870664</v>
      </c>
      <c r="L8593" s="174" t="s">
        <v>856</v>
      </c>
    </row>
    <row r="8594" spans="1:12">
      <c r="A8594" s="194">
        <v>24</v>
      </c>
      <c r="B8594" s="175" t="s">
        <v>164</v>
      </c>
      <c r="C8594" s="195">
        <v>81</v>
      </c>
      <c r="D8594" s="175" t="s">
        <v>862</v>
      </c>
      <c r="F8594" s="195">
        <v>0</v>
      </c>
      <c r="G8594" s="175" t="s">
        <v>1226</v>
      </c>
      <c r="J8594" s="194">
        <v>60000</v>
      </c>
      <c r="K8594" s="199">
        <v>-52930664</v>
      </c>
      <c r="L8594" s="174" t="s">
        <v>856</v>
      </c>
    </row>
    <row r="8595" spans="1:12">
      <c r="A8595" s="194">
        <v>24</v>
      </c>
      <c r="B8595" s="175" t="s">
        <v>164</v>
      </c>
      <c r="C8595" s="195">
        <v>83</v>
      </c>
      <c r="D8595" s="175" t="s">
        <v>862</v>
      </c>
      <c r="F8595" s="195">
        <v>0</v>
      </c>
      <c r="G8595" s="175" t="s">
        <v>1206</v>
      </c>
      <c r="J8595" s="194">
        <v>50000</v>
      </c>
      <c r="K8595" s="199">
        <v>-52980664</v>
      </c>
      <c r="L8595" s="174" t="s">
        <v>856</v>
      </c>
    </row>
    <row r="8596" spans="1:12">
      <c r="A8596" s="194">
        <v>29</v>
      </c>
      <c r="B8596" s="175" t="s">
        <v>164</v>
      </c>
      <c r="C8596" s="195">
        <v>129</v>
      </c>
      <c r="D8596" s="175" t="s">
        <v>862</v>
      </c>
      <c r="F8596" s="195">
        <v>0</v>
      </c>
      <c r="G8596" s="175" t="s">
        <v>1209</v>
      </c>
      <c r="J8596" s="194">
        <v>70000</v>
      </c>
      <c r="K8596" s="199">
        <v>-53050664</v>
      </c>
      <c r="L8596" s="174" t="s">
        <v>856</v>
      </c>
    </row>
    <row r="8597" spans="1:12">
      <c r="G8597" s="200" t="s">
        <v>858</v>
      </c>
      <c r="I8597" s="201">
        <v>0</v>
      </c>
      <c r="J8597" s="201">
        <v>3901851</v>
      </c>
      <c r="K8597" s="201">
        <v>-3901851</v>
      </c>
      <c r="L8597" s="202" t="s">
        <v>856</v>
      </c>
    </row>
    <row r="8598" spans="1:12">
      <c r="G8598" s="200" t="s">
        <v>848</v>
      </c>
      <c r="I8598" s="203">
        <v>0</v>
      </c>
      <c r="J8598" s="203">
        <v>53050664</v>
      </c>
      <c r="K8598" s="203">
        <v>-53050664</v>
      </c>
      <c r="L8598" s="200" t="s">
        <v>860</v>
      </c>
    </row>
    <row r="8599" spans="1:12">
      <c r="A8599" s="196" t="s">
        <v>166</v>
      </c>
      <c r="G8599" s="197" t="s">
        <v>843</v>
      </c>
      <c r="I8599" s="198">
        <v>0</v>
      </c>
      <c r="J8599" s="198">
        <v>53050664</v>
      </c>
      <c r="K8599" s="198">
        <v>-53050664</v>
      </c>
      <c r="L8599" s="175" t="s">
        <v>856</v>
      </c>
    </row>
    <row r="8600" spans="1:12">
      <c r="A8600" s="174" t="s">
        <v>138</v>
      </c>
      <c r="B8600" s="174" t="s">
        <v>139</v>
      </c>
      <c r="C8600" s="176" t="s">
        <v>140</v>
      </c>
      <c r="D8600" s="174" t="s">
        <v>141</v>
      </c>
      <c r="E8600" s="174" t="s">
        <v>142</v>
      </c>
      <c r="F8600" s="176" t="s">
        <v>143</v>
      </c>
      <c r="G8600" s="174" t="s">
        <v>144</v>
      </c>
      <c r="I8600" s="176" t="s">
        <v>844</v>
      </c>
      <c r="J8600" s="176" t="s">
        <v>845</v>
      </c>
      <c r="K8600" s="176" t="s">
        <v>145</v>
      </c>
    </row>
    <row r="8601" spans="1:12">
      <c r="A8601" s="194">
        <v>1</v>
      </c>
      <c r="B8601" s="175" t="s">
        <v>166</v>
      </c>
      <c r="C8601" s="195">
        <v>4</v>
      </c>
      <c r="D8601" s="175" t="s">
        <v>862</v>
      </c>
      <c r="F8601" s="195">
        <v>0</v>
      </c>
      <c r="G8601" s="175" t="s">
        <v>1205</v>
      </c>
      <c r="J8601" s="194">
        <v>150000</v>
      </c>
      <c r="K8601" s="199">
        <v>-53200664</v>
      </c>
      <c r="L8601" s="174" t="s">
        <v>856</v>
      </c>
    </row>
    <row r="8602" spans="1:12">
      <c r="A8602" s="194">
        <v>5</v>
      </c>
      <c r="B8602" s="175" t="s">
        <v>166</v>
      </c>
      <c r="C8602" s="195">
        <v>19</v>
      </c>
      <c r="D8602" s="175" t="s">
        <v>862</v>
      </c>
      <c r="F8602" s="195">
        <v>0</v>
      </c>
      <c r="G8602" s="175" t="s">
        <v>1287</v>
      </c>
      <c r="J8602" s="194">
        <v>220000</v>
      </c>
      <c r="K8602" s="199">
        <v>-53420664</v>
      </c>
      <c r="L8602" s="174" t="s">
        <v>856</v>
      </c>
    </row>
    <row r="8603" spans="1:12">
      <c r="A8603" s="194">
        <v>5</v>
      </c>
      <c r="B8603" s="175" t="s">
        <v>166</v>
      </c>
      <c r="C8603" s="195">
        <v>21</v>
      </c>
      <c r="D8603" s="175" t="s">
        <v>862</v>
      </c>
      <c r="F8603" s="195">
        <v>0</v>
      </c>
      <c r="G8603" s="175" t="s">
        <v>1289</v>
      </c>
      <c r="J8603" s="194">
        <v>20000</v>
      </c>
      <c r="K8603" s="199">
        <v>-53440664</v>
      </c>
      <c r="L8603" s="174" t="s">
        <v>856</v>
      </c>
    </row>
    <row r="8604" spans="1:12">
      <c r="A8604" s="194">
        <v>5</v>
      </c>
      <c r="B8604" s="175" t="s">
        <v>166</v>
      </c>
      <c r="C8604" s="195">
        <v>23</v>
      </c>
      <c r="D8604" s="175" t="s">
        <v>862</v>
      </c>
      <c r="F8604" s="195">
        <v>0</v>
      </c>
      <c r="G8604" s="175" t="s">
        <v>1290</v>
      </c>
      <c r="J8604" s="194">
        <v>35000</v>
      </c>
      <c r="K8604" s="199">
        <v>-53475664</v>
      </c>
      <c r="L8604" s="174" t="s">
        <v>856</v>
      </c>
    </row>
    <row r="8605" spans="1:12">
      <c r="A8605" s="194">
        <v>7</v>
      </c>
      <c r="B8605" s="175" t="s">
        <v>166</v>
      </c>
      <c r="C8605" s="195">
        <v>36</v>
      </c>
      <c r="D8605" s="175" t="s">
        <v>862</v>
      </c>
      <c r="F8605" s="195">
        <v>0</v>
      </c>
      <c r="G8605" s="175" t="s">
        <v>1296</v>
      </c>
      <c r="J8605" s="194">
        <v>30000</v>
      </c>
      <c r="K8605" s="199">
        <v>-53505664</v>
      </c>
      <c r="L8605" s="174" t="s">
        <v>856</v>
      </c>
    </row>
    <row r="8606" spans="1:12">
      <c r="A8606" s="194">
        <v>7</v>
      </c>
      <c r="B8606" s="175" t="s">
        <v>166</v>
      </c>
      <c r="C8606" s="195">
        <v>37</v>
      </c>
      <c r="D8606" s="175" t="s">
        <v>862</v>
      </c>
      <c r="F8606" s="195">
        <v>0</v>
      </c>
      <c r="G8606" s="175" t="s">
        <v>1297</v>
      </c>
      <c r="J8606" s="194">
        <v>50000</v>
      </c>
      <c r="K8606" s="199">
        <v>-53555664</v>
      </c>
      <c r="L8606" s="174" t="s">
        <v>856</v>
      </c>
    </row>
    <row r="8607" spans="1:12">
      <c r="A8607" s="194">
        <v>7</v>
      </c>
      <c r="B8607" s="175" t="s">
        <v>166</v>
      </c>
      <c r="C8607" s="195">
        <v>38</v>
      </c>
      <c r="D8607" s="175" t="s">
        <v>862</v>
      </c>
      <c r="F8607" s="195">
        <v>0</v>
      </c>
      <c r="G8607" s="175" t="s">
        <v>1298</v>
      </c>
      <c r="J8607" s="194">
        <v>30000</v>
      </c>
      <c r="K8607" s="199">
        <v>-53585664</v>
      </c>
      <c r="L8607" s="174" t="s">
        <v>856</v>
      </c>
    </row>
    <row r="8608" spans="1:12">
      <c r="A8608" s="194">
        <v>7</v>
      </c>
      <c r="B8608" s="175" t="s">
        <v>166</v>
      </c>
      <c r="C8608" s="195">
        <v>39</v>
      </c>
      <c r="D8608" s="175" t="s">
        <v>862</v>
      </c>
      <c r="F8608" s="195">
        <v>0</v>
      </c>
      <c r="G8608" s="175" t="s">
        <v>1299</v>
      </c>
      <c r="J8608" s="194">
        <v>40000</v>
      </c>
      <c r="K8608" s="199">
        <v>-53625664</v>
      </c>
      <c r="L8608" s="174" t="s">
        <v>856</v>
      </c>
    </row>
    <row r="8609" spans="1:12">
      <c r="A8609" s="194">
        <v>12</v>
      </c>
      <c r="B8609" s="175" t="s">
        <v>166</v>
      </c>
      <c r="C8609" s="195">
        <v>46</v>
      </c>
      <c r="D8609" s="175" t="s">
        <v>862</v>
      </c>
      <c r="F8609" s="195">
        <v>0</v>
      </c>
      <c r="G8609" s="175" t="s">
        <v>1300</v>
      </c>
      <c r="J8609" s="194">
        <v>50000</v>
      </c>
      <c r="K8609" s="199">
        <v>-53675664</v>
      </c>
      <c r="L8609" s="174" t="s">
        <v>856</v>
      </c>
    </row>
    <row r="8610" spans="1:12">
      <c r="A8610" s="194">
        <v>16</v>
      </c>
      <c r="B8610" s="175" t="s">
        <v>166</v>
      </c>
      <c r="C8610" s="195">
        <v>71</v>
      </c>
      <c r="D8610" s="175" t="s">
        <v>862</v>
      </c>
      <c r="F8610" s="195">
        <v>0</v>
      </c>
      <c r="G8610" s="175" t="s">
        <v>1301</v>
      </c>
      <c r="J8610" s="194">
        <v>200000</v>
      </c>
      <c r="K8610" s="199">
        <v>-53875664</v>
      </c>
      <c r="L8610" s="174" t="s">
        <v>856</v>
      </c>
    </row>
    <row r="8611" spans="1:12">
      <c r="A8611" s="194">
        <v>16</v>
      </c>
      <c r="B8611" s="175" t="s">
        <v>166</v>
      </c>
      <c r="C8611" s="195">
        <v>72</v>
      </c>
      <c r="D8611" s="175" t="s">
        <v>862</v>
      </c>
      <c r="F8611" s="195">
        <v>0</v>
      </c>
      <c r="G8611" s="175" t="s">
        <v>1302</v>
      </c>
      <c r="J8611" s="194">
        <v>30000</v>
      </c>
      <c r="K8611" s="199">
        <v>-53905664</v>
      </c>
      <c r="L8611" s="174" t="s">
        <v>856</v>
      </c>
    </row>
    <row r="8612" spans="1:12">
      <c r="A8612" s="194">
        <v>23</v>
      </c>
      <c r="B8612" s="175" t="s">
        <v>166</v>
      </c>
      <c r="C8612" s="195">
        <v>91</v>
      </c>
      <c r="D8612" s="175" t="s">
        <v>862</v>
      </c>
      <c r="F8612" s="195">
        <v>0</v>
      </c>
      <c r="G8612" s="175" t="s">
        <v>1305</v>
      </c>
      <c r="J8612" s="194">
        <v>20000</v>
      </c>
      <c r="K8612" s="199">
        <v>-53925664</v>
      </c>
      <c r="L8612" s="174" t="s">
        <v>856</v>
      </c>
    </row>
    <row r="8613" spans="1:12">
      <c r="A8613" s="194">
        <v>23</v>
      </c>
      <c r="B8613" s="175" t="s">
        <v>166</v>
      </c>
      <c r="C8613" s="195">
        <v>92</v>
      </c>
      <c r="D8613" s="175" t="s">
        <v>862</v>
      </c>
      <c r="F8613" s="195">
        <v>0</v>
      </c>
      <c r="G8613" s="175" t="s">
        <v>1306</v>
      </c>
      <c r="J8613" s="194">
        <v>30000</v>
      </c>
      <c r="K8613" s="199">
        <v>-53955664</v>
      </c>
      <c r="L8613" s="174" t="s">
        <v>856</v>
      </c>
    </row>
    <row r="8614" spans="1:12">
      <c r="A8614" s="194">
        <v>23</v>
      </c>
      <c r="B8614" s="175" t="s">
        <v>166</v>
      </c>
      <c r="C8614" s="195">
        <v>93</v>
      </c>
      <c r="D8614" s="175" t="s">
        <v>862</v>
      </c>
      <c r="F8614" s="195">
        <v>0</v>
      </c>
      <c r="G8614" s="175" t="s">
        <v>1307</v>
      </c>
      <c r="J8614" s="194">
        <v>60000</v>
      </c>
      <c r="K8614" s="199">
        <v>-54015664</v>
      </c>
      <c r="L8614" s="174" t="s">
        <v>856</v>
      </c>
    </row>
    <row r="8615" spans="1:12">
      <c r="A8615" s="194">
        <v>23</v>
      </c>
      <c r="B8615" s="175" t="s">
        <v>166</v>
      </c>
      <c r="C8615" s="195">
        <v>94</v>
      </c>
      <c r="D8615" s="175" t="s">
        <v>862</v>
      </c>
      <c r="F8615" s="195">
        <v>0</v>
      </c>
      <c r="G8615" s="175" t="s">
        <v>1308</v>
      </c>
      <c r="J8615" s="194">
        <v>50000</v>
      </c>
      <c r="K8615" s="199">
        <v>-54065664</v>
      </c>
      <c r="L8615" s="174" t="s">
        <v>856</v>
      </c>
    </row>
    <row r="8616" spans="1:12">
      <c r="A8616" s="194">
        <v>23</v>
      </c>
      <c r="B8616" s="175" t="s">
        <v>166</v>
      </c>
      <c r="C8616" s="195">
        <v>95</v>
      </c>
      <c r="D8616" s="175" t="s">
        <v>862</v>
      </c>
      <c r="F8616" s="195">
        <v>0</v>
      </c>
      <c r="G8616" s="175" t="s">
        <v>1309</v>
      </c>
      <c r="J8616" s="194">
        <v>25000</v>
      </c>
      <c r="K8616" s="199">
        <v>-54090664</v>
      </c>
      <c r="L8616" s="174" t="s">
        <v>856</v>
      </c>
    </row>
    <row r="8617" spans="1:12">
      <c r="A8617" s="194">
        <v>26</v>
      </c>
      <c r="B8617" s="175" t="s">
        <v>166</v>
      </c>
      <c r="C8617" s="195">
        <v>100</v>
      </c>
      <c r="D8617" s="175" t="s">
        <v>862</v>
      </c>
      <c r="F8617" s="195">
        <v>0</v>
      </c>
      <c r="G8617" s="175" t="s">
        <v>1308</v>
      </c>
      <c r="J8617" s="194">
        <v>30000</v>
      </c>
      <c r="K8617" s="199">
        <v>-54120664</v>
      </c>
      <c r="L8617" s="174" t="s">
        <v>856</v>
      </c>
    </row>
    <row r="8618" spans="1:12">
      <c r="A8618" s="194">
        <v>28</v>
      </c>
      <c r="B8618" s="175" t="s">
        <v>166</v>
      </c>
      <c r="C8618" s="195">
        <v>138</v>
      </c>
      <c r="D8618" s="175" t="s">
        <v>862</v>
      </c>
      <c r="F8618" s="195">
        <v>0</v>
      </c>
      <c r="G8618" s="175" t="s">
        <v>1311</v>
      </c>
      <c r="J8618" s="194">
        <v>50000</v>
      </c>
      <c r="K8618" s="199">
        <v>-54170664</v>
      </c>
      <c r="L8618" s="174" t="s">
        <v>856</v>
      </c>
    </row>
    <row r="8619" spans="1:12">
      <c r="A8619" s="194">
        <v>29</v>
      </c>
      <c r="B8619" s="175" t="s">
        <v>166</v>
      </c>
      <c r="C8619" s="195">
        <v>139</v>
      </c>
      <c r="D8619" s="175" t="s">
        <v>862</v>
      </c>
      <c r="F8619" s="195">
        <v>0</v>
      </c>
      <c r="G8619" s="175" t="s">
        <v>1312</v>
      </c>
      <c r="J8619" s="194">
        <v>300000</v>
      </c>
      <c r="K8619" s="199">
        <v>-54470664</v>
      </c>
      <c r="L8619" s="174" t="s">
        <v>856</v>
      </c>
    </row>
    <row r="8620" spans="1:12">
      <c r="A8620" s="194">
        <v>29</v>
      </c>
      <c r="B8620" s="175" t="s">
        <v>166</v>
      </c>
      <c r="C8620" s="195">
        <v>140</v>
      </c>
      <c r="D8620" s="175" t="s">
        <v>862</v>
      </c>
      <c r="F8620" s="195">
        <v>0</v>
      </c>
      <c r="G8620" s="175" t="s">
        <v>1313</v>
      </c>
      <c r="J8620" s="194">
        <v>150000</v>
      </c>
      <c r="K8620" s="199">
        <v>-54620664</v>
      </c>
      <c r="L8620" s="174" t="s">
        <v>856</v>
      </c>
    </row>
    <row r="8621" spans="1:12">
      <c r="A8621" s="194">
        <v>29</v>
      </c>
      <c r="B8621" s="175" t="s">
        <v>166</v>
      </c>
      <c r="C8621" s="195">
        <v>142</v>
      </c>
      <c r="D8621" s="175" t="s">
        <v>862</v>
      </c>
      <c r="F8621" s="195">
        <v>0</v>
      </c>
      <c r="G8621" s="175" t="s">
        <v>1314</v>
      </c>
      <c r="J8621" s="194">
        <v>70000</v>
      </c>
      <c r="K8621" s="199">
        <v>-54690664</v>
      </c>
      <c r="L8621" s="174" t="s">
        <v>856</v>
      </c>
    </row>
    <row r="8622" spans="1:12">
      <c r="A8622" s="194">
        <v>30</v>
      </c>
      <c r="B8622" s="175" t="s">
        <v>166</v>
      </c>
      <c r="C8622" s="195">
        <v>147</v>
      </c>
      <c r="D8622" s="175" t="s">
        <v>862</v>
      </c>
      <c r="F8622" s="195">
        <v>0</v>
      </c>
      <c r="G8622" s="175" t="s">
        <v>1315</v>
      </c>
      <c r="J8622" s="194">
        <v>20000</v>
      </c>
      <c r="K8622" s="199">
        <v>-54710664</v>
      </c>
      <c r="L8622" s="174" t="s">
        <v>856</v>
      </c>
    </row>
    <row r="8623" spans="1:12">
      <c r="G8623" s="200" t="s">
        <v>1319</v>
      </c>
      <c r="I8623" s="201">
        <v>0</v>
      </c>
      <c r="J8623" s="201">
        <v>1660000</v>
      </c>
      <c r="K8623" s="201">
        <v>-1660000</v>
      </c>
      <c r="L8623" s="202" t="s">
        <v>856</v>
      </c>
    </row>
    <row r="8624" spans="1:12">
      <c r="G8624" s="200" t="s">
        <v>848</v>
      </c>
      <c r="I8624" s="203">
        <v>0</v>
      </c>
      <c r="J8624" s="203">
        <v>54710664</v>
      </c>
      <c r="K8624" s="203">
        <v>-54710664</v>
      </c>
      <c r="L8624" s="200" t="s">
        <v>860</v>
      </c>
    </row>
    <row r="8625" spans="1:12">
      <c r="A8625" s="190" t="s">
        <v>4766</v>
      </c>
      <c r="I8625" s="203">
        <v>0</v>
      </c>
      <c r="J8625" s="203">
        <v>54710664</v>
      </c>
      <c r="K8625" s="203">
        <v>-54710664</v>
      </c>
      <c r="L8625" s="175" t="s">
        <v>860</v>
      </c>
    </row>
    <row r="8626" spans="1:12">
      <c r="A8626" s="196" t="s">
        <v>4767</v>
      </c>
    </row>
    <row r="8627" spans="1:12">
      <c r="A8627" s="196" t="s">
        <v>240</v>
      </c>
      <c r="G8627" s="197" t="s">
        <v>843</v>
      </c>
      <c r="I8627" s="198">
        <v>0</v>
      </c>
      <c r="J8627" s="198">
        <v>0</v>
      </c>
      <c r="K8627" s="198">
        <v>0</v>
      </c>
    </row>
    <row r="8628" spans="1:12">
      <c r="A8628" s="174" t="s">
        <v>138</v>
      </c>
      <c r="B8628" s="174" t="s">
        <v>139</v>
      </c>
      <c r="C8628" s="176" t="s">
        <v>140</v>
      </c>
      <c r="D8628" s="174" t="s">
        <v>141</v>
      </c>
      <c r="E8628" s="174" t="s">
        <v>142</v>
      </c>
      <c r="F8628" s="176" t="s">
        <v>143</v>
      </c>
      <c r="G8628" s="174" t="s">
        <v>144</v>
      </c>
      <c r="I8628" s="176" t="s">
        <v>844</v>
      </c>
      <c r="J8628" s="176" t="s">
        <v>845</v>
      </c>
      <c r="K8628" s="176" t="s">
        <v>145</v>
      </c>
    </row>
    <row r="8629" spans="1:12">
      <c r="A8629" s="194">
        <v>29</v>
      </c>
      <c r="B8629" s="175" t="s">
        <v>240</v>
      </c>
      <c r="C8629" s="195">
        <v>73</v>
      </c>
      <c r="D8629" s="175" t="s">
        <v>862</v>
      </c>
      <c r="F8629" s="195">
        <v>0</v>
      </c>
      <c r="G8629" s="175" t="s">
        <v>916</v>
      </c>
      <c r="J8629" s="194">
        <v>20000</v>
      </c>
      <c r="K8629" s="199">
        <v>-20000</v>
      </c>
      <c r="L8629" s="174" t="s">
        <v>856</v>
      </c>
    </row>
    <row r="8630" spans="1:12">
      <c r="A8630" s="194">
        <v>31</v>
      </c>
      <c r="B8630" s="175" t="s">
        <v>240</v>
      </c>
      <c r="C8630" s="195">
        <v>92</v>
      </c>
      <c r="D8630" s="175" t="s">
        <v>862</v>
      </c>
      <c r="F8630" s="195">
        <v>0</v>
      </c>
      <c r="G8630" s="175" t="s">
        <v>1523</v>
      </c>
      <c r="J8630" s="194">
        <v>25000</v>
      </c>
      <c r="K8630" s="199">
        <v>-45000</v>
      </c>
      <c r="L8630" s="174" t="s">
        <v>856</v>
      </c>
    </row>
    <row r="8631" spans="1:12">
      <c r="A8631" s="194">
        <v>31</v>
      </c>
      <c r="B8631" s="175" t="s">
        <v>240</v>
      </c>
      <c r="C8631" s="195">
        <v>92</v>
      </c>
      <c r="D8631" s="175" t="s">
        <v>862</v>
      </c>
      <c r="F8631" s="195">
        <v>0</v>
      </c>
      <c r="G8631" s="175" t="s">
        <v>1524</v>
      </c>
      <c r="J8631" s="194">
        <v>25000</v>
      </c>
      <c r="K8631" s="199">
        <v>-70000</v>
      </c>
      <c r="L8631" s="174" t="s">
        <v>856</v>
      </c>
    </row>
    <row r="8632" spans="1:12">
      <c r="A8632" s="194">
        <v>31</v>
      </c>
      <c r="B8632" s="175" t="s">
        <v>240</v>
      </c>
      <c r="C8632" s="195">
        <v>92</v>
      </c>
      <c r="D8632" s="175" t="s">
        <v>862</v>
      </c>
      <c r="F8632" s="195">
        <v>0</v>
      </c>
      <c r="G8632" s="175" t="s">
        <v>1525</v>
      </c>
      <c r="J8632" s="194">
        <v>25000</v>
      </c>
      <c r="K8632" s="199">
        <v>-95000</v>
      </c>
      <c r="L8632" s="174" t="s">
        <v>856</v>
      </c>
    </row>
    <row r="8633" spans="1:12">
      <c r="A8633" s="194">
        <v>31</v>
      </c>
      <c r="B8633" s="175" t="s">
        <v>240</v>
      </c>
      <c r="C8633" s="195">
        <v>92</v>
      </c>
      <c r="D8633" s="175" t="s">
        <v>862</v>
      </c>
      <c r="F8633" s="195">
        <v>0</v>
      </c>
      <c r="G8633" s="175" t="s">
        <v>1526</v>
      </c>
      <c r="J8633" s="194">
        <v>25000</v>
      </c>
      <c r="K8633" s="199">
        <v>-120000</v>
      </c>
      <c r="L8633" s="174" t="s">
        <v>856</v>
      </c>
    </row>
    <row r="8634" spans="1:12">
      <c r="A8634" s="194">
        <v>31</v>
      </c>
      <c r="B8634" s="175" t="s">
        <v>240</v>
      </c>
      <c r="C8634" s="195">
        <v>92</v>
      </c>
      <c r="D8634" s="175" t="s">
        <v>862</v>
      </c>
      <c r="F8634" s="195">
        <v>0</v>
      </c>
      <c r="G8634" s="175" t="s">
        <v>1527</v>
      </c>
      <c r="J8634" s="194">
        <v>25000</v>
      </c>
      <c r="K8634" s="199">
        <v>-145000</v>
      </c>
      <c r="L8634" s="174" t="s">
        <v>856</v>
      </c>
    </row>
    <row r="8635" spans="1:12">
      <c r="A8635" s="194">
        <v>31</v>
      </c>
      <c r="B8635" s="175" t="s">
        <v>240</v>
      </c>
      <c r="C8635" s="195">
        <v>92</v>
      </c>
      <c r="D8635" s="175" t="s">
        <v>862</v>
      </c>
      <c r="F8635" s="195">
        <v>0</v>
      </c>
      <c r="G8635" s="175" t="s">
        <v>1528</v>
      </c>
      <c r="J8635" s="194">
        <v>25000</v>
      </c>
      <c r="K8635" s="199">
        <v>-170000</v>
      </c>
      <c r="L8635" s="174" t="s">
        <v>856</v>
      </c>
    </row>
    <row r="8636" spans="1:12">
      <c r="A8636" s="194">
        <v>31</v>
      </c>
      <c r="B8636" s="175" t="s">
        <v>240</v>
      </c>
      <c r="C8636" s="195">
        <v>92</v>
      </c>
      <c r="D8636" s="175" t="s">
        <v>862</v>
      </c>
      <c r="F8636" s="195">
        <v>0</v>
      </c>
      <c r="G8636" s="175" t="s">
        <v>1529</v>
      </c>
      <c r="J8636" s="194">
        <v>25000</v>
      </c>
      <c r="K8636" s="199">
        <v>-195000</v>
      </c>
      <c r="L8636" s="174" t="s">
        <v>856</v>
      </c>
    </row>
    <row r="8637" spans="1:12">
      <c r="A8637" s="194">
        <v>31</v>
      </c>
      <c r="B8637" s="175" t="s">
        <v>240</v>
      </c>
      <c r="C8637" s="195">
        <v>92</v>
      </c>
      <c r="D8637" s="175" t="s">
        <v>862</v>
      </c>
      <c r="F8637" s="195">
        <v>0</v>
      </c>
      <c r="G8637" s="175" t="s">
        <v>1530</v>
      </c>
      <c r="J8637" s="194">
        <v>100000</v>
      </c>
      <c r="K8637" s="199">
        <v>-295000</v>
      </c>
      <c r="L8637" s="174" t="s">
        <v>856</v>
      </c>
    </row>
    <row r="8638" spans="1:12">
      <c r="A8638" s="194">
        <v>31</v>
      </c>
      <c r="B8638" s="175" t="s">
        <v>240</v>
      </c>
      <c r="C8638" s="195">
        <v>92</v>
      </c>
      <c r="D8638" s="175" t="s">
        <v>862</v>
      </c>
      <c r="F8638" s="195">
        <v>0</v>
      </c>
      <c r="G8638" s="175" t="s">
        <v>1531</v>
      </c>
      <c r="J8638" s="194">
        <v>25000</v>
      </c>
      <c r="K8638" s="199">
        <v>-320000</v>
      </c>
      <c r="L8638" s="174" t="s">
        <v>856</v>
      </c>
    </row>
    <row r="8639" spans="1:12">
      <c r="A8639" s="194">
        <v>31</v>
      </c>
      <c r="B8639" s="175" t="s">
        <v>240</v>
      </c>
      <c r="C8639" s="195">
        <v>92</v>
      </c>
      <c r="D8639" s="175" t="s">
        <v>862</v>
      </c>
      <c r="F8639" s="195">
        <v>0</v>
      </c>
      <c r="G8639" s="175" t="s">
        <v>1532</v>
      </c>
      <c r="J8639" s="194">
        <v>25000</v>
      </c>
      <c r="K8639" s="199">
        <v>-345000</v>
      </c>
      <c r="L8639" s="174" t="s">
        <v>856</v>
      </c>
    </row>
    <row r="8640" spans="1:12">
      <c r="A8640" s="194">
        <v>31</v>
      </c>
      <c r="B8640" s="175" t="s">
        <v>240</v>
      </c>
      <c r="C8640" s="195">
        <v>92</v>
      </c>
      <c r="D8640" s="175" t="s">
        <v>862</v>
      </c>
      <c r="F8640" s="195">
        <v>0</v>
      </c>
      <c r="G8640" s="175" t="s">
        <v>1533</v>
      </c>
      <c r="J8640" s="194">
        <v>25000</v>
      </c>
      <c r="K8640" s="199">
        <v>-370000</v>
      </c>
      <c r="L8640" s="174" t="s">
        <v>856</v>
      </c>
    </row>
    <row r="8641" spans="1:12">
      <c r="A8641" s="194">
        <v>31</v>
      </c>
      <c r="B8641" s="175" t="s">
        <v>240</v>
      </c>
      <c r="C8641" s="195">
        <v>92</v>
      </c>
      <c r="D8641" s="175" t="s">
        <v>862</v>
      </c>
      <c r="F8641" s="195">
        <v>0</v>
      </c>
      <c r="G8641" s="175" t="s">
        <v>1534</v>
      </c>
      <c r="J8641" s="194">
        <v>25000</v>
      </c>
      <c r="K8641" s="199">
        <v>-395000</v>
      </c>
      <c r="L8641" s="174" t="s">
        <v>856</v>
      </c>
    </row>
    <row r="8642" spans="1:12">
      <c r="A8642" s="194">
        <v>31</v>
      </c>
      <c r="B8642" s="175" t="s">
        <v>240</v>
      </c>
      <c r="C8642" s="195">
        <v>92</v>
      </c>
      <c r="D8642" s="175" t="s">
        <v>862</v>
      </c>
      <c r="F8642" s="195">
        <v>0</v>
      </c>
      <c r="G8642" s="175" t="s">
        <v>1535</v>
      </c>
      <c r="J8642" s="194">
        <v>25000</v>
      </c>
      <c r="K8642" s="199">
        <v>-420000</v>
      </c>
      <c r="L8642" s="174" t="s">
        <v>856</v>
      </c>
    </row>
    <row r="8643" spans="1:12">
      <c r="A8643" s="194">
        <v>31</v>
      </c>
      <c r="B8643" s="175" t="s">
        <v>240</v>
      </c>
      <c r="C8643" s="195">
        <v>92</v>
      </c>
      <c r="D8643" s="175" t="s">
        <v>862</v>
      </c>
      <c r="F8643" s="195">
        <v>0</v>
      </c>
      <c r="G8643" s="175" t="s">
        <v>1536</v>
      </c>
      <c r="J8643" s="194">
        <v>25000</v>
      </c>
      <c r="K8643" s="199">
        <v>-445000</v>
      </c>
      <c r="L8643" s="174" t="s">
        <v>856</v>
      </c>
    </row>
    <row r="8644" spans="1:12">
      <c r="A8644" s="194">
        <v>31</v>
      </c>
      <c r="B8644" s="175" t="s">
        <v>240</v>
      </c>
      <c r="C8644" s="195">
        <v>92</v>
      </c>
      <c r="D8644" s="175" t="s">
        <v>862</v>
      </c>
      <c r="F8644" s="195">
        <v>0</v>
      </c>
      <c r="G8644" s="175" t="s">
        <v>1537</v>
      </c>
      <c r="J8644" s="194">
        <v>25000</v>
      </c>
      <c r="K8644" s="199">
        <v>-470000</v>
      </c>
      <c r="L8644" s="174" t="s">
        <v>856</v>
      </c>
    </row>
    <row r="8645" spans="1:12">
      <c r="A8645" s="194">
        <v>31</v>
      </c>
      <c r="B8645" s="175" t="s">
        <v>240</v>
      </c>
      <c r="C8645" s="195">
        <v>92</v>
      </c>
      <c r="D8645" s="175" t="s">
        <v>862</v>
      </c>
      <c r="F8645" s="195">
        <v>0</v>
      </c>
      <c r="G8645" s="175" t="s">
        <v>1538</v>
      </c>
      <c r="J8645" s="194">
        <v>25000</v>
      </c>
      <c r="K8645" s="199">
        <v>-495000</v>
      </c>
      <c r="L8645" s="174" t="s">
        <v>856</v>
      </c>
    </row>
    <row r="8646" spans="1:12">
      <c r="A8646" s="194">
        <v>31</v>
      </c>
      <c r="B8646" s="175" t="s">
        <v>240</v>
      </c>
      <c r="C8646" s="195">
        <v>92</v>
      </c>
      <c r="D8646" s="175" t="s">
        <v>862</v>
      </c>
      <c r="F8646" s="195">
        <v>0</v>
      </c>
      <c r="G8646" s="175" t="s">
        <v>1539</v>
      </c>
      <c r="J8646" s="194">
        <v>25000</v>
      </c>
      <c r="K8646" s="199">
        <v>-520000</v>
      </c>
      <c r="L8646" s="174" t="s">
        <v>856</v>
      </c>
    </row>
    <row r="8647" spans="1:12">
      <c r="A8647" s="194">
        <v>31</v>
      </c>
      <c r="B8647" s="175" t="s">
        <v>240</v>
      </c>
      <c r="C8647" s="195">
        <v>92</v>
      </c>
      <c r="D8647" s="175" t="s">
        <v>862</v>
      </c>
      <c r="F8647" s="195">
        <v>0</v>
      </c>
      <c r="G8647" s="175" t="s">
        <v>1540</v>
      </c>
      <c r="J8647" s="194">
        <v>25000</v>
      </c>
      <c r="K8647" s="199">
        <v>-545000</v>
      </c>
      <c r="L8647" s="174" t="s">
        <v>856</v>
      </c>
    </row>
    <row r="8648" spans="1:12">
      <c r="A8648" s="194">
        <v>31</v>
      </c>
      <c r="B8648" s="175" t="s">
        <v>240</v>
      </c>
      <c r="C8648" s="195">
        <v>92</v>
      </c>
      <c r="D8648" s="175" t="s">
        <v>862</v>
      </c>
      <c r="F8648" s="195">
        <v>0</v>
      </c>
      <c r="G8648" s="175" t="s">
        <v>1541</v>
      </c>
      <c r="J8648" s="194">
        <v>25000</v>
      </c>
      <c r="K8648" s="199">
        <v>-570000</v>
      </c>
      <c r="L8648" s="174" t="s">
        <v>856</v>
      </c>
    </row>
    <row r="8649" spans="1:12">
      <c r="A8649" s="194">
        <v>31</v>
      </c>
      <c r="B8649" s="175" t="s">
        <v>240</v>
      </c>
      <c r="C8649" s="195">
        <v>92</v>
      </c>
      <c r="D8649" s="175" t="s">
        <v>862</v>
      </c>
      <c r="F8649" s="195">
        <v>0</v>
      </c>
      <c r="G8649" s="175" t="s">
        <v>1533</v>
      </c>
      <c r="J8649" s="194">
        <v>25000</v>
      </c>
      <c r="K8649" s="199">
        <v>-595000</v>
      </c>
      <c r="L8649" s="174" t="s">
        <v>856</v>
      </c>
    </row>
    <row r="8650" spans="1:12">
      <c r="A8650" s="194">
        <v>31</v>
      </c>
      <c r="B8650" s="175" t="s">
        <v>240</v>
      </c>
      <c r="C8650" s="195">
        <v>92</v>
      </c>
      <c r="D8650" s="175" t="s">
        <v>862</v>
      </c>
      <c r="F8650" s="195">
        <v>0</v>
      </c>
      <c r="G8650" s="175" t="s">
        <v>1542</v>
      </c>
      <c r="J8650" s="194">
        <v>25000</v>
      </c>
      <c r="K8650" s="199">
        <v>-620000</v>
      </c>
      <c r="L8650" s="174" t="s">
        <v>856</v>
      </c>
    </row>
    <row r="8651" spans="1:12">
      <c r="A8651" s="194">
        <v>31</v>
      </c>
      <c r="B8651" s="175" t="s">
        <v>240</v>
      </c>
      <c r="C8651" s="195">
        <v>92</v>
      </c>
      <c r="D8651" s="175" t="s">
        <v>862</v>
      </c>
      <c r="F8651" s="195">
        <v>0</v>
      </c>
      <c r="G8651" s="175" t="s">
        <v>1543</v>
      </c>
      <c r="J8651" s="194">
        <v>25000</v>
      </c>
      <c r="K8651" s="199">
        <v>-645000</v>
      </c>
      <c r="L8651" s="174" t="s">
        <v>856</v>
      </c>
    </row>
    <row r="8652" spans="1:12">
      <c r="A8652" s="194">
        <v>31</v>
      </c>
      <c r="B8652" s="175" t="s">
        <v>240</v>
      </c>
      <c r="C8652" s="195">
        <v>92</v>
      </c>
      <c r="D8652" s="175" t="s">
        <v>862</v>
      </c>
      <c r="F8652" s="195">
        <v>0</v>
      </c>
      <c r="G8652" s="175" t="s">
        <v>1544</v>
      </c>
      <c r="J8652" s="194">
        <v>25000</v>
      </c>
      <c r="K8652" s="199">
        <v>-670000</v>
      </c>
      <c r="L8652" s="174" t="s">
        <v>856</v>
      </c>
    </row>
    <row r="8653" spans="1:12">
      <c r="A8653" s="194">
        <v>31</v>
      </c>
      <c r="B8653" s="175" t="s">
        <v>240</v>
      </c>
      <c r="C8653" s="195">
        <v>92</v>
      </c>
      <c r="D8653" s="175" t="s">
        <v>862</v>
      </c>
      <c r="F8653" s="195">
        <v>0</v>
      </c>
      <c r="G8653" s="175" t="s">
        <v>1545</v>
      </c>
      <c r="J8653" s="194">
        <v>25000</v>
      </c>
      <c r="K8653" s="199">
        <v>-695000</v>
      </c>
      <c r="L8653" s="174" t="s">
        <v>856</v>
      </c>
    </row>
    <row r="8654" spans="1:12">
      <c r="A8654" s="194">
        <v>31</v>
      </c>
      <c r="B8654" s="175" t="s">
        <v>240</v>
      </c>
      <c r="C8654" s="195">
        <v>92</v>
      </c>
      <c r="D8654" s="175" t="s">
        <v>862</v>
      </c>
      <c r="F8654" s="195">
        <v>0</v>
      </c>
      <c r="G8654" s="175" t="s">
        <v>1546</v>
      </c>
      <c r="J8654" s="194">
        <v>25000</v>
      </c>
      <c r="K8654" s="199">
        <v>-720000</v>
      </c>
      <c r="L8654" s="174" t="s">
        <v>856</v>
      </c>
    </row>
    <row r="8655" spans="1:12">
      <c r="A8655" s="194">
        <v>31</v>
      </c>
      <c r="B8655" s="175" t="s">
        <v>240</v>
      </c>
      <c r="C8655" s="195">
        <v>92</v>
      </c>
      <c r="D8655" s="175" t="s">
        <v>862</v>
      </c>
      <c r="F8655" s="195">
        <v>0</v>
      </c>
      <c r="G8655" s="175" t="s">
        <v>1547</v>
      </c>
      <c r="J8655" s="194">
        <v>25000</v>
      </c>
      <c r="K8655" s="199">
        <v>-745000</v>
      </c>
      <c r="L8655" s="174" t="s">
        <v>856</v>
      </c>
    </row>
    <row r="8656" spans="1:12">
      <c r="A8656" s="194">
        <v>31</v>
      </c>
      <c r="B8656" s="175" t="s">
        <v>240</v>
      </c>
      <c r="C8656" s="195">
        <v>92</v>
      </c>
      <c r="D8656" s="175" t="s">
        <v>862</v>
      </c>
      <c r="F8656" s="195">
        <v>0</v>
      </c>
      <c r="G8656" s="175" t="s">
        <v>1548</v>
      </c>
      <c r="J8656" s="194">
        <v>25000</v>
      </c>
      <c r="K8656" s="199">
        <v>-770000</v>
      </c>
      <c r="L8656" s="174" t="s">
        <v>856</v>
      </c>
    </row>
    <row r="8657" spans="1:12">
      <c r="A8657" s="194">
        <v>31</v>
      </c>
      <c r="B8657" s="175" t="s">
        <v>240</v>
      </c>
      <c r="C8657" s="195">
        <v>92</v>
      </c>
      <c r="D8657" s="175" t="s">
        <v>862</v>
      </c>
      <c r="F8657" s="195">
        <v>0</v>
      </c>
      <c r="G8657" s="175" t="s">
        <v>1541</v>
      </c>
      <c r="J8657" s="194">
        <v>25000</v>
      </c>
      <c r="K8657" s="199">
        <v>-795000</v>
      </c>
      <c r="L8657" s="174" t="s">
        <v>856</v>
      </c>
    </row>
    <row r="8658" spans="1:12">
      <c r="A8658" s="194">
        <v>31</v>
      </c>
      <c r="B8658" s="175" t="s">
        <v>240</v>
      </c>
      <c r="C8658" s="195">
        <v>92</v>
      </c>
      <c r="D8658" s="175" t="s">
        <v>862</v>
      </c>
      <c r="F8658" s="195">
        <v>0</v>
      </c>
      <c r="G8658" s="175" t="s">
        <v>1549</v>
      </c>
      <c r="J8658" s="194">
        <v>25000</v>
      </c>
      <c r="K8658" s="199">
        <v>-820000</v>
      </c>
      <c r="L8658" s="174" t="s">
        <v>856</v>
      </c>
    </row>
    <row r="8659" spans="1:12">
      <c r="A8659" s="194">
        <v>31</v>
      </c>
      <c r="B8659" s="175" t="s">
        <v>240</v>
      </c>
      <c r="C8659" s="195">
        <v>92</v>
      </c>
      <c r="D8659" s="175" t="s">
        <v>862</v>
      </c>
      <c r="F8659" s="195">
        <v>0</v>
      </c>
      <c r="G8659" s="175" t="s">
        <v>1550</v>
      </c>
      <c r="J8659" s="194">
        <v>25000</v>
      </c>
      <c r="K8659" s="199">
        <v>-845000</v>
      </c>
      <c r="L8659" s="174" t="s">
        <v>856</v>
      </c>
    </row>
    <row r="8660" spans="1:12">
      <c r="A8660" s="194">
        <v>31</v>
      </c>
      <c r="B8660" s="175" t="s">
        <v>240</v>
      </c>
      <c r="C8660" s="195">
        <v>92</v>
      </c>
      <c r="D8660" s="175" t="s">
        <v>862</v>
      </c>
      <c r="F8660" s="195">
        <v>0</v>
      </c>
      <c r="G8660" s="175" t="s">
        <v>1551</v>
      </c>
      <c r="J8660" s="194">
        <v>25000</v>
      </c>
      <c r="K8660" s="199">
        <v>-870000</v>
      </c>
      <c r="L8660" s="174" t="s">
        <v>856</v>
      </c>
    </row>
    <row r="8661" spans="1:12">
      <c r="A8661" s="194">
        <v>31</v>
      </c>
      <c r="B8661" s="175" t="s">
        <v>240</v>
      </c>
      <c r="C8661" s="195">
        <v>92</v>
      </c>
      <c r="D8661" s="175" t="s">
        <v>862</v>
      </c>
      <c r="F8661" s="195">
        <v>0</v>
      </c>
      <c r="G8661" s="175" t="s">
        <v>1541</v>
      </c>
      <c r="J8661" s="194">
        <v>25000</v>
      </c>
      <c r="K8661" s="199">
        <v>-895000</v>
      </c>
      <c r="L8661" s="174" t="s">
        <v>856</v>
      </c>
    </row>
    <row r="8662" spans="1:12">
      <c r="A8662" s="194">
        <v>31</v>
      </c>
      <c r="B8662" s="175" t="s">
        <v>240</v>
      </c>
      <c r="C8662" s="195">
        <v>92</v>
      </c>
      <c r="D8662" s="175" t="s">
        <v>862</v>
      </c>
      <c r="F8662" s="195">
        <v>0</v>
      </c>
      <c r="G8662" s="175" t="s">
        <v>1552</v>
      </c>
      <c r="J8662" s="194">
        <v>25000</v>
      </c>
      <c r="K8662" s="199">
        <v>-920000</v>
      </c>
      <c r="L8662" s="174" t="s">
        <v>856</v>
      </c>
    </row>
    <row r="8663" spans="1:12">
      <c r="A8663" s="194">
        <v>31</v>
      </c>
      <c r="B8663" s="175" t="s">
        <v>240</v>
      </c>
      <c r="C8663" s="195">
        <v>92</v>
      </c>
      <c r="D8663" s="175" t="s">
        <v>862</v>
      </c>
      <c r="F8663" s="195">
        <v>0</v>
      </c>
      <c r="G8663" s="175" t="s">
        <v>1553</v>
      </c>
      <c r="J8663" s="194">
        <v>25000</v>
      </c>
      <c r="K8663" s="199">
        <v>-945000</v>
      </c>
      <c r="L8663" s="174" t="s">
        <v>856</v>
      </c>
    </row>
    <row r="8664" spans="1:12">
      <c r="A8664" s="194">
        <v>31</v>
      </c>
      <c r="B8664" s="175" t="s">
        <v>240</v>
      </c>
      <c r="C8664" s="195">
        <v>92</v>
      </c>
      <c r="D8664" s="175" t="s">
        <v>862</v>
      </c>
      <c r="F8664" s="195">
        <v>0</v>
      </c>
      <c r="G8664" s="175" t="s">
        <v>1554</v>
      </c>
      <c r="J8664" s="194">
        <v>25000</v>
      </c>
      <c r="K8664" s="199">
        <v>-970000</v>
      </c>
      <c r="L8664" s="174" t="s">
        <v>856</v>
      </c>
    </row>
    <row r="8665" spans="1:12">
      <c r="A8665" s="194">
        <v>31</v>
      </c>
      <c r="B8665" s="175" t="s">
        <v>240</v>
      </c>
      <c r="C8665" s="195">
        <v>92</v>
      </c>
      <c r="D8665" s="175" t="s">
        <v>862</v>
      </c>
      <c r="F8665" s="195">
        <v>0</v>
      </c>
      <c r="G8665" s="175" t="s">
        <v>1555</v>
      </c>
      <c r="J8665" s="194">
        <v>100000</v>
      </c>
      <c r="K8665" s="199">
        <v>-1070000</v>
      </c>
      <c r="L8665" s="174" t="s">
        <v>856</v>
      </c>
    </row>
    <row r="8666" spans="1:12">
      <c r="A8666" s="194">
        <v>31</v>
      </c>
      <c r="B8666" s="175" t="s">
        <v>240</v>
      </c>
      <c r="C8666" s="195">
        <v>92</v>
      </c>
      <c r="D8666" s="175" t="s">
        <v>862</v>
      </c>
      <c r="F8666" s="195">
        <v>0</v>
      </c>
      <c r="G8666" s="175" t="s">
        <v>1556</v>
      </c>
      <c r="J8666" s="194">
        <v>25000</v>
      </c>
      <c r="K8666" s="199">
        <v>-1095000</v>
      </c>
      <c r="L8666" s="174" t="s">
        <v>856</v>
      </c>
    </row>
    <row r="8667" spans="1:12">
      <c r="A8667" s="194">
        <v>31</v>
      </c>
      <c r="B8667" s="175" t="s">
        <v>240</v>
      </c>
      <c r="C8667" s="195">
        <v>92</v>
      </c>
      <c r="D8667" s="175" t="s">
        <v>862</v>
      </c>
      <c r="F8667" s="195">
        <v>0</v>
      </c>
      <c r="G8667" s="175" t="s">
        <v>1557</v>
      </c>
      <c r="J8667" s="194">
        <v>25000</v>
      </c>
      <c r="K8667" s="199">
        <v>-1120000</v>
      </c>
      <c r="L8667" s="174" t="s">
        <v>856</v>
      </c>
    </row>
    <row r="8668" spans="1:12">
      <c r="A8668" s="194">
        <v>31</v>
      </c>
      <c r="B8668" s="175" t="s">
        <v>240</v>
      </c>
      <c r="C8668" s="195">
        <v>92</v>
      </c>
      <c r="D8668" s="175" t="s">
        <v>862</v>
      </c>
      <c r="F8668" s="195">
        <v>0</v>
      </c>
      <c r="G8668" s="175" t="s">
        <v>1558</v>
      </c>
      <c r="J8668" s="194">
        <v>50000</v>
      </c>
      <c r="K8668" s="199">
        <v>-1170000</v>
      </c>
      <c r="L8668" s="174" t="s">
        <v>856</v>
      </c>
    </row>
    <row r="8669" spans="1:12">
      <c r="A8669" s="194">
        <v>31</v>
      </c>
      <c r="B8669" s="175" t="s">
        <v>240</v>
      </c>
      <c r="C8669" s="195">
        <v>92</v>
      </c>
      <c r="D8669" s="175" t="s">
        <v>862</v>
      </c>
      <c r="F8669" s="195">
        <v>0</v>
      </c>
      <c r="G8669" s="175" t="s">
        <v>1559</v>
      </c>
      <c r="J8669" s="194">
        <v>25000</v>
      </c>
      <c r="K8669" s="199">
        <v>-1195000</v>
      </c>
      <c r="L8669" s="174" t="s">
        <v>856</v>
      </c>
    </row>
    <row r="8670" spans="1:12">
      <c r="A8670" s="194">
        <v>31</v>
      </c>
      <c r="B8670" s="175" t="s">
        <v>240</v>
      </c>
      <c r="C8670" s="195">
        <v>92</v>
      </c>
      <c r="D8670" s="175" t="s">
        <v>862</v>
      </c>
      <c r="F8670" s="195">
        <v>0</v>
      </c>
      <c r="G8670" s="175" t="s">
        <v>1560</v>
      </c>
      <c r="J8670" s="194">
        <v>25000</v>
      </c>
      <c r="K8670" s="199">
        <v>-1220000</v>
      </c>
      <c r="L8670" s="174" t="s">
        <v>856</v>
      </c>
    </row>
    <row r="8671" spans="1:12">
      <c r="A8671" s="194">
        <v>31</v>
      </c>
      <c r="B8671" s="175" t="s">
        <v>240</v>
      </c>
      <c r="C8671" s="195">
        <v>92</v>
      </c>
      <c r="D8671" s="175" t="s">
        <v>862</v>
      </c>
      <c r="F8671" s="195">
        <v>0</v>
      </c>
      <c r="G8671" s="175" t="s">
        <v>1561</v>
      </c>
      <c r="J8671" s="194">
        <v>100000</v>
      </c>
      <c r="K8671" s="199">
        <v>-1320000</v>
      </c>
      <c r="L8671" s="174" t="s">
        <v>856</v>
      </c>
    </row>
    <row r="8672" spans="1:12">
      <c r="A8672" s="194">
        <v>31</v>
      </c>
      <c r="B8672" s="175" t="s">
        <v>240</v>
      </c>
      <c r="C8672" s="195">
        <v>92</v>
      </c>
      <c r="D8672" s="175" t="s">
        <v>862</v>
      </c>
      <c r="F8672" s="195">
        <v>0</v>
      </c>
      <c r="G8672" s="175" t="s">
        <v>1551</v>
      </c>
      <c r="J8672" s="194">
        <v>25000</v>
      </c>
      <c r="K8672" s="199">
        <v>-1345000</v>
      </c>
      <c r="L8672" s="174" t="s">
        <v>856</v>
      </c>
    </row>
    <row r="8673" spans="1:12">
      <c r="A8673" s="194">
        <v>31</v>
      </c>
      <c r="B8673" s="175" t="s">
        <v>240</v>
      </c>
      <c r="C8673" s="195">
        <v>92</v>
      </c>
      <c r="D8673" s="175" t="s">
        <v>862</v>
      </c>
      <c r="F8673" s="195">
        <v>0</v>
      </c>
      <c r="G8673" s="175" t="s">
        <v>1562</v>
      </c>
      <c r="J8673" s="194">
        <v>25000</v>
      </c>
      <c r="K8673" s="199">
        <v>-1370000</v>
      </c>
      <c r="L8673" s="174" t="s">
        <v>856</v>
      </c>
    </row>
    <row r="8674" spans="1:12">
      <c r="A8674" s="194">
        <v>31</v>
      </c>
      <c r="B8674" s="175" t="s">
        <v>240</v>
      </c>
      <c r="C8674" s="195">
        <v>92</v>
      </c>
      <c r="D8674" s="175" t="s">
        <v>862</v>
      </c>
      <c r="F8674" s="195">
        <v>0</v>
      </c>
      <c r="G8674" s="175" t="s">
        <v>1551</v>
      </c>
      <c r="J8674" s="194">
        <v>25000</v>
      </c>
      <c r="K8674" s="199">
        <v>-1395000</v>
      </c>
      <c r="L8674" s="174" t="s">
        <v>856</v>
      </c>
    </row>
    <row r="8675" spans="1:12">
      <c r="A8675" s="194">
        <v>31</v>
      </c>
      <c r="B8675" s="175" t="s">
        <v>240</v>
      </c>
      <c r="C8675" s="195">
        <v>92</v>
      </c>
      <c r="D8675" s="175" t="s">
        <v>862</v>
      </c>
      <c r="F8675" s="195">
        <v>0</v>
      </c>
      <c r="G8675" s="175" t="s">
        <v>1563</v>
      </c>
      <c r="J8675" s="194">
        <v>25000</v>
      </c>
      <c r="K8675" s="199">
        <v>-1420000</v>
      </c>
      <c r="L8675" s="174" t="s">
        <v>856</v>
      </c>
    </row>
    <row r="8676" spans="1:12">
      <c r="A8676" s="194">
        <v>31</v>
      </c>
      <c r="B8676" s="175" t="s">
        <v>240</v>
      </c>
      <c r="C8676" s="195">
        <v>92</v>
      </c>
      <c r="D8676" s="175" t="s">
        <v>862</v>
      </c>
      <c r="F8676" s="195">
        <v>0</v>
      </c>
      <c r="G8676" s="175" t="s">
        <v>1564</v>
      </c>
      <c r="J8676" s="194">
        <v>25000</v>
      </c>
      <c r="K8676" s="199">
        <v>-1445000</v>
      </c>
      <c r="L8676" s="174" t="s">
        <v>856</v>
      </c>
    </row>
    <row r="8677" spans="1:12">
      <c r="A8677" s="194">
        <v>31</v>
      </c>
      <c r="B8677" s="175" t="s">
        <v>240</v>
      </c>
      <c r="C8677" s="195">
        <v>92</v>
      </c>
      <c r="D8677" s="175" t="s">
        <v>862</v>
      </c>
      <c r="F8677" s="195">
        <v>0</v>
      </c>
      <c r="G8677" s="175" t="s">
        <v>1565</v>
      </c>
      <c r="J8677" s="194">
        <v>150000</v>
      </c>
      <c r="K8677" s="199">
        <v>-1595000</v>
      </c>
      <c r="L8677" s="174" t="s">
        <v>856</v>
      </c>
    </row>
    <row r="8678" spans="1:12">
      <c r="A8678" s="194">
        <v>31</v>
      </c>
      <c r="B8678" s="175" t="s">
        <v>240</v>
      </c>
      <c r="C8678" s="195">
        <v>92</v>
      </c>
      <c r="D8678" s="175" t="s">
        <v>862</v>
      </c>
      <c r="F8678" s="195">
        <v>0</v>
      </c>
      <c r="G8678" s="175" t="s">
        <v>1566</v>
      </c>
      <c r="J8678" s="194">
        <v>25000</v>
      </c>
      <c r="K8678" s="199">
        <v>-1620000</v>
      </c>
      <c r="L8678" s="174" t="s">
        <v>856</v>
      </c>
    </row>
    <row r="8679" spans="1:12">
      <c r="A8679" s="194">
        <v>31</v>
      </c>
      <c r="B8679" s="175" t="s">
        <v>240</v>
      </c>
      <c r="C8679" s="195">
        <v>92</v>
      </c>
      <c r="D8679" s="175" t="s">
        <v>862</v>
      </c>
      <c r="F8679" s="195">
        <v>0</v>
      </c>
      <c r="G8679" s="175" t="s">
        <v>1567</v>
      </c>
      <c r="J8679" s="194">
        <v>25000</v>
      </c>
      <c r="K8679" s="199">
        <v>-1645000</v>
      </c>
      <c r="L8679" s="174" t="s">
        <v>856</v>
      </c>
    </row>
    <row r="8680" spans="1:12">
      <c r="A8680" s="194">
        <v>31</v>
      </c>
      <c r="B8680" s="175" t="s">
        <v>240</v>
      </c>
      <c r="C8680" s="195">
        <v>92</v>
      </c>
      <c r="D8680" s="175" t="s">
        <v>862</v>
      </c>
      <c r="F8680" s="195">
        <v>0</v>
      </c>
      <c r="G8680" s="175" t="s">
        <v>1568</v>
      </c>
      <c r="J8680" s="194">
        <v>25000</v>
      </c>
      <c r="K8680" s="199">
        <v>-1670000</v>
      </c>
      <c r="L8680" s="174" t="s">
        <v>856</v>
      </c>
    </row>
    <row r="8681" spans="1:12">
      <c r="A8681" s="194">
        <v>31</v>
      </c>
      <c r="B8681" s="175" t="s">
        <v>240</v>
      </c>
      <c r="C8681" s="195">
        <v>92</v>
      </c>
      <c r="D8681" s="175" t="s">
        <v>862</v>
      </c>
      <c r="F8681" s="195">
        <v>0</v>
      </c>
      <c r="G8681" s="175" t="s">
        <v>1569</v>
      </c>
      <c r="J8681" s="194">
        <v>25000</v>
      </c>
      <c r="K8681" s="199">
        <v>-1695000</v>
      </c>
      <c r="L8681" s="174" t="s">
        <v>856</v>
      </c>
    </row>
    <row r="8682" spans="1:12">
      <c r="A8682" s="194">
        <v>31</v>
      </c>
      <c r="B8682" s="175" t="s">
        <v>240</v>
      </c>
      <c r="C8682" s="195">
        <v>92</v>
      </c>
      <c r="D8682" s="175" t="s">
        <v>862</v>
      </c>
      <c r="F8682" s="195">
        <v>0</v>
      </c>
      <c r="G8682" s="175" t="s">
        <v>1570</v>
      </c>
      <c r="J8682" s="194">
        <v>25000</v>
      </c>
      <c r="K8682" s="199">
        <v>-1720000</v>
      </c>
      <c r="L8682" s="174" t="s">
        <v>856</v>
      </c>
    </row>
    <row r="8683" spans="1:12">
      <c r="A8683" s="194">
        <v>31</v>
      </c>
      <c r="B8683" s="175" t="s">
        <v>240</v>
      </c>
      <c r="C8683" s="195">
        <v>92</v>
      </c>
      <c r="D8683" s="175" t="s">
        <v>862</v>
      </c>
      <c r="F8683" s="195">
        <v>0</v>
      </c>
      <c r="G8683" s="175" t="s">
        <v>1571</v>
      </c>
      <c r="J8683" s="194">
        <v>25000</v>
      </c>
      <c r="K8683" s="199">
        <v>-1745000</v>
      </c>
      <c r="L8683" s="174" t="s">
        <v>856</v>
      </c>
    </row>
    <row r="8684" spans="1:12">
      <c r="A8684" s="194">
        <v>31</v>
      </c>
      <c r="B8684" s="175" t="s">
        <v>240</v>
      </c>
      <c r="C8684" s="195">
        <v>92</v>
      </c>
      <c r="D8684" s="175" t="s">
        <v>862</v>
      </c>
      <c r="F8684" s="195">
        <v>0</v>
      </c>
      <c r="G8684" s="175" t="s">
        <v>1572</v>
      </c>
      <c r="J8684" s="194">
        <v>25000</v>
      </c>
      <c r="K8684" s="199">
        <v>-1770000</v>
      </c>
      <c r="L8684" s="174" t="s">
        <v>856</v>
      </c>
    </row>
    <row r="8685" spans="1:12">
      <c r="A8685" s="194">
        <v>31</v>
      </c>
      <c r="B8685" s="175" t="s">
        <v>240</v>
      </c>
      <c r="C8685" s="195">
        <v>92</v>
      </c>
      <c r="D8685" s="175" t="s">
        <v>862</v>
      </c>
      <c r="F8685" s="195">
        <v>0</v>
      </c>
      <c r="G8685" s="175" t="s">
        <v>1573</v>
      </c>
      <c r="J8685" s="194">
        <v>25000</v>
      </c>
      <c r="K8685" s="199">
        <v>-1795000</v>
      </c>
      <c r="L8685" s="174" t="s">
        <v>856</v>
      </c>
    </row>
    <row r="8686" spans="1:12">
      <c r="A8686" s="194">
        <v>31</v>
      </c>
      <c r="B8686" s="175" t="s">
        <v>240</v>
      </c>
      <c r="C8686" s="195">
        <v>92</v>
      </c>
      <c r="D8686" s="175" t="s">
        <v>862</v>
      </c>
      <c r="F8686" s="195">
        <v>0</v>
      </c>
      <c r="G8686" s="175" t="s">
        <v>1574</v>
      </c>
      <c r="J8686" s="194">
        <v>25000</v>
      </c>
      <c r="K8686" s="199">
        <v>-1820000</v>
      </c>
      <c r="L8686" s="174" t="s">
        <v>856</v>
      </c>
    </row>
    <row r="8687" spans="1:12">
      <c r="A8687" s="194">
        <v>31</v>
      </c>
      <c r="B8687" s="175" t="s">
        <v>240</v>
      </c>
      <c r="C8687" s="195">
        <v>92</v>
      </c>
      <c r="D8687" s="175" t="s">
        <v>862</v>
      </c>
      <c r="F8687" s="195">
        <v>0</v>
      </c>
      <c r="G8687" s="175" t="s">
        <v>1546</v>
      </c>
      <c r="J8687" s="194">
        <v>25000</v>
      </c>
      <c r="K8687" s="199">
        <v>-1845000</v>
      </c>
      <c r="L8687" s="174" t="s">
        <v>856</v>
      </c>
    </row>
    <row r="8688" spans="1:12">
      <c r="A8688" s="194">
        <v>31</v>
      </c>
      <c r="B8688" s="175" t="s">
        <v>240</v>
      </c>
      <c r="C8688" s="195">
        <v>92</v>
      </c>
      <c r="D8688" s="175" t="s">
        <v>862</v>
      </c>
      <c r="F8688" s="195">
        <v>0</v>
      </c>
      <c r="G8688" s="175" t="s">
        <v>1550</v>
      </c>
      <c r="J8688" s="194">
        <v>25000</v>
      </c>
      <c r="K8688" s="199">
        <v>-1870000</v>
      </c>
      <c r="L8688" s="174" t="s">
        <v>856</v>
      </c>
    </row>
    <row r="8689" spans="1:12">
      <c r="A8689" s="194">
        <v>31</v>
      </c>
      <c r="B8689" s="175" t="s">
        <v>240</v>
      </c>
      <c r="C8689" s="195">
        <v>92</v>
      </c>
      <c r="D8689" s="175" t="s">
        <v>862</v>
      </c>
      <c r="F8689" s="195">
        <v>0</v>
      </c>
      <c r="G8689" s="175" t="s">
        <v>1575</v>
      </c>
      <c r="J8689" s="194">
        <v>25000</v>
      </c>
      <c r="K8689" s="199">
        <v>-1895000</v>
      </c>
      <c r="L8689" s="174" t="s">
        <v>856</v>
      </c>
    </row>
    <row r="8690" spans="1:12">
      <c r="A8690" s="194">
        <v>31</v>
      </c>
      <c r="B8690" s="175" t="s">
        <v>240</v>
      </c>
      <c r="C8690" s="195">
        <v>92</v>
      </c>
      <c r="D8690" s="175" t="s">
        <v>862</v>
      </c>
      <c r="F8690" s="195">
        <v>0</v>
      </c>
      <c r="G8690" s="175" t="s">
        <v>1576</v>
      </c>
      <c r="J8690" s="194">
        <v>25000</v>
      </c>
      <c r="K8690" s="199">
        <v>-1920000</v>
      </c>
      <c r="L8690" s="174" t="s">
        <v>856</v>
      </c>
    </row>
    <row r="8691" spans="1:12">
      <c r="A8691" s="194">
        <v>31</v>
      </c>
      <c r="B8691" s="175" t="s">
        <v>240</v>
      </c>
      <c r="C8691" s="195">
        <v>92</v>
      </c>
      <c r="D8691" s="175" t="s">
        <v>862</v>
      </c>
      <c r="F8691" s="195">
        <v>0</v>
      </c>
      <c r="G8691" s="175" t="s">
        <v>1576</v>
      </c>
      <c r="J8691" s="194">
        <v>25000</v>
      </c>
      <c r="K8691" s="199">
        <v>-1945000</v>
      </c>
      <c r="L8691" s="174" t="s">
        <v>856</v>
      </c>
    </row>
    <row r="8692" spans="1:12">
      <c r="A8692" s="194">
        <v>31</v>
      </c>
      <c r="B8692" s="175" t="s">
        <v>240</v>
      </c>
      <c r="C8692" s="195">
        <v>92</v>
      </c>
      <c r="D8692" s="175" t="s">
        <v>862</v>
      </c>
      <c r="F8692" s="195">
        <v>0</v>
      </c>
      <c r="G8692" s="175" t="s">
        <v>1577</v>
      </c>
      <c r="J8692" s="194">
        <v>25000</v>
      </c>
      <c r="K8692" s="199">
        <v>-1970000</v>
      </c>
      <c r="L8692" s="174" t="s">
        <v>856</v>
      </c>
    </row>
    <row r="8693" spans="1:12">
      <c r="A8693" s="194">
        <v>31</v>
      </c>
      <c r="B8693" s="175" t="s">
        <v>240</v>
      </c>
      <c r="C8693" s="195">
        <v>92</v>
      </c>
      <c r="D8693" s="175" t="s">
        <v>862</v>
      </c>
      <c r="F8693" s="195">
        <v>0</v>
      </c>
      <c r="G8693" s="175" t="s">
        <v>1578</v>
      </c>
      <c r="J8693" s="194">
        <v>25000</v>
      </c>
      <c r="K8693" s="199">
        <v>-1995000</v>
      </c>
      <c r="L8693" s="174" t="s">
        <v>856</v>
      </c>
    </row>
    <row r="8694" spans="1:12">
      <c r="A8694" s="194">
        <v>31</v>
      </c>
      <c r="B8694" s="175" t="s">
        <v>240</v>
      </c>
      <c r="C8694" s="195">
        <v>92</v>
      </c>
      <c r="D8694" s="175" t="s">
        <v>862</v>
      </c>
      <c r="F8694" s="195">
        <v>0</v>
      </c>
      <c r="G8694" s="175" t="s">
        <v>1579</v>
      </c>
      <c r="J8694" s="194">
        <v>25000</v>
      </c>
      <c r="K8694" s="199">
        <v>-2020000</v>
      </c>
      <c r="L8694" s="174" t="s">
        <v>856</v>
      </c>
    </row>
    <row r="8695" spans="1:12">
      <c r="A8695" s="194">
        <v>31</v>
      </c>
      <c r="B8695" s="175" t="s">
        <v>240</v>
      </c>
      <c r="C8695" s="195">
        <v>92</v>
      </c>
      <c r="D8695" s="175" t="s">
        <v>862</v>
      </c>
      <c r="F8695" s="195">
        <v>0</v>
      </c>
      <c r="G8695" s="175" t="s">
        <v>1580</v>
      </c>
      <c r="J8695" s="194">
        <v>25000</v>
      </c>
      <c r="K8695" s="199">
        <v>-2045000</v>
      </c>
      <c r="L8695" s="174" t="s">
        <v>856</v>
      </c>
    </row>
    <row r="8696" spans="1:12">
      <c r="A8696" s="194">
        <v>31</v>
      </c>
      <c r="B8696" s="175" t="s">
        <v>240</v>
      </c>
      <c r="C8696" s="195">
        <v>92</v>
      </c>
      <c r="D8696" s="175" t="s">
        <v>862</v>
      </c>
      <c r="F8696" s="195">
        <v>0</v>
      </c>
      <c r="G8696" s="175" t="s">
        <v>1581</v>
      </c>
      <c r="J8696" s="194">
        <v>25000</v>
      </c>
      <c r="K8696" s="199">
        <v>-2070000</v>
      </c>
      <c r="L8696" s="174" t="s">
        <v>856</v>
      </c>
    </row>
    <row r="8697" spans="1:12">
      <c r="A8697" s="194">
        <v>31</v>
      </c>
      <c r="B8697" s="175" t="s">
        <v>240</v>
      </c>
      <c r="C8697" s="195">
        <v>92</v>
      </c>
      <c r="D8697" s="175" t="s">
        <v>862</v>
      </c>
      <c r="F8697" s="195">
        <v>0</v>
      </c>
      <c r="G8697" s="175" t="s">
        <v>1340</v>
      </c>
      <c r="J8697" s="194">
        <v>150000</v>
      </c>
      <c r="K8697" s="199">
        <v>-2220000</v>
      </c>
      <c r="L8697" s="174" t="s">
        <v>856</v>
      </c>
    </row>
    <row r="8698" spans="1:12">
      <c r="A8698" s="194">
        <v>31</v>
      </c>
      <c r="B8698" s="175" t="s">
        <v>240</v>
      </c>
      <c r="C8698" s="195">
        <v>92</v>
      </c>
      <c r="D8698" s="175" t="s">
        <v>862</v>
      </c>
      <c r="F8698" s="195">
        <v>0</v>
      </c>
      <c r="G8698" s="175" t="s">
        <v>1582</v>
      </c>
      <c r="J8698" s="194">
        <v>25000</v>
      </c>
      <c r="K8698" s="199">
        <v>-2245000</v>
      </c>
      <c r="L8698" s="174" t="s">
        <v>856</v>
      </c>
    </row>
    <row r="8699" spans="1:12">
      <c r="A8699" s="194">
        <v>31</v>
      </c>
      <c r="B8699" s="175" t="s">
        <v>240</v>
      </c>
      <c r="C8699" s="195">
        <v>92</v>
      </c>
      <c r="D8699" s="175" t="s">
        <v>862</v>
      </c>
      <c r="F8699" s="195">
        <v>0</v>
      </c>
      <c r="G8699" s="175" t="s">
        <v>1583</v>
      </c>
      <c r="J8699" s="194">
        <v>25000</v>
      </c>
      <c r="K8699" s="199">
        <v>-2270000</v>
      </c>
      <c r="L8699" s="174" t="s">
        <v>856</v>
      </c>
    </row>
    <row r="8700" spans="1:12">
      <c r="A8700" s="194">
        <v>31</v>
      </c>
      <c r="B8700" s="175" t="s">
        <v>240</v>
      </c>
      <c r="C8700" s="195">
        <v>92</v>
      </c>
      <c r="D8700" s="175" t="s">
        <v>862</v>
      </c>
      <c r="F8700" s="195">
        <v>0</v>
      </c>
      <c r="G8700" s="175" t="s">
        <v>1584</v>
      </c>
      <c r="J8700" s="194">
        <v>25000</v>
      </c>
      <c r="K8700" s="199">
        <v>-2295000</v>
      </c>
      <c r="L8700" s="174" t="s">
        <v>856</v>
      </c>
    </row>
    <row r="8701" spans="1:12">
      <c r="A8701" s="194">
        <v>31</v>
      </c>
      <c r="B8701" s="175" t="s">
        <v>240</v>
      </c>
      <c r="C8701" s="195">
        <v>92</v>
      </c>
      <c r="D8701" s="175" t="s">
        <v>862</v>
      </c>
      <c r="F8701" s="195">
        <v>0</v>
      </c>
      <c r="G8701" s="175" t="s">
        <v>1585</v>
      </c>
      <c r="J8701" s="194">
        <v>100000</v>
      </c>
      <c r="K8701" s="199">
        <v>-2395000</v>
      </c>
      <c r="L8701" s="174" t="s">
        <v>856</v>
      </c>
    </row>
    <row r="8702" spans="1:12">
      <c r="A8702" s="194">
        <v>31</v>
      </c>
      <c r="B8702" s="175" t="s">
        <v>240</v>
      </c>
      <c r="C8702" s="195">
        <v>92</v>
      </c>
      <c r="D8702" s="175" t="s">
        <v>862</v>
      </c>
      <c r="F8702" s="195">
        <v>0</v>
      </c>
      <c r="G8702" s="175" t="s">
        <v>1586</v>
      </c>
      <c r="J8702" s="194">
        <v>50000</v>
      </c>
      <c r="K8702" s="199">
        <v>-2445000</v>
      </c>
      <c r="L8702" s="174" t="s">
        <v>856</v>
      </c>
    </row>
    <row r="8703" spans="1:12">
      <c r="A8703" s="194">
        <v>31</v>
      </c>
      <c r="B8703" s="175" t="s">
        <v>240</v>
      </c>
      <c r="C8703" s="195">
        <v>92</v>
      </c>
      <c r="D8703" s="175" t="s">
        <v>862</v>
      </c>
      <c r="F8703" s="195">
        <v>0</v>
      </c>
      <c r="G8703" s="175" t="s">
        <v>1587</v>
      </c>
      <c r="J8703" s="194">
        <v>25000</v>
      </c>
      <c r="K8703" s="199">
        <v>-2470000</v>
      </c>
      <c r="L8703" s="174" t="s">
        <v>856</v>
      </c>
    </row>
    <row r="8704" spans="1:12">
      <c r="A8704" s="194">
        <v>31</v>
      </c>
      <c r="B8704" s="175" t="s">
        <v>240</v>
      </c>
      <c r="C8704" s="195">
        <v>92</v>
      </c>
      <c r="D8704" s="175" t="s">
        <v>862</v>
      </c>
      <c r="F8704" s="195">
        <v>0</v>
      </c>
      <c r="G8704" s="175" t="s">
        <v>1588</v>
      </c>
      <c r="J8704" s="194">
        <v>25000</v>
      </c>
      <c r="K8704" s="199">
        <v>-2495000</v>
      </c>
      <c r="L8704" s="174" t="s">
        <v>856</v>
      </c>
    </row>
    <row r="8705" spans="1:12">
      <c r="A8705" s="194">
        <v>31</v>
      </c>
      <c r="B8705" s="175" t="s">
        <v>240</v>
      </c>
      <c r="C8705" s="195">
        <v>92</v>
      </c>
      <c r="D8705" s="175" t="s">
        <v>862</v>
      </c>
      <c r="F8705" s="195">
        <v>0</v>
      </c>
      <c r="G8705" s="175" t="s">
        <v>1589</v>
      </c>
      <c r="J8705" s="194">
        <v>50000</v>
      </c>
      <c r="K8705" s="199">
        <v>-2545000</v>
      </c>
      <c r="L8705" s="174" t="s">
        <v>856</v>
      </c>
    </row>
    <row r="8706" spans="1:12">
      <c r="A8706" s="194">
        <v>31</v>
      </c>
      <c r="B8706" s="175" t="s">
        <v>240</v>
      </c>
      <c r="C8706" s="195">
        <v>92</v>
      </c>
      <c r="D8706" s="175" t="s">
        <v>862</v>
      </c>
      <c r="F8706" s="195">
        <v>0</v>
      </c>
      <c r="G8706" s="175" t="s">
        <v>1590</v>
      </c>
      <c r="J8706" s="194">
        <v>150000</v>
      </c>
      <c r="K8706" s="199">
        <v>-2695000</v>
      </c>
      <c r="L8706" s="174" t="s">
        <v>856</v>
      </c>
    </row>
    <row r="8707" spans="1:12">
      <c r="A8707" s="194">
        <v>31</v>
      </c>
      <c r="B8707" s="175" t="s">
        <v>240</v>
      </c>
      <c r="C8707" s="195">
        <v>92</v>
      </c>
      <c r="D8707" s="175" t="s">
        <v>862</v>
      </c>
      <c r="F8707" s="195">
        <v>0</v>
      </c>
      <c r="G8707" s="175" t="s">
        <v>1590</v>
      </c>
      <c r="J8707" s="194">
        <v>25000</v>
      </c>
      <c r="K8707" s="199">
        <v>-2720000</v>
      </c>
      <c r="L8707" s="174" t="s">
        <v>856</v>
      </c>
    </row>
    <row r="8708" spans="1:12">
      <c r="A8708" s="194">
        <v>31</v>
      </c>
      <c r="B8708" s="175" t="s">
        <v>240</v>
      </c>
      <c r="C8708" s="195">
        <v>92</v>
      </c>
      <c r="D8708" s="175" t="s">
        <v>862</v>
      </c>
      <c r="F8708" s="195">
        <v>0</v>
      </c>
      <c r="G8708" s="175" t="s">
        <v>1590</v>
      </c>
      <c r="J8708" s="194">
        <v>25000</v>
      </c>
      <c r="K8708" s="199">
        <v>-2745000</v>
      </c>
      <c r="L8708" s="174" t="s">
        <v>856</v>
      </c>
    </row>
    <row r="8709" spans="1:12">
      <c r="A8709" s="194">
        <v>31</v>
      </c>
      <c r="B8709" s="175" t="s">
        <v>240</v>
      </c>
      <c r="C8709" s="195">
        <v>92</v>
      </c>
      <c r="D8709" s="175" t="s">
        <v>862</v>
      </c>
      <c r="F8709" s="195">
        <v>0</v>
      </c>
      <c r="G8709" s="175" t="s">
        <v>1591</v>
      </c>
      <c r="J8709" s="194">
        <v>25000</v>
      </c>
      <c r="K8709" s="199">
        <v>-2770000</v>
      </c>
      <c r="L8709" s="174" t="s">
        <v>856</v>
      </c>
    </row>
    <row r="8710" spans="1:12">
      <c r="A8710" s="194">
        <v>31</v>
      </c>
      <c r="B8710" s="175" t="s">
        <v>240</v>
      </c>
      <c r="C8710" s="195">
        <v>92</v>
      </c>
      <c r="D8710" s="175" t="s">
        <v>862</v>
      </c>
      <c r="F8710" s="195">
        <v>0</v>
      </c>
      <c r="G8710" s="175" t="s">
        <v>1552</v>
      </c>
      <c r="J8710" s="194">
        <v>25000</v>
      </c>
      <c r="K8710" s="199">
        <v>-2795000</v>
      </c>
      <c r="L8710" s="174" t="s">
        <v>856</v>
      </c>
    </row>
    <row r="8711" spans="1:12">
      <c r="A8711" s="194">
        <v>31</v>
      </c>
      <c r="B8711" s="175" t="s">
        <v>240</v>
      </c>
      <c r="C8711" s="195">
        <v>92</v>
      </c>
      <c r="D8711" s="175" t="s">
        <v>862</v>
      </c>
      <c r="F8711" s="195">
        <v>0</v>
      </c>
      <c r="G8711" s="175" t="s">
        <v>1592</v>
      </c>
      <c r="J8711" s="194">
        <v>25000</v>
      </c>
      <c r="K8711" s="199">
        <v>-2820000</v>
      </c>
      <c r="L8711" s="174" t="s">
        <v>856</v>
      </c>
    </row>
    <row r="8712" spans="1:12">
      <c r="A8712" s="194">
        <v>31</v>
      </c>
      <c r="B8712" s="175" t="s">
        <v>240</v>
      </c>
      <c r="C8712" s="195">
        <v>92</v>
      </c>
      <c r="D8712" s="175" t="s">
        <v>862</v>
      </c>
      <c r="F8712" s="195">
        <v>0</v>
      </c>
      <c r="G8712" s="175" t="s">
        <v>1593</v>
      </c>
      <c r="J8712" s="194">
        <v>25000</v>
      </c>
      <c r="K8712" s="199">
        <v>-2845000</v>
      </c>
      <c r="L8712" s="174" t="s">
        <v>856</v>
      </c>
    </row>
    <row r="8713" spans="1:12">
      <c r="A8713" s="194">
        <v>31</v>
      </c>
      <c r="B8713" s="175" t="s">
        <v>240</v>
      </c>
      <c r="C8713" s="195">
        <v>92</v>
      </c>
      <c r="D8713" s="175" t="s">
        <v>862</v>
      </c>
      <c r="F8713" s="195">
        <v>0</v>
      </c>
      <c r="G8713" s="175" t="s">
        <v>1546</v>
      </c>
      <c r="J8713" s="194">
        <v>25000</v>
      </c>
      <c r="K8713" s="199">
        <v>-2870000</v>
      </c>
      <c r="L8713" s="174" t="s">
        <v>856</v>
      </c>
    </row>
    <row r="8714" spans="1:12">
      <c r="A8714" s="194">
        <v>31</v>
      </c>
      <c r="B8714" s="175" t="s">
        <v>240</v>
      </c>
      <c r="C8714" s="195">
        <v>92</v>
      </c>
      <c r="D8714" s="175" t="s">
        <v>862</v>
      </c>
      <c r="F8714" s="195">
        <v>0</v>
      </c>
      <c r="G8714" s="175" t="s">
        <v>1582</v>
      </c>
      <c r="J8714" s="194">
        <v>25000</v>
      </c>
      <c r="K8714" s="199">
        <v>-2895000</v>
      </c>
      <c r="L8714" s="174" t="s">
        <v>856</v>
      </c>
    </row>
    <row r="8715" spans="1:12">
      <c r="A8715" s="194">
        <v>31</v>
      </c>
      <c r="B8715" s="175" t="s">
        <v>240</v>
      </c>
      <c r="C8715" s="195">
        <v>92</v>
      </c>
      <c r="D8715" s="175" t="s">
        <v>862</v>
      </c>
      <c r="F8715" s="195">
        <v>0</v>
      </c>
      <c r="G8715" s="175" t="s">
        <v>1594</v>
      </c>
      <c r="J8715" s="194">
        <v>25000</v>
      </c>
      <c r="K8715" s="199">
        <v>-2920000</v>
      </c>
      <c r="L8715" s="174" t="s">
        <v>856</v>
      </c>
    </row>
    <row r="8716" spans="1:12">
      <c r="A8716" s="194">
        <v>31</v>
      </c>
      <c r="B8716" s="175" t="s">
        <v>240</v>
      </c>
      <c r="C8716" s="195">
        <v>92</v>
      </c>
      <c r="D8716" s="175" t="s">
        <v>862</v>
      </c>
      <c r="F8716" s="195">
        <v>0</v>
      </c>
      <c r="G8716" s="175" t="s">
        <v>1595</v>
      </c>
      <c r="J8716" s="194">
        <v>50000</v>
      </c>
      <c r="K8716" s="199">
        <v>-2970000</v>
      </c>
      <c r="L8716" s="174" t="s">
        <v>856</v>
      </c>
    </row>
    <row r="8717" spans="1:12">
      <c r="A8717" s="194">
        <v>31</v>
      </c>
      <c r="B8717" s="175" t="s">
        <v>240</v>
      </c>
      <c r="C8717" s="195">
        <v>92</v>
      </c>
      <c r="D8717" s="175" t="s">
        <v>862</v>
      </c>
      <c r="F8717" s="195">
        <v>0</v>
      </c>
      <c r="G8717" s="175" t="s">
        <v>1596</v>
      </c>
      <c r="J8717" s="194">
        <v>25000</v>
      </c>
      <c r="K8717" s="199">
        <v>-2995000</v>
      </c>
      <c r="L8717" s="174" t="s">
        <v>856</v>
      </c>
    </row>
    <row r="8718" spans="1:12">
      <c r="A8718" s="194">
        <v>31</v>
      </c>
      <c r="B8718" s="175" t="s">
        <v>240</v>
      </c>
      <c r="C8718" s="195">
        <v>92</v>
      </c>
      <c r="D8718" s="175" t="s">
        <v>862</v>
      </c>
      <c r="F8718" s="195">
        <v>0</v>
      </c>
      <c r="G8718" s="175" t="s">
        <v>1568</v>
      </c>
      <c r="J8718" s="194">
        <v>25000</v>
      </c>
      <c r="K8718" s="199">
        <v>-3020000</v>
      </c>
      <c r="L8718" s="174" t="s">
        <v>856</v>
      </c>
    </row>
    <row r="8719" spans="1:12">
      <c r="A8719" s="194">
        <v>31</v>
      </c>
      <c r="B8719" s="175" t="s">
        <v>240</v>
      </c>
      <c r="C8719" s="195">
        <v>92</v>
      </c>
      <c r="D8719" s="175" t="s">
        <v>862</v>
      </c>
      <c r="F8719" s="195">
        <v>0</v>
      </c>
      <c r="G8719" s="175" t="s">
        <v>1597</v>
      </c>
      <c r="J8719" s="194">
        <v>100000</v>
      </c>
      <c r="K8719" s="199">
        <v>-3120000</v>
      </c>
      <c r="L8719" s="174" t="s">
        <v>856</v>
      </c>
    </row>
    <row r="8720" spans="1:12">
      <c r="A8720" s="194">
        <v>31</v>
      </c>
      <c r="B8720" s="175" t="s">
        <v>240</v>
      </c>
      <c r="C8720" s="195">
        <v>92</v>
      </c>
      <c r="D8720" s="175" t="s">
        <v>862</v>
      </c>
      <c r="F8720" s="195">
        <v>0</v>
      </c>
      <c r="G8720" s="175" t="s">
        <v>1598</v>
      </c>
      <c r="J8720" s="194">
        <v>25000</v>
      </c>
      <c r="K8720" s="199">
        <v>-3145000</v>
      </c>
      <c r="L8720" s="174" t="s">
        <v>856</v>
      </c>
    </row>
    <row r="8721" spans="1:12">
      <c r="A8721" s="194">
        <v>31</v>
      </c>
      <c r="B8721" s="175" t="s">
        <v>240</v>
      </c>
      <c r="C8721" s="195">
        <v>92</v>
      </c>
      <c r="D8721" s="175" t="s">
        <v>862</v>
      </c>
      <c r="F8721" s="195">
        <v>0</v>
      </c>
      <c r="G8721" s="175" t="s">
        <v>1599</v>
      </c>
      <c r="J8721" s="194">
        <v>25000</v>
      </c>
      <c r="K8721" s="199">
        <v>-3170000</v>
      </c>
      <c r="L8721" s="174" t="s">
        <v>856</v>
      </c>
    </row>
    <row r="8722" spans="1:12">
      <c r="A8722" s="194">
        <v>31</v>
      </c>
      <c r="B8722" s="175" t="s">
        <v>240</v>
      </c>
      <c r="C8722" s="195">
        <v>92</v>
      </c>
      <c r="D8722" s="175" t="s">
        <v>862</v>
      </c>
      <c r="F8722" s="195">
        <v>0</v>
      </c>
      <c r="G8722" s="175" t="s">
        <v>1600</v>
      </c>
      <c r="J8722" s="194">
        <v>50000</v>
      </c>
      <c r="K8722" s="199">
        <v>-3220000</v>
      </c>
      <c r="L8722" s="174" t="s">
        <v>856</v>
      </c>
    </row>
    <row r="8723" spans="1:12">
      <c r="A8723" s="194">
        <v>31</v>
      </c>
      <c r="B8723" s="175" t="s">
        <v>240</v>
      </c>
      <c r="C8723" s="195">
        <v>92</v>
      </c>
      <c r="D8723" s="175" t="s">
        <v>862</v>
      </c>
      <c r="F8723" s="195">
        <v>0</v>
      </c>
      <c r="G8723" s="175" t="s">
        <v>1601</v>
      </c>
      <c r="J8723" s="194">
        <v>25000</v>
      </c>
      <c r="K8723" s="199">
        <v>-3245000</v>
      </c>
      <c r="L8723" s="174" t="s">
        <v>856</v>
      </c>
    </row>
    <row r="8724" spans="1:12">
      <c r="A8724" s="194">
        <v>31</v>
      </c>
      <c r="B8724" s="175" t="s">
        <v>240</v>
      </c>
      <c r="C8724" s="195">
        <v>92</v>
      </c>
      <c r="D8724" s="175" t="s">
        <v>862</v>
      </c>
      <c r="F8724" s="195">
        <v>0</v>
      </c>
      <c r="G8724" s="175" t="s">
        <v>1602</v>
      </c>
      <c r="J8724" s="194">
        <v>25000</v>
      </c>
      <c r="K8724" s="199">
        <v>-3270000</v>
      </c>
      <c r="L8724" s="174" t="s">
        <v>856</v>
      </c>
    </row>
    <row r="8725" spans="1:12">
      <c r="A8725" s="194">
        <v>31</v>
      </c>
      <c r="B8725" s="175" t="s">
        <v>240</v>
      </c>
      <c r="C8725" s="195">
        <v>92</v>
      </c>
      <c r="D8725" s="175" t="s">
        <v>862</v>
      </c>
      <c r="F8725" s="195">
        <v>0</v>
      </c>
      <c r="G8725" s="175" t="s">
        <v>1603</v>
      </c>
      <c r="J8725" s="194">
        <v>25000</v>
      </c>
      <c r="K8725" s="199">
        <v>-3295000</v>
      </c>
      <c r="L8725" s="174" t="s">
        <v>856</v>
      </c>
    </row>
    <row r="8726" spans="1:12">
      <c r="A8726" s="194">
        <v>31</v>
      </c>
      <c r="B8726" s="175" t="s">
        <v>240</v>
      </c>
      <c r="C8726" s="195">
        <v>94</v>
      </c>
      <c r="D8726" s="175" t="s">
        <v>862</v>
      </c>
      <c r="F8726" s="195">
        <v>0</v>
      </c>
      <c r="G8726" s="175" t="s">
        <v>1322</v>
      </c>
      <c r="J8726" s="194">
        <v>16500</v>
      </c>
      <c r="K8726" s="199">
        <v>-3311500</v>
      </c>
      <c r="L8726" s="174" t="s">
        <v>856</v>
      </c>
    </row>
    <row r="8727" spans="1:12">
      <c r="A8727" s="194">
        <v>31</v>
      </c>
      <c r="B8727" s="175" t="s">
        <v>240</v>
      </c>
      <c r="C8727" s="195">
        <v>94</v>
      </c>
      <c r="D8727" s="175" t="s">
        <v>862</v>
      </c>
      <c r="F8727" s="195">
        <v>0</v>
      </c>
      <c r="G8727" s="175" t="s">
        <v>1323</v>
      </c>
      <c r="J8727" s="194">
        <v>50000</v>
      </c>
      <c r="K8727" s="199">
        <v>-3361500</v>
      </c>
      <c r="L8727" s="174" t="s">
        <v>856</v>
      </c>
    </row>
    <row r="8728" spans="1:12">
      <c r="A8728" s="194">
        <v>31</v>
      </c>
      <c r="B8728" s="175" t="s">
        <v>240</v>
      </c>
      <c r="C8728" s="195">
        <v>94</v>
      </c>
      <c r="D8728" s="175" t="s">
        <v>862</v>
      </c>
      <c r="F8728" s="195">
        <v>0</v>
      </c>
      <c r="G8728" s="175" t="s">
        <v>1324</v>
      </c>
      <c r="J8728" s="194">
        <v>72000</v>
      </c>
      <c r="K8728" s="199">
        <v>-3433500</v>
      </c>
      <c r="L8728" s="174" t="s">
        <v>856</v>
      </c>
    </row>
    <row r="8729" spans="1:12">
      <c r="A8729" s="194">
        <v>31</v>
      </c>
      <c r="B8729" s="175" t="s">
        <v>240</v>
      </c>
      <c r="C8729" s="195">
        <v>94</v>
      </c>
      <c r="D8729" s="175" t="s">
        <v>862</v>
      </c>
      <c r="F8729" s="195">
        <v>0</v>
      </c>
      <c r="G8729" s="175" t="s">
        <v>538</v>
      </c>
      <c r="J8729" s="194">
        <v>880000</v>
      </c>
      <c r="K8729" s="199">
        <v>-4313500</v>
      </c>
      <c r="L8729" s="174" t="s">
        <v>856</v>
      </c>
    </row>
    <row r="8730" spans="1:12">
      <c r="A8730" s="194">
        <v>31</v>
      </c>
      <c r="B8730" s="175" t="s">
        <v>240</v>
      </c>
      <c r="C8730" s="195">
        <v>94</v>
      </c>
      <c r="D8730" s="175" t="s">
        <v>862</v>
      </c>
      <c r="F8730" s="195">
        <v>0</v>
      </c>
      <c r="G8730" s="175" t="s">
        <v>1325</v>
      </c>
      <c r="J8730" s="194">
        <v>100000</v>
      </c>
      <c r="K8730" s="199">
        <v>-4413500</v>
      </c>
      <c r="L8730" s="174" t="s">
        <v>856</v>
      </c>
    </row>
    <row r="8731" spans="1:12">
      <c r="A8731" s="194">
        <v>31</v>
      </c>
      <c r="B8731" s="175" t="s">
        <v>240</v>
      </c>
      <c r="C8731" s="195">
        <v>94</v>
      </c>
      <c r="D8731" s="175" t="s">
        <v>862</v>
      </c>
      <c r="F8731" s="195">
        <v>0</v>
      </c>
      <c r="G8731" s="175" t="s">
        <v>1326</v>
      </c>
      <c r="J8731" s="194">
        <v>100000</v>
      </c>
      <c r="K8731" s="199">
        <v>-4513500</v>
      </c>
      <c r="L8731" s="174" t="s">
        <v>856</v>
      </c>
    </row>
    <row r="8732" spans="1:12">
      <c r="A8732" s="194">
        <v>31</v>
      </c>
      <c r="B8732" s="175" t="s">
        <v>240</v>
      </c>
      <c r="C8732" s="195">
        <v>94</v>
      </c>
      <c r="D8732" s="175" t="s">
        <v>862</v>
      </c>
      <c r="F8732" s="195">
        <v>0</v>
      </c>
      <c r="G8732" s="175" t="s">
        <v>1327</v>
      </c>
      <c r="J8732" s="194">
        <v>50000</v>
      </c>
      <c r="K8732" s="199">
        <v>-4563500</v>
      </c>
      <c r="L8732" s="174" t="s">
        <v>856</v>
      </c>
    </row>
    <row r="8733" spans="1:12">
      <c r="A8733" s="194">
        <v>31</v>
      </c>
      <c r="B8733" s="175" t="s">
        <v>240</v>
      </c>
      <c r="C8733" s="195">
        <v>94</v>
      </c>
      <c r="D8733" s="175" t="s">
        <v>862</v>
      </c>
      <c r="F8733" s="195">
        <v>0</v>
      </c>
      <c r="G8733" s="175" t="s">
        <v>1328</v>
      </c>
      <c r="J8733" s="194">
        <v>60000</v>
      </c>
      <c r="K8733" s="199">
        <v>-4623500</v>
      </c>
      <c r="L8733" s="174" t="s">
        <v>856</v>
      </c>
    </row>
    <row r="8734" spans="1:12">
      <c r="A8734" s="194">
        <v>31</v>
      </c>
      <c r="B8734" s="175" t="s">
        <v>240</v>
      </c>
      <c r="C8734" s="195">
        <v>94</v>
      </c>
      <c r="D8734" s="175" t="s">
        <v>862</v>
      </c>
      <c r="F8734" s="195">
        <v>0</v>
      </c>
      <c r="G8734" s="175" t="s">
        <v>1329</v>
      </c>
      <c r="J8734" s="194">
        <v>100000</v>
      </c>
      <c r="K8734" s="199">
        <v>-4723500</v>
      </c>
      <c r="L8734" s="174" t="s">
        <v>856</v>
      </c>
    </row>
    <row r="8735" spans="1:12">
      <c r="A8735" s="194">
        <v>31</v>
      </c>
      <c r="B8735" s="175" t="s">
        <v>240</v>
      </c>
      <c r="C8735" s="195">
        <v>94</v>
      </c>
      <c r="D8735" s="175" t="s">
        <v>862</v>
      </c>
      <c r="F8735" s="195">
        <v>0</v>
      </c>
      <c r="G8735" s="175" t="s">
        <v>1330</v>
      </c>
      <c r="J8735" s="194">
        <v>10000</v>
      </c>
      <c r="K8735" s="199">
        <v>-4733500</v>
      </c>
      <c r="L8735" s="174" t="s">
        <v>856</v>
      </c>
    </row>
    <row r="8736" spans="1:12">
      <c r="A8736" s="194">
        <v>31</v>
      </c>
      <c r="B8736" s="175" t="s">
        <v>240</v>
      </c>
      <c r="C8736" s="195">
        <v>94</v>
      </c>
      <c r="D8736" s="175" t="s">
        <v>862</v>
      </c>
      <c r="F8736" s="195">
        <v>0</v>
      </c>
      <c r="G8736" s="175" t="s">
        <v>1331</v>
      </c>
      <c r="J8736" s="194">
        <v>40000</v>
      </c>
      <c r="K8736" s="199">
        <v>-4773500</v>
      </c>
      <c r="L8736" s="174" t="s">
        <v>856</v>
      </c>
    </row>
    <row r="8737" spans="1:12">
      <c r="A8737" s="194">
        <v>31</v>
      </c>
      <c r="B8737" s="175" t="s">
        <v>240</v>
      </c>
      <c r="C8737" s="195">
        <v>94</v>
      </c>
      <c r="D8737" s="175" t="s">
        <v>862</v>
      </c>
      <c r="F8737" s="195">
        <v>0</v>
      </c>
      <c r="G8737" s="175" t="s">
        <v>1332</v>
      </c>
      <c r="J8737" s="194">
        <v>50000</v>
      </c>
      <c r="K8737" s="199">
        <v>-4823500</v>
      </c>
      <c r="L8737" s="174" t="s">
        <v>856</v>
      </c>
    </row>
    <row r="8738" spans="1:12">
      <c r="A8738" s="194">
        <v>31</v>
      </c>
      <c r="B8738" s="175" t="s">
        <v>240</v>
      </c>
      <c r="C8738" s="195">
        <v>94</v>
      </c>
      <c r="D8738" s="175" t="s">
        <v>862</v>
      </c>
      <c r="F8738" s="195">
        <v>0</v>
      </c>
      <c r="G8738" s="175" t="s">
        <v>1333</v>
      </c>
      <c r="J8738" s="194">
        <v>100000</v>
      </c>
      <c r="K8738" s="199">
        <v>-4923500</v>
      </c>
      <c r="L8738" s="174" t="s">
        <v>856</v>
      </c>
    </row>
    <row r="8739" spans="1:12">
      <c r="A8739" s="194">
        <v>31</v>
      </c>
      <c r="B8739" s="175" t="s">
        <v>240</v>
      </c>
      <c r="C8739" s="195">
        <v>94</v>
      </c>
      <c r="D8739" s="175" t="s">
        <v>862</v>
      </c>
      <c r="F8739" s="195">
        <v>0</v>
      </c>
      <c r="G8739" s="175" t="s">
        <v>1334</v>
      </c>
      <c r="J8739" s="194">
        <v>22500</v>
      </c>
      <c r="K8739" s="199">
        <v>-4946000</v>
      </c>
      <c r="L8739" s="174" t="s">
        <v>856</v>
      </c>
    </row>
    <row r="8740" spans="1:12">
      <c r="A8740" s="194">
        <v>31</v>
      </c>
      <c r="B8740" s="175" t="s">
        <v>240</v>
      </c>
      <c r="C8740" s="195">
        <v>94</v>
      </c>
      <c r="D8740" s="175" t="s">
        <v>862</v>
      </c>
      <c r="F8740" s="195">
        <v>0</v>
      </c>
      <c r="G8740" s="175" t="s">
        <v>1337</v>
      </c>
      <c r="J8740" s="194">
        <v>37003</v>
      </c>
      <c r="K8740" s="199">
        <v>-4983003</v>
      </c>
      <c r="L8740" s="174" t="s">
        <v>856</v>
      </c>
    </row>
    <row r="8741" spans="1:12">
      <c r="A8741" s="194">
        <v>31</v>
      </c>
      <c r="B8741" s="175" t="s">
        <v>240</v>
      </c>
      <c r="C8741" s="195">
        <v>94</v>
      </c>
      <c r="D8741" s="175" t="s">
        <v>862</v>
      </c>
      <c r="F8741" s="195">
        <v>0</v>
      </c>
      <c r="G8741" s="175" t="s">
        <v>1338</v>
      </c>
      <c r="J8741" s="194">
        <v>100000</v>
      </c>
      <c r="K8741" s="199">
        <v>-5083003</v>
      </c>
      <c r="L8741" s="174" t="s">
        <v>856</v>
      </c>
    </row>
    <row r="8742" spans="1:12">
      <c r="A8742" s="194">
        <v>31</v>
      </c>
      <c r="B8742" s="175" t="s">
        <v>240</v>
      </c>
      <c r="C8742" s="195">
        <v>94</v>
      </c>
      <c r="D8742" s="175" t="s">
        <v>862</v>
      </c>
      <c r="F8742" s="195">
        <v>0</v>
      </c>
      <c r="G8742" s="175" t="s">
        <v>1339</v>
      </c>
      <c r="J8742" s="194">
        <v>50000</v>
      </c>
      <c r="K8742" s="199">
        <v>-5133003</v>
      </c>
      <c r="L8742" s="174" t="s">
        <v>856</v>
      </c>
    </row>
    <row r="8743" spans="1:12">
      <c r="A8743" s="194">
        <v>31</v>
      </c>
      <c r="B8743" s="175" t="s">
        <v>240</v>
      </c>
      <c r="C8743" s="195">
        <v>94</v>
      </c>
      <c r="D8743" s="175" t="s">
        <v>862</v>
      </c>
      <c r="F8743" s="195">
        <v>0</v>
      </c>
      <c r="G8743" s="175" t="s">
        <v>1340</v>
      </c>
      <c r="J8743" s="194">
        <v>20000</v>
      </c>
      <c r="K8743" s="199">
        <v>-5153003</v>
      </c>
      <c r="L8743" s="174" t="s">
        <v>856</v>
      </c>
    </row>
    <row r="8744" spans="1:12">
      <c r="A8744" s="194">
        <v>31</v>
      </c>
      <c r="B8744" s="175" t="s">
        <v>240</v>
      </c>
      <c r="C8744" s="195">
        <v>94</v>
      </c>
      <c r="D8744" s="175" t="s">
        <v>862</v>
      </c>
      <c r="F8744" s="195">
        <v>0</v>
      </c>
      <c r="G8744" s="175" t="s">
        <v>1341</v>
      </c>
      <c r="J8744" s="194">
        <v>100000</v>
      </c>
      <c r="K8744" s="199">
        <v>-5253003</v>
      </c>
      <c r="L8744" s="174" t="s">
        <v>856</v>
      </c>
    </row>
    <row r="8745" spans="1:12">
      <c r="A8745" s="194">
        <v>31</v>
      </c>
      <c r="B8745" s="175" t="s">
        <v>240</v>
      </c>
      <c r="C8745" s="195">
        <v>94</v>
      </c>
      <c r="D8745" s="175" t="s">
        <v>862</v>
      </c>
      <c r="F8745" s="195">
        <v>0</v>
      </c>
      <c r="G8745" s="175" t="s">
        <v>1342</v>
      </c>
      <c r="J8745" s="194">
        <v>50000</v>
      </c>
      <c r="K8745" s="199">
        <v>-5303003</v>
      </c>
      <c r="L8745" s="174" t="s">
        <v>856</v>
      </c>
    </row>
    <row r="8746" spans="1:12">
      <c r="A8746" s="194">
        <v>31</v>
      </c>
      <c r="B8746" s="175" t="s">
        <v>240</v>
      </c>
      <c r="C8746" s="195">
        <v>94</v>
      </c>
      <c r="D8746" s="175" t="s">
        <v>862</v>
      </c>
      <c r="F8746" s="195">
        <v>0</v>
      </c>
      <c r="G8746" s="175" t="s">
        <v>1343</v>
      </c>
      <c r="J8746" s="194">
        <v>200000</v>
      </c>
      <c r="K8746" s="199">
        <v>-5503003</v>
      </c>
      <c r="L8746" s="174" t="s">
        <v>856</v>
      </c>
    </row>
    <row r="8747" spans="1:12">
      <c r="A8747" s="194">
        <v>31</v>
      </c>
      <c r="B8747" s="175" t="s">
        <v>240</v>
      </c>
      <c r="C8747" s="195">
        <v>94</v>
      </c>
      <c r="D8747" s="175" t="s">
        <v>862</v>
      </c>
      <c r="F8747" s="195">
        <v>0</v>
      </c>
      <c r="G8747" s="175" t="s">
        <v>1344</v>
      </c>
      <c r="J8747" s="194">
        <v>50000</v>
      </c>
      <c r="K8747" s="199">
        <v>-5553003</v>
      </c>
      <c r="L8747" s="174" t="s">
        <v>856</v>
      </c>
    </row>
    <row r="8748" spans="1:12">
      <c r="A8748" s="194">
        <v>31</v>
      </c>
      <c r="B8748" s="175" t="s">
        <v>240</v>
      </c>
      <c r="C8748" s="195">
        <v>94</v>
      </c>
      <c r="D8748" s="175" t="s">
        <v>862</v>
      </c>
      <c r="F8748" s="195">
        <v>0</v>
      </c>
      <c r="G8748" s="175" t="s">
        <v>1336</v>
      </c>
      <c r="J8748" s="194">
        <v>25000</v>
      </c>
      <c r="K8748" s="199">
        <v>-5578003</v>
      </c>
      <c r="L8748" s="174" t="s">
        <v>856</v>
      </c>
    </row>
    <row r="8749" spans="1:12">
      <c r="A8749" s="194">
        <v>31</v>
      </c>
      <c r="B8749" s="175" t="s">
        <v>240</v>
      </c>
      <c r="C8749" s="195">
        <v>94</v>
      </c>
      <c r="D8749" s="175" t="s">
        <v>862</v>
      </c>
      <c r="F8749" s="195">
        <v>0</v>
      </c>
      <c r="G8749" s="175" t="s">
        <v>1337</v>
      </c>
      <c r="J8749" s="194">
        <v>37003</v>
      </c>
      <c r="K8749" s="199">
        <v>-5615006</v>
      </c>
      <c r="L8749" s="174" t="s">
        <v>856</v>
      </c>
    </row>
    <row r="8750" spans="1:12">
      <c r="A8750" s="194">
        <v>31</v>
      </c>
      <c r="B8750" s="175" t="s">
        <v>240</v>
      </c>
      <c r="C8750" s="195">
        <v>94</v>
      </c>
      <c r="D8750" s="175" t="s">
        <v>862</v>
      </c>
      <c r="F8750" s="195">
        <v>0</v>
      </c>
      <c r="G8750" s="175" t="s">
        <v>1345</v>
      </c>
      <c r="J8750" s="194">
        <v>30000</v>
      </c>
      <c r="K8750" s="199">
        <v>-5645006</v>
      </c>
      <c r="L8750" s="174" t="s">
        <v>856</v>
      </c>
    </row>
    <row r="8751" spans="1:12">
      <c r="A8751" s="194">
        <v>31</v>
      </c>
      <c r="B8751" s="175" t="s">
        <v>240</v>
      </c>
      <c r="C8751" s="195">
        <v>94</v>
      </c>
      <c r="D8751" s="175" t="s">
        <v>862</v>
      </c>
      <c r="F8751" s="195">
        <v>0</v>
      </c>
      <c r="G8751" s="175" t="s">
        <v>1346</v>
      </c>
      <c r="J8751" s="194">
        <v>33132</v>
      </c>
      <c r="K8751" s="199">
        <v>-5678138</v>
      </c>
      <c r="L8751" s="174" t="s">
        <v>856</v>
      </c>
    </row>
    <row r="8752" spans="1:12">
      <c r="A8752" s="194">
        <v>31</v>
      </c>
      <c r="B8752" s="175" t="s">
        <v>240</v>
      </c>
      <c r="C8752" s="195">
        <v>94</v>
      </c>
      <c r="D8752" s="175" t="s">
        <v>862</v>
      </c>
      <c r="F8752" s="195">
        <v>0</v>
      </c>
      <c r="G8752" s="175" t="s">
        <v>1347</v>
      </c>
      <c r="J8752" s="194">
        <v>150000</v>
      </c>
      <c r="K8752" s="199">
        <v>-5828138</v>
      </c>
      <c r="L8752" s="174" t="s">
        <v>856</v>
      </c>
    </row>
    <row r="8753" spans="1:12">
      <c r="A8753" s="194">
        <v>31</v>
      </c>
      <c r="B8753" s="175" t="s">
        <v>240</v>
      </c>
      <c r="C8753" s="195">
        <v>94</v>
      </c>
      <c r="D8753" s="175" t="s">
        <v>862</v>
      </c>
      <c r="F8753" s="195">
        <v>0</v>
      </c>
      <c r="G8753" s="175" t="s">
        <v>1348</v>
      </c>
      <c r="J8753" s="194">
        <v>50000</v>
      </c>
      <c r="K8753" s="199">
        <v>-5878138</v>
      </c>
      <c r="L8753" s="174" t="s">
        <v>856</v>
      </c>
    </row>
    <row r="8754" spans="1:12">
      <c r="A8754" s="194">
        <v>31</v>
      </c>
      <c r="B8754" s="175" t="s">
        <v>240</v>
      </c>
      <c r="C8754" s="195">
        <v>94</v>
      </c>
      <c r="D8754" s="175" t="s">
        <v>862</v>
      </c>
      <c r="F8754" s="195">
        <v>0</v>
      </c>
      <c r="G8754" s="175" t="s">
        <v>232</v>
      </c>
      <c r="J8754" s="194">
        <v>250000</v>
      </c>
      <c r="K8754" s="199">
        <v>-6128138</v>
      </c>
      <c r="L8754" s="174" t="s">
        <v>856</v>
      </c>
    </row>
    <row r="8755" spans="1:12">
      <c r="A8755" s="194">
        <v>31</v>
      </c>
      <c r="B8755" s="175" t="s">
        <v>240</v>
      </c>
      <c r="C8755" s="195">
        <v>94</v>
      </c>
      <c r="D8755" s="175" t="s">
        <v>862</v>
      </c>
      <c r="F8755" s="195">
        <v>0</v>
      </c>
      <c r="G8755" s="175" t="s">
        <v>1349</v>
      </c>
      <c r="J8755" s="194">
        <v>50000</v>
      </c>
      <c r="K8755" s="199">
        <v>-6178138</v>
      </c>
      <c r="L8755" s="174" t="s">
        <v>856</v>
      </c>
    </row>
    <row r="8756" spans="1:12">
      <c r="A8756" s="194">
        <v>31</v>
      </c>
      <c r="B8756" s="175" t="s">
        <v>240</v>
      </c>
      <c r="C8756" s="195">
        <v>94</v>
      </c>
      <c r="D8756" s="175" t="s">
        <v>862</v>
      </c>
      <c r="F8756" s="195">
        <v>0</v>
      </c>
      <c r="G8756" s="175" t="s">
        <v>1350</v>
      </c>
      <c r="J8756" s="194">
        <v>100000</v>
      </c>
      <c r="K8756" s="199">
        <v>-6278138</v>
      </c>
      <c r="L8756" s="174" t="s">
        <v>856</v>
      </c>
    </row>
    <row r="8757" spans="1:12">
      <c r="A8757" s="194">
        <v>31</v>
      </c>
      <c r="B8757" s="175" t="s">
        <v>240</v>
      </c>
      <c r="C8757" s="195">
        <v>94</v>
      </c>
      <c r="D8757" s="175" t="s">
        <v>862</v>
      </c>
      <c r="F8757" s="195">
        <v>0</v>
      </c>
      <c r="G8757" s="175" t="s">
        <v>1351</v>
      </c>
      <c r="J8757" s="194">
        <v>190000</v>
      </c>
      <c r="K8757" s="199">
        <v>-6468138</v>
      </c>
      <c r="L8757" s="174" t="s">
        <v>856</v>
      </c>
    </row>
    <row r="8758" spans="1:12">
      <c r="G8758" s="200" t="s">
        <v>929</v>
      </c>
      <c r="I8758" s="201">
        <v>0</v>
      </c>
      <c r="J8758" s="201">
        <v>6468138</v>
      </c>
      <c r="K8758" s="201">
        <v>-6468138</v>
      </c>
      <c r="L8758" s="202" t="s">
        <v>856</v>
      </c>
    </row>
    <row r="8759" spans="1:12">
      <c r="G8759" s="200" t="s">
        <v>848</v>
      </c>
      <c r="I8759" s="203">
        <v>0</v>
      </c>
      <c r="J8759" s="203">
        <v>6468138</v>
      </c>
      <c r="K8759" s="203">
        <v>-6468138</v>
      </c>
      <c r="L8759" s="200" t="s">
        <v>860</v>
      </c>
    </row>
    <row r="8760" spans="1:12">
      <c r="A8760" s="196" t="s">
        <v>595</v>
      </c>
      <c r="G8760" s="197" t="s">
        <v>843</v>
      </c>
      <c r="I8760" s="198">
        <v>0</v>
      </c>
      <c r="J8760" s="198">
        <v>6468138</v>
      </c>
      <c r="K8760" s="198">
        <v>-6468138</v>
      </c>
      <c r="L8760" s="175" t="s">
        <v>856</v>
      </c>
    </row>
    <row r="8761" spans="1:12">
      <c r="A8761" s="174" t="s">
        <v>138</v>
      </c>
      <c r="B8761" s="174" t="s">
        <v>139</v>
      </c>
      <c r="C8761" s="176" t="s">
        <v>140</v>
      </c>
      <c r="D8761" s="174" t="s">
        <v>141</v>
      </c>
      <c r="E8761" s="174" t="s">
        <v>142</v>
      </c>
      <c r="F8761" s="176" t="s">
        <v>143</v>
      </c>
      <c r="G8761" s="174" t="s">
        <v>144</v>
      </c>
      <c r="I8761" s="176" t="s">
        <v>844</v>
      </c>
      <c r="J8761" s="176" t="s">
        <v>845</v>
      </c>
      <c r="K8761" s="176" t="s">
        <v>145</v>
      </c>
    </row>
    <row r="8762" spans="1:12">
      <c r="A8762" s="194">
        <v>26</v>
      </c>
      <c r="B8762" s="175" t="s">
        <v>595</v>
      </c>
      <c r="C8762" s="195">
        <v>42</v>
      </c>
      <c r="D8762" s="175" t="s">
        <v>862</v>
      </c>
      <c r="F8762" s="195">
        <v>0</v>
      </c>
      <c r="G8762" s="175" t="s">
        <v>916</v>
      </c>
      <c r="J8762" s="194">
        <v>20000</v>
      </c>
      <c r="K8762" s="199">
        <v>-6488138</v>
      </c>
      <c r="L8762" s="174" t="s">
        <v>856</v>
      </c>
    </row>
    <row r="8763" spans="1:12">
      <c r="A8763" s="194">
        <v>29</v>
      </c>
      <c r="B8763" s="175" t="s">
        <v>595</v>
      </c>
      <c r="C8763" s="195">
        <v>59</v>
      </c>
      <c r="D8763" s="175" t="s">
        <v>862</v>
      </c>
      <c r="F8763" s="195">
        <v>0</v>
      </c>
      <c r="G8763" s="175" t="s">
        <v>1604</v>
      </c>
      <c r="J8763" s="194">
        <v>25000</v>
      </c>
      <c r="K8763" s="199">
        <v>-6513138</v>
      </c>
      <c r="L8763" s="174" t="s">
        <v>856</v>
      </c>
    </row>
    <row r="8764" spans="1:12">
      <c r="A8764" s="194">
        <v>29</v>
      </c>
      <c r="B8764" s="175" t="s">
        <v>595</v>
      </c>
      <c r="C8764" s="195">
        <v>59</v>
      </c>
      <c r="D8764" s="175" t="s">
        <v>862</v>
      </c>
      <c r="F8764" s="195">
        <v>0</v>
      </c>
      <c r="G8764" s="175" t="s">
        <v>1605</v>
      </c>
      <c r="J8764" s="194">
        <v>25000</v>
      </c>
      <c r="K8764" s="199">
        <v>-6538138</v>
      </c>
      <c r="L8764" s="174" t="s">
        <v>856</v>
      </c>
    </row>
    <row r="8765" spans="1:12">
      <c r="A8765" s="194">
        <v>29</v>
      </c>
      <c r="B8765" s="175" t="s">
        <v>595</v>
      </c>
      <c r="C8765" s="195">
        <v>59</v>
      </c>
      <c r="D8765" s="175" t="s">
        <v>862</v>
      </c>
      <c r="F8765" s="195">
        <v>0</v>
      </c>
      <c r="G8765" s="175" t="s">
        <v>1606</v>
      </c>
      <c r="J8765" s="194">
        <v>25000</v>
      </c>
      <c r="K8765" s="199">
        <v>-6563138</v>
      </c>
      <c r="L8765" s="174" t="s">
        <v>856</v>
      </c>
    </row>
    <row r="8766" spans="1:12">
      <c r="A8766" s="194">
        <v>29</v>
      </c>
      <c r="B8766" s="175" t="s">
        <v>595</v>
      </c>
      <c r="C8766" s="195">
        <v>59</v>
      </c>
      <c r="D8766" s="175" t="s">
        <v>862</v>
      </c>
      <c r="F8766" s="195">
        <v>0</v>
      </c>
      <c r="G8766" s="175" t="s">
        <v>1607</v>
      </c>
      <c r="J8766" s="194">
        <v>25000</v>
      </c>
      <c r="K8766" s="199">
        <v>-6588138</v>
      </c>
      <c r="L8766" s="174" t="s">
        <v>856</v>
      </c>
    </row>
    <row r="8767" spans="1:12">
      <c r="A8767" s="194">
        <v>29</v>
      </c>
      <c r="B8767" s="175" t="s">
        <v>595</v>
      </c>
      <c r="C8767" s="195">
        <v>59</v>
      </c>
      <c r="D8767" s="175" t="s">
        <v>862</v>
      </c>
      <c r="F8767" s="195">
        <v>0</v>
      </c>
      <c r="G8767" s="175" t="s">
        <v>1608</v>
      </c>
      <c r="J8767" s="194">
        <v>25000</v>
      </c>
      <c r="K8767" s="199">
        <v>-6613138</v>
      </c>
      <c r="L8767" s="174" t="s">
        <v>856</v>
      </c>
    </row>
    <row r="8768" spans="1:12">
      <c r="A8768" s="194">
        <v>29</v>
      </c>
      <c r="B8768" s="175" t="s">
        <v>595</v>
      </c>
      <c r="C8768" s="195">
        <v>59</v>
      </c>
      <c r="D8768" s="175" t="s">
        <v>862</v>
      </c>
      <c r="F8768" s="195">
        <v>0</v>
      </c>
      <c r="G8768" s="175" t="s">
        <v>1609</v>
      </c>
      <c r="J8768" s="194">
        <v>150000</v>
      </c>
      <c r="K8768" s="199">
        <v>-6763138</v>
      </c>
      <c r="L8768" s="174" t="s">
        <v>856</v>
      </c>
    </row>
    <row r="8769" spans="1:12">
      <c r="A8769" s="194">
        <v>29</v>
      </c>
      <c r="B8769" s="175" t="s">
        <v>595</v>
      </c>
      <c r="C8769" s="195">
        <v>59</v>
      </c>
      <c r="D8769" s="175" t="s">
        <v>862</v>
      </c>
      <c r="F8769" s="195">
        <v>0</v>
      </c>
      <c r="G8769" s="175" t="s">
        <v>1610</v>
      </c>
      <c r="J8769" s="194">
        <v>25000</v>
      </c>
      <c r="K8769" s="199">
        <v>-6788138</v>
      </c>
      <c r="L8769" s="174" t="s">
        <v>856</v>
      </c>
    </row>
    <row r="8770" spans="1:12">
      <c r="A8770" s="194">
        <v>29</v>
      </c>
      <c r="B8770" s="175" t="s">
        <v>595</v>
      </c>
      <c r="C8770" s="195">
        <v>59</v>
      </c>
      <c r="D8770" s="175" t="s">
        <v>862</v>
      </c>
      <c r="F8770" s="195">
        <v>0</v>
      </c>
      <c r="G8770" s="175" t="s">
        <v>1611</v>
      </c>
      <c r="J8770" s="194">
        <v>25000</v>
      </c>
      <c r="K8770" s="199">
        <v>-6813138</v>
      </c>
      <c r="L8770" s="174" t="s">
        <v>856</v>
      </c>
    </row>
    <row r="8771" spans="1:12">
      <c r="A8771" s="194">
        <v>29</v>
      </c>
      <c r="B8771" s="175" t="s">
        <v>595</v>
      </c>
      <c r="C8771" s="195">
        <v>59</v>
      </c>
      <c r="D8771" s="175" t="s">
        <v>862</v>
      </c>
      <c r="F8771" s="195">
        <v>0</v>
      </c>
      <c r="G8771" s="175" t="s">
        <v>1612</v>
      </c>
      <c r="J8771" s="194">
        <v>25000</v>
      </c>
      <c r="K8771" s="199">
        <v>-6838138</v>
      </c>
      <c r="L8771" s="174" t="s">
        <v>856</v>
      </c>
    </row>
    <row r="8772" spans="1:12">
      <c r="A8772" s="194">
        <v>29</v>
      </c>
      <c r="B8772" s="175" t="s">
        <v>595</v>
      </c>
      <c r="C8772" s="195">
        <v>59</v>
      </c>
      <c r="D8772" s="175" t="s">
        <v>862</v>
      </c>
      <c r="F8772" s="195">
        <v>0</v>
      </c>
      <c r="G8772" s="175" t="s">
        <v>1585</v>
      </c>
      <c r="J8772" s="194">
        <v>25000</v>
      </c>
      <c r="K8772" s="199">
        <v>-6863138</v>
      </c>
      <c r="L8772" s="174" t="s">
        <v>856</v>
      </c>
    </row>
    <row r="8773" spans="1:12">
      <c r="A8773" s="194">
        <v>29</v>
      </c>
      <c r="B8773" s="175" t="s">
        <v>595</v>
      </c>
      <c r="C8773" s="195">
        <v>59</v>
      </c>
      <c r="D8773" s="175" t="s">
        <v>862</v>
      </c>
      <c r="F8773" s="195">
        <v>0</v>
      </c>
      <c r="G8773" s="175" t="s">
        <v>1613</v>
      </c>
      <c r="J8773" s="194">
        <v>100000</v>
      </c>
      <c r="K8773" s="199">
        <v>-6963138</v>
      </c>
      <c r="L8773" s="174" t="s">
        <v>856</v>
      </c>
    </row>
    <row r="8774" spans="1:12">
      <c r="A8774" s="194">
        <v>29</v>
      </c>
      <c r="B8774" s="175" t="s">
        <v>595</v>
      </c>
      <c r="C8774" s="195">
        <v>59</v>
      </c>
      <c r="D8774" s="175" t="s">
        <v>862</v>
      </c>
      <c r="F8774" s="195">
        <v>0</v>
      </c>
      <c r="G8774" s="175" t="s">
        <v>1614</v>
      </c>
      <c r="J8774" s="194">
        <v>100000</v>
      </c>
      <c r="K8774" s="199">
        <v>-7063138</v>
      </c>
      <c r="L8774" s="174" t="s">
        <v>856</v>
      </c>
    </row>
    <row r="8775" spans="1:12">
      <c r="A8775" s="194">
        <v>29</v>
      </c>
      <c r="B8775" s="175" t="s">
        <v>595</v>
      </c>
      <c r="C8775" s="195">
        <v>59</v>
      </c>
      <c r="D8775" s="175" t="s">
        <v>862</v>
      </c>
      <c r="F8775" s="195">
        <v>0</v>
      </c>
      <c r="G8775" s="175" t="s">
        <v>1615</v>
      </c>
      <c r="J8775" s="194">
        <v>25000</v>
      </c>
      <c r="K8775" s="199">
        <v>-7088138</v>
      </c>
      <c r="L8775" s="174" t="s">
        <v>856</v>
      </c>
    </row>
    <row r="8776" spans="1:12">
      <c r="A8776" s="194">
        <v>29</v>
      </c>
      <c r="B8776" s="175" t="s">
        <v>595</v>
      </c>
      <c r="C8776" s="195">
        <v>59</v>
      </c>
      <c r="D8776" s="175" t="s">
        <v>862</v>
      </c>
      <c r="F8776" s="195">
        <v>0</v>
      </c>
      <c r="G8776" s="175" t="s">
        <v>1616</v>
      </c>
      <c r="J8776" s="194">
        <v>100000</v>
      </c>
      <c r="K8776" s="199">
        <v>-7188138</v>
      </c>
      <c r="L8776" s="174" t="s">
        <v>856</v>
      </c>
    </row>
    <row r="8777" spans="1:12">
      <c r="A8777" s="194">
        <v>29</v>
      </c>
      <c r="B8777" s="175" t="s">
        <v>595</v>
      </c>
      <c r="C8777" s="195">
        <v>59</v>
      </c>
      <c r="D8777" s="175" t="s">
        <v>862</v>
      </c>
      <c r="F8777" s="195">
        <v>0</v>
      </c>
      <c r="G8777" s="175" t="s">
        <v>1617</v>
      </c>
      <c r="J8777" s="194">
        <v>25000</v>
      </c>
      <c r="K8777" s="199">
        <v>-7213138</v>
      </c>
      <c r="L8777" s="174" t="s">
        <v>856</v>
      </c>
    </row>
    <row r="8778" spans="1:12">
      <c r="A8778" s="194">
        <v>29</v>
      </c>
      <c r="B8778" s="175" t="s">
        <v>595</v>
      </c>
      <c r="C8778" s="195">
        <v>59</v>
      </c>
      <c r="D8778" s="175" t="s">
        <v>862</v>
      </c>
      <c r="F8778" s="195">
        <v>0</v>
      </c>
      <c r="G8778" s="175" t="s">
        <v>1617</v>
      </c>
      <c r="J8778" s="194">
        <v>25000</v>
      </c>
      <c r="K8778" s="199">
        <v>-7238138</v>
      </c>
      <c r="L8778" s="174" t="s">
        <v>856</v>
      </c>
    </row>
    <row r="8779" spans="1:12">
      <c r="A8779" s="194">
        <v>29</v>
      </c>
      <c r="B8779" s="175" t="s">
        <v>595</v>
      </c>
      <c r="C8779" s="195">
        <v>59</v>
      </c>
      <c r="D8779" s="175" t="s">
        <v>862</v>
      </c>
      <c r="F8779" s="195">
        <v>0</v>
      </c>
      <c r="G8779" s="175" t="s">
        <v>1618</v>
      </c>
      <c r="J8779" s="194">
        <v>150000</v>
      </c>
      <c r="K8779" s="199">
        <v>-7388138</v>
      </c>
      <c r="L8779" s="174" t="s">
        <v>856</v>
      </c>
    </row>
    <row r="8780" spans="1:12">
      <c r="A8780" s="194">
        <v>29</v>
      </c>
      <c r="B8780" s="175" t="s">
        <v>595</v>
      </c>
      <c r="C8780" s="195">
        <v>59</v>
      </c>
      <c r="D8780" s="175" t="s">
        <v>862</v>
      </c>
      <c r="F8780" s="195">
        <v>0</v>
      </c>
      <c r="G8780" s="175" t="s">
        <v>1619</v>
      </c>
      <c r="J8780" s="194">
        <v>150000</v>
      </c>
      <c r="K8780" s="199">
        <v>-7538138</v>
      </c>
      <c r="L8780" s="174" t="s">
        <v>856</v>
      </c>
    </row>
    <row r="8781" spans="1:12">
      <c r="A8781" s="194">
        <v>29</v>
      </c>
      <c r="B8781" s="175" t="s">
        <v>595</v>
      </c>
      <c r="C8781" s="195">
        <v>59</v>
      </c>
      <c r="D8781" s="175" t="s">
        <v>862</v>
      </c>
      <c r="F8781" s="195">
        <v>0</v>
      </c>
      <c r="G8781" s="175" t="s">
        <v>1620</v>
      </c>
      <c r="J8781" s="194">
        <v>250000</v>
      </c>
      <c r="K8781" s="199">
        <v>-7788138</v>
      </c>
      <c r="L8781" s="174" t="s">
        <v>856</v>
      </c>
    </row>
    <row r="8782" spans="1:12">
      <c r="A8782" s="194">
        <v>29</v>
      </c>
      <c r="B8782" s="175" t="s">
        <v>595</v>
      </c>
      <c r="C8782" s="195">
        <v>59</v>
      </c>
      <c r="D8782" s="175" t="s">
        <v>862</v>
      </c>
      <c r="F8782" s="195">
        <v>0</v>
      </c>
      <c r="G8782" s="175" t="s">
        <v>1621</v>
      </c>
      <c r="J8782" s="194">
        <v>25000</v>
      </c>
      <c r="K8782" s="199">
        <v>-7813138</v>
      </c>
      <c r="L8782" s="174" t="s">
        <v>856</v>
      </c>
    </row>
    <row r="8783" spans="1:12">
      <c r="A8783" s="194">
        <v>29</v>
      </c>
      <c r="B8783" s="175" t="s">
        <v>595</v>
      </c>
      <c r="C8783" s="195">
        <v>59</v>
      </c>
      <c r="D8783" s="175" t="s">
        <v>862</v>
      </c>
      <c r="F8783" s="195">
        <v>0</v>
      </c>
      <c r="G8783" s="175" t="s">
        <v>1622</v>
      </c>
      <c r="J8783" s="194">
        <v>25000</v>
      </c>
      <c r="K8783" s="199">
        <v>-7838138</v>
      </c>
      <c r="L8783" s="174" t="s">
        <v>856</v>
      </c>
    </row>
    <row r="8784" spans="1:12">
      <c r="A8784" s="194">
        <v>29</v>
      </c>
      <c r="B8784" s="175" t="s">
        <v>595</v>
      </c>
      <c r="C8784" s="195">
        <v>59</v>
      </c>
      <c r="D8784" s="175" t="s">
        <v>862</v>
      </c>
      <c r="F8784" s="195">
        <v>0</v>
      </c>
      <c r="G8784" s="175" t="s">
        <v>1623</v>
      </c>
      <c r="J8784" s="194">
        <v>25000</v>
      </c>
      <c r="K8784" s="199">
        <v>-7863138</v>
      </c>
      <c r="L8784" s="174" t="s">
        <v>856</v>
      </c>
    </row>
    <row r="8785" spans="1:12">
      <c r="A8785" s="194">
        <v>29</v>
      </c>
      <c r="B8785" s="175" t="s">
        <v>595</v>
      </c>
      <c r="C8785" s="195">
        <v>59</v>
      </c>
      <c r="D8785" s="175" t="s">
        <v>862</v>
      </c>
      <c r="F8785" s="195">
        <v>0</v>
      </c>
      <c r="G8785" s="175" t="s">
        <v>1624</v>
      </c>
      <c r="J8785" s="194">
        <v>25000</v>
      </c>
      <c r="K8785" s="199">
        <v>-7888138</v>
      </c>
      <c r="L8785" s="174" t="s">
        <v>856</v>
      </c>
    </row>
    <row r="8786" spans="1:12">
      <c r="A8786" s="194">
        <v>29</v>
      </c>
      <c r="B8786" s="175" t="s">
        <v>595</v>
      </c>
      <c r="C8786" s="195">
        <v>59</v>
      </c>
      <c r="D8786" s="175" t="s">
        <v>862</v>
      </c>
      <c r="F8786" s="195">
        <v>0</v>
      </c>
      <c r="G8786" s="175" t="s">
        <v>1625</v>
      </c>
      <c r="J8786" s="194">
        <v>25000</v>
      </c>
      <c r="K8786" s="199">
        <v>-7913138</v>
      </c>
      <c r="L8786" s="174" t="s">
        <v>856</v>
      </c>
    </row>
    <row r="8787" spans="1:12">
      <c r="A8787" s="194">
        <v>29</v>
      </c>
      <c r="B8787" s="175" t="s">
        <v>595</v>
      </c>
      <c r="C8787" s="195">
        <v>59</v>
      </c>
      <c r="D8787" s="175" t="s">
        <v>862</v>
      </c>
      <c r="F8787" s="195">
        <v>0</v>
      </c>
      <c r="G8787" s="175" t="s">
        <v>1626</v>
      </c>
      <c r="J8787" s="194">
        <v>25000</v>
      </c>
      <c r="K8787" s="199">
        <v>-7938138</v>
      </c>
      <c r="L8787" s="174" t="s">
        <v>856</v>
      </c>
    </row>
    <row r="8788" spans="1:12">
      <c r="A8788" s="194">
        <v>29</v>
      </c>
      <c r="B8788" s="175" t="s">
        <v>595</v>
      </c>
      <c r="C8788" s="195">
        <v>59</v>
      </c>
      <c r="D8788" s="175" t="s">
        <v>862</v>
      </c>
      <c r="F8788" s="195">
        <v>0</v>
      </c>
      <c r="G8788" s="175" t="s">
        <v>1549</v>
      </c>
      <c r="J8788" s="194">
        <v>25000</v>
      </c>
      <c r="K8788" s="199">
        <v>-7963138</v>
      </c>
      <c r="L8788" s="174" t="s">
        <v>856</v>
      </c>
    </row>
    <row r="8789" spans="1:12">
      <c r="A8789" s="194">
        <v>29</v>
      </c>
      <c r="B8789" s="175" t="s">
        <v>595</v>
      </c>
      <c r="C8789" s="195">
        <v>59</v>
      </c>
      <c r="D8789" s="175" t="s">
        <v>862</v>
      </c>
      <c r="F8789" s="195">
        <v>0</v>
      </c>
      <c r="G8789" s="175" t="s">
        <v>1627</v>
      </c>
      <c r="J8789" s="194">
        <v>25000</v>
      </c>
      <c r="K8789" s="199">
        <v>-7988138</v>
      </c>
      <c r="L8789" s="174" t="s">
        <v>856</v>
      </c>
    </row>
    <row r="8790" spans="1:12">
      <c r="A8790" s="194">
        <v>29</v>
      </c>
      <c r="B8790" s="175" t="s">
        <v>595</v>
      </c>
      <c r="C8790" s="195">
        <v>59</v>
      </c>
      <c r="D8790" s="175" t="s">
        <v>862</v>
      </c>
      <c r="F8790" s="195">
        <v>0</v>
      </c>
      <c r="G8790" s="175" t="s">
        <v>1628</v>
      </c>
      <c r="J8790" s="194">
        <v>50000</v>
      </c>
      <c r="K8790" s="199">
        <v>-8038138</v>
      </c>
      <c r="L8790" s="174" t="s">
        <v>856</v>
      </c>
    </row>
    <row r="8791" spans="1:12">
      <c r="A8791" s="194">
        <v>29</v>
      </c>
      <c r="B8791" s="175" t="s">
        <v>595</v>
      </c>
      <c r="C8791" s="195">
        <v>59</v>
      </c>
      <c r="D8791" s="175" t="s">
        <v>862</v>
      </c>
      <c r="F8791" s="195">
        <v>0</v>
      </c>
      <c r="G8791" s="175" t="s">
        <v>1629</v>
      </c>
      <c r="J8791" s="194">
        <v>25000</v>
      </c>
      <c r="K8791" s="199">
        <v>-8063138</v>
      </c>
      <c r="L8791" s="174" t="s">
        <v>856</v>
      </c>
    </row>
    <row r="8792" spans="1:12">
      <c r="A8792" s="194">
        <v>29</v>
      </c>
      <c r="B8792" s="175" t="s">
        <v>595</v>
      </c>
      <c r="C8792" s="195">
        <v>59</v>
      </c>
      <c r="D8792" s="175" t="s">
        <v>862</v>
      </c>
      <c r="F8792" s="195">
        <v>0</v>
      </c>
      <c r="G8792" s="175" t="s">
        <v>1630</v>
      </c>
      <c r="J8792" s="194">
        <v>25000</v>
      </c>
      <c r="K8792" s="199">
        <v>-8088138</v>
      </c>
      <c r="L8792" s="174" t="s">
        <v>856</v>
      </c>
    </row>
    <row r="8793" spans="1:12">
      <c r="A8793" s="194">
        <v>29</v>
      </c>
      <c r="B8793" s="175" t="s">
        <v>595</v>
      </c>
      <c r="C8793" s="195">
        <v>59</v>
      </c>
      <c r="D8793" s="175" t="s">
        <v>862</v>
      </c>
      <c r="F8793" s="195">
        <v>0</v>
      </c>
      <c r="G8793" s="175" t="s">
        <v>1631</v>
      </c>
      <c r="J8793" s="194">
        <v>25000</v>
      </c>
      <c r="K8793" s="199">
        <v>-8113138</v>
      </c>
      <c r="L8793" s="174" t="s">
        <v>856</v>
      </c>
    </row>
    <row r="8794" spans="1:12">
      <c r="A8794" s="194">
        <v>29</v>
      </c>
      <c r="B8794" s="175" t="s">
        <v>595</v>
      </c>
      <c r="C8794" s="195">
        <v>59</v>
      </c>
      <c r="D8794" s="175" t="s">
        <v>862</v>
      </c>
      <c r="F8794" s="195">
        <v>0</v>
      </c>
      <c r="G8794" s="175" t="s">
        <v>1632</v>
      </c>
      <c r="J8794" s="194">
        <v>50000</v>
      </c>
      <c r="K8794" s="199">
        <v>-8163138</v>
      </c>
      <c r="L8794" s="174" t="s">
        <v>856</v>
      </c>
    </row>
    <row r="8795" spans="1:12">
      <c r="A8795" s="194">
        <v>29</v>
      </c>
      <c r="B8795" s="175" t="s">
        <v>595</v>
      </c>
      <c r="C8795" s="195">
        <v>59</v>
      </c>
      <c r="D8795" s="175" t="s">
        <v>862</v>
      </c>
      <c r="F8795" s="195">
        <v>0</v>
      </c>
      <c r="G8795" s="175" t="s">
        <v>1618</v>
      </c>
      <c r="J8795" s="194">
        <v>25000</v>
      </c>
      <c r="K8795" s="199">
        <v>-8188138</v>
      </c>
      <c r="L8795" s="174" t="s">
        <v>856</v>
      </c>
    </row>
    <row r="8796" spans="1:12">
      <c r="A8796" s="194">
        <v>29</v>
      </c>
      <c r="B8796" s="175" t="s">
        <v>595</v>
      </c>
      <c r="C8796" s="195">
        <v>59</v>
      </c>
      <c r="D8796" s="175" t="s">
        <v>862</v>
      </c>
      <c r="F8796" s="195">
        <v>0</v>
      </c>
      <c r="G8796" s="175" t="s">
        <v>1633</v>
      </c>
      <c r="J8796" s="194">
        <v>100000</v>
      </c>
      <c r="K8796" s="199">
        <v>-8288138</v>
      </c>
      <c r="L8796" s="174" t="s">
        <v>856</v>
      </c>
    </row>
    <row r="8797" spans="1:12">
      <c r="A8797" s="194">
        <v>29</v>
      </c>
      <c r="B8797" s="175" t="s">
        <v>595</v>
      </c>
      <c r="C8797" s="195">
        <v>59</v>
      </c>
      <c r="D8797" s="175" t="s">
        <v>862</v>
      </c>
      <c r="F8797" s="195">
        <v>0</v>
      </c>
      <c r="G8797" s="175" t="s">
        <v>1634</v>
      </c>
      <c r="J8797" s="194">
        <v>50000</v>
      </c>
      <c r="K8797" s="199">
        <v>-8338138</v>
      </c>
      <c r="L8797" s="174" t="s">
        <v>856</v>
      </c>
    </row>
    <row r="8798" spans="1:12">
      <c r="A8798" s="194">
        <v>29</v>
      </c>
      <c r="B8798" s="175" t="s">
        <v>595</v>
      </c>
      <c r="C8798" s="195">
        <v>59</v>
      </c>
      <c r="D8798" s="175" t="s">
        <v>862</v>
      </c>
      <c r="F8798" s="195">
        <v>0</v>
      </c>
      <c r="G8798" s="175" t="s">
        <v>1635</v>
      </c>
      <c r="J8798" s="194">
        <v>25000</v>
      </c>
      <c r="K8798" s="199">
        <v>-8363138</v>
      </c>
      <c r="L8798" s="174" t="s">
        <v>856</v>
      </c>
    </row>
    <row r="8799" spans="1:12">
      <c r="A8799" s="194">
        <v>29</v>
      </c>
      <c r="B8799" s="175" t="s">
        <v>595</v>
      </c>
      <c r="C8799" s="195">
        <v>59</v>
      </c>
      <c r="D8799" s="175" t="s">
        <v>862</v>
      </c>
      <c r="F8799" s="195">
        <v>0</v>
      </c>
      <c r="G8799" s="175" t="s">
        <v>1636</v>
      </c>
      <c r="J8799" s="194">
        <v>25000</v>
      </c>
      <c r="K8799" s="199">
        <v>-8388138</v>
      </c>
      <c r="L8799" s="174" t="s">
        <v>856</v>
      </c>
    </row>
    <row r="8800" spans="1:12">
      <c r="A8800" s="194">
        <v>29</v>
      </c>
      <c r="B8800" s="175" t="s">
        <v>595</v>
      </c>
      <c r="C8800" s="195">
        <v>59</v>
      </c>
      <c r="D8800" s="175" t="s">
        <v>862</v>
      </c>
      <c r="F8800" s="195">
        <v>0</v>
      </c>
      <c r="G8800" s="175" t="s">
        <v>1637</v>
      </c>
      <c r="J8800" s="194">
        <v>100000</v>
      </c>
      <c r="K8800" s="199">
        <v>-8488138</v>
      </c>
      <c r="L8800" s="174" t="s">
        <v>856</v>
      </c>
    </row>
    <row r="8801" spans="1:12">
      <c r="A8801" s="194">
        <v>29</v>
      </c>
      <c r="B8801" s="175" t="s">
        <v>595</v>
      </c>
      <c r="C8801" s="195">
        <v>59</v>
      </c>
      <c r="D8801" s="175" t="s">
        <v>862</v>
      </c>
      <c r="F8801" s="195">
        <v>0</v>
      </c>
      <c r="G8801" s="175" t="s">
        <v>1638</v>
      </c>
      <c r="J8801" s="194">
        <v>75000</v>
      </c>
      <c r="K8801" s="199">
        <v>-8563138</v>
      </c>
      <c r="L8801" s="174" t="s">
        <v>856</v>
      </c>
    </row>
    <row r="8802" spans="1:12">
      <c r="A8802" s="194">
        <v>29</v>
      </c>
      <c r="B8802" s="175" t="s">
        <v>595</v>
      </c>
      <c r="C8802" s="195">
        <v>59</v>
      </c>
      <c r="D8802" s="175" t="s">
        <v>862</v>
      </c>
      <c r="F8802" s="195">
        <v>0</v>
      </c>
      <c r="G8802" s="175" t="s">
        <v>1639</v>
      </c>
      <c r="J8802" s="194">
        <v>25000</v>
      </c>
      <c r="K8802" s="199">
        <v>-8588138</v>
      </c>
      <c r="L8802" s="174" t="s">
        <v>856</v>
      </c>
    </row>
    <row r="8803" spans="1:12">
      <c r="A8803" s="194">
        <v>29</v>
      </c>
      <c r="B8803" s="175" t="s">
        <v>595</v>
      </c>
      <c r="C8803" s="195">
        <v>59</v>
      </c>
      <c r="D8803" s="175" t="s">
        <v>862</v>
      </c>
      <c r="F8803" s="195">
        <v>0</v>
      </c>
      <c r="G8803" s="175" t="s">
        <v>1640</v>
      </c>
      <c r="J8803" s="194">
        <v>25000</v>
      </c>
      <c r="K8803" s="199">
        <v>-8613138</v>
      </c>
      <c r="L8803" s="174" t="s">
        <v>856</v>
      </c>
    </row>
    <row r="8804" spans="1:12">
      <c r="A8804" s="194">
        <v>29</v>
      </c>
      <c r="B8804" s="175" t="s">
        <v>595</v>
      </c>
      <c r="C8804" s="195">
        <v>59</v>
      </c>
      <c r="D8804" s="175" t="s">
        <v>862</v>
      </c>
      <c r="F8804" s="195">
        <v>0</v>
      </c>
      <c r="G8804" s="175" t="s">
        <v>1549</v>
      </c>
      <c r="J8804" s="194">
        <v>25000</v>
      </c>
      <c r="K8804" s="199">
        <v>-8638138</v>
      </c>
      <c r="L8804" s="174" t="s">
        <v>856</v>
      </c>
    </row>
    <row r="8805" spans="1:12">
      <c r="A8805" s="194">
        <v>29</v>
      </c>
      <c r="B8805" s="175" t="s">
        <v>595</v>
      </c>
      <c r="C8805" s="195">
        <v>59</v>
      </c>
      <c r="D8805" s="175" t="s">
        <v>862</v>
      </c>
      <c r="F8805" s="195">
        <v>0</v>
      </c>
      <c r="G8805" s="175" t="s">
        <v>1641</v>
      </c>
      <c r="J8805" s="194">
        <v>25000</v>
      </c>
      <c r="K8805" s="199">
        <v>-8663138</v>
      </c>
      <c r="L8805" s="174" t="s">
        <v>856</v>
      </c>
    </row>
    <row r="8806" spans="1:12">
      <c r="A8806" s="194">
        <v>29</v>
      </c>
      <c r="B8806" s="175" t="s">
        <v>595</v>
      </c>
      <c r="C8806" s="195">
        <v>59</v>
      </c>
      <c r="D8806" s="175" t="s">
        <v>862</v>
      </c>
      <c r="F8806" s="195">
        <v>0</v>
      </c>
      <c r="G8806" s="175" t="s">
        <v>1642</v>
      </c>
      <c r="J8806" s="194">
        <v>25000</v>
      </c>
      <c r="K8806" s="199">
        <v>-8688138</v>
      </c>
      <c r="L8806" s="174" t="s">
        <v>856</v>
      </c>
    </row>
    <row r="8807" spans="1:12">
      <c r="A8807" s="194">
        <v>29</v>
      </c>
      <c r="B8807" s="175" t="s">
        <v>595</v>
      </c>
      <c r="C8807" s="195">
        <v>59</v>
      </c>
      <c r="D8807" s="175" t="s">
        <v>862</v>
      </c>
      <c r="F8807" s="195">
        <v>0</v>
      </c>
      <c r="G8807" s="175" t="s">
        <v>1643</v>
      </c>
      <c r="J8807" s="194">
        <v>25000</v>
      </c>
      <c r="K8807" s="199">
        <v>-8713138</v>
      </c>
      <c r="L8807" s="174" t="s">
        <v>856</v>
      </c>
    </row>
    <row r="8808" spans="1:12">
      <c r="A8808" s="194">
        <v>29</v>
      </c>
      <c r="B8808" s="175" t="s">
        <v>595</v>
      </c>
      <c r="C8808" s="195">
        <v>59</v>
      </c>
      <c r="D8808" s="175" t="s">
        <v>862</v>
      </c>
      <c r="F8808" s="195">
        <v>0</v>
      </c>
      <c r="G8808" s="175" t="s">
        <v>1568</v>
      </c>
      <c r="J8808" s="194">
        <v>25000</v>
      </c>
      <c r="K8808" s="199">
        <v>-8738138</v>
      </c>
      <c r="L8808" s="174" t="s">
        <v>856</v>
      </c>
    </row>
    <row r="8809" spans="1:12">
      <c r="A8809" s="194">
        <v>29</v>
      </c>
      <c r="B8809" s="175" t="s">
        <v>595</v>
      </c>
      <c r="C8809" s="195">
        <v>59</v>
      </c>
      <c r="D8809" s="175" t="s">
        <v>862</v>
      </c>
      <c r="F8809" s="195">
        <v>0</v>
      </c>
      <c r="G8809" s="175" t="s">
        <v>1582</v>
      </c>
      <c r="J8809" s="194">
        <v>25000</v>
      </c>
      <c r="K8809" s="199">
        <v>-8763138</v>
      </c>
      <c r="L8809" s="174" t="s">
        <v>856</v>
      </c>
    </row>
    <row r="8810" spans="1:12">
      <c r="A8810" s="194">
        <v>29</v>
      </c>
      <c r="B8810" s="175" t="s">
        <v>595</v>
      </c>
      <c r="C8810" s="195">
        <v>59</v>
      </c>
      <c r="D8810" s="175" t="s">
        <v>862</v>
      </c>
      <c r="F8810" s="195">
        <v>0</v>
      </c>
      <c r="G8810" s="175" t="s">
        <v>1644</v>
      </c>
      <c r="J8810" s="194">
        <v>25000</v>
      </c>
      <c r="K8810" s="199">
        <v>-8788138</v>
      </c>
      <c r="L8810" s="174" t="s">
        <v>856</v>
      </c>
    </row>
    <row r="8811" spans="1:12">
      <c r="A8811" s="194">
        <v>29</v>
      </c>
      <c r="B8811" s="175" t="s">
        <v>595</v>
      </c>
      <c r="C8811" s="195">
        <v>59</v>
      </c>
      <c r="D8811" s="175" t="s">
        <v>862</v>
      </c>
      <c r="F8811" s="195">
        <v>0</v>
      </c>
      <c r="G8811" s="175" t="s">
        <v>1645</v>
      </c>
      <c r="J8811" s="194">
        <v>25000</v>
      </c>
      <c r="K8811" s="199">
        <v>-8813138</v>
      </c>
      <c r="L8811" s="174" t="s">
        <v>856</v>
      </c>
    </row>
    <row r="8812" spans="1:12">
      <c r="A8812" s="194">
        <v>29</v>
      </c>
      <c r="B8812" s="175" t="s">
        <v>595</v>
      </c>
      <c r="C8812" s="195">
        <v>59</v>
      </c>
      <c r="D8812" s="175" t="s">
        <v>862</v>
      </c>
      <c r="F8812" s="195">
        <v>0</v>
      </c>
      <c r="G8812" s="175" t="s">
        <v>1646</v>
      </c>
      <c r="J8812" s="194">
        <v>25000</v>
      </c>
      <c r="K8812" s="199">
        <v>-8838138</v>
      </c>
      <c r="L8812" s="174" t="s">
        <v>856</v>
      </c>
    </row>
    <row r="8813" spans="1:12">
      <c r="A8813" s="194">
        <v>29</v>
      </c>
      <c r="B8813" s="175" t="s">
        <v>595</v>
      </c>
      <c r="C8813" s="195">
        <v>59</v>
      </c>
      <c r="D8813" s="175" t="s">
        <v>862</v>
      </c>
      <c r="F8813" s="195">
        <v>0</v>
      </c>
      <c r="G8813" s="175" t="s">
        <v>1556</v>
      </c>
      <c r="J8813" s="194">
        <v>50000</v>
      </c>
      <c r="K8813" s="199">
        <v>-8888138</v>
      </c>
      <c r="L8813" s="174" t="s">
        <v>856</v>
      </c>
    </row>
    <row r="8814" spans="1:12">
      <c r="A8814" s="194">
        <v>29</v>
      </c>
      <c r="B8814" s="175" t="s">
        <v>595</v>
      </c>
      <c r="C8814" s="195">
        <v>59</v>
      </c>
      <c r="D8814" s="175" t="s">
        <v>862</v>
      </c>
      <c r="F8814" s="195">
        <v>0</v>
      </c>
      <c r="G8814" s="175" t="s">
        <v>1647</v>
      </c>
      <c r="J8814" s="194">
        <v>25000</v>
      </c>
      <c r="K8814" s="199">
        <v>-8913138</v>
      </c>
      <c r="L8814" s="174" t="s">
        <v>856</v>
      </c>
    </row>
    <row r="8815" spans="1:12">
      <c r="A8815" s="194">
        <v>29</v>
      </c>
      <c r="B8815" s="175" t="s">
        <v>595</v>
      </c>
      <c r="C8815" s="195">
        <v>59</v>
      </c>
      <c r="D8815" s="175" t="s">
        <v>862</v>
      </c>
      <c r="F8815" s="195">
        <v>0</v>
      </c>
      <c r="G8815" s="175" t="s">
        <v>1648</v>
      </c>
      <c r="J8815" s="194">
        <v>25000</v>
      </c>
      <c r="K8815" s="199">
        <v>-8938138</v>
      </c>
      <c r="L8815" s="174" t="s">
        <v>856</v>
      </c>
    </row>
    <row r="8816" spans="1:12">
      <c r="A8816" s="194">
        <v>29</v>
      </c>
      <c r="B8816" s="175" t="s">
        <v>595</v>
      </c>
      <c r="C8816" s="195">
        <v>59</v>
      </c>
      <c r="D8816" s="175" t="s">
        <v>862</v>
      </c>
      <c r="F8816" s="195">
        <v>0</v>
      </c>
      <c r="G8816" s="175" t="s">
        <v>1638</v>
      </c>
      <c r="J8816" s="194">
        <v>25000</v>
      </c>
      <c r="K8816" s="199">
        <v>-8963138</v>
      </c>
      <c r="L8816" s="174" t="s">
        <v>856</v>
      </c>
    </row>
    <row r="8817" spans="1:12">
      <c r="A8817" s="194">
        <v>29</v>
      </c>
      <c r="B8817" s="175" t="s">
        <v>595</v>
      </c>
      <c r="C8817" s="195">
        <v>59</v>
      </c>
      <c r="D8817" s="175" t="s">
        <v>862</v>
      </c>
      <c r="F8817" s="195">
        <v>0</v>
      </c>
      <c r="G8817" s="175" t="s">
        <v>1649</v>
      </c>
      <c r="J8817" s="194">
        <v>25000</v>
      </c>
      <c r="K8817" s="199">
        <v>-8988138</v>
      </c>
      <c r="L8817" s="174" t="s">
        <v>856</v>
      </c>
    </row>
    <row r="8818" spans="1:12">
      <c r="A8818" s="194">
        <v>29</v>
      </c>
      <c r="B8818" s="175" t="s">
        <v>595</v>
      </c>
      <c r="C8818" s="195">
        <v>59</v>
      </c>
      <c r="D8818" s="175" t="s">
        <v>862</v>
      </c>
      <c r="F8818" s="195">
        <v>0</v>
      </c>
      <c r="G8818" s="175" t="s">
        <v>1650</v>
      </c>
      <c r="J8818" s="194">
        <v>25000</v>
      </c>
      <c r="K8818" s="199">
        <v>-9013138</v>
      </c>
      <c r="L8818" s="174" t="s">
        <v>856</v>
      </c>
    </row>
    <row r="8819" spans="1:12">
      <c r="A8819" s="194">
        <v>29</v>
      </c>
      <c r="B8819" s="175" t="s">
        <v>595</v>
      </c>
      <c r="C8819" s="195">
        <v>59</v>
      </c>
      <c r="D8819" s="175" t="s">
        <v>862</v>
      </c>
      <c r="F8819" s="195">
        <v>0</v>
      </c>
      <c r="G8819" s="175" t="s">
        <v>1651</v>
      </c>
      <c r="J8819" s="194">
        <v>25000</v>
      </c>
      <c r="K8819" s="199">
        <v>-9038138</v>
      </c>
      <c r="L8819" s="174" t="s">
        <v>856</v>
      </c>
    </row>
    <row r="8820" spans="1:12">
      <c r="A8820" s="194">
        <v>29</v>
      </c>
      <c r="B8820" s="175" t="s">
        <v>595</v>
      </c>
      <c r="C8820" s="195">
        <v>59</v>
      </c>
      <c r="D8820" s="175" t="s">
        <v>862</v>
      </c>
      <c r="F8820" s="195">
        <v>0</v>
      </c>
      <c r="G8820" s="175" t="s">
        <v>1652</v>
      </c>
      <c r="J8820" s="194">
        <v>25000</v>
      </c>
      <c r="K8820" s="199">
        <v>-9063138</v>
      </c>
      <c r="L8820" s="174" t="s">
        <v>856</v>
      </c>
    </row>
    <row r="8821" spans="1:12">
      <c r="A8821" s="194">
        <v>29</v>
      </c>
      <c r="B8821" s="175" t="s">
        <v>595</v>
      </c>
      <c r="C8821" s="195">
        <v>59</v>
      </c>
      <c r="D8821" s="175" t="s">
        <v>862</v>
      </c>
      <c r="F8821" s="195">
        <v>0</v>
      </c>
      <c r="G8821" s="175" t="s">
        <v>1336</v>
      </c>
      <c r="J8821" s="194">
        <v>75000</v>
      </c>
      <c r="K8821" s="199">
        <v>-9138138</v>
      </c>
      <c r="L8821" s="174" t="s">
        <v>856</v>
      </c>
    </row>
    <row r="8822" spans="1:12">
      <c r="A8822" s="194">
        <v>29</v>
      </c>
      <c r="B8822" s="175" t="s">
        <v>595</v>
      </c>
      <c r="C8822" s="195">
        <v>59</v>
      </c>
      <c r="D8822" s="175" t="s">
        <v>862</v>
      </c>
      <c r="F8822" s="195">
        <v>0</v>
      </c>
      <c r="G8822" s="175" t="s">
        <v>1582</v>
      </c>
      <c r="J8822" s="194">
        <v>25000</v>
      </c>
      <c r="K8822" s="199">
        <v>-9163138</v>
      </c>
      <c r="L8822" s="174" t="s">
        <v>856</v>
      </c>
    </row>
    <row r="8823" spans="1:12">
      <c r="A8823" s="194">
        <v>29</v>
      </c>
      <c r="B8823" s="175" t="s">
        <v>595</v>
      </c>
      <c r="C8823" s="195">
        <v>59</v>
      </c>
      <c r="D8823" s="175" t="s">
        <v>862</v>
      </c>
      <c r="F8823" s="195">
        <v>0</v>
      </c>
      <c r="G8823" s="175" t="s">
        <v>1653</v>
      </c>
      <c r="J8823" s="194">
        <v>25000</v>
      </c>
      <c r="K8823" s="199">
        <v>-9188138</v>
      </c>
      <c r="L8823" s="174" t="s">
        <v>856</v>
      </c>
    </row>
    <row r="8824" spans="1:12">
      <c r="A8824" s="194">
        <v>29</v>
      </c>
      <c r="B8824" s="175" t="s">
        <v>595</v>
      </c>
      <c r="C8824" s="195">
        <v>59</v>
      </c>
      <c r="D8824" s="175" t="s">
        <v>862</v>
      </c>
      <c r="F8824" s="195">
        <v>0</v>
      </c>
      <c r="G8824" s="175" t="s">
        <v>1654</v>
      </c>
      <c r="J8824" s="194">
        <v>25000</v>
      </c>
      <c r="K8824" s="199">
        <v>-9213138</v>
      </c>
      <c r="L8824" s="174" t="s">
        <v>856</v>
      </c>
    </row>
    <row r="8825" spans="1:12">
      <c r="A8825" s="194">
        <v>29</v>
      </c>
      <c r="B8825" s="175" t="s">
        <v>595</v>
      </c>
      <c r="C8825" s="195">
        <v>59</v>
      </c>
      <c r="D8825" s="175" t="s">
        <v>862</v>
      </c>
      <c r="F8825" s="195">
        <v>0</v>
      </c>
      <c r="G8825" s="175" t="s">
        <v>1655</v>
      </c>
      <c r="J8825" s="194">
        <v>25000</v>
      </c>
      <c r="K8825" s="199">
        <v>-9238138</v>
      </c>
      <c r="L8825" s="174" t="s">
        <v>856</v>
      </c>
    </row>
    <row r="8826" spans="1:12">
      <c r="A8826" s="194">
        <v>29</v>
      </c>
      <c r="B8826" s="175" t="s">
        <v>595</v>
      </c>
      <c r="C8826" s="195">
        <v>59</v>
      </c>
      <c r="D8826" s="175" t="s">
        <v>862</v>
      </c>
      <c r="F8826" s="195">
        <v>0</v>
      </c>
      <c r="G8826" s="175" t="s">
        <v>1655</v>
      </c>
      <c r="J8826" s="194">
        <v>25000</v>
      </c>
      <c r="K8826" s="199">
        <v>-9263138</v>
      </c>
      <c r="L8826" s="174" t="s">
        <v>856</v>
      </c>
    </row>
    <row r="8827" spans="1:12">
      <c r="A8827" s="194">
        <v>29</v>
      </c>
      <c r="B8827" s="175" t="s">
        <v>595</v>
      </c>
      <c r="C8827" s="195">
        <v>59</v>
      </c>
      <c r="D8827" s="175" t="s">
        <v>862</v>
      </c>
      <c r="F8827" s="195">
        <v>0</v>
      </c>
      <c r="G8827" s="175" t="s">
        <v>1562</v>
      </c>
      <c r="J8827" s="194">
        <v>25000</v>
      </c>
      <c r="K8827" s="199">
        <v>-9288138</v>
      </c>
      <c r="L8827" s="174" t="s">
        <v>856</v>
      </c>
    </row>
    <row r="8828" spans="1:12">
      <c r="A8828" s="194">
        <v>29</v>
      </c>
      <c r="B8828" s="175" t="s">
        <v>595</v>
      </c>
      <c r="C8828" s="195">
        <v>59</v>
      </c>
      <c r="D8828" s="175" t="s">
        <v>862</v>
      </c>
      <c r="F8828" s="195">
        <v>0</v>
      </c>
      <c r="G8828" s="175" t="s">
        <v>1656</v>
      </c>
      <c r="J8828" s="194">
        <v>50000</v>
      </c>
      <c r="K8828" s="199">
        <v>-9338138</v>
      </c>
      <c r="L8828" s="174" t="s">
        <v>856</v>
      </c>
    </row>
    <row r="8829" spans="1:12">
      <c r="A8829" s="194">
        <v>29</v>
      </c>
      <c r="B8829" s="175" t="s">
        <v>595</v>
      </c>
      <c r="C8829" s="195">
        <v>59</v>
      </c>
      <c r="D8829" s="175" t="s">
        <v>862</v>
      </c>
      <c r="F8829" s="195">
        <v>0</v>
      </c>
      <c r="G8829" s="175" t="s">
        <v>1657</v>
      </c>
      <c r="J8829" s="194">
        <v>27000</v>
      </c>
      <c r="K8829" s="199">
        <v>-9365138</v>
      </c>
      <c r="L8829" s="174" t="s">
        <v>856</v>
      </c>
    </row>
    <row r="8830" spans="1:12">
      <c r="A8830" s="194">
        <v>29</v>
      </c>
      <c r="B8830" s="175" t="s">
        <v>595</v>
      </c>
      <c r="C8830" s="195">
        <v>59</v>
      </c>
      <c r="D8830" s="175" t="s">
        <v>862</v>
      </c>
      <c r="F8830" s="195">
        <v>0</v>
      </c>
      <c r="G8830" s="175" t="s">
        <v>1658</v>
      </c>
      <c r="J8830" s="194">
        <v>25000</v>
      </c>
      <c r="K8830" s="199">
        <v>-9390138</v>
      </c>
      <c r="L8830" s="174" t="s">
        <v>856</v>
      </c>
    </row>
    <row r="8831" spans="1:12">
      <c r="A8831" s="194">
        <v>29</v>
      </c>
      <c r="B8831" s="175" t="s">
        <v>595</v>
      </c>
      <c r="C8831" s="195">
        <v>59</v>
      </c>
      <c r="D8831" s="175" t="s">
        <v>862</v>
      </c>
      <c r="F8831" s="195">
        <v>0</v>
      </c>
      <c r="G8831" s="175" t="s">
        <v>1659</v>
      </c>
      <c r="J8831" s="194">
        <v>25000</v>
      </c>
      <c r="K8831" s="199">
        <v>-9415138</v>
      </c>
      <c r="L8831" s="174" t="s">
        <v>856</v>
      </c>
    </row>
    <row r="8832" spans="1:12">
      <c r="A8832" s="194">
        <v>29</v>
      </c>
      <c r="B8832" s="175" t="s">
        <v>595</v>
      </c>
      <c r="C8832" s="195">
        <v>59</v>
      </c>
      <c r="D8832" s="175" t="s">
        <v>862</v>
      </c>
      <c r="F8832" s="195">
        <v>0</v>
      </c>
      <c r="G8832" s="175" t="s">
        <v>1660</v>
      </c>
      <c r="J8832" s="194">
        <v>25000</v>
      </c>
      <c r="K8832" s="199">
        <v>-9440138</v>
      </c>
      <c r="L8832" s="174" t="s">
        <v>856</v>
      </c>
    </row>
    <row r="8833" spans="1:12">
      <c r="A8833" s="194">
        <v>29</v>
      </c>
      <c r="B8833" s="175" t="s">
        <v>595</v>
      </c>
      <c r="C8833" s="195">
        <v>59</v>
      </c>
      <c r="D8833" s="175" t="s">
        <v>862</v>
      </c>
      <c r="F8833" s="195">
        <v>0</v>
      </c>
      <c r="G8833" s="175" t="s">
        <v>1661</v>
      </c>
      <c r="J8833" s="194">
        <v>25000</v>
      </c>
      <c r="K8833" s="199">
        <v>-9465138</v>
      </c>
      <c r="L8833" s="174" t="s">
        <v>856</v>
      </c>
    </row>
    <row r="8834" spans="1:12">
      <c r="A8834" s="194">
        <v>29</v>
      </c>
      <c r="B8834" s="175" t="s">
        <v>595</v>
      </c>
      <c r="C8834" s="195">
        <v>59</v>
      </c>
      <c r="D8834" s="175" t="s">
        <v>862</v>
      </c>
      <c r="F8834" s="195">
        <v>0</v>
      </c>
      <c r="G8834" s="175" t="s">
        <v>1662</v>
      </c>
      <c r="J8834" s="194">
        <v>25000</v>
      </c>
      <c r="K8834" s="199">
        <v>-9490138</v>
      </c>
      <c r="L8834" s="174" t="s">
        <v>856</v>
      </c>
    </row>
    <row r="8835" spans="1:12">
      <c r="A8835" s="194">
        <v>29</v>
      </c>
      <c r="B8835" s="175" t="s">
        <v>595</v>
      </c>
      <c r="C8835" s="195">
        <v>59</v>
      </c>
      <c r="D8835" s="175" t="s">
        <v>862</v>
      </c>
      <c r="F8835" s="195">
        <v>0</v>
      </c>
      <c r="G8835" s="175" t="s">
        <v>1663</v>
      </c>
      <c r="J8835" s="194">
        <v>25000</v>
      </c>
      <c r="K8835" s="199">
        <v>-9515138</v>
      </c>
      <c r="L8835" s="174" t="s">
        <v>856</v>
      </c>
    </row>
    <row r="8836" spans="1:12">
      <c r="A8836" s="194">
        <v>29</v>
      </c>
      <c r="B8836" s="175" t="s">
        <v>595</v>
      </c>
      <c r="C8836" s="195">
        <v>59</v>
      </c>
      <c r="D8836" s="175" t="s">
        <v>862</v>
      </c>
      <c r="F8836" s="195">
        <v>0</v>
      </c>
      <c r="G8836" s="175" t="s">
        <v>1664</v>
      </c>
      <c r="J8836" s="194">
        <v>25000</v>
      </c>
      <c r="K8836" s="199">
        <v>-9540138</v>
      </c>
      <c r="L8836" s="174" t="s">
        <v>856</v>
      </c>
    </row>
    <row r="8837" spans="1:12">
      <c r="A8837" s="194">
        <v>29</v>
      </c>
      <c r="B8837" s="175" t="s">
        <v>595</v>
      </c>
      <c r="C8837" s="195">
        <v>60</v>
      </c>
      <c r="D8837" s="175" t="s">
        <v>147</v>
      </c>
      <c r="F8837" s="195">
        <v>0</v>
      </c>
      <c r="G8837" s="175" t="s">
        <v>1665</v>
      </c>
      <c r="I8837" s="194">
        <v>225000</v>
      </c>
      <c r="K8837" s="199">
        <v>-9315138</v>
      </c>
      <c r="L8837" s="174" t="s">
        <v>856</v>
      </c>
    </row>
    <row r="8838" spans="1:12">
      <c r="A8838" s="194">
        <v>29</v>
      </c>
      <c r="B8838" s="175" t="s">
        <v>595</v>
      </c>
      <c r="C8838" s="195">
        <v>61</v>
      </c>
      <c r="D8838" s="175" t="s">
        <v>862</v>
      </c>
      <c r="F8838" s="195">
        <v>0</v>
      </c>
      <c r="G8838" s="175" t="s">
        <v>1354</v>
      </c>
      <c r="J8838" s="194">
        <v>200000</v>
      </c>
      <c r="K8838" s="199">
        <v>-9515138</v>
      </c>
      <c r="L8838" s="174" t="s">
        <v>856</v>
      </c>
    </row>
    <row r="8839" spans="1:12">
      <c r="A8839" s="194">
        <v>29</v>
      </c>
      <c r="B8839" s="175" t="s">
        <v>595</v>
      </c>
      <c r="C8839" s="195">
        <v>61</v>
      </c>
      <c r="D8839" s="175" t="s">
        <v>862</v>
      </c>
      <c r="F8839" s="195">
        <v>0</v>
      </c>
      <c r="G8839" s="175" t="s">
        <v>1355</v>
      </c>
      <c r="J8839" s="194">
        <v>20000</v>
      </c>
      <c r="K8839" s="199">
        <v>-9535138</v>
      </c>
      <c r="L8839" s="174" t="s">
        <v>856</v>
      </c>
    </row>
    <row r="8840" spans="1:12">
      <c r="A8840" s="194">
        <v>29</v>
      </c>
      <c r="B8840" s="175" t="s">
        <v>595</v>
      </c>
      <c r="C8840" s="195">
        <v>61</v>
      </c>
      <c r="D8840" s="175" t="s">
        <v>862</v>
      </c>
      <c r="F8840" s="195">
        <v>0</v>
      </c>
      <c r="G8840" s="175" t="s">
        <v>1355</v>
      </c>
      <c r="J8840" s="194">
        <v>20000</v>
      </c>
      <c r="K8840" s="199">
        <v>-9555138</v>
      </c>
      <c r="L8840" s="174" t="s">
        <v>856</v>
      </c>
    </row>
    <row r="8841" spans="1:12">
      <c r="A8841" s="194">
        <v>29</v>
      </c>
      <c r="B8841" s="175" t="s">
        <v>595</v>
      </c>
      <c r="C8841" s="195">
        <v>61</v>
      </c>
      <c r="D8841" s="175" t="s">
        <v>862</v>
      </c>
      <c r="F8841" s="195">
        <v>0</v>
      </c>
      <c r="G8841" s="175" t="s">
        <v>1356</v>
      </c>
      <c r="J8841" s="194">
        <v>29678</v>
      </c>
      <c r="K8841" s="199">
        <v>-9584816</v>
      </c>
      <c r="L8841" s="174" t="s">
        <v>856</v>
      </c>
    </row>
    <row r="8842" spans="1:12">
      <c r="A8842" s="194">
        <v>29</v>
      </c>
      <c r="B8842" s="175" t="s">
        <v>595</v>
      </c>
      <c r="C8842" s="195">
        <v>61</v>
      </c>
      <c r="D8842" s="175" t="s">
        <v>862</v>
      </c>
      <c r="F8842" s="195">
        <v>0</v>
      </c>
      <c r="G8842" s="175" t="s">
        <v>1357</v>
      </c>
      <c r="J8842" s="194">
        <v>45000</v>
      </c>
      <c r="K8842" s="199">
        <v>-9629816</v>
      </c>
      <c r="L8842" s="174" t="s">
        <v>856</v>
      </c>
    </row>
    <row r="8843" spans="1:12">
      <c r="A8843" s="194">
        <v>29</v>
      </c>
      <c r="B8843" s="175" t="s">
        <v>595</v>
      </c>
      <c r="C8843" s="195">
        <v>61</v>
      </c>
      <c r="D8843" s="175" t="s">
        <v>862</v>
      </c>
      <c r="F8843" s="195">
        <v>0</v>
      </c>
      <c r="G8843" s="175" t="s">
        <v>1359</v>
      </c>
      <c r="J8843" s="194">
        <v>45000</v>
      </c>
      <c r="K8843" s="199">
        <v>-9674816</v>
      </c>
      <c r="L8843" s="174" t="s">
        <v>856</v>
      </c>
    </row>
    <row r="8844" spans="1:12">
      <c r="A8844" s="194">
        <v>29</v>
      </c>
      <c r="B8844" s="175" t="s">
        <v>595</v>
      </c>
      <c r="C8844" s="195">
        <v>61</v>
      </c>
      <c r="D8844" s="175" t="s">
        <v>862</v>
      </c>
      <c r="F8844" s="195">
        <v>0</v>
      </c>
      <c r="G8844" s="175" t="s">
        <v>1360</v>
      </c>
      <c r="J8844" s="194">
        <v>50000</v>
      </c>
      <c r="K8844" s="199">
        <v>-9724816</v>
      </c>
      <c r="L8844" s="174" t="s">
        <v>856</v>
      </c>
    </row>
    <row r="8845" spans="1:12">
      <c r="A8845" s="194">
        <v>29</v>
      </c>
      <c r="B8845" s="175" t="s">
        <v>595</v>
      </c>
      <c r="C8845" s="195">
        <v>61</v>
      </c>
      <c r="D8845" s="175" t="s">
        <v>862</v>
      </c>
      <c r="F8845" s="195">
        <v>0</v>
      </c>
      <c r="G8845" s="175" t="s">
        <v>1361</v>
      </c>
      <c r="J8845" s="194">
        <v>52706</v>
      </c>
      <c r="K8845" s="199">
        <v>-9777522</v>
      </c>
      <c r="L8845" s="174" t="s">
        <v>856</v>
      </c>
    </row>
    <row r="8846" spans="1:12">
      <c r="A8846" s="194">
        <v>29</v>
      </c>
      <c r="B8846" s="175" t="s">
        <v>595</v>
      </c>
      <c r="C8846" s="195">
        <v>61</v>
      </c>
      <c r="D8846" s="175" t="s">
        <v>862</v>
      </c>
      <c r="F8846" s="195">
        <v>0</v>
      </c>
      <c r="G8846" s="175" t="s">
        <v>1040</v>
      </c>
      <c r="J8846" s="194">
        <v>150000</v>
      </c>
      <c r="K8846" s="199">
        <v>-9927522</v>
      </c>
      <c r="L8846" s="174" t="s">
        <v>856</v>
      </c>
    </row>
    <row r="8847" spans="1:12">
      <c r="A8847" s="194">
        <v>29</v>
      </c>
      <c r="B8847" s="175" t="s">
        <v>595</v>
      </c>
      <c r="C8847" s="195">
        <v>61</v>
      </c>
      <c r="D8847" s="175" t="s">
        <v>862</v>
      </c>
      <c r="F8847" s="195">
        <v>0</v>
      </c>
      <c r="G8847" s="175" t="s">
        <v>1337</v>
      </c>
      <c r="J8847" s="194">
        <v>37003</v>
      </c>
      <c r="K8847" s="199">
        <v>-9964525</v>
      </c>
      <c r="L8847" s="174" t="s">
        <v>856</v>
      </c>
    </row>
    <row r="8848" spans="1:12">
      <c r="A8848" s="194">
        <v>29</v>
      </c>
      <c r="B8848" s="175" t="s">
        <v>595</v>
      </c>
      <c r="C8848" s="195">
        <v>61</v>
      </c>
      <c r="D8848" s="175" t="s">
        <v>862</v>
      </c>
      <c r="F8848" s="195">
        <v>0</v>
      </c>
      <c r="G8848" s="175" t="s">
        <v>1362</v>
      </c>
      <c r="J8848" s="194">
        <v>27900</v>
      </c>
      <c r="K8848" s="199">
        <v>-9992425</v>
      </c>
      <c r="L8848" s="174" t="s">
        <v>856</v>
      </c>
    </row>
    <row r="8849" spans="1:12">
      <c r="A8849" s="194">
        <v>29</v>
      </c>
      <c r="B8849" s="175" t="s">
        <v>595</v>
      </c>
      <c r="C8849" s="195">
        <v>61</v>
      </c>
      <c r="D8849" s="175" t="s">
        <v>862</v>
      </c>
      <c r="F8849" s="195">
        <v>0</v>
      </c>
      <c r="G8849" s="175" t="s">
        <v>1346</v>
      </c>
      <c r="J8849" s="194">
        <v>33132</v>
      </c>
      <c r="K8849" s="199">
        <v>-10025557</v>
      </c>
      <c r="L8849" s="174" t="s">
        <v>856</v>
      </c>
    </row>
    <row r="8850" spans="1:12">
      <c r="A8850" s="194">
        <v>29</v>
      </c>
      <c r="B8850" s="175" t="s">
        <v>595</v>
      </c>
      <c r="C8850" s="195">
        <v>61</v>
      </c>
      <c r="D8850" s="175" t="s">
        <v>862</v>
      </c>
      <c r="F8850" s="195">
        <v>0</v>
      </c>
      <c r="G8850" s="175" t="s">
        <v>1363</v>
      </c>
      <c r="J8850" s="194">
        <v>9450</v>
      </c>
      <c r="K8850" s="199">
        <v>-10035007</v>
      </c>
      <c r="L8850" s="174" t="s">
        <v>856</v>
      </c>
    </row>
    <row r="8851" spans="1:12">
      <c r="A8851" s="194">
        <v>29</v>
      </c>
      <c r="B8851" s="175" t="s">
        <v>595</v>
      </c>
      <c r="C8851" s="195">
        <v>61</v>
      </c>
      <c r="D8851" s="175" t="s">
        <v>862</v>
      </c>
      <c r="F8851" s="195">
        <v>0</v>
      </c>
      <c r="G8851" s="175" t="s">
        <v>1355</v>
      </c>
      <c r="J8851" s="194">
        <v>20000</v>
      </c>
      <c r="K8851" s="199">
        <v>-10055007</v>
      </c>
      <c r="L8851" s="174" t="s">
        <v>856</v>
      </c>
    </row>
    <row r="8852" spans="1:12">
      <c r="A8852" s="194">
        <v>29</v>
      </c>
      <c r="B8852" s="175" t="s">
        <v>595</v>
      </c>
      <c r="C8852" s="195">
        <v>61</v>
      </c>
      <c r="D8852" s="175" t="s">
        <v>862</v>
      </c>
      <c r="F8852" s="195">
        <v>0</v>
      </c>
      <c r="G8852" s="175" t="s">
        <v>1364</v>
      </c>
      <c r="J8852" s="194">
        <v>43926</v>
      </c>
      <c r="K8852" s="199">
        <v>-10098933</v>
      </c>
      <c r="L8852" s="174" t="s">
        <v>856</v>
      </c>
    </row>
    <row r="8853" spans="1:12">
      <c r="G8853" s="200" t="s">
        <v>853</v>
      </c>
      <c r="I8853" s="201">
        <v>225000</v>
      </c>
      <c r="J8853" s="201">
        <v>3855795</v>
      </c>
      <c r="K8853" s="201">
        <v>-3630795</v>
      </c>
      <c r="L8853" s="202" t="s">
        <v>856</v>
      </c>
    </row>
    <row r="8854" spans="1:12">
      <c r="G8854" s="200" t="s">
        <v>848</v>
      </c>
      <c r="I8854" s="203">
        <v>225000</v>
      </c>
      <c r="J8854" s="203">
        <v>10323933</v>
      </c>
      <c r="K8854" s="203">
        <v>-10098933</v>
      </c>
      <c r="L8854" s="200" t="s">
        <v>860</v>
      </c>
    </row>
    <row r="8855" spans="1:12">
      <c r="A8855" s="196" t="s">
        <v>596</v>
      </c>
      <c r="G8855" s="197" t="s">
        <v>843</v>
      </c>
      <c r="I8855" s="198">
        <v>225000</v>
      </c>
      <c r="J8855" s="198">
        <v>10323933</v>
      </c>
      <c r="K8855" s="198">
        <v>-10098933</v>
      </c>
      <c r="L8855" s="175" t="s">
        <v>856</v>
      </c>
    </row>
    <row r="8856" spans="1:12">
      <c r="A8856" s="174" t="s">
        <v>138</v>
      </c>
      <c r="B8856" s="174" t="s">
        <v>139</v>
      </c>
      <c r="C8856" s="176" t="s">
        <v>140</v>
      </c>
      <c r="D8856" s="174" t="s">
        <v>141</v>
      </c>
      <c r="E8856" s="174" t="s">
        <v>142</v>
      </c>
      <c r="F8856" s="176" t="s">
        <v>143</v>
      </c>
      <c r="G8856" s="174" t="s">
        <v>144</v>
      </c>
      <c r="I8856" s="176" t="s">
        <v>844</v>
      </c>
      <c r="J8856" s="176" t="s">
        <v>845</v>
      </c>
      <c r="K8856" s="176" t="s">
        <v>145</v>
      </c>
    </row>
    <row r="8857" spans="1:12">
      <c r="A8857" s="194">
        <v>31</v>
      </c>
      <c r="B8857" s="175" t="s">
        <v>596</v>
      </c>
      <c r="C8857" s="195">
        <v>90</v>
      </c>
      <c r="D8857" s="175" t="s">
        <v>862</v>
      </c>
      <c r="F8857" s="195">
        <v>0</v>
      </c>
      <c r="G8857" s="175" t="s">
        <v>1664</v>
      </c>
      <c r="J8857" s="194">
        <v>25000</v>
      </c>
      <c r="K8857" s="199">
        <v>-10123933</v>
      </c>
      <c r="L8857" s="174" t="s">
        <v>856</v>
      </c>
    </row>
    <row r="8858" spans="1:12">
      <c r="A8858" s="194">
        <v>31</v>
      </c>
      <c r="B8858" s="175" t="s">
        <v>596</v>
      </c>
      <c r="C8858" s="195">
        <v>90</v>
      </c>
      <c r="D8858" s="175" t="s">
        <v>862</v>
      </c>
      <c r="F8858" s="195">
        <v>0</v>
      </c>
      <c r="G8858" s="175" t="s">
        <v>1667</v>
      </c>
      <c r="J8858" s="194">
        <v>25000</v>
      </c>
      <c r="K8858" s="199">
        <v>-10148933</v>
      </c>
      <c r="L8858" s="174" t="s">
        <v>856</v>
      </c>
    </row>
    <row r="8859" spans="1:12">
      <c r="A8859" s="194">
        <v>31</v>
      </c>
      <c r="B8859" s="175" t="s">
        <v>596</v>
      </c>
      <c r="C8859" s="195">
        <v>90</v>
      </c>
      <c r="D8859" s="175" t="s">
        <v>862</v>
      </c>
      <c r="F8859" s="195">
        <v>0</v>
      </c>
      <c r="G8859" s="175" t="s">
        <v>1668</v>
      </c>
      <c r="J8859" s="194">
        <v>25000</v>
      </c>
      <c r="K8859" s="199">
        <v>-10173933</v>
      </c>
      <c r="L8859" s="174" t="s">
        <v>856</v>
      </c>
    </row>
    <row r="8860" spans="1:12">
      <c r="A8860" s="194">
        <v>31</v>
      </c>
      <c r="B8860" s="175" t="s">
        <v>596</v>
      </c>
      <c r="C8860" s="195">
        <v>90</v>
      </c>
      <c r="D8860" s="175" t="s">
        <v>862</v>
      </c>
      <c r="F8860" s="195">
        <v>0</v>
      </c>
      <c r="G8860" s="175" t="s">
        <v>1562</v>
      </c>
      <c r="J8860" s="194">
        <v>25000</v>
      </c>
      <c r="K8860" s="199">
        <v>-10198933</v>
      </c>
      <c r="L8860" s="174" t="s">
        <v>856</v>
      </c>
    </row>
    <row r="8861" spans="1:12">
      <c r="A8861" s="194">
        <v>31</v>
      </c>
      <c r="B8861" s="175" t="s">
        <v>596</v>
      </c>
      <c r="C8861" s="195">
        <v>90</v>
      </c>
      <c r="D8861" s="175" t="s">
        <v>862</v>
      </c>
      <c r="F8861" s="195">
        <v>0</v>
      </c>
      <c r="G8861" s="175" t="s">
        <v>1669</v>
      </c>
      <c r="J8861" s="194">
        <v>25000</v>
      </c>
      <c r="K8861" s="199">
        <v>-10223933</v>
      </c>
      <c r="L8861" s="174" t="s">
        <v>856</v>
      </c>
    </row>
    <row r="8862" spans="1:12">
      <c r="A8862" s="194">
        <v>31</v>
      </c>
      <c r="B8862" s="175" t="s">
        <v>596</v>
      </c>
      <c r="C8862" s="195">
        <v>90</v>
      </c>
      <c r="D8862" s="175" t="s">
        <v>862</v>
      </c>
      <c r="F8862" s="195">
        <v>0</v>
      </c>
      <c r="G8862" s="175" t="s">
        <v>1663</v>
      </c>
      <c r="J8862" s="194">
        <v>25000</v>
      </c>
      <c r="K8862" s="199">
        <v>-10248933</v>
      </c>
      <c r="L8862" s="174" t="s">
        <v>856</v>
      </c>
    </row>
    <row r="8863" spans="1:12">
      <c r="A8863" s="194">
        <v>31</v>
      </c>
      <c r="B8863" s="175" t="s">
        <v>596</v>
      </c>
      <c r="C8863" s="195">
        <v>90</v>
      </c>
      <c r="D8863" s="175" t="s">
        <v>862</v>
      </c>
      <c r="F8863" s="195">
        <v>0</v>
      </c>
      <c r="G8863" s="175" t="s">
        <v>1670</v>
      </c>
      <c r="J8863" s="194">
        <v>25000</v>
      </c>
      <c r="K8863" s="199">
        <v>-10273933</v>
      </c>
      <c r="L8863" s="174" t="s">
        <v>856</v>
      </c>
    </row>
    <row r="8864" spans="1:12">
      <c r="A8864" s="194">
        <v>31</v>
      </c>
      <c r="B8864" s="175" t="s">
        <v>596</v>
      </c>
      <c r="C8864" s="195">
        <v>90</v>
      </c>
      <c r="D8864" s="175" t="s">
        <v>862</v>
      </c>
      <c r="F8864" s="195">
        <v>0</v>
      </c>
      <c r="G8864" s="175" t="s">
        <v>1671</v>
      </c>
      <c r="J8864" s="194">
        <v>50000</v>
      </c>
      <c r="K8864" s="199">
        <v>-10323933</v>
      </c>
      <c r="L8864" s="174" t="s">
        <v>856</v>
      </c>
    </row>
    <row r="8865" spans="1:12">
      <c r="A8865" s="194">
        <v>31</v>
      </c>
      <c r="B8865" s="175" t="s">
        <v>596</v>
      </c>
      <c r="C8865" s="195">
        <v>90</v>
      </c>
      <c r="D8865" s="175" t="s">
        <v>862</v>
      </c>
      <c r="F8865" s="195">
        <v>0</v>
      </c>
      <c r="G8865" s="175" t="s">
        <v>1672</v>
      </c>
      <c r="J8865" s="194">
        <v>50000</v>
      </c>
      <c r="K8865" s="199">
        <v>-10373933</v>
      </c>
      <c r="L8865" s="174" t="s">
        <v>856</v>
      </c>
    </row>
    <row r="8866" spans="1:12">
      <c r="A8866" s="194">
        <v>31</v>
      </c>
      <c r="B8866" s="175" t="s">
        <v>596</v>
      </c>
      <c r="C8866" s="195">
        <v>90</v>
      </c>
      <c r="D8866" s="175" t="s">
        <v>862</v>
      </c>
      <c r="F8866" s="195">
        <v>0</v>
      </c>
      <c r="G8866" s="175" t="s">
        <v>1673</v>
      </c>
      <c r="J8866" s="194">
        <v>25000</v>
      </c>
      <c r="K8866" s="199">
        <v>-10398933</v>
      </c>
      <c r="L8866" s="174" t="s">
        <v>856</v>
      </c>
    </row>
    <row r="8867" spans="1:12">
      <c r="A8867" s="194">
        <v>31</v>
      </c>
      <c r="B8867" s="175" t="s">
        <v>596</v>
      </c>
      <c r="C8867" s="195">
        <v>90</v>
      </c>
      <c r="D8867" s="175" t="s">
        <v>862</v>
      </c>
      <c r="F8867" s="195">
        <v>0</v>
      </c>
      <c r="G8867" s="175" t="s">
        <v>1674</v>
      </c>
      <c r="J8867" s="194">
        <v>25000</v>
      </c>
      <c r="K8867" s="199">
        <v>-10423933</v>
      </c>
      <c r="L8867" s="174" t="s">
        <v>856</v>
      </c>
    </row>
    <row r="8868" spans="1:12">
      <c r="A8868" s="194">
        <v>31</v>
      </c>
      <c r="B8868" s="175" t="s">
        <v>596</v>
      </c>
      <c r="C8868" s="195">
        <v>90</v>
      </c>
      <c r="D8868" s="175" t="s">
        <v>862</v>
      </c>
      <c r="F8868" s="195">
        <v>0</v>
      </c>
      <c r="G8868" s="175" t="s">
        <v>1675</v>
      </c>
      <c r="J8868" s="194">
        <v>25000</v>
      </c>
      <c r="K8868" s="199">
        <v>-10448933</v>
      </c>
      <c r="L8868" s="174" t="s">
        <v>856</v>
      </c>
    </row>
    <row r="8869" spans="1:12">
      <c r="A8869" s="194">
        <v>31</v>
      </c>
      <c r="B8869" s="175" t="s">
        <v>596</v>
      </c>
      <c r="C8869" s="195">
        <v>90</v>
      </c>
      <c r="D8869" s="175" t="s">
        <v>862</v>
      </c>
      <c r="F8869" s="195">
        <v>0</v>
      </c>
      <c r="G8869" s="175" t="s">
        <v>1676</v>
      </c>
      <c r="J8869" s="194">
        <v>25000</v>
      </c>
      <c r="K8869" s="199">
        <v>-10473933</v>
      </c>
      <c r="L8869" s="174" t="s">
        <v>856</v>
      </c>
    </row>
    <row r="8870" spans="1:12">
      <c r="A8870" s="194">
        <v>31</v>
      </c>
      <c r="B8870" s="175" t="s">
        <v>596</v>
      </c>
      <c r="C8870" s="195">
        <v>90</v>
      </c>
      <c r="D8870" s="175" t="s">
        <v>862</v>
      </c>
      <c r="F8870" s="195">
        <v>0</v>
      </c>
      <c r="G8870" s="175" t="s">
        <v>1677</v>
      </c>
      <c r="J8870" s="194">
        <v>25000</v>
      </c>
      <c r="K8870" s="199">
        <v>-10498933</v>
      </c>
      <c r="L8870" s="174" t="s">
        <v>856</v>
      </c>
    </row>
    <row r="8871" spans="1:12">
      <c r="A8871" s="194">
        <v>31</v>
      </c>
      <c r="B8871" s="175" t="s">
        <v>596</v>
      </c>
      <c r="C8871" s="195">
        <v>90</v>
      </c>
      <c r="D8871" s="175" t="s">
        <v>862</v>
      </c>
      <c r="F8871" s="195">
        <v>0</v>
      </c>
      <c r="G8871" s="175" t="s">
        <v>1546</v>
      </c>
      <c r="J8871" s="194">
        <v>25000</v>
      </c>
      <c r="K8871" s="199">
        <v>-10523933</v>
      </c>
      <c r="L8871" s="174" t="s">
        <v>856</v>
      </c>
    </row>
    <row r="8872" spans="1:12">
      <c r="A8872" s="194">
        <v>31</v>
      </c>
      <c r="B8872" s="175" t="s">
        <v>596</v>
      </c>
      <c r="C8872" s="195">
        <v>90</v>
      </c>
      <c r="D8872" s="175" t="s">
        <v>862</v>
      </c>
      <c r="F8872" s="195">
        <v>0</v>
      </c>
      <c r="G8872" s="175" t="s">
        <v>1546</v>
      </c>
      <c r="J8872" s="194">
        <v>25000</v>
      </c>
      <c r="K8872" s="199">
        <v>-10548933</v>
      </c>
      <c r="L8872" s="174" t="s">
        <v>856</v>
      </c>
    </row>
    <row r="8873" spans="1:12">
      <c r="A8873" s="194">
        <v>31</v>
      </c>
      <c r="B8873" s="175" t="s">
        <v>596</v>
      </c>
      <c r="C8873" s="195">
        <v>90</v>
      </c>
      <c r="D8873" s="175" t="s">
        <v>862</v>
      </c>
      <c r="F8873" s="195">
        <v>0</v>
      </c>
      <c r="G8873" s="175" t="s">
        <v>1678</v>
      </c>
      <c r="J8873" s="194">
        <v>100000</v>
      </c>
      <c r="K8873" s="199">
        <v>-10648933</v>
      </c>
      <c r="L8873" s="174" t="s">
        <v>856</v>
      </c>
    </row>
    <row r="8874" spans="1:12">
      <c r="A8874" s="194">
        <v>31</v>
      </c>
      <c r="B8874" s="175" t="s">
        <v>596</v>
      </c>
      <c r="C8874" s="195">
        <v>90</v>
      </c>
      <c r="D8874" s="175" t="s">
        <v>862</v>
      </c>
      <c r="F8874" s="195">
        <v>0</v>
      </c>
      <c r="G8874" s="175" t="s">
        <v>1679</v>
      </c>
      <c r="J8874" s="194">
        <v>25000</v>
      </c>
      <c r="K8874" s="199">
        <v>-10673933</v>
      </c>
      <c r="L8874" s="174" t="s">
        <v>856</v>
      </c>
    </row>
    <row r="8875" spans="1:12">
      <c r="A8875" s="194">
        <v>31</v>
      </c>
      <c r="B8875" s="175" t="s">
        <v>596</v>
      </c>
      <c r="C8875" s="195">
        <v>90</v>
      </c>
      <c r="D8875" s="175" t="s">
        <v>862</v>
      </c>
      <c r="F8875" s="195">
        <v>0</v>
      </c>
      <c r="G8875" s="175" t="s">
        <v>1680</v>
      </c>
      <c r="J8875" s="194">
        <v>25000</v>
      </c>
      <c r="K8875" s="199">
        <v>-10698933</v>
      </c>
      <c r="L8875" s="174" t="s">
        <v>856</v>
      </c>
    </row>
    <row r="8876" spans="1:12">
      <c r="A8876" s="194">
        <v>31</v>
      </c>
      <c r="B8876" s="175" t="s">
        <v>596</v>
      </c>
      <c r="C8876" s="195">
        <v>90</v>
      </c>
      <c r="D8876" s="175" t="s">
        <v>862</v>
      </c>
      <c r="F8876" s="195">
        <v>0</v>
      </c>
      <c r="G8876" s="175" t="s">
        <v>1681</v>
      </c>
      <c r="J8876" s="194">
        <v>25000</v>
      </c>
      <c r="K8876" s="199">
        <v>-10723933</v>
      </c>
      <c r="L8876" s="174" t="s">
        <v>856</v>
      </c>
    </row>
    <row r="8877" spans="1:12">
      <c r="A8877" s="194">
        <v>31</v>
      </c>
      <c r="B8877" s="175" t="s">
        <v>596</v>
      </c>
      <c r="C8877" s="195">
        <v>90</v>
      </c>
      <c r="D8877" s="175" t="s">
        <v>862</v>
      </c>
      <c r="F8877" s="195">
        <v>0</v>
      </c>
      <c r="G8877" s="175" t="s">
        <v>1682</v>
      </c>
      <c r="J8877" s="194">
        <v>25000</v>
      </c>
      <c r="K8877" s="199">
        <v>-10748933</v>
      </c>
      <c r="L8877" s="174" t="s">
        <v>856</v>
      </c>
    </row>
    <row r="8878" spans="1:12">
      <c r="A8878" s="194">
        <v>31</v>
      </c>
      <c r="B8878" s="175" t="s">
        <v>596</v>
      </c>
      <c r="C8878" s="195">
        <v>90</v>
      </c>
      <c r="D8878" s="175" t="s">
        <v>862</v>
      </c>
      <c r="F8878" s="195">
        <v>0</v>
      </c>
      <c r="G8878" s="175" t="s">
        <v>1663</v>
      </c>
      <c r="J8878" s="194">
        <v>25000</v>
      </c>
      <c r="K8878" s="199">
        <v>-10773933</v>
      </c>
      <c r="L8878" s="174" t="s">
        <v>856</v>
      </c>
    </row>
    <row r="8879" spans="1:12">
      <c r="A8879" s="194">
        <v>31</v>
      </c>
      <c r="B8879" s="175" t="s">
        <v>596</v>
      </c>
      <c r="C8879" s="195">
        <v>90</v>
      </c>
      <c r="D8879" s="175" t="s">
        <v>862</v>
      </c>
      <c r="F8879" s="195">
        <v>0</v>
      </c>
      <c r="G8879" s="175" t="s">
        <v>1683</v>
      </c>
      <c r="J8879" s="194">
        <v>25000</v>
      </c>
      <c r="K8879" s="199">
        <v>-10798933</v>
      </c>
      <c r="L8879" s="174" t="s">
        <v>856</v>
      </c>
    </row>
    <row r="8880" spans="1:12">
      <c r="A8880" s="194">
        <v>31</v>
      </c>
      <c r="B8880" s="175" t="s">
        <v>596</v>
      </c>
      <c r="C8880" s="195">
        <v>90</v>
      </c>
      <c r="D8880" s="175" t="s">
        <v>862</v>
      </c>
      <c r="F8880" s="195">
        <v>0</v>
      </c>
      <c r="G8880" s="175" t="s">
        <v>1684</v>
      </c>
      <c r="J8880" s="194">
        <v>25000</v>
      </c>
      <c r="K8880" s="199">
        <v>-10823933</v>
      </c>
      <c r="L8880" s="174" t="s">
        <v>856</v>
      </c>
    </row>
    <row r="8881" spans="1:12">
      <c r="A8881" s="194">
        <v>31</v>
      </c>
      <c r="B8881" s="175" t="s">
        <v>596</v>
      </c>
      <c r="C8881" s="195">
        <v>90</v>
      </c>
      <c r="D8881" s="175" t="s">
        <v>862</v>
      </c>
      <c r="F8881" s="195">
        <v>0</v>
      </c>
      <c r="G8881" s="175" t="s">
        <v>1414</v>
      </c>
      <c r="J8881" s="194">
        <v>25000</v>
      </c>
      <c r="K8881" s="199">
        <v>-10848933</v>
      </c>
      <c r="L8881" s="174" t="s">
        <v>856</v>
      </c>
    </row>
    <row r="8882" spans="1:12">
      <c r="A8882" s="194">
        <v>31</v>
      </c>
      <c r="B8882" s="175" t="s">
        <v>596</v>
      </c>
      <c r="C8882" s="195">
        <v>90</v>
      </c>
      <c r="D8882" s="175" t="s">
        <v>862</v>
      </c>
      <c r="F8882" s="195">
        <v>0</v>
      </c>
      <c r="G8882" s="175" t="s">
        <v>1685</v>
      </c>
      <c r="J8882" s="194">
        <v>25000</v>
      </c>
      <c r="K8882" s="199">
        <v>-10873933</v>
      </c>
      <c r="L8882" s="174" t="s">
        <v>856</v>
      </c>
    </row>
    <row r="8883" spans="1:12">
      <c r="A8883" s="194">
        <v>31</v>
      </c>
      <c r="B8883" s="175" t="s">
        <v>596</v>
      </c>
      <c r="C8883" s="195">
        <v>90</v>
      </c>
      <c r="D8883" s="175" t="s">
        <v>862</v>
      </c>
      <c r="F8883" s="195">
        <v>0</v>
      </c>
      <c r="G8883" s="175" t="s">
        <v>1686</v>
      </c>
      <c r="J8883" s="194">
        <v>25000</v>
      </c>
      <c r="K8883" s="199">
        <v>-10898933</v>
      </c>
      <c r="L8883" s="174" t="s">
        <v>856</v>
      </c>
    </row>
    <row r="8884" spans="1:12">
      <c r="A8884" s="194">
        <v>31</v>
      </c>
      <c r="B8884" s="175" t="s">
        <v>596</v>
      </c>
      <c r="C8884" s="195">
        <v>90</v>
      </c>
      <c r="D8884" s="175" t="s">
        <v>862</v>
      </c>
      <c r="F8884" s="195">
        <v>0</v>
      </c>
      <c r="G8884" s="175" t="s">
        <v>1687</v>
      </c>
      <c r="J8884" s="194">
        <v>25000</v>
      </c>
      <c r="K8884" s="199">
        <v>-10923933</v>
      </c>
      <c r="L8884" s="174" t="s">
        <v>856</v>
      </c>
    </row>
    <row r="8885" spans="1:12">
      <c r="A8885" s="194">
        <v>31</v>
      </c>
      <c r="B8885" s="175" t="s">
        <v>596</v>
      </c>
      <c r="C8885" s="195">
        <v>90</v>
      </c>
      <c r="D8885" s="175" t="s">
        <v>862</v>
      </c>
      <c r="F8885" s="195">
        <v>0</v>
      </c>
      <c r="G8885" s="175" t="s">
        <v>640</v>
      </c>
      <c r="J8885" s="194">
        <v>50000</v>
      </c>
      <c r="K8885" s="199">
        <v>-10973933</v>
      </c>
      <c r="L8885" s="174" t="s">
        <v>856</v>
      </c>
    </row>
    <row r="8886" spans="1:12">
      <c r="A8886" s="194">
        <v>31</v>
      </c>
      <c r="B8886" s="175" t="s">
        <v>596</v>
      </c>
      <c r="C8886" s="195">
        <v>90</v>
      </c>
      <c r="D8886" s="175" t="s">
        <v>862</v>
      </c>
      <c r="F8886" s="195">
        <v>0</v>
      </c>
      <c r="G8886" s="175" t="s">
        <v>1688</v>
      </c>
      <c r="J8886" s="194">
        <v>25000</v>
      </c>
      <c r="K8886" s="199">
        <v>-10998933</v>
      </c>
      <c r="L8886" s="174" t="s">
        <v>856</v>
      </c>
    </row>
    <row r="8887" spans="1:12">
      <c r="A8887" s="194">
        <v>31</v>
      </c>
      <c r="B8887" s="175" t="s">
        <v>596</v>
      </c>
      <c r="C8887" s="195">
        <v>90</v>
      </c>
      <c r="D8887" s="175" t="s">
        <v>862</v>
      </c>
      <c r="F8887" s="195">
        <v>0</v>
      </c>
      <c r="G8887" s="175" t="s">
        <v>1582</v>
      </c>
      <c r="J8887" s="194">
        <v>25000</v>
      </c>
      <c r="K8887" s="199">
        <v>-11023933</v>
      </c>
      <c r="L8887" s="174" t="s">
        <v>856</v>
      </c>
    </row>
    <row r="8888" spans="1:12">
      <c r="A8888" s="194">
        <v>31</v>
      </c>
      <c r="B8888" s="175" t="s">
        <v>596</v>
      </c>
      <c r="C8888" s="195">
        <v>93</v>
      </c>
      <c r="D8888" s="175" t="s">
        <v>862</v>
      </c>
      <c r="F8888" s="195">
        <v>0</v>
      </c>
      <c r="G8888" s="175" t="s">
        <v>1367</v>
      </c>
      <c r="J8888" s="194">
        <v>15000</v>
      </c>
      <c r="K8888" s="199">
        <v>-11038933</v>
      </c>
      <c r="L8888" s="174" t="s">
        <v>856</v>
      </c>
    </row>
    <row r="8889" spans="1:12">
      <c r="A8889" s="194">
        <v>31</v>
      </c>
      <c r="B8889" s="175" t="s">
        <v>596</v>
      </c>
      <c r="C8889" s="195">
        <v>93</v>
      </c>
      <c r="D8889" s="175" t="s">
        <v>862</v>
      </c>
      <c r="F8889" s="195">
        <v>0</v>
      </c>
      <c r="G8889" s="175" t="s">
        <v>1361</v>
      </c>
      <c r="J8889" s="194">
        <v>26353</v>
      </c>
      <c r="K8889" s="199">
        <v>-11065286</v>
      </c>
      <c r="L8889" s="174" t="s">
        <v>856</v>
      </c>
    </row>
    <row r="8890" spans="1:12">
      <c r="A8890" s="194">
        <v>31</v>
      </c>
      <c r="B8890" s="175" t="s">
        <v>596</v>
      </c>
      <c r="C8890" s="195">
        <v>93</v>
      </c>
      <c r="D8890" s="175" t="s">
        <v>862</v>
      </c>
      <c r="F8890" s="195">
        <v>0</v>
      </c>
      <c r="G8890" s="175" t="s">
        <v>1368</v>
      </c>
      <c r="J8890" s="194">
        <v>23337</v>
      </c>
      <c r="K8890" s="199">
        <v>-11088623</v>
      </c>
      <c r="L8890" s="174" t="s">
        <v>856</v>
      </c>
    </row>
    <row r="8891" spans="1:12">
      <c r="A8891" s="194">
        <v>31</v>
      </c>
      <c r="B8891" s="175" t="s">
        <v>596</v>
      </c>
      <c r="C8891" s="195">
        <v>93</v>
      </c>
      <c r="D8891" s="175" t="s">
        <v>862</v>
      </c>
      <c r="F8891" s="195">
        <v>0</v>
      </c>
      <c r="G8891" s="175" t="s">
        <v>1322</v>
      </c>
      <c r="J8891" s="194">
        <v>49500</v>
      </c>
      <c r="K8891" s="199">
        <v>-11138123</v>
      </c>
      <c r="L8891" s="174" t="s">
        <v>856</v>
      </c>
    </row>
    <row r="8892" spans="1:12">
      <c r="A8892" s="194">
        <v>31</v>
      </c>
      <c r="B8892" s="175" t="s">
        <v>596</v>
      </c>
      <c r="C8892" s="195">
        <v>93</v>
      </c>
      <c r="D8892" s="175" t="s">
        <v>862</v>
      </c>
      <c r="F8892" s="195">
        <v>0</v>
      </c>
      <c r="G8892" s="175" t="s">
        <v>1369</v>
      </c>
      <c r="J8892" s="194">
        <v>30648</v>
      </c>
      <c r="K8892" s="199">
        <v>-11168771</v>
      </c>
      <c r="L8892" s="174" t="s">
        <v>856</v>
      </c>
    </row>
    <row r="8893" spans="1:12">
      <c r="A8893" s="194">
        <v>31</v>
      </c>
      <c r="B8893" s="175" t="s">
        <v>596</v>
      </c>
      <c r="C8893" s="195">
        <v>93</v>
      </c>
      <c r="D8893" s="175" t="s">
        <v>862</v>
      </c>
      <c r="F8893" s="195">
        <v>0</v>
      </c>
      <c r="G8893" s="175" t="s">
        <v>1357</v>
      </c>
      <c r="J8893" s="194">
        <v>29423</v>
      </c>
      <c r="K8893" s="199">
        <v>-11198194</v>
      </c>
      <c r="L8893" s="174" t="s">
        <v>856</v>
      </c>
    </row>
    <row r="8894" spans="1:12">
      <c r="A8894" s="194">
        <v>31</v>
      </c>
      <c r="B8894" s="175" t="s">
        <v>596</v>
      </c>
      <c r="C8894" s="195">
        <v>93</v>
      </c>
      <c r="D8894" s="175" t="s">
        <v>862</v>
      </c>
      <c r="F8894" s="195">
        <v>0</v>
      </c>
      <c r="G8894" s="175" t="s">
        <v>1370</v>
      </c>
      <c r="J8894" s="194">
        <v>120548</v>
      </c>
      <c r="K8894" s="199">
        <v>-11318742</v>
      </c>
      <c r="L8894" s="174" t="s">
        <v>856</v>
      </c>
    </row>
    <row r="8895" spans="1:12">
      <c r="A8895" s="194">
        <v>31</v>
      </c>
      <c r="B8895" s="175" t="s">
        <v>596</v>
      </c>
      <c r="C8895" s="195">
        <v>93</v>
      </c>
      <c r="D8895" s="175" t="s">
        <v>862</v>
      </c>
      <c r="F8895" s="195">
        <v>0</v>
      </c>
      <c r="G8895" s="175" t="s">
        <v>1337</v>
      </c>
      <c r="J8895" s="194">
        <v>38834</v>
      </c>
      <c r="K8895" s="199">
        <v>-11357576</v>
      </c>
      <c r="L8895" s="174" t="s">
        <v>856</v>
      </c>
    </row>
    <row r="8896" spans="1:12">
      <c r="A8896" s="194">
        <v>31</v>
      </c>
      <c r="B8896" s="175" t="s">
        <v>596</v>
      </c>
      <c r="C8896" s="195">
        <v>93</v>
      </c>
      <c r="D8896" s="175" t="s">
        <v>862</v>
      </c>
      <c r="F8896" s="195">
        <v>0</v>
      </c>
      <c r="G8896" s="175" t="s">
        <v>1364</v>
      </c>
      <c r="J8896" s="194">
        <v>21963</v>
      </c>
      <c r="K8896" s="199">
        <v>-11379539</v>
      </c>
      <c r="L8896" s="174" t="s">
        <v>856</v>
      </c>
    </row>
    <row r="8897" spans="1:12">
      <c r="A8897" s="194">
        <v>31</v>
      </c>
      <c r="B8897" s="175" t="s">
        <v>596</v>
      </c>
      <c r="C8897" s="195">
        <v>93</v>
      </c>
      <c r="D8897" s="175" t="s">
        <v>862</v>
      </c>
      <c r="F8897" s="195">
        <v>0</v>
      </c>
      <c r="G8897" s="175" t="s">
        <v>1346</v>
      </c>
      <c r="J8897" s="194">
        <v>33132</v>
      </c>
      <c r="K8897" s="199">
        <v>-11412671</v>
      </c>
      <c r="L8897" s="174" t="s">
        <v>856</v>
      </c>
    </row>
    <row r="8898" spans="1:12">
      <c r="A8898" s="194">
        <v>31</v>
      </c>
      <c r="B8898" s="175" t="s">
        <v>596</v>
      </c>
      <c r="C8898" s="195">
        <v>93</v>
      </c>
      <c r="D8898" s="175" t="s">
        <v>862</v>
      </c>
      <c r="F8898" s="195">
        <v>0</v>
      </c>
      <c r="G8898" s="175" t="s">
        <v>1371</v>
      </c>
      <c r="J8898" s="194">
        <v>37827</v>
      </c>
      <c r="K8898" s="199">
        <v>-11450498</v>
      </c>
      <c r="L8898" s="174" t="s">
        <v>856</v>
      </c>
    </row>
    <row r="8899" spans="1:12">
      <c r="A8899" s="194">
        <v>31</v>
      </c>
      <c r="B8899" s="175" t="s">
        <v>596</v>
      </c>
      <c r="C8899" s="195">
        <v>93</v>
      </c>
      <c r="D8899" s="175" t="s">
        <v>862</v>
      </c>
      <c r="F8899" s="195">
        <v>0</v>
      </c>
      <c r="G8899" s="175" t="s">
        <v>1372</v>
      </c>
      <c r="J8899" s="194">
        <v>18000</v>
      </c>
      <c r="K8899" s="199">
        <v>-11468498</v>
      </c>
      <c r="L8899" s="174" t="s">
        <v>856</v>
      </c>
    </row>
    <row r="8900" spans="1:12">
      <c r="A8900" s="194">
        <v>31</v>
      </c>
      <c r="B8900" s="175" t="s">
        <v>596</v>
      </c>
      <c r="C8900" s="195">
        <v>93</v>
      </c>
      <c r="D8900" s="175" t="s">
        <v>862</v>
      </c>
      <c r="F8900" s="195">
        <v>0</v>
      </c>
      <c r="G8900" s="175" t="s">
        <v>1373</v>
      </c>
      <c r="J8900" s="194">
        <v>46689</v>
      </c>
      <c r="K8900" s="199">
        <v>-11515187</v>
      </c>
      <c r="L8900" s="174" t="s">
        <v>856</v>
      </c>
    </row>
    <row r="8901" spans="1:12">
      <c r="A8901" s="194">
        <v>31</v>
      </c>
      <c r="B8901" s="175" t="s">
        <v>596</v>
      </c>
      <c r="C8901" s="195">
        <v>93</v>
      </c>
      <c r="D8901" s="175" t="s">
        <v>862</v>
      </c>
      <c r="F8901" s="195">
        <v>0</v>
      </c>
      <c r="G8901" s="175" t="s">
        <v>1374</v>
      </c>
      <c r="J8901" s="194">
        <v>28350</v>
      </c>
      <c r="K8901" s="199">
        <v>-11543537</v>
      </c>
      <c r="L8901" s="174" t="s">
        <v>856</v>
      </c>
    </row>
    <row r="8902" spans="1:12">
      <c r="A8902" s="194">
        <v>31</v>
      </c>
      <c r="B8902" s="175" t="s">
        <v>596</v>
      </c>
      <c r="C8902" s="195">
        <v>93</v>
      </c>
      <c r="D8902" s="175" t="s">
        <v>862</v>
      </c>
      <c r="F8902" s="195">
        <v>0</v>
      </c>
      <c r="G8902" s="175" t="s">
        <v>1375</v>
      </c>
      <c r="J8902" s="194">
        <v>40000</v>
      </c>
      <c r="K8902" s="199">
        <v>-11583537</v>
      </c>
      <c r="L8902" s="174" t="s">
        <v>856</v>
      </c>
    </row>
    <row r="8903" spans="1:12">
      <c r="A8903" s="194">
        <v>31</v>
      </c>
      <c r="B8903" s="175" t="s">
        <v>596</v>
      </c>
      <c r="C8903" s="195">
        <v>93</v>
      </c>
      <c r="D8903" s="175" t="s">
        <v>862</v>
      </c>
      <c r="F8903" s="195">
        <v>0</v>
      </c>
      <c r="G8903" s="175" t="s">
        <v>1355</v>
      </c>
      <c r="J8903" s="194">
        <v>20000</v>
      </c>
      <c r="K8903" s="199">
        <v>-11603537</v>
      </c>
      <c r="L8903" s="174" t="s">
        <v>856</v>
      </c>
    </row>
    <row r="8904" spans="1:12">
      <c r="A8904" s="194">
        <v>31</v>
      </c>
      <c r="B8904" s="175" t="s">
        <v>596</v>
      </c>
      <c r="C8904" s="195">
        <v>93</v>
      </c>
      <c r="D8904" s="175" t="s">
        <v>862</v>
      </c>
      <c r="F8904" s="195">
        <v>0</v>
      </c>
      <c r="G8904" s="175" t="s">
        <v>1363</v>
      </c>
      <c r="J8904" s="194">
        <v>9450</v>
      </c>
      <c r="K8904" s="199">
        <v>-11612987</v>
      </c>
      <c r="L8904" s="174" t="s">
        <v>856</v>
      </c>
    </row>
    <row r="8905" spans="1:12">
      <c r="A8905" s="194">
        <v>31</v>
      </c>
      <c r="B8905" s="175" t="s">
        <v>596</v>
      </c>
      <c r="C8905" s="195">
        <v>93</v>
      </c>
      <c r="D8905" s="175" t="s">
        <v>862</v>
      </c>
      <c r="F8905" s="195">
        <v>0</v>
      </c>
      <c r="G8905" s="175" t="s">
        <v>1328</v>
      </c>
      <c r="J8905" s="194">
        <v>127030</v>
      </c>
      <c r="K8905" s="199">
        <v>-11740017</v>
      </c>
      <c r="L8905" s="174" t="s">
        <v>856</v>
      </c>
    </row>
    <row r="8906" spans="1:12">
      <c r="A8906" s="194">
        <v>31</v>
      </c>
      <c r="B8906" s="175" t="s">
        <v>596</v>
      </c>
      <c r="C8906" s="195">
        <v>93</v>
      </c>
      <c r="D8906" s="175" t="s">
        <v>862</v>
      </c>
      <c r="F8906" s="195">
        <v>0</v>
      </c>
      <c r="G8906" s="175" t="s">
        <v>1376</v>
      </c>
      <c r="J8906" s="194">
        <v>30648</v>
      </c>
      <c r="K8906" s="199">
        <v>-11770665</v>
      </c>
      <c r="L8906" s="174" t="s">
        <v>856</v>
      </c>
    </row>
    <row r="8907" spans="1:12">
      <c r="A8907" s="194">
        <v>31</v>
      </c>
      <c r="B8907" s="175" t="s">
        <v>596</v>
      </c>
      <c r="C8907" s="195">
        <v>93</v>
      </c>
      <c r="D8907" s="175" t="s">
        <v>862</v>
      </c>
      <c r="F8907" s="195">
        <v>0</v>
      </c>
      <c r="G8907" s="175" t="s">
        <v>1377</v>
      </c>
      <c r="J8907" s="194">
        <v>130000</v>
      </c>
      <c r="K8907" s="199">
        <v>-11900665</v>
      </c>
      <c r="L8907" s="174" t="s">
        <v>856</v>
      </c>
    </row>
    <row r="8908" spans="1:12">
      <c r="A8908" s="194">
        <v>31</v>
      </c>
      <c r="B8908" s="175" t="s">
        <v>596</v>
      </c>
      <c r="C8908" s="195">
        <v>93</v>
      </c>
      <c r="D8908" s="175" t="s">
        <v>862</v>
      </c>
      <c r="F8908" s="195">
        <v>0</v>
      </c>
      <c r="G8908" s="175" t="s">
        <v>1367</v>
      </c>
      <c r="J8908" s="194">
        <v>15000</v>
      </c>
      <c r="K8908" s="199">
        <v>-11915665</v>
      </c>
      <c r="L8908" s="174" t="s">
        <v>856</v>
      </c>
    </row>
    <row r="8909" spans="1:12">
      <c r="G8909" s="200" t="s">
        <v>985</v>
      </c>
      <c r="I8909" s="201">
        <v>0</v>
      </c>
      <c r="J8909" s="201">
        <v>1816732</v>
      </c>
      <c r="K8909" s="201">
        <v>-1816732</v>
      </c>
      <c r="L8909" s="202" t="s">
        <v>856</v>
      </c>
    </row>
    <row r="8910" spans="1:12">
      <c r="G8910" s="200" t="s">
        <v>848</v>
      </c>
      <c r="I8910" s="203">
        <v>225000</v>
      </c>
      <c r="J8910" s="203">
        <v>12140665</v>
      </c>
      <c r="K8910" s="203">
        <v>-11915665</v>
      </c>
      <c r="L8910" s="200" t="s">
        <v>860</v>
      </c>
    </row>
    <row r="8911" spans="1:12">
      <c r="A8911" s="196" t="s">
        <v>597</v>
      </c>
      <c r="G8911" s="197" t="s">
        <v>843</v>
      </c>
      <c r="I8911" s="198">
        <v>225000</v>
      </c>
      <c r="J8911" s="198">
        <v>12140665</v>
      </c>
      <c r="K8911" s="198">
        <v>-11915665</v>
      </c>
      <c r="L8911" s="175" t="s">
        <v>856</v>
      </c>
    </row>
    <row r="8912" spans="1:12">
      <c r="A8912" s="174" t="s">
        <v>138</v>
      </c>
      <c r="B8912" s="174" t="s">
        <v>139</v>
      </c>
      <c r="C8912" s="176" t="s">
        <v>140</v>
      </c>
      <c r="D8912" s="174" t="s">
        <v>141</v>
      </c>
      <c r="E8912" s="174" t="s">
        <v>142</v>
      </c>
      <c r="F8912" s="176" t="s">
        <v>143</v>
      </c>
      <c r="G8912" s="174" t="s">
        <v>144</v>
      </c>
      <c r="I8912" s="176" t="s">
        <v>844</v>
      </c>
      <c r="J8912" s="176" t="s">
        <v>845</v>
      </c>
      <c r="K8912" s="176" t="s">
        <v>145</v>
      </c>
    </row>
    <row r="8913" spans="1:12">
      <c r="A8913" s="194">
        <v>1</v>
      </c>
      <c r="B8913" s="175" t="s">
        <v>597</v>
      </c>
      <c r="C8913" s="195">
        <v>9</v>
      </c>
      <c r="D8913" s="175" t="s">
        <v>862</v>
      </c>
      <c r="F8913" s="195">
        <v>0</v>
      </c>
      <c r="G8913" s="175" t="s">
        <v>989</v>
      </c>
      <c r="J8913" s="194">
        <v>10000</v>
      </c>
      <c r="K8913" s="199">
        <v>-11925665</v>
      </c>
      <c r="L8913" s="174" t="s">
        <v>856</v>
      </c>
    </row>
    <row r="8914" spans="1:12">
      <c r="A8914" s="194">
        <v>4</v>
      </c>
      <c r="B8914" s="175" t="s">
        <v>597</v>
      </c>
      <c r="C8914" s="195">
        <v>10</v>
      </c>
      <c r="D8914" s="175" t="s">
        <v>862</v>
      </c>
      <c r="F8914" s="195">
        <v>0</v>
      </c>
      <c r="G8914" s="175" t="s">
        <v>990</v>
      </c>
      <c r="J8914" s="194">
        <v>10000</v>
      </c>
      <c r="K8914" s="199">
        <v>-11935665</v>
      </c>
      <c r="L8914" s="174" t="s">
        <v>856</v>
      </c>
    </row>
    <row r="8915" spans="1:12">
      <c r="A8915" s="194">
        <v>4</v>
      </c>
      <c r="B8915" s="175" t="s">
        <v>597</v>
      </c>
      <c r="C8915" s="195">
        <v>13</v>
      </c>
      <c r="D8915" s="175" t="s">
        <v>862</v>
      </c>
      <c r="F8915" s="195">
        <v>0</v>
      </c>
      <c r="G8915" s="175" t="s">
        <v>992</v>
      </c>
      <c r="J8915" s="194">
        <v>6337000</v>
      </c>
      <c r="K8915" s="199">
        <v>-18272665</v>
      </c>
      <c r="L8915" s="174" t="s">
        <v>856</v>
      </c>
    </row>
    <row r="8916" spans="1:12">
      <c r="A8916" s="194">
        <v>4</v>
      </c>
      <c r="B8916" s="175" t="s">
        <v>597</v>
      </c>
      <c r="C8916" s="195">
        <v>14</v>
      </c>
      <c r="D8916" s="175" t="s">
        <v>862</v>
      </c>
      <c r="F8916" s="195">
        <v>0</v>
      </c>
      <c r="G8916" s="175" t="s">
        <v>993</v>
      </c>
      <c r="J8916" s="194">
        <v>20000</v>
      </c>
      <c r="K8916" s="199">
        <v>-18292665</v>
      </c>
      <c r="L8916" s="174" t="s">
        <v>856</v>
      </c>
    </row>
    <row r="8917" spans="1:12">
      <c r="A8917" s="194">
        <v>4</v>
      </c>
      <c r="B8917" s="175" t="s">
        <v>597</v>
      </c>
      <c r="C8917" s="195">
        <v>21</v>
      </c>
      <c r="D8917" s="175" t="s">
        <v>862</v>
      </c>
      <c r="F8917" s="195">
        <v>0</v>
      </c>
      <c r="G8917" s="175" t="s">
        <v>998</v>
      </c>
      <c r="J8917" s="194">
        <v>50000</v>
      </c>
      <c r="K8917" s="199">
        <v>-18342665</v>
      </c>
      <c r="L8917" s="174" t="s">
        <v>856</v>
      </c>
    </row>
    <row r="8918" spans="1:12">
      <c r="A8918" s="194">
        <v>4</v>
      </c>
      <c r="B8918" s="175" t="s">
        <v>597</v>
      </c>
      <c r="C8918" s="195">
        <v>22</v>
      </c>
      <c r="D8918" s="175" t="s">
        <v>862</v>
      </c>
      <c r="F8918" s="195">
        <v>0</v>
      </c>
      <c r="G8918" s="175" t="s">
        <v>999</v>
      </c>
      <c r="J8918" s="194">
        <v>240000</v>
      </c>
      <c r="K8918" s="199">
        <v>-18582665</v>
      </c>
      <c r="L8918" s="174" t="s">
        <v>856</v>
      </c>
    </row>
    <row r="8919" spans="1:12">
      <c r="A8919" s="194">
        <v>29</v>
      </c>
      <c r="B8919" s="175" t="s">
        <v>597</v>
      </c>
      <c r="C8919" s="195">
        <v>79</v>
      </c>
      <c r="D8919" s="175" t="s">
        <v>862</v>
      </c>
      <c r="F8919" s="195">
        <v>0</v>
      </c>
      <c r="G8919" s="175" t="s">
        <v>1020</v>
      </c>
      <c r="J8919" s="194">
        <v>20000</v>
      </c>
      <c r="K8919" s="199">
        <v>-18602665</v>
      </c>
      <c r="L8919" s="174" t="s">
        <v>856</v>
      </c>
    </row>
    <row r="8920" spans="1:12">
      <c r="A8920" s="194">
        <v>30</v>
      </c>
      <c r="B8920" s="175" t="s">
        <v>597</v>
      </c>
      <c r="C8920" s="195">
        <v>82</v>
      </c>
      <c r="D8920" s="175" t="s">
        <v>862</v>
      </c>
      <c r="F8920" s="195">
        <v>0</v>
      </c>
      <c r="G8920" s="175" t="s">
        <v>1379</v>
      </c>
      <c r="J8920" s="194">
        <v>31500</v>
      </c>
      <c r="K8920" s="199">
        <v>-18634165</v>
      </c>
      <c r="L8920" s="174" t="s">
        <v>856</v>
      </c>
    </row>
    <row r="8921" spans="1:12">
      <c r="A8921" s="194">
        <v>30</v>
      </c>
      <c r="B8921" s="175" t="s">
        <v>597</v>
      </c>
      <c r="C8921" s="195">
        <v>82</v>
      </c>
      <c r="D8921" s="175" t="s">
        <v>862</v>
      </c>
      <c r="F8921" s="195">
        <v>0</v>
      </c>
      <c r="G8921" s="175" t="s">
        <v>1380</v>
      </c>
      <c r="J8921" s="194">
        <v>49998</v>
      </c>
      <c r="K8921" s="199">
        <v>-18684163</v>
      </c>
      <c r="L8921" s="174" t="s">
        <v>856</v>
      </c>
    </row>
    <row r="8922" spans="1:12">
      <c r="A8922" s="194">
        <v>30</v>
      </c>
      <c r="B8922" s="175" t="s">
        <v>597</v>
      </c>
      <c r="C8922" s="195">
        <v>82</v>
      </c>
      <c r="D8922" s="175" t="s">
        <v>862</v>
      </c>
      <c r="F8922" s="195">
        <v>0</v>
      </c>
      <c r="G8922" s="175" t="s">
        <v>1381</v>
      </c>
      <c r="J8922" s="194">
        <v>9450</v>
      </c>
      <c r="K8922" s="199">
        <v>-18693613</v>
      </c>
      <c r="L8922" s="174" t="s">
        <v>856</v>
      </c>
    </row>
    <row r="8923" spans="1:12">
      <c r="A8923" s="194">
        <v>30</v>
      </c>
      <c r="B8923" s="175" t="s">
        <v>597</v>
      </c>
      <c r="C8923" s="195">
        <v>82</v>
      </c>
      <c r="D8923" s="175" t="s">
        <v>862</v>
      </c>
      <c r="F8923" s="195">
        <v>0</v>
      </c>
      <c r="G8923" s="175" t="s">
        <v>1334</v>
      </c>
      <c r="J8923" s="194">
        <v>45000</v>
      </c>
      <c r="K8923" s="199">
        <v>-18738613</v>
      </c>
      <c r="L8923" s="174" t="s">
        <v>856</v>
      </c>
    </row>
    <row r="8924" spans="1:12">
      <c r="A8924" s="194">
        <v>30</v>
      </c>
      <c r="B8924" s="175" t="s">
        <v>597</v>
      </c>
      <c r="C8924" s="195">
        <v>82</v>
      </c>
      <c r="D8924" s="175" t="s">
        <v>862</v>
      </c>
      <c r="F8924" s="195">
        <v>0</v>
      </c>
      <c r="G8924" s="175" t="s">
        <v>1323</v>
      </c>
      <c r="J8924" s="194">
        <v>50000</v>
      </c>
      <c r="K8924" s="199">
        <v>-18788613</v>
      </c>
      <c r="L8924" s="174" t="s">
        <v>856</v>
      </c>
    </row>
    <row r="8925" spans="1:12">
      <c r="A8925" s="194">
        <v>30</v>
      </c>
      <c r="B8925" s="175" t="s">
        <v>597</v>
      </c>
      <c r="C8925" s="195">
        <v>82</v>
      </c>
      <c r="D8925" s="175" t="s">
        <v>862</v>
      </c>
      <c r="F8925" s="195">
        <v>0</v>
      </c>
      <c r="G8925" s="175" t="s">
        <v>1382</v>
      </c>
      <c r="J8925" s="194">
        <v>50000</v>
      </c>
      <c r="K8925" s="199">
        <v>-18838613</v>
      </c>
      <c r="L8925" s="174" t="s">
        <v>856</v>
      </c>
    </row>
    <row r="8926" spans="1:12">
      <c r="A8926" s="194">
        <v>30</v>
      </c>
      <c r="B8926" s="175" t="s">
        <v>597</v>
      </c>
      <c r="C8926" s="195">
        <v>82</v>
      </c>
      <c r="D8926" s="175" t="s">
        <v>862</v>
      </c>
      <c r="F8926" s="195">
        <v>0</v>
      </c>
      <c r="G8926" s="175" t="s">
        <v>1383</v>
      </c>
      <c r="J8926" s="194">
        <v>43906</v>
      </c>
      <c r="K8926" s="199">
        <v>-18882519</v>
      </c>
      <c r="L8926" s="174" t="s">
        <v>856</v>
      </c>
    </row>
    <row r="8927" spans="1:12">
      <c r="A8927" s="194">
        <v>30</v>
      </c>
      <c r="B8927" s="175" t="s">
        <v>597</v>
      </c>
      <c r="C8927" s="195">
        <v>82</v>
      </c>
      <c r="D8927" s="175" t="s">
        <v>862</v>
      </c>
      <c r="F8927" s="195">
        <v>0</v>
      </c>
      <c r="G8927" s="175" t="s">
        <v>1384</v>
      </c>
      <c r="J8927" s="194">
        <v>55632</v>
      </c>
      <c r="K8927" s="199">
        <v>-18938151</v>
      </c>
      <c r="L8927" s="174" t="s">
        <v>856</v>
      </c>
    </row>
    <row r="8928" spans="1:12">
      <c r="A8928" s="194">
        <v>30</v>
      </c>
      <c r="B8928" s="175" t="s">
        <v>597</v>
      </c>
      <c r="C8928" s="195">
        <v>82</v>
      </c>
      <c r="D8928" s="175" t="s">
        <v>862</v>
      </c>
      <c r="F8928" s="195">
        <v>0</v>
      </c>
      <c r="G8928" s="175" t="s">
        <v>1385</v>
      </c>
      <c r="J8928" s="194">
        <v>100000</v>
      </c>
      <c r="K8928" s="199">
        <v>-19038151</v>
      </c>
      <c r="L8928" s="174" t="s">
        <v>856</v>
      </c>
    </row>
    <row r="8929" spans="1:12">
      <c r="A8929" s="194">
        <v>30</v>
      </c>
      <c r="B8929" s="175" t="s">
        <v>597</v>
      </c>
      <c r="C8929" s="195">
        <v>82</v>
      </c>
      <c r="D8929" s="175" t="s">
        <v>862</v>
      </c>
      <c r="F8929" s="195">
        <v>0</v>
      </c>
      <c r="G8929" s="175" t="s">
        <v>1386</v>
      </c>
      <c r="J8929" s="194">
        <v>58331</v>
      </c>
      <c r="K8929" s="199">
        <v>-19096482</v>
      </c>
      <c r="L8929" s="174" t="s">
        <v>856</v>
      </c>
    </row>
    <row r="8930" spans="1:12">
      <c r="A8930" s="194">
        <v>30</v>
      </c>
      <c r="B8930" s="175" t="s">
        <v>597</v>
      </c>
      <c r="C8930" s="195">
        <v>82</v>
      </c>
      <c r="D8930" s="175" t="s">
        <v>862</v>
      </c>
      <c r="F8930" s="195">
        <v>0</v>
      </c>
      <c r="G8930" s="175" t="s">
        <v>1387</v>
      </c>
      <c r="J8930" s="194">
        <v>150000</v>
      </c>
      <c r="K8930" s="199">
        <v>-19246482</v>
      </c>
      <c r="L8930" s="174" t="s">
        <v>856</v>
      </c>
    </row>
    <row r="8931" spans="1:12">
      <c r="A8931" s="194">
        <v>30</v>
      </c>
      <c r="B8931" s="175" t="s">
        <v>597</v>
      </c>
      <c r="C8931" s="195">
        <v>82</v>
      </c>
      <c r="D8931" s="175" t="s">
        <v>862</v>
      </c>
      <c r="F8931" s="195">
        <v>0</v>
      </c>
      <c r="G8931" s="175" t="s">
        <v>1388</v>
      </c>
      <c r="J8931" s="194">
        <v>18750</v>
      </c>
      <c r="K8931" s="199">
        <v>-19265232</v>
      </c>
      <c r="L8931" s="174" t="s">
        <v>856</v>
      </c>
    </row>
    <row r="8932" spans="1:12">
      <c r="A8932" s="194">
        <v>30</v>
      </c>
      <c r="B8932" s="175" t="s">
        <v>597</v>
      </c>
      <c r="C8932" s="195">
        <v>82</v>
      </c>
      <c r="D8932" s="175" t="s">
        <v>862</v>
      </c>
      <c r="F8932" s="195">
        <v>0</v>
      </c>
      <c r="G8932" s="175" t="s">
        <v>1389</v>
      </c>
      <c r="J8932" s="194">
        <v>50000</v>
      </c>
      <c r="K8932" s="199">
        <v>-19315232</v>
      </c>
      <c r="L8932" s="174" t="s">
        <v>856</v>
      </c>
    </row>
    <row r="8933" spans="1:12">
      <c r="A8933" s="194">
        <v>30</v>
      </c>
      <c r="B8933" s="175" t="s">
        <v>597</v>
      </c>
      <c r="C8933" s="195">
        <v>82</v>
      </c>
      <c r="D8933" s="175" t="s">
        <v>862</v>
      </c>
      <c r="F8933" s="195">
        <v>0</v>
      </c>
      <c r="G8933" s="175" t="s">
        <v>1325</v>
      </c>
      <c r="J8933" s="194">
        <v>100000</v>
      </c>
      <c r="K8933" s="199">
        <v>-19415232</v>
      </c>
      <c r="L8933" s="174" t="s">
        <v>856</v>
      </c>
    </row>
    <row r="8934" spans="1:12">
      <c r="A8934" s="194">
        <v>30</v>
      </c>
      <c r="B8934" s="175" t="s">
        <v>597</v>
      </c>
      <c r="C8934" s="195">
        <v>82</v>
      </c>
      <c r="D8934" s="175" t="s">
        <v>862</v>
      </c>
      <c r="F8934" s="195">
        <v>0</v>
      </c>
      <c r="G8934" s="175" t="s">
        <v>1390</v>
      </c>
      <c r="J8934" s="194">
        <v>42400</v>
      </c>
      <c r="K8934" s="199">
        <v>-19457632</v>
      </c>
      <c r="L8934" s="174" t="s">
        <v>856</v>
      </c>
    </row>
    <row r="8935" spans="1:12">
      <c r="A8935" s="194">
        <v>30</v>
      </c>
      <c r="B8935" s="175" t="s">
        <v>597</v>
      </c>
      <c r="C8935" s="195">
        <v>82</v>
      </c>
      <c r="D8935" s="175" t="s">
        <v>862</v>
      </c>
      <c r="F8935" s="195">
        <v>0</v>
      </c>
      <c r="G8935" s="175" t="s">
        <v>1391</v>
      </c>
      <c r="J8935" s="194">
        <v>17350</v>
      </c>
      <c r="K8935" s="199">
        <v>-19474982</v>
      </c>
      <c r="L8935" s="174" t="s">
        <v>856</v>
      </c>
    </row>
    <row r="8936" spans="1:12">
      <c r="A8936" s="194">
        <v>30</v>
      </c>
      <c r="B8936" s="175" t="s">
        <v>597</v>
      </c>
      <c r="C8936" s="195">
        <v>82</v>
      </c>
      <c r="D8936" s="175" t="s">
        <v>862</v>
      </c>
      <c r="F8936" s="195">
        <v>0</v>
      </c>
      <c r="G8936" s="175" t="s">
        <v>1392</v>
      </c>
      <c r="J8936" s="194">
        <v>28000</v>
      </c>
      <c r="K8936" s="199">
        <v>-19502982</v>
      </c>
      <c r="L8936" s="174" t="s">
        <v>856</v>
      </c>
    </row>
    <row r="8937" spans="1:12">
      <c r="A8937" s="194">
        <v>30</v>
      </c>
      <c r="B8937" s="175" t="s">
        <v>597</v>
      </c>
      <c r="C8937" s="195">
        <v>82</v>
      </c>
      <c r="D8937" s="175" t="s">
        <v>862</v>
      </c>
      <c r="F8937" s="195">
        <v>0</v>
      </c>
      <c r="G8937" s="175" t="s">
        <v>1393</v>
      </c>
      <c r="J8937" s="194">
        <v>19883</v>
      </c>
      <c r="K8937" s="199">
        <v>-19522865</v>
      </c>
      <c r="L8937" s="174" t="s">
        <v>856</v>
      </c>
    </row>
    <row r="8938" spans="1:12">
      <c r="A8938" s="194">
        <v>30</v>
      </c>
      <c r="B8938" s="175" t="s">
        <v>597</v>
      </c>
      <c r="C8938" s="195">
        <v>82</v>
      </c>
      <c r="D8938" s="175" t="s">
        <v>862</v>
      </c>
      <c r="F8938" s="195">
        <v>0</v>
      </c>
      <c r="G8938" s="175" t="s">
        <v>1334</v>
      </c>
      <c r="J8938" s="194">
        <v>22500</v>
      </c>
      <c r="K8938" s="199">
        <v>-19545365</v>
      </c>
      <c r="L8938" s="174" t="s">
        <v>856</v>
      </c>
    </row>
    <row r="8939" spans="1:12">
      <c r="A8939" s="194">
        <v>30</v>
      </c>
      <c r="B8939" s="175" t="s">
        <v>597</v>
      </c>
      <c r="C8939" s="195">
        <v>82</v>
      </c>
      <c r="D8939" s="175" t="s">
        <v>862</v>
      </c>
      <c r="F8939" s="195">
        <v>0</v>
      </c>
      <c r="G8939" s="175" t="s">
        <v>1394</v>
      </c>
      <c r="J8939" s="194">
        <v>32279</v>
      </c>
      <c r="K8939" s="199">
        <v>-19577644</v>
      </c>
      <c r="L8939" s="174" t="s">
        <v>856</v>
      </c>
    </row>
    <row r="8940" spans="1:12">
      <c r="A8940" s="194">
        <v>30</v>
      </c>
      <c r="B8940" s="175" t="s">
        <v>597</v>
      </c>
      <c r="C8940" s="195">
        <v>82</v>
      </c>
      <c r="D8940" s="175" t="s">
        <v>862</v>
      </c>
      <c r="F8940" s="195">
        <v>0</v>
      </c>
      <c r="G8940" s="175" t="s">
        <v>1395</v>
      </c>
      <c r="J8940" s="194">
        <v>26353</v>
      </c>
      <c r="K8940" s="199">
        <v>-19603997</v>
      </c>
      <c r="L8940" s="174" t="s">
        <v>856</v>
      </c>
    </row>
    <row r="8941" spans="1:12">
      <c r="A8941" s="194">
        <v>30</v>
      </c>
      <c r="B8941" s="175" t="s">
        <v>597</v>
      </c>
      <c r="C8941" s="195">
        <v>82</v>
      </c>
      <c r="D8941" s="175" t="s">
        <v>862</v>
      </c>
      <c r="F8941" s="195">
        <v>0</v>
      </c>
      <c r="G8941" s="175" t="s">
        <v>1396</v>
      </c>
      <c r="J8941" s="194">
        <v>38834</v>
      </c>
      <c r="K8941" s="199">
        <v>-19642831</v>
      </c>
      <c r="L8941" s="174" t="s">
        <v>856</v>
      </c>
    </row>
    <row r="8942" spans="1:12">
      <c r="A8942" s="194">
        <v>30</v>
      </c>
      <c r="B8942" s="175" t="s">
        <v>597</v>
      </c>
      <c r="C8942" s="195">
        <v>82</v>
      </c>
      <c r="D8942" s="175" t="s">
        <v>862</v>
      </c>
      <c r="F8942" s="195">
        <v>0</v>
      </c>
      <c r="G8942" s="175" t="s">
        <v>1357</v>
      </c>
      <c r="J8942" s="194">
        <v>29000</v>
      </c>
      <c r="K8942" s="199">
        <v>-19671831</v>
      </c>
      <c r="L8942" s="174" t="s">
        <v>856</v>
      </c>
    </row>
    <row r="8943" spans="1:12">
      <c r="A8943" s="194">
        <v>30</v>
      </c>
      <c r="B8943" s="175" t="s">
        <v>597</v>
      </c>
      <c r="C8943" s="195">
        <v>82</v>
      </c>
      <c r="D8943" s="175" t="s">
        <v>862</v>
      </c>
      <c r="F8943" s="195">
        <v>0</v>
      </c>
      <c r="G8943" s="175" t="s">
        <v>1380</v>
      </c>
      <c r="J8943" s="194">
        <v>40000</v>
      </c>
      <c r="K8943" s="199">
        <v>-19711831</v>
      </c>
      <c r="L8943" s="174" t="s">
        <v>856</v>
      </c>
    </row>
    <row r="8944" spans="1:12">
      <c r="A8944" s="194">
        <v>30</v>
      </c>
      <c r="B8944" s="175" t="s">
        <v>597</v>
      </c>
      <c r="C8944" s="195">
        <v>82</v>
      </c>
      <c r="D8944" s="175" t="s">
        <v>862</v>
      </c>
      <c r="F8944" s="195">
        <v>0</v>
      </c>
      <c r="G8944" s="175" t="s">
        <v>1390</v>
      </c>
      <c r="J8944" s="194">
        <v>20000</v>
      </c>
      <c r="K8944" s="199">
        <v>-19731831</v>
      </c>
      <c r="L8944" s="174" t="s">
        <v>856</v>
      </c>
    </row>
    <row r="8945" spans="1:12">
      <c r="A8945" s="194">
        <v>30</v>
      </c>
      <c r="B8945" s="175" t="s">
        <v>597</v>
      </c>
      <c r="C8945" s="195">
        <v>82</v>
      </c>
      <c r="D8945" s="175" t="s">
        <v>862</v>
      </c>
      <c r="F8945" s="195">
        <v>0</v>
      </c>
      <c r="G8945" s="175" t="s">
        <v>1355</v>
      </c>
      <c r="J8945" s="194">
        <v>20000</v>
      </c>
      <c r="K8945" s="199">
        <v>-19751831</v>
      </c>
      <c r="L8945" s="174" t="s">
        <v>856</v>
      </c>
    </row>
    <row r="8946" spans="1:12">
      <c r="A8946" s="194">
        <v>30</v>
      </c>
      <c r="B8946" s="175" t="s">
        <v>597</v>
      </c>
      <c r="C8946" s="195">
        <v>82</v>
      </c>
      <c r="D8946" s="175" t="s">
        <v>862</v>
      </c>
      <c r="F8946" s="195">
        <v>0</v>
      </c>
      <c r="G8946" s="175" t="s">
        <v>1397</v>
      </c>
      <c r="J8946" s="194">
        <v>9450</v>
      </c>
      <c r="K8946" s="199">
        <v>-19761281</v>
      </c>
      <c r="L8946" s="174" t="s">
        <v>856</v>
      </c>
    </row>
    <row r="8947" spans="1:12">
      <c r="G8947" s="200" t="s">
        <v>1021</v>
      </c>
      <c r="I8947" s="201">
        <v>0</v>
      </c>
      <c r="J8947" s="201">
        <v>7845616</v>
      </c>
      <c r="K8947" s="201">
        <v>-7845616</v>
      </c>
      <c r="L8947" s="202" t="s">
        <v>856</v>
      </c>
    </row>
    <row r="8948" spans="1:12">
      <c r="G8948" s="200" t="s">
        <v>848</v>
      </c>
      <c r="I8948" s="203">
        <v>225000</v>
      </c>
      <c r="J8948" s="203">
        <v>19986281</v>
      </c>
      <c r="K8948" s="203">
        <v>-19761281</v>
      </c>
      <c r="L8948" s="200" t="s">
        <v>860</v>
      </c>
    </row>
    <row r="8949" spans="1:12">
      <c r="A8949" s="196" t="s">
        <v>598</v>
      </c>
      <c r="G8949" s="197" t="s">
        <v>843</v>
      </c>
      <c r="I8949" s="198">
        <v>225000</v>
      </c>
      <c r="J8949" s="198">
        <v>19986281</v>
      </c>
      <c r="K8949" s="198">
        <v>-19761281</v>
      </c>
      <c r="L8949" s="175" t="s">
        <v>856</v>
      </c>
    </row>
    <row r="8950" spans="1:12">
      <c r="A8950" s="174" t="s">
        <v>138</v>
      </c>
      <c r="B8950" s="174" t="s">
        <v>139</v>
      </c>
      <c r="C8950" s="176" t="s">
        <v>140</v>
      </c>
      <c r="D8950" s="174" t="s">
        <v>141</v>
      </c>
      <c r="E8950" s="174" t="s">
        <v>142</v>
      </c>
      <c r="F8950" s="176" t="s">
        <v>143</v>
      </c>
      <c r="G8950" s="174" t="s">
        <v>144</v>
      </c>
      <c r="I8950" s="176" t="s">
        <v>844</v>
      </c>
      <c r="J8950" s="176" t="s">
        <v>845</v>
      </c>
      <c r="K8950" s="176" t="s">
        <v>145</v>
      </c>
    </row>
    <row r="8951" spans="1:12">
      <c r="A8951" s="194">
        <v>31</v>
      </c>
      <c r="B8951" s="175" t="s">
        <v>598</v>
      </c>
      <c r="C8951" s="195">
        <v>80</v>
      </c>
      <c r="D8951" s="175" t="s">
        <v>862</v>
      </c>
      <c r="F8951" s="195">
        <v>0</v>
      </c>
      <c r="G8951" s="175" t="s">
        <v>1044</v>
      </c>
      <c r="J8951" s="194">
        <v>20000</v>
      </c>
      <c r="K8951" s="199">
        <v>-19781281</v>
      </c>
      <c r="L8951" s="174" t="s">
        <v>856</v>
      </c>
    </row>
    <row r="8952" spans="1:12">
      <c r="A8952" s="194">
        <v>31</v>
      </c>
      <c r="B8952" s="175" t="s">
        <v>598</v>
      </c>
      <c r="C8952" s="195">
        <v>91</v>
      </c>
      <c r="D8952" s="175" t="s">
        <v>862</v>
      </c>
      <c r="F8952" s="195">
        <v>0</v>
      </c>
      <c r="G8952" s="175" t="s">
        <v>1401</v>
      </c>
      <c r="J8952" s="194">
        <v>62000</v>
      </c>
      <c r="K8952" s="199">
        <v>-19843281</v>
      </c>
      <c r="L8952" s="174" t="s">
        <v>856</v>
      </c>
    </row>
    <row r="8953" spans="1:12">
      <c r="A8953" s="194">
        <v>31</v>
      </c>
      <c r="B8953" s="175" t="s">
        <v>598</v>
      </c>
      <c r="C8953" s="195">
        <v>91</v>
      </c>
      <c r="D8953" s="175" t="s">
        <v>862</v>
      </c>
      <c r="F8953" s="195">
        <v>0</v>
      </c>
      <c r="G8953" s="175" t="s">
        <v>1402</v>
      </c>
      <c r="J8953" s="194">
        <v>10216</v>
      </c>
      <c r="K8953" s="199">
        <v>-19853497</v>
      </c>
      <c r="L8953" s="174" t="s">
        <v>856</v>
      </c>
    </row>
    <row r="8954" spans="1:12">
      <c r="A8954" s="194">
        <v>31</v>
      </c>
      <c r="B8954" s="175" t="s">
        <v>598</v>
      </c>
      <c r="C8954" s="195">
        <v>91</v>
      </c>
      <c r="D8954" s="175" t="s">
        <v>862</v>
      </c>
      <c r="F8954" s="195">
        <v>0</v>
      </c>
      <c r="G8954" s="175" t="s">
        <v>1391</v>
      </c>
      <c r="J8954" s="194">
        <v>17350</v>
      </c>
      <c r="K8954" s="199">
        <v>-19870847</v>
      </c>
      <c r="L8954" s="174" t="s">
        <v>856</v>
      </c>
    </row>
    <row r="8955" spans="1:12">
      <c r="A8955" s="194">
        <v>31</v>
      </c>
      <c r="B8955" s="175" t="s">
        <v>598</v>
      </c>
      <c r="C8955" s="195">
        <v>91</v>
      </c>
      <c r="D8955" s="175" t="s">
        <v>862</v>
      </c>
      <c r="F8955" s="195">
        <v>0</v>
      </c>
      <c r="G8955" s="175" t="s">
        <v>1403</v>
      </c>
      <c r="J8955" s="194">
        <v>50000</v>
      </c>
      <c r="K8955" s="199">
        <v>-19920847</v>
      </c>
      <c r="L8955" s="174" t="s">
        <v>856</v>
      </c>
    </row>
    <row r="8956" spans="1:12">
      <c r="A8956" s="194">
        <v>31</v>
      </c>
      <c r="B8956" s="175" t="s">
        <v>598</v>
      </c>
      <c r="C8956" s="195">
        <v>91</v>
      </c>
      <c r="D8956" s="175" t="s">
        <v>862</v>
      </c>
      <c r="F8956" s="195">
        <v>0</v>
      </c>
      <c r="G8956" s="175" t="s">
        <v>1390</v>
      </c>
      <c r="J8956" s="194">
        <v>20000</v>
      </c>
      <c r="K8956" s="199">
        <v>-19940847</v>
      </c>
      <c r="L8956" s="174" t="s">
        <v>856</v>
      </c>
    </row>
    <row r="8957" spans="1:12">
      <c r="A8957" s="194">
        <v>31</v>
      </c>
      <c r="B8957" s="175" t="s">
        <v>598</v>
      </c>
      <c r="C8957" s="195">
        <v>91</v>
      </c>
      <c r="D8957" s="175" t="s">
        <v>862</v>
      </c>
      <c r="F8957" s="195">
        <v>0</v>
      </c>
      <c r="G8957" s="175" t="s">
        <v>1389</v>
      </c>
      <c r="J8957" s="194">
        <v>50000</v>
      </c>
      <c r="K8957" s="199">
        <v>-19990847</v>
      </c>
      <c r="L8957" s="174" t="s">
        <v>856</v>
      </c>
    </row>
    <row r="8958" spans="1:12">
      <c r="A8958" s="194">
        <v>31</v>
      </c>
      <c r="B8958" s="175" t="s">
        <v>598</v>
      </c>
      <c r="C8958" s="195">
        <v>91</v>
      </c>
      <c r="D8958" s="175" t="s">
        <v>862</v>
      </c>
      <c r="F8958" s="195">
        <v>0</v>
      </c>
      <c r="G8958" s="175" t="s">
        <v>1404</v>
      </c>
      <c r="J8958" s="194">
        <v>66666</v>
      </c>
      <c r="K8958" s="199">
        <v>-20057513</v>
      </c>
      <c r="L8958" s="174" t="s">
        <v>856</v>
      </c>
    </row>
    <row r="8959" spans="1:12">
      <c r="A8959" s="194">
        <v>31</v>
      </c>
      <c r="B8959" s="175" t="s">
        <v>598</v>
      </c>
      <c r="C8959" s="195">
        <v>91</v>
      </c>
      <c r="D8959" s="175" t="s">
        <v>862</v>
      </c>
      <c r="F8959" s="195">
        <v>0</v>
      </c>
      <c r="G8959" s="175" t="s">
        <v>1405</v>
      </c>
      <c r="J8959" s="194">
        <v>23850</v>
      </c>
      <c r="K8959" s="199">
        <v>-20081363</v>
      </c>
      <c r="L8959" s="174" t="s">
        <v>856</v>
      </c>
    </row>
    <row r="8960" spans="1:12">
      <c r="A8960" s="194">
        <v>31</v>
      </c>
      <c r="B8960" s="175" t="s">
        <v>598</v>
      </c>
      <c r="C8960" s="195">
        <v>91</v>
      </c>
      <c r="D8960" s="175" t="s">
        <v>862</v>
      </c>
      <c r="F8960" s="195">
        <v>0</v>
      </c>
      <c r="G8960" s="175" t="s">
        <v>1406</v>
      </c>
      <c r="J8960" s="194">
        <v>33342</v>
      </c>
      <c r="K8960" s="199">
        <v>-20114705</v>
      </c>
      <c r="L8960" s="174" t="s">
        <v>856</v>
      </c>
    </row>
    <row r="8961" spans="1:12">
      <c r="A8961" s="194">
        <v>31</v>
      </c>
      <c r="B8961" s="175" t="s">
        <v>598</v>
      </c>
      <c r="C8961" s="195">
        <v>91</v>
      </c>
      <c r="D8961" s="175" t="s">
        <v>862</v>
      </c>
      <c r="F8961" s="195">
        <v>0</v>
      </c>
      <c r="G8961" s="175" t="s">
        <v>1346</v>
      </c>
      <c r="J8961" s="194">
        <v>66264</v>
      </c>
      <c r="K8961" s="199">
        <v>-20180969</v>
      </c>
      <c r="L8961" s="174" t="s">
        <v>856</v>
      </c>
    </row>
    <row r="8962" spans="1:12">
      <c r="A8962" s="194">
        <v>31</v>
      </c>
      <c r="B8962" s="175" t="s">
        <v>598</v>
      </c>
      <c r="C8962" s="195">
        <v>91</v>
      </c>
      <c r="D8962" s="175" t="s">
        <v>862</v>
      </c>
      <c r="F8962" s="195">
        <v>0</v>
      </c>
      <c r="G8962" s="175" t="s">
        <v>1407</v>
      </c>
      <c r="J8962" s="194">
        <v>9450</v>
      </c>
      <c r="K8962" s="199">
        <v>-20190419</v>
      </c>
      <c r="L8962" s="174" t="s">
        <v>856</v>
      </c>
    </row>
    <row r="8963" spans="1:12">
      <c r="A8963" s="194">
        <v>31</v>
      </c>
      <c r="B8963" s="175" t="s">
        <v>598</v>
      </c>
      <c r="C8963" s="195">
        <v>91</v>
      </c>
      <c r="D8963" s="175" t="s">
        <v>862</v>
      </c>
      <c r="F8963" s="195">
        <v>0</v>
      </c>
      <c r="G8963" s="175" t="s">
        <v>1408</v>
      </c>
      <c r="J8963" s="194">
        <v>50000</v>
      </c>
      <c r="K8963" s="199">
        <v>-20240419</v>
      </c>
      <c r="L8963" s="174" t="s">
        <v>856</v>
      </c>
    </row>
    <row r="8964" spans="1:12">
      <c r="A8964" s="194">
        <v>31</v>
      </c>
      <c r="B8964" s="175" t="s">
        <v>598</v>
      </c>
      <c r="C8964" s="195">
        <v>91</v>
      </c>
      <c r="D8964" s="175" t="s">
        <v>862</v>
      </c>
      <c r="F8964" s="195">
        <v>0</v>
      </c>
      <c r="G8964" s="175" t="s">
        <v>1408</v>
      </c>
      <c r="J8964" s="194">
        <v>25968</v>
      </c>
      <c r="K8964" s="199">
        <v>-20266387</v>
      </c>
      <c r="L8964" s="174" t="s">
        <v>856</v>
      </c>
    </row>
    <row r="8965" spans="1:12">
      <c r="A8965" s="194">
        <v>31</v>
      </c>
      <c r="B8965" s="175" t="s">
        <v>598</v>
      </c>
      <c r="C8965" s="195">
        <v>91</v>
      </c>
      <c r="D8965" s="175" t="s">
        <v>862</v>
      </c>
      <c r="F8965" s="195">
        <v>0</v>
      </c>
      <c r="G8965" s="175" t="s">
        <v>1409</v>
      </c>
      <c r="J8965" s="194">
        <v>10216</v>
      </c>
      <c r="K8965" s="199">
        <v>-20276603</v>
      </c>
      <c r="L8965" s="174" t="s">
        <v>856</v>
      </c>
    </row>
    <row r="8966" spans="1:12">
      <c r="A8966" s="194">
        <v>31</v>
      </c>
      <c r="B8966" s="175" t="s">
        <v>598</v>
      </c>
      <c r="C8966" s="195">
        <v>91</v>
      </c>
      <c r="D8966" s="175" t="s">
        <v>862</v>
      </c>
      <c r="F8966" s="195">
        <v>0</v>
      </c>
      <c r="G8966" s="175" t="s">
        <v>1393</v>
      </c>
      <c r="J8966" s="194">
        <v>19883</v>
      </c>
      <c r="K8966" s="199">
        <v>-20296486</v>
      </c>
      <c r="L8966" s="174" t="s">
        <v>856</v>
      </c>
    </row>
    <row r="8967" spans="1:12">
      <c r="A8967" s="194">
        <v>31</v>
      </c>
      <c r="B8967" s="175" t="s">
        <v>598</v>
      </c>
      <c r="C8967" s="195">
        <v>91</v>
      </c>
      <c r="D8967" s="175" t="s">
        <v>862</v>
      </c>
      <c r="F8967" s="195">
        <v>0</v>
      </c>
      <c r="G8967" s="175" t="s">
        <v>1388</v>
      </c>
      <c r="J8967" s="194">
        <v>18750</v>
      </c>
      <c r="K8967" s="199">
        <v>-20315236</v>
      </c>
      <c r="L8967" s="174" t="s">
        <v>856</v>
      </c>
    </row>
    <row r="8968" spans="1:12">
      <c r="A8968" s="194">
        <v>31</v>
      </c>
      <c r="B8968" s="175" t="s">
        <v>598</v>
      </c>
      <c r="C8968" s="195">
        <v>91</v>
      </c>
      <c r="D8968" s="175" t="s">
        <v>862</v>
      </c>
      <c r="F8968" s="195">
        <v>0</v>
      </c>
      <c r="G8968" s="175" t="s">
        <v>1410</v>
      </c>
      <c r="J8968" s="194">
        <v>44517</v>
      </c>
      <c r="K8968" s="199">
        <v>-20359753</v>
      </c>
      <c r="L8968" s="174" t="s">
        <v>856</v>
      </c>
    </row>
    <row r="8969" spans="1:12">
      <c r="A8969" s="194">
        <v>31</v>
      </c>
      <c r="B8969" s="175" t="s">
        <v>598</v>
      </c>
      <c r="C8969" s="195">
        <v>91</v>
      </c>
      <c r="D8969" s="175" t="s">
        <v>862</v>
      </c>
      <c r="F8969" s="195">
        <v>0</v>
      </c>
      <c r="G8969" s="175" t="s">
        <v>1405</v>
      </c>
      <c r="J8969" s="194">
        <v>22200</v>
      </c>
      <c r="K8969" s="199">
        <v>-20381953</v>
      </c>
      <c r="L8969" s="174" t="s">
        <v>856</v>
      </c>
    </row>
    <row r="8970" spans="1:12">
      <c r="A8970" s="194">
        <v>31</v>
      </c>
      <c r="B8970" s="175" t="s">
        <v>598</v>
      </c>
      <c r="C8970" s="195">
        <v>91</v>
      </c>
      <c r="D8970" s="175" t="s">
        <v>862</v>
      </c>
      <c r="F8970" s="195">
        <v>0</v>
      </c>
      <c r="G8970" s="175" t="s">
        <v>1395</v>
      </c>
      <c r="J8970" s="194">
        <v>26353</v>
      </c>
      <c r="K8970" s="199">
        <v>-20408306</v>
      </c>
      <c r="L8970" s="174" t="s">
        <v>856</v>
      </c>
    </row>
    <row r="8971" spans="1:12">
      <c r="A8971" s="194">
        <v>31</v>
      </c>
      <c r="B8971" s="175" t="s">
        <v>598</v>
      </c>
      <c r="C8971" s="195">
        <v>91</v>
      </c>
      <c r="D8971" s="175" t="s">
        <v>862</v>
      </c>
      <c r="F8971" s="195">
        <v>0</v>
      </c>
      <c r="G8971" s="175" t="s">
        <v>1411</v>
      </c>
      <c r="J8971" s="194">
        <v>21963</v>
      </c>
      <c r="K8971" s="199">
        <v>-20430269</v>
      </c>
      <c r="L8971" s="174" t="s">
        <v>856</v>
      </c>
    </row>
    <row r="8972" spans="1:12">
      <c r="A8972" s="194">
        <v>31</v>
      </c>
      <c r="B8972" s="175" t="s">
        <v>598</v>
      </c>
      <c r="C8972" s="195">
        <v>91</v>
      </c>
      <c r="D8972" s="175" t="s">
        <v>862</v>
      </c>
      <c r="F8972" s="195">
        <v>0</v>
      </c>
      <c r="G8972" s="175" t="s">
        <v>1383</v>
      </c>
      <c r="J8972" s="194">
        <v>58734</v>
      </c>
      <c r="K8972" s="199">
        <v>-20489003</v>
      </c>
      <c r="L8972" s="174" t="s">
        <v>856</v>
      </c>
    </row>
    <row r="8973" spans="1:12">
      <c r="A8973" s="194">
        <v>31</v>
      </c>
      <c r="B8973" s="175" t="s">
        <v>598</v>
      </c>
      <c r="C8973" s="195">
        <v>91</v>
      </c>
      <c r="D8973" s="175" t="s">
        <v>862</v>
      </c>
      <c r="F8973" s="195">
        <v>0</v>
      </c>
      <c r="G8973" s="175" t="s">
        <v>1357</v>
      </c>
      <c r="J8973" s="194">
        <v>29000</v>
      </c>
      <c r="K8973" s="199">
        <v>-20518003</v>
      </c>
      <c r="L8973" s="174" t="s">
        <v>856</v>
      </c>
    </row>
    <row r="8974" spans="1:12">
      <c r="A8974" s="194">
        <v>31</v>
      </c>
      <c r="B8974" s="175" t="s">
        <v>598</v>
      </c>
      <c r="C8974" s="195">
        <v>91</v>
      </c>
      <c r="D8974" s="175" t="s">
        <v>862</v>
      </c>
      <c r="F8974" s="195">
        <v>0</v>
      </c>
      <c r="G8974" s="175" t="s">
        <v>1394</v>
      </c>
      <c r="J8974" s="194">
        <v>32279</v>
      </c>
      <c r="K8974" s="199">
        <v>-20550282</v>
      </c>
      <c r="L8974" s="174" t="s">
        <v>856</v>
      </c>
    </row>
    <row r="8975" spans="1:12">
      <c r="A8975" s="194">
        <v>31</v>
      </c>
      <c r="B8975" s="175" t="s">
        <v>598</v>
      </c>
      <c r="C8975" s="195">
        <v>91</v>
      </c>
      <c r="D8975" s="175" t="s">
        <v>862</v>
      </c>
      <c r="F8975" s="195">
        <v>0</v>
      </c>
      <c r="G8975" s="175" t="s">
        <v>1412</v>
      </c>
      <c r="J8975" s="194">
        <v>65270</v>
      </c>
      <c r="K8975" s="199">
        <v>-20615552</v>
      </c>
      <c r="L8975" s="174" t="s">
        <v>856</v>
      </c>
    </row>
    <row r="8976" spans="1:12">
      <c r="A8976" s="194">
        <v>31</v>
      </c>
      <c r="B8976" s="175" t="s">
        <v>598</v>
      </c>
      <c r="C8976" s="195">
        <v>91</v>
      </c>
      <c r="D8976" s="175" t="s">
        <v>862</v>
      </c>
      <c r="F8976" s="195">
        <v>0</v>
      </c>
      <c r="G8976" s="175" t="s">
        <v>1407</v>
      </c>
      <c r="J8976" s="194">
        <v>9450</v>
      </c>
      <c r="K8976" s="199">
        <v>-20625002</v>
      </c>
      <c r="L8976" s="174" t="s">
        <v>856</v>
      </c>
    </row>
    <row r="8977" spans="1:12">
      <c r="A8977" s="194">
        <v>31</v>
      </c>
      <c r="B8977" s="175" t="s">
        <v>598</v>
      </c>
      <c r="C8977" s="195">
        <v>91</v>
      </c>
      <c r="D8977" s="175" t="s">
        <v>862</v>
      </c>
      <c r="F8977" s="195">
        <v>0</v>
      </c>
      <c r="G8977" s="175" t="s">
        <v>1401</v>
      </c>
      <c r="J8977" s="194">
        <v>108980</v>
      </c>
      <c r="K8977" s="199">
        <v>-20733982</v>
      </c>
      <c r="L8977" s="174" t="s">
        <v>856</v>
      </c>
    </row>
    <row r="8978" spans="1:12">
      <c r="A8978" s="194">
        <v>31</v>
      </c>
      <c r="B8978" s="175" t="s">
        <v>598</v>
      </c>
      <c r="C8978" s="195">
        <v>91</v>
      </c>
      <c r="D8978" s="175" t="s">
        <v>862</v>
      </c>
      <c r="F8978" s="195">
        <v>0</v>
      </c>
      <c r="G8978" s="175" t="s">
        <v>1355</v>
      </c>
      <c r="J8978" s="194">
        <v>20000</v>
      </c>
      <c r="K8978" s="199">
        <v>-20753982</v>
      </c>
      <c r="L8978" s="174" t="s">
        <v>856</v>
      </c>
    </row>
    <row r="8979" spans="1:12">
      <c r="A8979" s="194">
        <v>31</v>
      </c>
      <c r="B8979" s="175" t="s">
        <v>598</v>
      </c>
      <c r="C8979" s="195">
        <v>91</v>
      </c>
      <c r="D8979" s="175" t="s">
        <v>862</v>
      </c>
      <c r="F8979" s="195">
        <v>0</v>
      </c>
      <c r="G8979" s="175" t="s">
        <v>1413</v>
      </c>
      <c r="J8979" s="194">
        <v>11250</v>
      </c>
      <c r="K8979" s="199">
        <v>-20765232</v>
      </c>
      <c r="L8979" s="174" t="s">
        <v>856</v>
      </c>
    </row>
    <row r="8980" spans="1:12">
      <c r="A8980" s="194">
        <v>31</v>
      </c>
      <c r="B8980" s="175" t="s">
        <v>598</v>
      </c>
      <c r="C8980" s="195">
        <v>91</v>
      </c>
      <c r="D8980" s="175" t="s">
        <v>862</v>
      </c>
      <c r="F8980" s="195">
        <v>0</v>
      </c>
      <c r="G8980" s="175" t="s">
        <v>1414</v>
      </c>
      <c r="J8980" s="194">
        <v>5000</v>
      </c>
      <c r="K8980" s="199">
        <v>-20770232</v>
      </c>
      <c r="L8980" s="174" t="s">
        <v>856</v>
      </c>
    </row>
    <row r="8981" spans="1:12">
      <c r="A8981" s="194">
        <v>31</v>
      </c>
      <c r="B8981" s="175" t="s">
        <v>598</v>
      </c>
      <c r="C8981" s="195">
        <v>91</v>
      </c>
      <c r="D8981" s="175" t="s">
        <v>862</v>
      </c>
      <c r="F8981" s="195">
        <v>0</v>
      </c>
      <c r="G8981" s="175" t="s">
        <v>1389</v>
      </c>
      <c r="J8981" s="194">
        <v>12000</v>
      </c>
      <c r="K8981" s="199">
        <v>-20782232</v>
      </c>
      <c r="L8981" s="174" t="s">
        <v>856</v>
      </c>
    </row>
    <row r="8982" spans="1:12">
      <c r="A8982" s="194">
        <v>31</v>
      </c>
      <c r="B8982" s="175" t="s">
        <v>598</v>
      </c>
      <c r="C8982" s="195">
        <v>91</v>
      </c>
      <c r="D8982" s="175" t="s">
        <v>862</v>
      </c>
      <c r="F8982" s="195">
        <v>0</v>
      </c>
      <c r="G8982" s="175" t="s">
        <v>1411</v>
      </c>
      <c r="J8982" s="194">
        <v>21963</v>
      </c>
      <c r="K8982" s="199">
        <v>-20804195</v>
      </c>
      <c r="L8982" s="174" t="s">
        <v>856</v>
      </c>
    </row>
    <row r="8983" spans="1:12">
      <c r="G8983" s="200" t="s">
        <v>1045</v>
      </c>
      <c r="I8983" s="201">
        <v>0</v>
      </c>
      <c r="J8983" s="201">
        <v>1042914</v>
      </c>
      <c r="K8983" s="201">
        <v>-1042914</v>
      </c>
      <c r="L8983" s="202" t="s">
        <v>856</v>
      </c>
    </row>
    <row r="8984" spans="1:12">
      <c r="G8984" s="200" t="s">
        <v>848</v>
      </c>
      <c r="I8984" s="203">
        <v>225000</v>
      </c>
      <c r="J8984" s="203">
        <v>21029195</v>
      </c>
      <c r="K8984" s="203">
        <v>-20804195</v>
      </c>
      <c r="L8984" s="200" t="s">
        <v>860</v>
      </c>
    </row>
    <row r="8985" spans="1:12">
      <c r="A8985" s="196" t="s">
        <v>599</v>
      </c>
      <c r="G8985" s="197" t="s">
        <v>843</v>
      </c>
      <c r="I8985" s="198">
        <v>225000</v>
      </c>
      <c r="J8985" s="198">
        <v>21029195</v>
      </c>
      <c r="K8985" s="198">
        <v>-20804195</v>
      </c>
      <c r="L8985" s="175" t="s">
        <v>856</v>
      </c>
    </row>
    <row r="8986" spans="1:12">
      <c r="A8986" s="174" t="s">
        <v>138</v>
      </c>
      <c r="B8986" s="174" t="s">
        <v>139</v>
      </c>
      <c r="C8986" s="176" t="s">
        <v>140</v>
      </c>
      <c r="D8986" s="174" t="s">
        <v>141</v>
      </c>
      <c r="E8986" s="174" t="s">
        <v>142</v>
      </c>
      <c r="F8986" s="176" t="s">
        <v>143</v>
      </c>
      <c r="G8986" s="174" t="s">
        <v>144</v>
      </c>
      <c r="I8986" s="176" t="s">
        <v>844</v>
      </c>
      <c r="J8986" s="176" t="s">
        <v>845</v>
      </c>
      <c r="K8986" s="176" t="s">
        <v>145</v>
      </c>
    </row>
    <row r="8987" spans="1:12">
      <c r="A8987" s="194">
        <v>30</v>
      </c>
      <c r="B8987" s="175" t="s">
        <v>599</v>
      </c>
      <c r="C8987" s="195">
        <v>61</v>
      </c>
      <c r="D8987" s="175" t="s">
        <v>862</v>
      </c>
      <c r="F8987" s="195">
        <v>0</v>
      </c>
      <c r="G8987" s="175" t="s">
        <v>1044</v>
      </c>
      <c r="J8987" s="194">
        <v>20000</v>
      </c>
      <c r="K8987" s="199">
        <v>-20824195</v>
      </c>
      <c r="L8987" s="174" t="s">
        <v>856</v>
      </c>
    </row>
    <row r="8988" spans="1:12">
      <c r="A8988" s="194">
        <v>30</v>
      </c>
      <c r="B8988" s="175" t="s">
        <v>599</v>
      </c>
      <c r="C8988" s="195">
        <v>63</v>
      </c>
      <c r="D8988" s="175" t="s">
        <v>862</v>
      </c>
      <c r="F8988" s="195">
        <v>0</v>
      </c>
      <c r="G8988" s="175" t="s">
        <v>1390</v>
      </c>
      <c r="J8988" s="194">
        <v>20000</v>
      </c>
      <c r="K8988" s="199">
        <v>-20844195</v>
      </c>
      <c r="L8988" s="174" t="s">
        <v>856</v>
      </c>
    </row>
    <row r="8989" spans="1:12">
      <c r="A8989" s="194">
        <v>30</v>
      </c>
      <c r="B8989" s="175" t="s">
        <v>599</v>
      </c>
      <c r="C8989" s="195">
        <v>63</v>
      </c>
      <c r="D8989" s="175" t="s">
        <v>862</v>
      </c>
      <c r="F8989" s="195">
        <v>0</v>
      </c>
      <c r="G8989" s="175" t="s">
        <v>1323</v>
      </c>
      <c r="J8989" s="194">
        <v>50000</v>
      </c>
      <c r="K8989" s="199">
        <v>-20894195</v>
      </c>
      <c r="L8989" s="174" t="s">
        <v>856</v>
      </c>
    </row>
    <row r="8990" spans="1:12">
      <c r="A8990" s="194">
        <v>30</v>
      </c>
      <c r="B8990" s="175" t="s">
        <v>599</v>
      </c>
      <c r="C8990" s="195">
        <v>63</v>
      </c>
      <c r="D8990" s="175" t="s">
        <v>862</v>
      </c>
      <c r="F8990" s="195">
        <v>0</v>
      </c>
      <c r="G8990" s="175" t="s">
        <v>1417</v>
      </c>
      <c r="J8990" s="194">
        <v>38834</v>
      </c>
      <c r="K8990" s="199">
        <v>-20933029</v>
      </c>
      <c r="L8990" s="174" t="s">
        <v>856</v>
      </c>
    </row>
    <row r="8991" spans="1:12">
      <c r="A8991" s="194">
        <v>30</v>
      </c>
      <c r="B8991" s="175" t="s">
        <v>599</v>
      </c>
      <c r="C8991" s="195">
        <v>63</v>
      </c>
      <c r="D8991" s="175" t="s">
        <v>862</v>
      </c>
      <c r="F8991" s="195">
        <v>0</v>
      </c>
      <c r="G8991" s="175" t="s">
        <v>1418</v>
      </c>
      <c r="J8991" s="194">
        <v>10216</v>
      </c>
      <c r="K8991" s="199">
        <v>-20943245</v>
      </c>
      <c r="L8991" s="174" t="s">
        <v>856</v>
      </c>
    </row>
    <row r="8992" spans="1:12">
      <c r="A8992" s="194">
        <v>30</v>
      </c>
      <c r="B8992" s="175" t="s">
        <v>599</v>
      </c>
      <c r="C8992" s="195">
        <v>63</v>
      </c>
      <c r="D8992" s="175" t="s">
        <v>862</v>
      </c>
      <c r="F8992" s="195">
        <v>0</v>
      </c>
      <c r="G8992" s="175" t="s">
        <v>1419</v>
      </c>
      <c r="J8992" s="194">
        <v>93331</v>
      </c>
      <c r="K8992" s="199">
        <v>-21036576</v>
      </c>
      <c r="L8992" s="174" t="s">
        <v>856</v>
      </c>
    </row>
    <row r="8993" spans="1:12">
      <c r="A8993" s="194">
        <v>30</v>
      </c>
      <c r="B8993" s="175" t="s">
        <v>599</v>
      </c>
      <c r="C8993" s="195">
        <v>63</v>
      </c>
      <c r="D8993" s="175" t="s">
        <v>862</v>
      </c>
      <c r="F8993" s="195">
        <v>0</v>
      </c>
      <c r="G8993" s="175" t="s">
        <v>1334</v>
      </c>
      <c r="J8993" s="194">
        <v>22500</v>
      </c>
      <c r="K8993" s="199">
        <v>-21059076</v>
      </c>
      <c r="L8993" s="174" t="s">
        <v>856</v>
      </c>
    </row>
    <row r="8994" spans="1:12">
      <c r="A8994" s="194">
        <v>30</v>
      </c>
      <c r="B8994" s="175" t="s">
        <v>599</v>
      </c>
      <c r="C8994" s="195">
        <v>63</v>
      </c>
      <c r="D8994" s="175" t="s">
        <v>862</v>
      </c>
      <c r="F8994" s="195">
        <v>0</v>
      </c>
      <c r="G8994" s="175" t="s">
        <v>1328</v>
      </c>
      <c r="J8994" s="194">
        <v>37985</v>
      </c>
      <c r="K8994" s="199">
        <v>-21097061</v>
      </c>
      <c r="L8994" s="174" t="s">
        <v>856</v>
      </c>
    </row>
    <row r="8995" spans="1:12">
      <c r="A8995" s="194">
        <v>30</v>
      </c>
      <c r="B8995" s="175" t="s">
        <v>599</v>
      </c>
      <c r="C8995" s="195">
        <v>63</v>
      </c>
      <c r="D8995" s="175" t="s">
        <v>862</v>
      </c>
      <c r="F8995" s="195">
        <v>0</v>
      </c>
      <c r="G8995" s="175" t="s">
        <v>1420</v>
      </c>
      <c r="J8995" s="194">
        <v>75000</v>
      </c>
      <c r="K8995" s="199">
        <v>-21172061</v>
      </c>
      <c r="L8995" s="174" t="s">
        <v>856</v>
      </c>
    </row>
    <row r="8996" spans="1:12">
      <c r="A8996" s="194">
        <v>30</v>
      </c>
      <c r="B8996" s="175" t="s">
        <v>599</v>
      </c>
      <c r="C8996" s="195">
        <v>63</v>
      </c>
      <c r="D8996" s="175" t="s">
        <v>862</v>
      </c>
      <c r="F8996" s="195">
        <v>0</v>
      </c>
      <c r="G8996" s="175" t="s">
        <v>1393</v>
      </c>
      <c r="J8996" s="194">
        <v>19883</v>
      </c>
      <c r="K8996" s="199">
        <v>-21191944</v>
      </c>
      <c r="L8996" s="174" t="s">
        <v>856</v>
      </c>
    </row>
    <row r="8997" spans="1:12">
      <c r="A8997" s="194">
        <v>30</v>
      </c>
      <c r="B8997" s="175" t="s">
        <v>599</v>
      </c>
      <c r="C8997" s="195">
        <v>63</v>
      </c>
      <c r="D8997" s="175" t="s">
        <v>862</v>
      </c>
      <c r="F8997" s="195">
        <v>0</v>
      </c>
      <c r="G8997" s="175" t="s">
        <v>1421</v>
      </c>
      <c r="J8997" s="194">
        <v>120000</v>
      </c>
      <c r="K8997" s="199">
        <v>-21311944</v>
      </c>
      <c r="L8997" s="174" t="s">
        <v>856</v>
      </c>
    </row>
    <row r="8998" spans="1:12">
      <c r="A8998" s="194">
        <v>30</v>
      </c>
      <c r="B8998" s="175" t="s">
        <v>599</v>
      </c>
      <c r="C8998" s="195">
        <v>63</v>
      </c>
      <c r="D8998" s="175" t="s">
        <v>862</v>
      </c>
      <c r="F8998" s="195">
        <v>0</v>
      </c>
      <c r="G8998" s="175" t="s">
        <v>1422</v>
      </c>
      <c r="J8998" s="194">
        <v>50000</v>
      </c>
      <c r="K8998" s="199">
        <v>-21361944</v>
      </c>
      <c r="L8998" s="174" t="s">
        <v>856</v>
      </c>
    </row>
    <row r="8999" spans="1:12">
      <c r="A8999" s="194">
        <v>30</v>
      </c>
      <c r="B8999" s="175" t="s">
        <v>599</v>
      </c>
      <c r="C8999" s="195">
        <v>63</v>
      </c>
      <c r="D8999" s="175" t="s">
        <v>862</v>
      </c>
      <c r="F8999" s="195">
        <v>0</v>
      </c>
      <c r="G8999" s="175" t="s">
        <v>1417</v>
      </c>
      <c r="J8999" s="194">
        <v>38834</v>
      </c>
      <c r="K8999" s="199">
        <v>-21400778</v>
      </c>
      <c r="L8999" s="174" t="s">
        <v>856</v>
      </c>
    </row>
    <row r="9000" spans="1:12">
      <c r="A9000" s="194">
        <v>30</v>
      </c>
      <c r="B9000" s="175" t="s">
        <v>599</v>
      </c>
      <c r="C9000" s="195">
        <v>63</v>
      </c>
      <c r="D9000" s="175" t="s">
        <v>862</v>
      </c>
      <c r="F9000" s="195">
        <v>0</v>
      </c>
      <c r="G9000" s="175" t="s">
        <v>1388</v>
      </c>
      <c r="J9000" s="194">
        <v>18750</v>
      </c>
      <c r="K9000" s="199">
        <v>-21419528</v>
      </c>
      <c r="L9000" s="174" t="s">
        <v>856</v>
      </c>
    </row>
    <row r="9001" spans="1:12">
      <c r="A9001" s="194">
        <v>30</v>
      </c>
      <c r="B9001" s="175" t="s">
        <v>599</v>
      </c>
      <c r="C9001" s="195">
        <v>63</v>
      </c>
      <c r="D9001" s="175" t="s">
        <v>862</v>
      </c>
      <c r="F9001" s="195">
        <v>0</v>
      </c>
      <c r="G9001" s="175" t="s">
        <v>1383</v>
      </c>
      <c r="J9001" s="194">
        <v>58734</v>
      </c>
      <c r="K9001" s="199">
        <v>-21478262</v>
      </c>
      <c r="L9001" s="174" t="s">
        <v>856</v>
      </c>
    </row>
    <row r="9002" spans="1:12">
      <c r="A9002" s="194">
        <v>30</v>
      </c>
      <c r="B9002" s="175" t="s">
        <v>599</v>
      </c>
      <c r="C9002" s="195">
        <v>63</v>
      </c>
      <c r="D9002" s="175" t="s">
        <v>862</v>
      </c>
      <c r="F9002" s="195">
        <v>0</v>
      </c>
      <c r="G9002" s="175" t="s">
        <v>1371</v>
      </c>
      <c r="J9002" s="194">
        <v>50000</v>
      </c>
      <c r="K9002" s="199">
        <v>-21528262</v>
      </c>
      <c r="L9002" s="174" t="s">
        <v>856</v>
      </c>
    </row>
    <row r="9003" spans="1:12">
      <c r="A9003" s="194">
        <v>30</v>
      </c>
      <c r="B9003" s="175" t="s">
        <v>599</v>
      </c>
      <c r="C9003" s="195">
        <v>63</v>
      </c>
      <c r="D9003" s="175" t="s">
        <v>862</v>
      </c>
      <c r="F9003" s="195">
        <v>0</v>
      </c>
      <c r="G9003" s="175" t="s">
        <v>1423</v>
      </c>
      <c r="J9003" s="194">
        <v>66666</v>
      </c>
      <c r="K9003" s="199">
        <v>-21594928</v>
      </c>
      <c r="L9003" s="174" t="s">
        <v>856</v>
      </c>
    </row>
    <row r="9004" spans="1:12">
      <c r="A9004" s="194">
        <v>30</v>
      </c>
      <c r="B9004" s="175" t="s">
        <v>599</v>
      </c>
      <c r="C9004" s="195">
        <v>63</v>
      </c>
      <c r="D9004" s="175" t="s">
        <v>862</v>
      </c>
      <c r="F9004" s="195">
        <v>0</v>
      </c>
      <c r="G9004" s="175" t="s">
        <v>1355</v>
      </c>
      <c r="J9004" s="194">
        <v>20000</v>
      </c>
      <c r="K9004" s="199">
        <v>-21614928</v>
      </c>
      <c r="L9004" s="174" t="s">
        <v>856</v>
      </c>
    </row>
    <row r="9005" spans="1:12">
      <c r="A9005" s="194">
        <v>30</v>
      </c>
      <c r="B9005" s="175" t="s">
        <v>599</v>
      </c>
      <c r="C9005" s="195">
        <v>63</v>
      </c>
      <c r="D9005" s="175" t="s">
        <v>862</v>
      </c>
      <c r="F9005" s="195">
        <v>0</v>
      </c>
      <c r="G9005" s="175" t="s">
        <v>1424</v>
      </c>
      <c r="J9005" s="194">
        <v>80000</v>
      </c>
      <c r="K9005" s="199">
        <v>-21694928</v>
      </c>
      <c r="L9005" s="174" t="s">
        <v>856</v>
      </c>
    </row>
    <row r="9006" spans="1:12">
      <c r="A9006" s="194">
        <v>30</v>
      </c>
      <c r="B9006" s="175" t="s">
        <v>599</v>
      </c>
      <c r="C9006" s="195">
        <v>63</v>
      </c>
      <c r="D9006" s="175" t="s">
        <v>862</v>
      </c>
      <c r="F9006" s="195">
        <v>0</v>
      </c>
      <c r="G9006" s="175" t="s">
        <v>1412</v>
      </c>
      <c r="J9006" s="194">
        <v>32635</v>
      </c>
      <c r="K9006" s="199">
        <v>-21727563</v>
      </c>
      <c r="L9006" s="174" t="s">
        <v>856</v>
      </c>
    </row>
    <row r="9007" spans="1:12">
      <c r="A9007" s="194">
        <v>30</v>
      </c>
      <c r="B9007" s="175" t="s">
        <v>599</v>
      </c>
      <c r="C9007" s="195">
        <v>63</v>
      </c>
      <c r="D9007" s="175" t="s">
        <v>862</v>
      </c>
      <c r="F9007" s="195">
        <v>0</v>
      </c>
      <c r="G9007" s="175" t="s">
        <v>1425</v>
      </c>
      <c r="J9007" s="194">
        <v>33332</v>
      </c>
      <c r="K9007" s="199">
        <v>-21760895</v>
      </c>
      <c r="L9007" s="174" t="s">
        <v>856</v>
      </c>
    </row>
    <row r="9008" spans="1:12">
      <c r="A9008" s="194">
        <v>30</v>
      </c>
      <c r="B9008" s="175" t="s">
        <v>599</v>
      </c>
      <c r="C9008" s="195">
        <v>63</v>
      </c>
      <c r="D9008" s="175" t="s">
        <v>862</v>
      </c>
      <c r="F9008" s="195">
        <v>0</v>
      </c>
      <c r="G9008" s="175" t="s">
        <v>1346</v>
      </c>
      <c r="J9008" s="194">
        <v>33132</v>
      </c>
      <c r="K9008" s="199">
        <v>-21794027</v>
      </c>
      <c r="L9008" s="174" t="s">
        <v>856</v>
      </c>
    </row>
    <row r="9009" spans="1:12">
      <c r="A9009" s="194">
        <v>30</v>
      </c>
      <c r="B9009" s="175" t="s">
        <v>599</v>
      </c>
      <c r="C9009" s="195">
        <v>63</v>
      </c>
      <c r="D9009" s="175" t="s">
        <v>862</v>
      </c>
      <c r="F9009" s="195">
        <v>0</v>
      </c>
      <c r="G9009" s="175" t="s">
        <v>1426</v>
      </c>
      <c r="J9009" s="194">
        <v>29434</v>
      </c>
      <c r="K9009" s="199">
        <v>-21823461</v>
      </c>
      <c r="L9009" s="174" t="s">
        <v>856</v>
      </c>
    </row>
    <row r="9010" spans="1:12">
      <c r="A9010" s="194">
        <v>30</v>
      </c>
      <c r="B9010" s="175" t="s">
        <v>599</v>
      </c>
      <c r="C9010" s="195">
        <v>63</v>
      </c>
      <c r="D9010" s="175" t="s">
        <v>862</v>
      </c>
      <c r="F9010" s="195">
        <v>0</v>
      </c>
      <c r="G9010" s="175" t="s">
        <v>1427</v>
      </c>
      <c r="J9010" s="194">
        <v>100000</v>
      </c>
      <c r="K9010" s="199">
        <v>-21923461</v>
      </c>
      <c r="L9010" s="174" t="s">
        <v>856</v>
      </c>
    </row>
    <row r="9011" spans="1:12">
      <c r="G9011" s="200" t="s">
        <v>1064</v>
      </c>
      <c r="I9011" s="201">
        <v>0</v>
      </c>
      <c r="J9011" s="201">
        <v>1119266</v>
      </c>
      <c r="K9011" s="201">
        <v>-1119266</v>
      </c>
      <c r="L9011" s="202" t="s">
        <v>856</v>
      </c>
    </row>
    <row r="9012" spans="1:12">
      <c r="G9012" s="200" t="s">
        <v>848</v>
      </c>
      <c r="I9012" s="203">
        <v>225000</v>
      </c>
      <c r="J9012" s="203">
        <v>22148461</v>
      </c>
      <c r="K9012" s="203">
        <v>-21923461</v>
      </c>
      <c r="L9012" s="200" t="s">
        <v>860</v>
      </c>
    </row>
    <row r="9013" spans="1:12">
      <c r="A9013" s="196" t="s">
        <v>244</v>
      </c>
      <c r="G9013" s="197" t="s">
        <v>843</v>
      </c>
      <c r="I9013" s="198">
        <v>225000</v>
      </c>
      <c r="J9013" s="198">
        <v>22148461</v>
      </c>
      <c r="K9013" s="198">
        <v>-21923461</v>
      </c>
      <c r="L9013" s="175" t="s">
        <v>856</v>
      </c>
    </row>
    <row r="9014" spans="1:12">
      <c r="A9014" s="174" t="s">
        <v>138</v>
      </c>
      <c r="B9014" s="174" t="s">
        <v>139</v>
      </c>
      <c r="C9014" s="176" t="s">
        <v>140</v>
      </c>
      <c r="D9014" s="174" t="s">
        <v>141</v>
      </c>
      <c r="E9014" s="174" t="s">
        <v>142</v>
      </c>
      <c r="F9014" s="176" t="s">
        <v>143</v>
      </c>
      <c r="G9014" s="174" t="s">
        <v>144</v>
      </c>
      <c r="I9014" s="176" t="s">
        <v>844</v>
      </c>
      <c r="J9014" s="176" t="s">
        <v>845</v>
      </c>
      <c r="K9014" s="176" t="s">
        <v>145</v>
      </c>
    </row>
    <row r="9015" spans="1:12">
      <c r="A9015" s="194">
        <v>31</v>
      </c>
      <c r="B9015" s="175" t="s">
        <v>244</v>
      </c>
      <c r="C9015" s="195">
        <v>121</v>
      </c>
      <c r="D9015" s="175" t="s">
        <v>862</v>
      </c>
      <c r="F9015" s="195">
        <v>0</v>
      </c>
      <c r="G9015" s="175" t="s">
        <v>1431</v>
      </c>
      <c r="J9015" s="194">
        <v>12000</v>
      </c>
      <c r="K9015" s="199">
        <v>-21935461</v>
      </c>
      <c r="L9015" s="174" t="s">
        <v>856</v>
      </c>
    </row>
    <row r="9016" spans="1:12">
      <c r="A9016" s="194">
        <v>31</v>
      </c>
      <c r="B9016" s="175" t="s">
        <v>244</v>
      </c>
      <c r="C9016" s="195">
        <v>122</v>
      </c>
      <c r="D9016" s="175" t="s">
        <v>862</v>
      </c>
      <c r="F9016" s="195">
        <v>0</v>
      </c>
      <c r="G9016" s="175" t="s">
        <v>1431</v>
      </c>
      <c r="J9016" s="194">
        <v>100000</v>
      </c>
      <c r="K9016" s="199">
        <v>-22035461</v>
      </c>
      <c r="L9016" s="174" t="s">
        <v>856</v>
      </c>
    </row>
    <row r="9017" spans="1:12">
      <c r="A9017" s="194">
        <v>31</v>
      </c>
      <c r="B9017" s="175" t="s">
        <v>244</v>
      </c>
      <c r="C9017" s="195">
        <v>123</v>
      </c>
      <c r="D9017" s="175" t="s">
        <v>862</v>
      </c>
      <c r="F9017" s="195">
        <v>0</v>
      </c>
      <c r="G9017" s="175" t="s">
        <v>1432</v>
      </c>
      <c r="J9017" s="194">
        <v>21963</v>
      </c>
      <c r="K9017" s="199">
        <v>-22057424</v>
      </c>
      <c r="L9017" s="174" t="s">
        <v>856</v>
      </c>
    </row>
    <row r="9018" spans="1:12">
      <c r="A9018" s="194">
        <v>31</v>
      </c>
      <c r="B9018" s="175" t="s">
        <v>244</v>
      </c>
      <c r="C9018" s="195">
        <v>124</v>
      </c>
      <c r="D9018" s="175" t="s">
        <v>862</v>
      </c>
      <c r="F9018" s="195">
        <v>0</v>
      </c>
      <c r="G9018" s="175" t="s">
        <v>1433</v>
      </c>
      <c r="J9018" s="194">
        <v>20000</v>
      </c>
      <c r="K9018" s="199">
        <v>-22077424</v>
      </c>
      <c r="L9018" s="174" t="s">
        <v>856</v>
      </c>
    </row>
    <row r="9019" spans="1:12">
      <c r="A9019" s="194">
        <v>31</v>
      </c>
      <c r="B9019" s="175" t="s">
        <v>244</v>
      </c>
      <c r="C9019" s="195">
        <v>125</v>
      </c>
      <c r="D9019" s="175" t="s">
        <v>862</v>
      </c>
      <c r="F9019" s="195">
        <v>0</v>
      </c>
      <c r="G9019" s="175" t="s">
        <v>1433</v>
      </c>
      <c r="J9019" s="194">
        <v>10216</v>
      </c>
      <c r="K9019" s="199">
        <v>-22087640</v>
      </c>
      <c r="L9019" s="174" t="s">
        <v>856</v>
      </c>
    </row>
    <row r="9020" spans="1:12">
      <c r="A9020" s="194">
        <v>31</v>
      </c>
      <c r="B9020" s="175" t="s">
        <v>244</v>
      </c>
      <c r="C9020" s="195">
        <v>126</v>
      </c>
      <c r="D9020" s="175" t="s">
        <v>862</v>
      </c>
      <c r="F9020" s="195">
        <v>0</v>
      </c>
      <c r="G9020" s="175" t="s">
        <v>1433</v>
      </c>
      <c r="J9020" s="194">
        <v>180000</v>
      </c>
      <c r="K9020" s="199">
        <v>-22267640</v>
      </c>
      <c r="L9020" s="174" t="s">
        <v>856</v>
      </c>
    </row>
    <row r="9021" spans="1:12">
      <c r="A9021" s="194">
        <v>31</v>
      </c>
      <c r="B9021" s="175" t="s">
        <v>244</v>
      </c>
      <c r="C9021" s="195">
        <v>127</v>
      </c>
      <c r="D9021" s="175" t="s">
        <v>862</v>
      </c>
      <c r="F9021" s="195">
        <v>0</v>
      </c>
      <c r="G9021" s="175" t="s">
        <v>1433</v>
      </c>
      <c r="J9021" s="194">
        <v>22500</v>
      </c>
      <c r="K9021" s="199">
        <v>-22290140</v>
      </c>
      <c r="L9021" s="174" t="s">
        <v>856</v>
      </c>
    </row>
    <row r="9022" spans="1:12">
      <c r="A9022" s="194">
        <v>31</v>
      </c>
      <c r="B9022" s="175" t="s">
        <v>244</v>
      </c>
      <c r="C9022" s="195">
        <v>128</v>
      </c>
      <c r="D9022" s="175" t="s">
        <v>862</v>
      </c>
      <c r="F9022" s="195">
        <v>0</v>
      </c>
      <c r="G9022" s="175" t="s">
        <v>1433</v>
      </c>
      <c r="J9022" s="194">
        <v>97000</v>
      </c>
      <c r="K9022" s="199">
        <v>-22387140</v>
      </c>
      <c r="L9022" s="174" t="s">
        <v>856</v>
      </c>
    </row>
    <row r="9023" spans="1:12">
      <c r="A9023" s="194">
        <v>31</v>
      </c>
      <c r="B9023" s="175" t="s">
        <v>244</v>
      </c>
      <c r="C9023" s="195">
        <v>129</v>
      </c>
      <c r="D9023" s="175" t="s">
        <v>862</v>
      </c>
      <c r="F9023" s="195">
        <v>0</v>
      </c>
      <c r="G9023" s="175" t="s">
        <v>1433</v>
      </c>
      <c r="J9023" s="194">
        <v>11250</v>
      </c>
      <c r="K9023" s="199">
        <v>-22398390</v>
      </c>
      <c r="L9023" s="174" t="s">
        <v>856</v>
      </c>
    </row>
    <row r="9024" spans="1:12">
      <c r="A9024" s="194">
        <v>31</v>
      </c>
      <c r="B9024" s="175" t="s">
        <v>244</v>
      </c>
      <c r="C9024" s="195">
        <v>130</v>
      </c>
      <c r="D9024" s="175" t="s">
        <v>862</v>
      </c>
      <c r="F9024" s="195">
        <v>0</v>
      </c>
      <c r="G9024" s="175" t="s">
        <v>1433</v>
      </c>
      <c r="J9024" s="194">
        <v>120000</v>
      </c>
      <c r="K9024" s="199">
        <v>-22518390</v>
      </c>
      <c r="L9024" s="174" t="s">
        <v>856</v>
      </c>
    </row>
    <row r="9025" spans="1:12">
      <c r="A9025" s="194">
        <v>31</v>
      </c>
      <c r="B9025" s="175" t="s">
        <v>244</v>
      </c>
      <c r="C9025" s="195">
        <v>131</v>
      </c>
      <c r="D9025" s="175" t="s">
        <v>862</v>
      </c>
      <c r="F9025" s="195">
        <v>0</v>
      </c>
      <c r="G9025" s="175" t="s">
        <v>1433</v>
      </c>
      <c r="J9025" s="194">
        <v>33132</v>
      </c>
      <c r="K9025" s="199">
        <v>-22551522</v>
      </c>
      <c r="L9025" s="174" t="s">
        <v>856</v>
      </c>
    </row>
    <row r="9026" spans="1:12">
      <c r="A9026" s="194">
        <v>31</v>
      </c>
      <c r="B9026" s="175" t="s">
        <v>244</v>
      </c>
      <c r="C9026" s="195">
        <v>132</v>
      </c>
      <c r="D9026" s="175" t="s">
        <v>862</v>
      </c>
      <c r="F9026" s="195">
        <v>0</v>
      </c>
      <c r="G9026" s="175" t="s">
        <v>1433</v>
      </c>
      <c r="J9026" s="194">
        <v>29434</v>
      </c>
      <c r="K9026" s="199">
        <v>-22580956</v>
      </c>
      <c r="L9026" s="174" t="s">
        <v>856</v>
      </c>
    </row>
    <row r="9027" spans="1:12">
      <c r="A9027" s="194">
        <v>31</v>
      </c>
      <c r="B9027" s="175" t="s">
        <v>244</v>
      </c>
      <c r="C9027" s="195">
        <v>133</v>
      </c>
      <c r="D9027" s="175" t="s">
        <v>862</v>
      </c>
      <c r="F9027" s="195">
        <v>0</v>
      </c>
      <c r="G9027" s="175" t="s">
        <v>1433</v>
      </c>
      <c r="J9027" s="194">
        <v>38834</v>
      </c>
      <c r="K9027" s="199">
        <v>-22619790</v>
      </c>
      <c r="L9027" s="174" t="s">
        <v>856</v>
      </c>
    </row>
    <row r="9028" spans="1:12">
      <c r="A9028" s="194">
        <v>31</v>
      </c>
      <c r="B9028" s="175" t="s">
        <v>244</v>
      </c>
      <c r="C9028" s="195">
        <v>134</v>
      </c>
      <c r="D9028" s="175" t="s">
        <v>862</v>
      </c>
      <c r="F9028" s="195">
        <v>0</v>
      </c>
      <c r="G9028" s="175" t="s">
        <v>1433</v>
      </c>
      <c r="J9028" s="194">
        <v>22500</v>
      </c>
      <c r="K9028" s="199">
        <v>-22642290</v>
      </c>
      <c r="L9028" s="174" t="s">
        <v>856</v>
      </c>
    </row>
    <row r="9029" spans="1:12">
      <c r="A9029" s="194">
        <v>31</v>
      </c>
      <c r="B9029" s="175" t="s">
        <v>244</v>
      </c>
      <c r="C9029" s="195">
        <v>135</v>
      </c>
      <c r="D9029" s="175" t="s">
        <v>862</v>
      </c>
      <c r="F9029" s="195">
        <v>0</v>
      </c>
      <c r="G9029" s="175" t="s">
        <v>1433</v>
      </c>
      <c r="J9029" s="194">
        <v>15000</v>
      </c>
      <c r="K9029" s="199">
        <v>-22657290</v>
      </c>
      <c r="L9029" s="174" t="s">
        <v>856</v>
      </c>
    </row>
    <row r="9030" spans="1:12">
      <c r="A9030" s="194">
        <v>31</v>
      </c>
      <c r="B9030" s="175" t="s">
        <v>244</v>
      </c>
      <c r="C9030" s="195">
        <v>136</v>
      </c>
      <c r="D9030" s="175" t="s">
        <v>862</v>
      </c>
      <c r="F9030" s="195">
        <v>0</v>
      </c>
      <c r="G9030" s="175" t="s">
        <v>1433</v>
      </c>
      <c r="J9030" s="194">
        <v>30000</v>
      </c>
      <c r="K9030" s="199">
        <v>-22687290</v>
      </c>
      <c r="L9030" s="174" t="s">
        <v>856</v>
      </c>
    </row>
    <row r="9031" spans="1:12">
      <c r="A9031" s="194">
        <v>31</v>
      </c>
      <c r="B9031" s="175" t="s">
        <v>244</v>
      </c>
      <c r="C9031" s="195">
        <v>137</v>
      </c>
      <c r="D9031" s="175" t="s">
        <v>862</v>
      </c>
      <c r="F9031" s="195">
        <v>0</v>
      </c>
      <c r="G9031" s="175" t="s">
        <v>1433</v>
      </c>
      <c r="J9031" s="194">
        <v>22500</v>
      </c>
      <c r="K9031" s="199">
        <v>-22709790</v>
      </c>
      <c r="L9031" s="174" t="s">
        <v>856</v>
      </c>
    </row>
    <row r="9032" spans="1:12">
      <c r="A9032" s="194">
        <v>31</v>
      </c>
      <c r="B9032" s="175" t="s">
        <v>244</v>
      </c>
      <c r="C9032" s="195">
        <v>141</v>
      </c>
      <c r="D9032" s="175" t="s">
        <v>862</v>
      </c>
      <c r="F9032" s="195">
        <v>0</v>
      </c>
      <c r="G9032" s="175" t="s">
        <v>1434</v>
      </c>
      <c r="J9032" s="194">
        <v>50000</v>
      </c>
      <c r="K9032" s="199">
        <v>-22759790</v>
      </c>
      <c r="L9032" s="174" t="s">
        <v>856</v>
      </c>
    </row>
    <row r="9033" spans="1:12">
      <c r="G9033" s="200" t="s">
        <v>855</v>
      </c>
      <c r="I9033" s="201">
        <v>0</v>
      </c>
      <c r="J9033" s="201">
        <v>836329</v>
      </c>
      <c r="K9033" s="201">
        <v>-836329</v>
      </c>
      <c r="L9033" s="202" t="s">
        <v>856</v>
      </c>
    </row>
    <row r="9034" spans="1:12">
      <c r="G9034" s="200" t="s">
        <v>848</v>
      </c>
      <c r="I9034" s="203">
        <v>225000</v>
      </c>
      <c r="J9034" s="203">
        <v>22984790</v>
      </c>
      <c r="K9034" s="203">
        <v>-22759790</v>
      </c>
      <c r="L9034" s="200" t="s">
        <v>860</v>
      </c>
    </row>
    <row r="9035" spans="1:12">
      <c r="A9035" s="196" t="s">
        <v>600</v>
      </c>
      <c r="G9035" s="197" t="s">
        <v>843</v>
      </c>
      <c r="I9035" s="198">
        <v>225000</v>
      </c>
      <c r="J9035" s="198">
        <v>22984790</v>
      </c>
      <c r="K9035" s="198">
        <v>-22759790</v>
      </c>
      <c r="L9035" s="175" t="s">
        <v>856</v>
      </c>
    </row>
    <row r="9036" spans="1:12">
      <c r="A9036" s="174" t="s">
        <v>138</v>
      </c>
      <c r="B9036" s="174" t="s">
        <v>139</v>
      </c>
      <c r="C9036" s="176" t="s">
        <v>140</v>
      </c>
      <c r="D9036" s="174" t="s">
        <v>141</v>
      </c>
      <c r="E9036" s="174" t="s">
        <v>142</v>
      </c>
      <c r="F9036" s="176" t="s">
        <v>143</v>
      </c>
      <c r="G9036" s="174" t="s">
        <v>144</v>
      </c>
      <c r="I9036" s="176" t="s">
        <v>844</v>
      </c>
      <c r="J9036" s="176" t="s">
        <v>845</v>
      </c>
      <c r="K9036" s="176" t="s">
        <v>145</v>
      </c>
    </row>
    <row r="9037" spans="1:12">
      <c r="A9037" s="194">
        <v>31</v>
      </c>
      <c r="B9037" s="175" t="s">
        <v>600</v>
      </c>
      <c r="C9037" s="195">
        <v>77</v>
      </c>
      <c r="D9037" s="175" t="s">
        <v>862</v>
      </c>
      <c r="F9037" s="195">
        <v>0</v>
      </c>
      <c r="G9037" s="175" t="s">
        <v>1437</v>
      </c>
      <c r="J9037" s="194">
        <v>10216</v>
      </c>
      <c r="K9037" s="199">
        <v>-22770006</v>
      </c>
      <c r="L9037" s="174" t="s">
        <v>856</v>
      </c>
    </row>
    <row r="9038" spans="1:12">
      <c r="A9038" s="194">
        <v>31</v>
      </c>
      <c r="B9038" s="175" t="s">
        <v>600</v>
      </c>
      <c r="C9038" s="195">
        <v>78</v>
      </c>
      <c r="D9038" s="175" t="s">
        <v>862</v>
      </c>
      <c r="F9038" s="195">
        <v>0</v>
      </c>
      <c r="G9038" s="175" t="s">
        <v>1438</v>
      </c>
      <c r="J9038" s="194">
        <v>20000</v>
      </c>
      <c r="K9038" s="199">
        <v>-22790006</v>
      </c>
      <c r="L9038" s="174" t="s">
        <v>856</v>
      </c>
    </row>
    <row r="9039" spans="1:12">
      <c r="A9039" s="194">
        <v>31</v>
      </c>
      <c r="B9039" s="175" t="s">
        <v>600</v>
      </c>
      <c r="C9039" s="195">
        <v>79</v>
      </c>
      <c r="D9039" s="175" t="s">
        <v>862</v>
      </c>
      <c r="F9039" s="195">
        <v>0</v>
      </c>
      <c r="G9039" s="175" t="s">
        <v>1439</v>
      </c>
      <c r="J9039" s="194">
        <v>11250</v>
      </c>
      <c r="K9039" s="199">
        <v>-22801256</v>
      </c>
      <c r="L9039" s="174" t="s">
        <v>856</v>
      </c>
    </row>
    <row r="9040" spans="1:12">
      <c r="A9040" s="194">
        <v>31</v>
      </c>
      <c r="B9040" s="175" t="s">
        <v>600</v>
      </c>
      <c r="C9040" s="195">
        <v>80</v>
      </c>
      <c r="D9040" s="175" t="s">
        <v>862</v>
      </c>
      <c r="F9040" s="195">
        <v>0</v>
      </c>
      <c r="G9040" s="175" t="s">
        <v>1440</v>
      </c>
      <c r="J9040" s="194">
        <v>18750</v>
      </c>
      <c r="K9040" s="199">
        <v>-22820006</v>
      </c>
      <c r="L9040" s="174" t="s">
        <v>856</v>
      </c>
    </row>
    <row r="9041" spans="1:12">
      <c r="A9041" s="194">
        <v>31</v>
      </c>
      <c r="B9041" s="175" t="s">
        <v>600</v>
      </c>
      <c r="C9041" s="195">
        <v>82</v>
      </c>
      <c r="D9041" s="175" t="s">
        <v>862</v>
      </c>
      <c r="F9041" s="195">
        <v>0</v>
      </c>
      <c r="G9041" s="175" t="s">
        <v>1442</v>
      </c>
      <c r="J9041" s="194">
        <v>12000</v>
      </c>
      <c r="K9041" s="199">
        <v>-22832006</v>
      </c>
      <c r="L9041" s="174" t="s">
        <v>856</v>
      </c>
    </row>
    <row r="9042" spans="1:12">
      <c r="A9042" s="194">
        <v>31</v>
      </c>
      <c r="B9042" s="175" t="s">
        <v>600</v>
      </c>
      <c r="C9042" s="195">
        <v>83</v>
      </c>
      <c r="D9042" s="175" t="s">
        <v>862</v>
      </c>
      <c r="F9042" s="195">
        <v>0</v>
      </c>
      <c r="G9042" s="175" t="s">
        <v>1443</v>
      </c>
      <c r="J9042" s="194">
        <v>21963</v>
      </c>
      <c r="K9042" s="199">
        <v>-22853969</v>
      </c>
      <c r="L9042" s="174" t="s">
        <v>856</v>
      </c>
    </row>
    <row r="9043" spans="1:12">
      <c r="A9043" s="194">
        <v>31</v>
      </c>
      <c r="B9043" s="175" t="s">
        <v>600</v>
      </c>
      <c r="C9043" s="195">
        <v>84</v>
      </c>
      <c r="D9043" s="175" t="s">
        <v>862</v>
      </c>
      <c r="F9043" s="195">
        <v>0</v>
      </c>
      <c r="G9043" s="175" t="s">
        <v>1444</v>
      </c>
      <c r="J9043" s="194">
        <v>32000</v>
      </c>
      <c r="K9043" s="199">
        <v>-22885969</v>
      </c>
      <c r="L9043" s="174" t="s">
        <v>856</v>
      </c>
    </row>
    <row r="9044" spans="1:12">
      <c r="A9044" s="194">
        <v>31</v>
      </c>
      <c r="B9044" s="175" t="s">
        <v>600</v>
      </c>
      <c r="C9044" s="195">
        <v>85</v>
      </c>
      <c r="D9044" s="175" t="s">
        <v>862</v>
      </c>
      <c r="F9044" s="195">
        <v>0</v>
      </c>
      <c r="G9044" s="175" t="s">
        <v>1445</v>
      </c>
      <c r="J9044" s="194">
        <v>15000</v>
      </c>
      <c r="K9044" s="199">
        <v>-22900969</v>
      </c>
      <c r="L9044" s="174" t="s">
        <v>856</v>
      </c>
    </row>
    <row r="9045" spans="1:12">
      <c r="A9045" s="194">
        <v>31</v>
      </c>
      <c r="B9045" s="175" t="s">
        <v>600</v>
      </c>
      <c r="C9045" s="195">
        <v>86</v>
      </c>
      <c r="D9045" s="175" t="s">
        <v>862</v>
      </c>
      <c r="F9045" s="195">
        <v>0</v>
      </c>
      <c r="G9045" s="175" t="s">
        <v>1446</v>
      </c>
      <c r="J9045" s="194">
        <v>50000</v>
      </c>
      <c r="K9045" s="199">
        <v>-22950969</v>
      </c>
      <c r="L9045" s="174" t="s">
        <v>856</v>
      </c>
    </row>
    <row r="9046" spans="1:12">
      <c r="A9046" s="194">
        <v>31</v>
      </c>
      <c r="B9046" s="175" t="s">
        <v>600</v>
      </c>
      <c r="C9046" s="195">
        <v>88</v>
      </c>
      <c r="D9046" s="175" t="s">
        <v>862</v>
      </c>
      <c r="F9046" s="195">
        <v>0</v>
      </c>
      <c r="G9046" s="175" t="s">
        <v>1448</v>
      </c>
      <c r="J9046" s="194">
        <v>32635</v>
      </c>
      <c r="K9046" s="199">
        <v>-22983604</v>
      </c>
      <c r="L9046" s="174" t="s">
        <v>856</v>
      </c>
    </row>
    <row r="9047" spans="1:12">
      <c r="A9047" s="194">
        <v>31</v>
      </c>
      <c r="B9047" s="175" t="s">
        <v>600</v>
      </c>
      <c r="C9047" s="195">
        <v>90</v>
      </c>
      <c r="D9047" s="175" t="s">
        <v>862</v>
      </c>
      <c r="F9047" s="195">
        <v>0</v>
      </c>
      <c r="G9047" s="175" t="s">
        <v>1450</v>
      </c>
      <c r="J9047" s="194">
        <v>120000</v>
      </c>
      <c r="K9047" s="199">
        <v>-23103604</v>
      </c>
      <c r="L9047" s="174" t="s">
        <v>856</v>
      </c>
    </row>
    <row r="9048" spans="1:12">
      <c r="A9048" s="194">
        <v>31</v>
      </c>
      <c r="B9048" s="175" t="s">
        <v>600</v>
      </c>
      <c r="C9048" s="195">
        <v>91</v>
      </c>
      <c r="D9048" s="175" t="s">
        <v>862</v>
      </c>
      <c r="F9048" s="195">
        <v>0</v>
      </c>
      <c r="G9048" s="175" t="s">
        <v>1451</v>
      </c>
      <c r="J9048" s="194">
        <v>80000</v>
      </c>
      <c r="K9048" s="199">
        <v>-23183604</v>
      </c>
      <c r="L9048" s="174" t="s">
        <v>856</v>
      </c>
    </row>
    <row r="9049" spans="1:12">
      <c r="A9049" s="194">
        <v>31</v>
      </c>
      <c r="B9049" s="175" t="s">
        <v>600</v>
      </c>
      <c r="C9049" s="195">
        <v>92</v>
      </c>
      <c r="D9049" s="175" t="s">
        <v>862</v>
      </c>
      <c r="F9049" s="195">
        <v>0</v>
      </c>
      <c r="G9049" s="175" t="s">
        <v>1452</v>
      </c>
      <c r="J9049" s="194">
        <v>29434</v>
      </c>
      <c r="K9049" s="199">
        <v>-23213038</v>
      </c>
      <c r="L9049" s="174" t="s">
        <v>856</v>
      </c>
    </row>
    <row r="9050" spans="1:12">
      <c r="A9050" s="194">
        <v>31</v>
      </c>
      <c r="B9050" s="175" t="s">
        <v>600</v>
      </c>
      <c r="C9050" s="195">
        <v>93</v>
      </c>
      <c r="D9050" s="175" t="s">
        <v>862</v>
      </c>
      <c r="F9050" s="195">
        <v>0</v>
      </c>
      <c r="G9050" s="175" t="s">
        <v>1453</v>
      </c>
      <c r="J9050" s="194">
        <v>29423</v>
      </c>
      <c r="K9050" s="199">
        <v>-23242461</v>
      </c>
      <c r="L9050" s="174" t="s">
        <v>856</v>
      </c>
    </row>
    <row r="9051" spans="1:12">
      <c r="A9051" s="194">
        <v>31</v>
      </c>
      <c r="B9051" s="175" t="s">
        <v>600</v>
      </c>
      <c r="C9051" s="195">
        <v>94</v>
      </c>
      <c r="D9051" s="175" t="s">
        <v>862</v>
      </c>
      <c r="F9051" s="195">
        <v>0</v>
      </c>
      <c r="G9051" s="175" t="s">
        <v>1453</v>
      </c>
      <c r="J9051" s="194">
        <v>74270</v>
      </c>
      <c r="K9051" s="199">
        <v>-23316731</v>
      </c>
      <c r="L9051" s="174" t="s">
        <v>856</v>
      </c>
    </row>
    <row r="9052" spans="1:12">
      <c r="A9052" s="194">
        <v>31</v>
      </c>
      <c r="B9052" s="175" t="s">
        <v>600</v>
      </c>
      <c r="C9052" s="195">
        <v>95</v>
      </c>
      <c r="D9052" s="175" t="s">
        <v>862</v>
      </c>
      <c r="F9052" s="195">
        <v>0</v>
      </c>
      <c r="G9052" s="175" t="s">
        <v>1454</v>
      </c>
      <c r="J9052" s="194">
        <v>33132</v>
      </c>
      <c r="K9052" s="199">
        <v>-23349863</v>
      </c>
      <c r="L9052" s="174" t="s">
        <v>856</v>
      </c>
    </row>
    <row r="9053" spans="1:12">
      <c r="A9053" s="194">
        <v>31</v>
      </c>
      <c r="B9053" s="175" t="s">
        <v>600</v>
      </c>
      <c r="C9053" s="195">
        <v>96</v>
      </c>
      <c r="D9053" s="175" t="s">
        <v>862</v>
      </c>
      <c r="F9053" s="195">
        <v>0</v>
      </c>
      <c r="G9053" s="175" t="s">
        <v>1453</v>
      </c>
      <c r="J9053" s="194">
        <v>38834</v>
      </c>
      <c r="K9053" s="199">
        <v>-23388697</v>
      </c>
      <c r="L9053" s="174" t="s">
        <v>856</v>
      </c>
    </row>
    <row r="9054" spans="1:12">
      <c r="A9054" s="194">
        <v>31</v>
      </c>
      <c r="B9054" s="175" t="s">
        <v>600</v>
      </c>
      <c r="C9054" s="195">
        <v>97</v>
      </c>
      <c r="D9054" s="175" t="s">
        <v>862</v>
      </c>
      <c r="F9054" s="195">
        <v>0</v>
      </c>
      <c r="G9054" s="175" t="s">
        <v>1453</v>
      </c>
      <c r="J9054" s="194">
        <v>20000</v>
      </c>
      <c r="K9054" s="199">
        <v>-23408697</v>
      </c>
      <c r="L9054" s="174" t="s">
        <v>856</v>
      </c>
    </row>
    <row r="9055" spans="1:12">
      <c r="A9055" s="194">
        <v>31</v>
      </c>
      <c r="B9055" s="175" t="s">
        <v>600</v>
      </c>
      <c r="C9055" s="195">
        <v>106</v>
      </c>
      <c r="D9055" s="175" t="s">
        <v>862</v>
      </c>
      <c r="F9055" s="195">
        <v>0</v>
      </c>
      <c r="G9055" s="175" t="s">
        <v>1117</v>
      </c>
      <c r="J9055" s="194">
        <v>20000</v>
      </c>
      <c r="K9055" s="199">
        <v>-23428697</v>
      </c>
      <c r="L9055" s="174" t="s">
        <v>856</v>
      </c>
    </row>
    <row r="9056" spans="1:12">
      <c r="G9056" s="200" t="s">
        <v>1119</v>
      </c>
      <c r="I9056" s="201">
        <v>0</v>
      </c>
      <c r="J9056" s="201">
        <v>668907</v>
      </c>
      <c r="K9056" s="201">
        <v>-668907</v>
      </c>
      <c r="L9056" s="202" t="s">
        <v>856</v>
      </c>
    </row>
    <row r="9057" spans="1:12">
      <c r="G9057" s="200" t="s">
        <v>848</v>
      </c>
      <c r="I9057" s="203">
        <v>225000</v>
      </c>
      <c r="J9057" s="203">
        <v>23653697</v>
      </c>
      <c r="K9057" s="203">
        <v>-23428697</v>
      </c>
      <c r="L9057" s="200" t="s">
        <v>860</v>
      </c>
    </row>
    <row r="9058" spans="1:12">
      <c r="A9058" s="196" t="s">
        <v>601</v>
      </c>
      <c r="G9058" s="197" t="s">
        <v>843</v>
      </c>
      <c r="I9058" s="198">
        <v>225000</v>
      </c>
      <c r="J9058" s="198">
        <v>23653697</v>
      </c>
      <c r="K9058" s="198">
        <v>-23428697</v>
      </c>
      <c r="L9058" s="175" t="s">
        <v>856</v>
      </c>
    </row>
    <row r="9059" spans="1:12">
      <c r="A9059" s="174" t="s">
        <v>138</v>
      </c>
      <c r="B9059" s="174" t="s">
        <v>139</v>
      </c>
      <c r="C9059" s="176" t="s">
        <v>140</v>
      </c>
      <c r="D9059" s="174" t="s">
        <v>141</v>
      </c>
      <c r="E9059" s="174" t="s">
        <v>142</v>
      </c>
      <c r="F9059" s="176" t="s">
        <v>143</v>
      </c>
      <c r="G9059" s="174" t="s">
        <v>144</v>
      </c>
      <c r="I9059" s="176" t="s">
        <v>844</v>
      </c>
      <c r="J9059" s="176" t="s">
        <v>845</v>
      </c>
      <c r="K9059" s="176" t="s">
        <v>145</v>
      </c>
    </row>
    <row r="9060" spans="1:12">
      <c r="A9060" s="194">
        <v>28</v>
      </c>
      <c r="B9060" s="175" t="s">
        <v>601</v>
      </c>
      <c r="C9060" s="195">
        <v>43</v>
      </c>
      <c r="D9060" s="175" t="s">
        <v>862</v>
      </c>
      <c r="F9060" s="195">
        <v>0</v>
      </c>
      <c r="G9060" s="175" t="s">
        <v>1124</v>
      </c>
      <c r="J9060" s="194">
        <v>30000</v>
      </c>
      <c r="K9060" s="199">
        <v>-23458697</v>
      </c>
      <c r="L9060" s="174" t="s">
        <v>856</v>
      </c>
    </row>
    <row r="9061" spans="1:12">
      <c r="A9061" s="194">
        <v>28</v>
      </c>
      <c r="B9061" s="175" t="s">
        <v>601</v>
      </c>
      <c r="C9061" s="195">
        <v>44</v>
      </c>
      <c r="D9061" s="175" t="s">
        <v>862</v>
      </c>
      <c r="F9061" s="195">
        <v>0</v>
      </c>
      <c r="G9061" s="175" t="s">
        <v>1125</v>
      </c>
      <c r="J9061" s="194">
        <v>970000</v>
      </c>
      <c r="K9061" s="199">
        <v>-24428697</v>
      </c>
      <c r="L9061" s="174" t="s">
        <v>856</v>
      </c>
    </row>
    <row r="9062" spans="1:12">
      <c r="A9062" s="194">
        <v>30</v>
      </c>
      <c r="B9062" s="175" t="s">
        <v>601</v>
      </c>
      <c r="C9062" s="195">
        <v>142</v>
      </c>
      <c r="D9062" s="175" t="s">
        <v>862</v>
      </c>
      <c r="F9062" s="195">
        <v>0</v>
      </c>
      <c r="G9062" s="175" t="s">
        <v>1457</v>
      </c>
      <c r="J9062" s="194">
        <v>40000</v>
      </c>
      <c r="K9062" s="199">
        <v>-24468697</v>
      </c>
      <c r="L9062" s="174" t="s">
        <v>856</v>
      </c>
    </row>
    <row r="9063" spans="1:12">
      <c r="A9063" s="194">
        <v>30</v>
      </c>
      <c r="B9063" s="175" t="s">
        <v>601</v>
      </c>
      <c r="C9063" s="195">
        <v>144</v>
      </c>
      <c r="D9063" s="175" t="s">
        <v>862</v>
      </c>
      <c r="F9063" s="195">
        <v>0</v>
      </c>
      <c r="G9063" s="175" t="s">
        <v>1458</v>
      </c>
      <c r="J9063" s="194">
        <v>21963</v>
      </c>
      <c r="K9063" s="199">
        <v>-24490660</v>
      </c>
      <c r="L9063" s="174" t="s">
        <v>856</v>
      </c>
    </row>
    <row r="9064" spans="1:12">
      <c r="A9064" s="194">
        <v>30</v>
      </c>
      <c r="B9064" s="175" t="s">
        <v>601</v>
      </c>
      <c r="C9064" s="195">
        <v>146</v>
      </c>
      <c r="D9064" s="175" t="s">
        <v>862</v>
      </c>
      <c r="F9064" s="195">
        <v>0</v>
      </c>
      <c r="G9064" s="175" t="s">
        <v>1459</v>
      </c>
      <c r="J9064" s="194">
        <v>59356</v>
      </c>
      <c r="K9064" s="199">
        <v>-24550016</v>
      </c>
      <c r="L9064" s="174" t="s">
        <v>856</v>
      </c>
    </row>
    <row r="9065" spans="1:12">
      <c r="A9065" s="194">
        <v>30</v>
      </c>
      <c r="B9065" s="175" t="s">
        <v>601</v>
      </c>
      <c r="C9065" s="195">
        <v>147</v>
      </c>
      <c r="D9065" s="175" t="s">
        <v>862</v>
      </c>
      <c r="F9065" s="195">
        <v>0</v>
      </c>
      <c r="G9065" s="175" t="s">
        <v>1460</v>
      </c>
      <c r="J9065" s="194">
        <v>40000</v>
      </c>
      <c r="K9065" s="199">
        <v>-24590016</v>
      </c>
      <c r="L9065" s="174" t="s">
        <v>856</v>
      </c>
    </row>
    <row r="9066" spans="1:12">
      <c r="A9066" s="194">
        <v>30</v>
      </c>
      <c r="B9066" s="175" t="s">
        <v>601</v>
      </c>
      <c r="C9066" s="195">
        <v>148</v>
      </c>
      <c r="D9066" s="175" t="s">
        <v>862</v>
      </c>
      <c r="F9066" s="195">
        <v>0</v>
      </c>
      <c r="G9066" s="175" t="s">
        <v>1461</v>
      </c>
      <c r="J9066" s="194">
        <v>37008</v>
      </c>
      <c r="K9066" s="199">
        <v>-24627024</v>
      </c>
      <c r="L9066" s="174" t="s">
        <v>856</v>
      </c>
    </row>
    <row r="9067" spans="1:12">
      <c r="A9067" s="194">
        <v>30</v>
      </c>
      <c r="B9067" s="175" t="s">
        <v>601</v>
      </c>
      <c r="C9067" s="195">
        <v>149</v>
      </c>
      <c r="D9067" s="175" t="s">
        <v>862</v>
      </c>
      <c r="F9067" s="195">
        <v>0</v>
      </c>
      <c r="G9067" s="175" t="s">
        <v>1462</v>
      </c>
      <c r="J9067" s="194">
        <v>70000</v>
      </c>
      <c r="K9067" s="199">
        <v>-24697024</v>
      </c>
      <c r="L9067" s="174" t="s">
        <v>856</v>
      </c>
    </row>
    <row r="9068" spans="1:12">
      <c r="A9068" s="194">
        <v>30</v>
      </c>
      <c r="B9068" s="175" t="s">
        <v>601</v>
      </c>
      <c r="C9068" s="195">
        <v>150</v>
      </c>
      <c r="D9068" s="175" t="s">
        <v>862</v>
      </c>
      <c r="F9068" s="195">
        <v>0</v>
      </c>
      <c r="G9068" s="175" t="s">
        <v>1463</v>
      </c>
      <c r="J9068" s="194">
        <v>29367</v>
      </c>
      <c r="K9068" s="199">
        <v>-24726391</v>
      </c>
      <c r="L9068" s="174" t="s">
        <v>856</v>
      </c>
    </row>
    <row r="9069" spans="1:12">
      <c r="A9069" s="194">
        <v>30</v>
      </c>
      <c r="B9069" s="175" t="s">
        <v>601</v>
      </c>
      <c r="C9069" s="195">
        <v>151</v>
      </c>
      <c r="D9069" s="175" t="s">
        <v>862</v>
      </c>
      <c r="F9069" s="195">
        <v>0</v>
      </c>
      <c r="G9069" s="175" t="s">
        <v>1464</v>
      </c>
      <c r="J9069" s="194">
        <v>15000</v>
      </c>
      <c r="K9069" s="199">
        <v>-24741391</v>
      </c>
      <c r="L9069" s="174" t="s">
        <v>856</v>
      </c>
    </row>
    <row r="9070" spans="1:12">
      <c r="A9070" s="194">
        <v>30</v>
      </c>
      <c r="B9070" s="175" t="s">
        <v>601</v>
      </c>
      <c r="C9070" s="195">
        <v>152</v>
      </c>
      <c r="D9070" s="175" t="s">
        <v>862</v>
      </c>
      <c r="F9070" s="195">
        <v>0</v>
      </c>
      <c r="G9070" s="175" t="s">
        <v>1465</v>
      </c>
      <c r="J9070" s="194">
        <v>18750</v>
      </c>
      <c r="K9070" s="199">
        <v>-24760141</v>
      </c>
      <c r="L9070" s="174" t="s">
        <v>856</v>
      </c>
    </row>
    <row r="9071" spans="1:12">
      <c r="A9071" s="194">
        <v>30</v>
      </c>
      <c r="B9071" s="175" t="s">
        <v>601</v>
      </c>
      <c r="C9071" s="195">
        <v>153</v>
      </c>
      <c r="D9071" s="175" t="s">
        <v>862</v>
      </c>
      <c r="F9071" s="195">
        <v>0</v>
      </c>
      <c r="G9071" s="175" t="s">
        <v>1466</v>
      </c>
      <c r="J9071" s="194">
        <v>160000</v>
      </c>
      <c r="K9071" s="199">
        <v>-24920141</v>
      </c>
      <c r="L9071" s="174" t="s">
        <v>856</v>
      </c>
    </row>
    <row r="9072" spans="1:12">
      <c r="A9072" s="194">
        <v>30</v>
      </c>
      <c r="B9072" s="175" t="s">
        <v>601</v>
      </c>
      <c r="C9072" s="195">
        <v>154</v>
      </c>
      <c r="D9072" s="175" t="s">
        <v>862</v>
      </c>
      <c r="F9072" s="195">
        <v>0</v>
      </c>
      <c r="G9072" s="175" t="s">
        <v>1467</v>
      </c>
      <c r="J9072" s="194">
        <v>120000</v>
      </c>
      <c r="K9072" s="199">
        <v>-25040141</v>
      </c>
      <c r="L9072" s="174" t="s">
        <v>856</v>
      </c>
    </row>
    <row r="9073" spans="1:12">
      <c r="A9073" s="194">
        <v>30</v>
      </c>
      <c r="B9073" s="175" t="s">
        <v>601</v>
      </c>
      <c r="C9073" s="195">
        <v>155</v>
      </c>
      <c r="D9073" s="175" t="s">
        <v>862</v>
      </c>
      <c r="F9073" s="195">
        <v>0</v>
      </c>
      <c r="G9073" s="175" t="s">
        <v>1468</v>
      </c>
      <c r="J9073" s="194">
        <v>22500</v>
      </c>
      <c r="K9073" s="199">
        <v>-25062641</v>
      </c>
      <c r="L9073" s="174" t="s">
        <v>856</v>
      </c>
    </row>
    <row r="9074" spans="1:12">
      <c r="A9074" s="194">
        <v>30</v>
      </c>
      <c r="B9074" s="175" t="s">
        <v>601</v>
      </c>
      <c r="C9074" s="195">
        <v>156</v>
      </c>
      <c r="D9074" s="175" t="s">
        <v>862</v>
      </c>
      <c r="F9074" s="195">
        <v>0</v>
      </c>
      <c r="G9074" s="175" t="s">
        <v>1469</v>
      </c>
      <c r="J9074" s="194">
        <v>97000</v>
      </c>
      <c r="K9074" s="199">
        <v>-25159641</v>
      </c>
      <c r="L9074" s="174" t="s">
        <v>856</v>
      </c>
    </row>
    <row r="9075" spans="1:12">
      <c r="A9075" s="194">
        <v>30</v>
      </c>
      <c r="B9075" s="175" t="s">
        <v>601</v>
      </c>
      <c r="C9075" s="195">
        <v>157</v>
      </c>
      <c r="D9075" s="175" t="s">
        <v>862</v>
      </c>
      <c r="F9075" s="195">
        <v>0</v>
      </c>
      <c r="G9075" s="175" t="s">
        <v>1470</v>
      </c>
      <c r="J9075" s="194">
        <v>33342</v>
      </c>
      <c r="K9075" s="199">
        <v>-25192983</v>
      </c>
      <c r="L9075" s="174" t="s">
        <v>856</v>
      </c>
    </row>
    <row r="9076" spans="1:12">
      <c r="A9076" s="194">
        <v>30</v>
      </c>
      <c r="B9076" s="175" t="s">
        <v>601</v>
      </c>
      <c r="C9076" s="195">
        <v>158</v>
      </c>
      <c r="D9076" s="175" t="s">
        <v>862</v>
      </c>
      <c r="F9076" s="195">
        <v>0</v>
      </c>
      <c r="G9076" s="175" t="s">
        <v>1471</v>
      </c>
      <c r="J9076" s="194">
        <v>38834</v>
      </c>
      <c r="K9076" s="199">
        <v>-25231817</v>
      </c>
      <c r="L9076" s="174" t="s">
        <v>856</v>
      </c>
    </row>
    <row r="9077" spans="1:12">
      <c r="A9077" s="194">
        <v>30</v>
      </c>
      <c r="B9077" s="175" t="s">
        <v>601</v>
      </c>
      <c r="C9077" s="195">
        <v>159</v>
      </c>
      <c r="D9077" s="175" t="s">
        <v>862</v>
      </c>
      <c r="F9077" s="195">
        <v>0</v>
      </c>
      <c r="G9077" s="175" t="s">
        <v>1472</v>
      </c>
      <c r="J9077" s="194">
        <v>20000</v>
      </c>
      <c r="K9077" s="199">
        <v>-25251817</v>
      </c>
      <c r="L9077" s="174" t="s">
        <v>856</v>
      </c>
    </row>
    <row r="9078" spans="1:12">
      <c r="A9078" s="194">
        <v>30</v>
      </c>
      <c r="B9078" s="175" t="s">
        <v>601</v>
      </c>
      <c r="C9078" s="195">
        <v>160</v>
      </c>
      <c r="D9078" s="175" t="s">
        <v>862</v>
      </c>
      <c r="F9078" s="195">
        <v>0</v>
      </c>
      <c r="G9078" s="175" t="s">
        <v>1161</v>
      </c>
      <c r="J9078" s="194">
        <v>20000</v>
      </c>
      <c r="K9078" s="199">
        <v>-25271817</v>
      </c>
      <c r="L9078" s="174" t="s">
        <v>856</v>
      </c>
    </row>
    <row r="9079" spans="1:12">
      <c r="G9079" s="200" t="s">
        <v>1168</v>
      </c>
      <c r="I9079" s="201">
        <v>0</v>
      </c>
      <c r="J9079" s="201">
        <v>1843120</v>
      </c>
      <c r="K9079" s="201">
        <v>-1843120</v>
      </c>
      <c r="L9079" s="202" t="s">
        <v>856</v>
      </c>
    </row>
    <row r="9080" spans="1:12">
      <c r="G9080" s="200" t="s">
        <v>848</v>
      </c>
      <c r="I9080" s="203">
        <v>225000</v>
      </c>
      <c r="J9080" s="203">
        <v>25496817</v>
      </c>
      <c r="K9080" s="203">
        <v>-25271817</v>
      </c>
      <c r="L9080" s="200" t="s">
        <v>860</v>
      </c>
    </row>
    <row r="9081" spans="1:12">
      <c r="A9081" s="196" t="s">
        <v>146</v>
      </c>
      <c r="G9081" s="197" t="s">
        <v>843</v>
      </c>
      <c r="I9081" s="198">
        <v>225000</v>
      </c>
      <c r="J9081" s="198">
        <v>25496817</v>
      </c>
      <c r="K9081" s="198">
        <v>-25271817</v>
      </c>
      <c r="L9081" s="175" t="s">
        <v>856</v>
      </c>
    </row>
    <row r="9082" spans="1:12">
      <c r="A9082" s="174" t="s">
        <v>138</v>
      </c>
      <c r="B9082" s="174" t="s">
        <v>139</v>
      </c>
      <c r="C9082" s="176" t="s">
        <v>140</v>
      </c>
      <c r="D9082" s="174" t="s">
        <v>141</v>
      </c>
      <c r="E9082" s="174" t="s">
        <v>142</v>
      </c>
      <c r="F9082" s="176" t="s">
        <v>143</v>
      </c>
      <c r="G9082" s="174" t="s">
        <v>144</v>
      </c>
      <c r="I9082" s="176" t="s">
        <v>844</v>
      </c>
      <c r="J9082" s="176" t="s">
        <v>845</v>
      </c>
      <c r="K9082" s="176" t="s">
        <v>145</v>
      </c>
    </row>
    <row r="9083" spans="1:12">
      <c r="A9083" s="194">
        <v>1</v>
      </c>
      <c r="B9083" s="175" t="s">
        <v>146</v>
      </c>
      <c r="C9083" s="195">
        <v>42</v>
      </c>
      <c r="D9083" s="175" t="s">
        <v>147</v>
      </c>
      <c r="F9083" s="195">
        <v>0</v>
      </c>
      <c r="G9083" s="175" t="s">
        <v>1473</v>
      </c>
      <c r="J9083" s="194">
        <v>22500</v>
      </c>
      <c r="K9083" s="199">
        <v>-25294317</v>
      </c>
      <c r="L9083" s="174" t="s">
        <v>856</v>
      </c>
    </row>
    <row r="9084" spans="1:12">
      <c r="A9084" s="194">
        <v>1</v>
      </c>
      <c r="B9084" s="175" t="s">
        <v>146</v>
      </c>
      <c r="C9084" s="195">
        <v>47</v>
      </c>
      <c r="D9084" s="175" t="s">
        <v>862</v>
      </c>
      <c r="F9084" s="195">
        <v>0</v>
      </c>
      <c r="G9084" s="175" t="s">
        <v>1474</v>
      </c>
      <c r="J9084" s="194">
        <v>97000</v>
      </c>
      <c r="K9084" s="199">
        <v>-25391317</v>
      </c>
      <c r="L9084" s="174" t="s">
        <v>856</v>
      </c>
    </row>
    <row r="9085" spans="1:12">
      <c r="A9085" s="194">
        <v>12</v>
      </c>
      <c r="B9085" s="175" t="s">
        <v>146</v>
      </c>
      <c r="C9085" s="195">
        <v>18</v>
      </c>
      <c r="D9085" s="175" t="s">
        <v>862</v>
      </c>
      <c r="F9085" s="195">
        <v>0</v>
      </c>
      <c r="G9085" s="175" t="s">
        <v>1475</v>
      </c>
      <c r="J9085" s="194">
        <v>15000</v>
      </c>
      <c r="K9085" s="199">
        <v>-25406317</v>
      </c>
      <c r="L9085" s="174" t="s">
        <v>856</v>
      </c>
    </row>
    <row r="9086" spans="1:12">
      <c r="A9086" s="194">
        <v>12</v>
      </c>
      <c r="B9086" s="175" t="s">
        <v>146</v>
      </c>
      <c r="C9086" s="195">
        <v>19</v>
      </c>
      <c r="D9086" s="175" t="s">
        <v>862</v>
      </c>
      <c r="F9086" s="195">
        <v>0</v>
      </c>
      <c r="G9086" s="175" t="s">
        <v>1476</v>
      </c>
      <c r="J9086" s="194">
        <v>40000</v>
      </c>
      <c r="K9086" s="199">
        <v>-25446317</v>
      </c>
      <c r="L9086" s="174" t="s">
        <v>856</v>
      </c>
    </row>
    <row r="9087" spans="1:12">
      <c r="A9087" s="194">
        <v>12</v>
      </c>
      <c r="B9087" s="175" t="s">
        <v>146</v>
      </c>
      <c r="C9087" s="195">
        <v>20</v>
      </c>
      <c r="D9087" s="175" t="s">
        <v>862</v>
      </c>
      <c r="F9087" s="195">
        <v>0</v>
      </c>
      <c r="G9087" s="175" t="s">
        <v>1477</v>
      </c>
      <c r="J9087" s="194">
        <v>66667</v>
      </c>
      <c r="K9087" s="199">
        <v>-25512984</v>
      </c>
      <c r="L9087" s="174" t="s">
        <v>856</v>
      </c>
    </row>
    <row r="9088" spans="1:12">
      <c r="A9088" s="194">
        <v>12</v>
      </c>
      <c r="B9088" s="175" t="s">
        <v>146</v>
      </c>
      <c r="C9088" s="195">
        <v>21</v>
      </c>
      <c r="D9088" s="175" t="s">
        <v>862</v>
      </c>
      <c r="F9088" s="195">
        <v>0</v>
      </c>
      <c r="G9088" s="175" t="s">
        <v>1478</v>
      </c>
      <c r="J9088" s="194">
        <v>40000</v>
      </c>
      <c r="K9088" s="199">
        <v>-25552984</v>
      </c>
      <c r="L9088" s="174" t="s">
        <v>856</v>
      </c>
    </row>
    <row r="9089" spans="1:12">
      <c r="A9089" s="194">
        <v>12</v>
      </c>
      <c r="B9089" s="175" t="s">
        <v>146</v>
      </c>
      <c r="C9089" s="195">
        <v>22</v>
      </c>
      <c r="D9089" s="175" t="s">
        <v>862</v>
      </c>
      <c r="F9089" s="195">
        <v>0</v>
      </c>
      <c r="G9089" s="175" t="s">
        <v>1479</v>
      </c>
      <c r="J9089" s="194">
        <v>180000</v>
      </c>
      <c r="K9089" s="199">
        <v>-25732984</v>
      </c>
      <c r="L9089" s="174" t="s">
        <v>856</v>
      </c>
    </row>
    <row r="9090" spans="1:12">
      <c r="A9090" s="194">
        <v>17</v>
      </c>
      <c r="B9090" s="175" t="s">
        <v>146</v>
      </c>
      <c r="C9090" s="195">
        <v>46</v>
      </c>
      <c r="D9090" s="175" t="s">
        <v>862</v>
      </c>
      <c r="F9090" s="195">
        <v>0</v>
      </c>
      <c r="G9090" s="175" t="s">
        <v>1482</v>
      </c>
      <c r="J9090" s="194">
        <v>120000</v>
      </c>
      <c r="K9090" s="199">
        <v>-25852984</v>
      </c>
      <c r="L9090" s="174" t="s">
        <v>856</v>
      </c>
    </row>
    <row r="9091" spans="1:12">
      <c r="A9091" s="194">
        <v>19</v>
      </c>
      <c r="B9091" s="175" t="s">
        <v>146</v>
      </c>
      <c r="C9091" s="195">
        <v>53</v>
      </c>
      <c r="D9091" s="175" t="s">
        <v>862</v>
      </c>
      <c r="F9091" s="195">
        <v>0</v>
      </c>
      <c r="G9091" s="175" t="s">
        <v>1483</v>
      </c>
      <c r="J9091" s="194">
        <v>29423</v>
      </c>
      <c r="K9091" s="199">
        <v>-25882407</v>
      </c>
      <c r="L9091" s="174" t="s">
        <v>856</v>
      </c>
    </row>
    <row r="9092" spans="1:12">
      <c r="A9092" s="194">
        <v>25</v>
      </c>
      <c r="B9092" s="175" t="s">
        <v>146</v>
      </c>
      <c r="C9092" s="195">
        <v>84</v>
      </c>
      <c r="D9092" s="175" t="s">
        <v>862</v>
      </c>
      <c r="F9092" s="195">
        <v>0</v>
      </c>
      <c r="G9092" s="175" t="s">
        <v>1484</v>
      </c>
      <c r="J9092" s="194">
        <v>20000</v>
      </c>
      <c r="K9092" s="199">
        <v>-25902407</v>
      </c>
      <c r="L9092" s="174" t="s">
        <v>856</v>
      </c>
    </row>
    <row r="9093" spans="1:12">
      <c r="A9093" s="194">
        <v>30</v>
      </c>
      <c r="B9093" s="175" t="s">
        <v>146</v>
      </c>
      <c r="C9093" s="195">
        <v>109</v>
      </c>
      <c r="D9093" s="175" t="s">
        <v>862</v>
      </c>
      <c r="F9093" s="195">
        <v>0</v>
      </c>
      <c r="G9093" s="175" t="s">
        <v>1485</v>
      </c>
      <c r="J9093" s="194">
        <v>58734</v>
      </c>
      <c r="K9093" s="199">
        <v>-25961141</v>
      </c>
      <c r="L9093" s="174" t="s">
        <v>856</v>
      </c>
    </row>
    <row r="9094" spans="1:12">
      <c r="A9094" s="194">
        <v>30</v>
      </c>
      <c r="B9094" s="175" t="s">
        <v>146</v>
      </c>
      <c r="C9094" s="195">
        <v>110</v>
      </c>
      <c r="D9094" s="175" t="s">
        <v>862</v>
      </c>
      <c r="F9094" s="195">
        <v>0</v>
      </c>
      <c r="G9094" s="175" t="s">
        <v>1203</v>
      </c>
      <c r="J9094" s="194">
        <v>20000</v>
      </c>
      <c r="K9094" s="199">
        <v>-25981141</v>
      </c>
      <c r="L9094" s="174" t="s">
        <v>856</v>
      </c>
    </row>
    <row r="9095" spans="1:12">
      <c r="G9095" s="200" t="s">
        <v>847</v>
      </c>
      <c r="I9095" s="201">
        <v>0</v>
      </c>
      <c r="J9095" s="201">
        <v>709324</v>
      </c>
      <c r="K9095" s="201">
        <v>-709324</v>
      </c>
      <c r="L9095" s="202" t="s">
        <v>856</v>
      </c>
    </row>
    <row r="9096" spans="1:12">
      <c r="G9096" s="200" t="s">
        <v>848</v>
      </c>
      <c r="I9096" s="203">
        <v>225000</v>
      </c>
      <c r="J9096" s="203">
        <v>26206141</v>
      </c>
      <c r="K9096" s="203">
        <v>-25981141</v>
      </c>
      <c r="L9096" s="200" t="s">
        <v>860</v>
      </c>
    </row>
    <row r="9097" spans="1:12">
      <c r="A9097" s="196" t="s">
        <v>164</v>
      </c>
      <c r="G9097" s="197" t="s">
        <v>843</v>
      </c>
      <c r="I9097" s="198">
        <v>225000</v>
      </c>
      <c r="J9097" s="198">
        <v>26206141</v>
      </c>
      <c r="K9097" s="198">
        <v>-25981141</v>
      </c>
      <c r="L9097" s="175" t="s">
        <v>856</v>
      </c>
    </row>
    <row r="9098" spans="1:12">
      <c r="A9098" s="174" t="s">
        <v>138</v>
      </c>
      <c r="B9098" s="174" t="s">
        <v>139</v>
      </c>
      <c r="C9098" s="176" t="s">
        <v>140</v>
      </c>
      <c r="D9098" s="174" t="s">
        <v>141</v>
      </c>
      <c r="E9098" s="174" t="s">
        <v>142</v>
      </c>
      <c r="F9098" s="176" t="s">
        <v>143</v>
      </c>
      <c r="G9098" s="174" t="s">
        <v>144</v>
      </c>
      <c r="I9098" s="176" t="s">
        <v>844</v>
      </c>
      <c r="J9098" s="176" t="s">
        <v>845</v>
      </c>
      <c r="K9098" s="176" t="s">
        <v>145</v>
      </c>
    </row>
    <row r="9099" spans="1:12">
      <c r="A9099" s="194">
        <v>2</v>
      </c>
      <c r="B9099" s="175" t="s">
        <v>164</v>
      </c>
      <c r="C9099" s="195">
        <v>5</v>
      </c>
      <c r="D9099" s="175" t="s">
        <v>862</v>
      </c>
      <c r="F9099" s="195">
        <v>0</v>
      </c>
      <c r="G9099" s="175" t="s">
        <v>1486</v>
      </c>
      <c r="J9099" s="194">
        <v>38834</v>
      </c>
      <c r="K9099" s="199">
        <v>-26019975</v>
      </c>
      <c r="L9099" s="174" t="s">
        <v>856</v>
      </c>
    </row>
    <row r="9100" spans="1:12">
      <c r="A9100" s="194">
        <v>2</v>
      </c>
      <c r="B9100" s="175" t="s">
        <v>164</v>
      </c>
      <c r="C9100" s="195">
        <v>6</v>
      </c>
      <c r="D9100" s="175" t="s">
        <v>862</v>
      </c>
      <c r="F9100" s="195">
        <v>0</v>
      </c>
      <c r="G9100" s="175" t="s">
        <v>1487</v>
      </c>
      <c r="J9100" s="194">
        <v>43926</v>
      </c>
      <c r="K9100" s="199">
        <v>-26063901</v>
      </c>
      <c r="L9100" s="174" t="s">
        <v>856</v>
      </c>
    </row>
    <row r="9101" spans="1:12">
      <c r="A9101" s="194">
        <v>2</v>
      </c>
      <c r="B9101" s="175" t="s">
        <v>164</v>
      </c>
      <c r="C9101" s="195">
        <v>7</v>
      </c>
      <c r="D9101" s="175" t="s">
        <v>862</v>
      </c>
      <c r="F9101" s="195">
        <v>0</v>
      </c>
      <c r="G9101" s="175" t="s">
        <v>1488</v>
      </c>
      <c r="J9101" s="194">
        <v>175000</v>
      </c>
      <c r="K9101" s="199">
        <v>-26238901</v>
      </c>
      <c r="L9101" s="174" t="s">
        <v>856</v>
      </c>
    </row>
    <row r="9102" spans="1:12">
      <c r="A9102" s="194">
        <v>3</v>
      </c>
      <c r="B9102" s="175" t="s">
        <v>164</v>
      </c>
      <c r="C9102" s="195">
        <v>8</v>
      </c>
      <c r="D9102" s="175" t="s">
        <v>862</v>
      </c>
      <c r="F9102" s="195">
        <v>0</v>
      </c>
      <c r="G9102" s="175" t="s">
        <v>1489</v>
      </c>
      <c r="J9102" s="194">
        <v>15000</v>
      </c>
      <c r="K9102" s="199">
        <v>-26253901</v>
      </c>
      <c r="L9102" s="174" t="s">
        <v>856</v>
      </c>
    </row>
    <row r="9103" spans="1:12">
      <c r="A9103" s="194">
        <v>3</v>
      </c>
      <c r="B9103" s="175" t="s">
        <v>164</v>
      </c>
      <c r="C9103" s="195">
        <v>9</v>
      </c>
      <c r="D9103" s="175" t="s">
        <v>862</v>
      </c>
      <c r="F9103" s="195">
        <v>0</v>
      </c>
      <c r="G9103" s="175" t="s">
        <v>1490</v>
      </c>
      <c r="J9103" s="194">
        <v>80000</v>
      </c>
      <c r="K9103" s="199">
        <v>-26333901</v>
      </c>
      <c r="L9103" s="174" t="s">
        <v>856</v>
      </c>
    </row>
    <row r="9104" spans="1:12">
      <c r="A9104" s="194">
        <v>3</v>
      </c>
      <c r="B9104" s="175" t="s">
        <v>164</v>
      </c>
      <c r="C9104" s="195">
        <v>10</v>
      </c>
      <c r="D9104" s="175" t="s">
        <v>862</v>
      </c>
      <c r="F9104" s="195">
        <v>0</v>
      </c>
      <c r="G9104" s="175" t="s">
        <v>1491</v>
      </c>
      <c r="J9104" s="194">
        <v>66667</v>
      </c>
      <c r="K9104" s="199">
        <v>-26400568</v>
      </c>
      <c r="L9104" s="174" t="s">
        <v>856</v>
      </c>
    </row>
    <row r="9105" spans="1:12">
      <c r="A9105" s="194">
        <v>7</v>
      </c>
      <c r="B9105" s="175" t="s">
        <v>164</v>
      </c>
      <c r="C9105" s="195">
        <v>20</v>
      </c>
      <c r="D9105" s="175" t="s">
        <v>862</v>
      </c>
      <c r="F9105" s="195">
        <v>0</v>
      </c>
      <c r="G9105" s="175" t="s">
        <v>1492</v>
      </c>
      <c r="J9105" s="194">
        <v>10216</v>
      </c>
      <c r="K9105" s="199">
        <v>-26410784</v>
      </c>
      <c r="L9105" s="174" t="s">
        <v>856</v>
      </c>
    </row>
    <row r="9106" spans="1:12">
      <c r="A9106" s="194">
        <v>11</v>
      </c>
      <c r="B9106" s="175" t="s">
        <v>164</v>
      </c>
      <c r="C9106" s="195">
        <v>39</v>
      </c>
      <c r="D9106" s="175" t="s">
        <v>862</v>
      </c>
      <c r="F9106" s="195">
        <v>0</v>
      </c>
      <c r="G9106" s="175" t="s">
        <v>1217</v>
      </c>
      <c r="J9106" s="194">
        <v>9675</v>
      </c>
      <c r="K9106" s="199">
        <v>-26420459</v>
      </c>
      <c r="L9106" s="174" t="s">
        <v>856</v>
      </c>
    </row>
    <row r="9107" spans="1:12">
      <c r="A9107" s="194">
        <v>14</v>
      </c>
      <c r="B9107" s="175" t="s">
        <v>164</v>
      </c>
      <c r="C9107" s="195">
        <v>46</v>
      </c>
      <c r="D9107" s="175" t="s">
        <v>862</v>
      </c>
      <c r="F9107" s="195">
        <v>0</v>
      </c>
      <c r="G9107" s="175" t="s">
        <v>1473</v>
      </c>
      <c r="J9107" s="194">
        <v>22500</v>
      </c>
      <c r="K9107" s="199">
        <v>-26442959</v>
      </c>
      <c r="L9107" s="174" t="s">
        <v>856</v>
      </c>
    </row>
    <row r="9108" spans="1:12">
      <c r="A9108" s="194">
        <v>14</v>
      </c>
      <c r="B9108" s="175" t="s">
        <v>164</v>
      </c>
      <c r="C9108" s="195">
        <v>47</v>
      </c>
      <c r="D9108" s="175" t="s">
        <v>862</v>
      </c>
      <c r="F9108" s="195">
        <v>0</v>
      </c>
      <c r="G9108" s="175" t="s">
        <v>1494</v>
      </c>
      <c r="J9108" s="194">
        <v>20000</v>
      </c>
      <c r="K9108" s="199">
        <v>-26462959</v>
      </c>
      <c r="L9108" s="174" t="s">
        <v>856</v>
      </c>
    </row>
    <row r="9109" spans="1:12">
      <c r="A9109" s="194">
        <v>15</v>
      </c>
      <c r="B9109" s="175" t="s">
        <v>164</v>
      </c>
      <c r="C9109" s="195">
        <v>56</v>
      </c>
      <c r="D9109" s="175" t="s">
        <v>862</v>
      </c>
      <c r="F9109" s="195">
        <v>0</v>
      </c>
      <c r="G9109" s="175" t="s">
        <v>1495</v>
      </c>
      <c r="J9109" s="194">
        <v>87000</v>
      </c>
      <c r="K9109" s="199">
        <v>-26549959</v>
      </c>
      <c r="L9109" s="174" t="s">
        <v>856</v>
      </c>
    </row>
    <row r="9110" spans="1:12">
      <c r="A9110" s="194">
        <v>17</v>
      </c>
      <c r="B9110" s="175" t="s">
        <v>164</v>
      </c>
      <c r="C9110" s="195">
        <v>63</v>
      </c>
      <c r="D9110" s="175" t="s">
        <v>862</v>
      </c>
      <c r="F9110" s="195">
        <v>0</v>
      </c>
      <c r="G9110" s="175" t="s">
        <v>1482</v>
      </c>
      <c r="J9110" s="194">
        <v>120000</v>
      </c>
      <c r="K9110" s="199">
        <v>-26669959</v>
      </c>
      <c r="L9110" s="174" t="s">
        <v>856</v>
      </c>
    </row>
    <row r="9111" spans="1:12">
      <c r="A9111" s="194">
        <v>18</v>
      </c>
      <c r="B9111" s="175" t="s">
        <v>164</v>
      </c>
      <c r="C9111" s="195">
        <v>65</v>
      </c>
      <c r="D9111" s="175" t="s">
        <v>862</v>
      </c>
      <c r="F9111" s="195">
        <v>0</v>
      </c>
      <c r="G9111" s="175" t="s">
        <v>1497</v>
      </c>
      <c r="J9111" s="194">
        <v>50000</v>
      </c>
      <c r="K9111" s="199">
        <v>-26719959</v>
      </c>
      <c r="L9111" s="174" t="s">
        <v>856</v>
      </c>
    </row>
    <row r="9112" spans="1:12">
      <c r="A9112" s="194">
        <v>24</v>
      </c>
      <c r="B9112" s="175" t="s">
        <v>164</v>
      </c>
      <c r="C9112" s="195">
        <v>103</v>
      </c>
      <c r="D9112" s="175" t="s">
        <v>862</v>
      </c>
      <c r="F9112" s="195">
        <v>0</v>
      </c>
      <c r="G9112" s="175" t="s">
        <v>1483</v>
      </c>
      <c r="J9112" s="194">
        <v>29423</v>
      </c>
      <c r="K9112" s="199">
        <v>-26749382</v>
      </c>
      <c r="L9112" s="174" t="s">
        <v>856</v>
      </c>
    </row>
    <row r="9113" spans="1:12">
      <c r="A9113" s="194">
        <v>25</v>
      </c>
      <c r="B9113" s="175" t="s">
        <v>164</v>
      </c>
      <c r="C9113" s="195">
        <v>97</v>
      </c>
      <c r="D9113" s="175" t="s">
        <v>862</v>
      </c>
      <c r="F9113" s="195">
        <v>0</v>
      </c>
      <c r="G9113" s="175" t="s">
        <v>1498</v>
      </c>
      <c r="J9113" s="194">
        <v>80000</v>
      </c>
      <c r="K9113" s="199">
        <v>-26829382</v>
      </c>
      <c r="L9113" s="174" t="s">
        <v>856</v>
      </c>
    </row>
    <row r="9114" spans="1:12">
      <c r="A9114" s="194">
        <v>25</v>
      </c>
      <c r="B9114" s="175" t="s">
        <v>164</v>
      </c>
      <c r="C9114" s="195">
        <v>104</v>
      </c>
      <c r="D9114" s="175" t="s">
        <v>862</v>
      </c>
      <c r="F9114" s="195">
        <v>0</v>
      </c>
      <c r="G9114" s="175" t="s">
        <v>1499</v>
      </c>
      <c r="J9114" s="194">
        <v>80000</v>
      </c>
      <c r="K9114" s="199">
        <v>-26909382</v>
      </c>
      <c r="L9114" s="174" t="s">
        <v>856</v>
      </c>
    </row>
    <row r="9115" spans="1:12">
      <c r="A9115" s="194">
        <v>28</v>
      </c>
      <c r="B9115" s="175" t="s">
        <v>164</v>
      </c>
      <c r="C9115" s="195">
        <v>125</v>
      </c>
      <c r="D9115" s="175" t="s">
        <v>862</v>
      </c>
      <c r="F9115" s="195">
        <v>0</v>
      </c>
      <c r="G9115" s="175" t="s">
        <v>1501</v>
      </c>
      <c r="J9115" s="194">
        <v>105098</v>
      </c>
      <c r="K9115" s="199">
        <v>-27014480</v>
      </c>
      <c r="L9115" s="174" t="s">
        <v>856</v>
      </c>
    </row>
    <row r="9116" spans="1:12">
      <c r="A9116" s="194">
        <v>29</v>
      </c>
      <c r="B9116" s="175" t="s">
        <v>164</v>
      </c>
      <c r="C9116" s="195">
        <v>127</v>
      </c>
      <c r="D9116" s="175" t="s">
        <v>862</v>
      </c>
      <c r="F9116" s="195">
        <v>0</v>
      </c>
      <c r="G9116" s="175" t="s">
        <v>1203</v>
      </c>
      <c r="J9116" s="194">
        <v>20000</v>
      </c>
      <c r="K9116" s="199">
        <v>-27034480</v>
      </c>
      <c r="L9116" s="174" t="s">
        <v>856</v>
      </c>
    </row>
    <row r="9117" spans="1:12">
      <c r="G9117" s="200" t="s">
        <v>858</v>
      </c>
      <c r="I9117" s="201">
        <v>0</v>
      </c>
      <c r="J9117" s="201">
        <v>1053339</v>
      </c>
      <c r="K9117" s="201">
        <v>-1053339</v>
      </c>
      <c r="L9117" s="202" t="s">
        <v>856</v>
      </c>
    </row>
    <row r="9118" spans="1:12">
      <c r="G9118" s="200" t="s">
        <v>848</v>
      </c>
      <c r="I9118" s="203">
        <v>225000</v>
      </c>
      <c r="J9118" s="203">
        <v>27259480</v>
      </c>
      <c r="K9118" s="203">
        <v>-27034480</v>
      </c>
      <c r="L9118" s="200" t="s">
        <v>860</v>
      </c>
    </row>
    <row r="9119" spans="1:12">
      <c r="A9119" s="196" t="s">
        <v>166</v>
      </c>
      <c r="G9119" s="197" t="s">
        <v>843</v>
      </c>
      <c r="I9119" s="198">
        <v>225000</v>
      </c>
      <c r="J9119" s="198">
        <v>27259480</v>
      </c>
      <c r="K9119" s="198">
        <v>-27034480</v>
      </c>
      <c r="L9119" s="175" t="s">
        <v>856</v>
      </c>
    </row>
    <row r="9120" spans="1:12">
      <c r="A9120" s="174" t="s">
        <v>138</v>
      </c>
      <c r="B9120" s="174" t="s">
        <v>139</v>
      </c>
      <c r="C9120" s="176" t="s">
        <v>140</v>
      </c>
      <c r="D9120" s="174" t="s">
        <v>141</v>
      </c>
      <c r="E9120" s="174" t="s">
        <v>142</v>
      </c>
      <c r="F9120" s="176" t="s">
        <v>143</v>
      </c>
      <c r="G9120" s="174" t="s">
        <v>144</v>
      </c>
      <c r="I9120" s="176" t="s">
        <v>844</v>
      </c>
      <c r="J9120" s="176" t="s">
        <v>845</v>
      </c>
      <c r="K9120" s="176" t="s">
        <v>145</v>
      </c>
    </row>
    <row r="9121" spans="1:12">
      <c r="A9121" s="194">
        <v>2</v>
      </c>
      <c r="B9121" s="175" t="s">
        <v>166</v>
      </c>
      <c r="C9121" s="195">
        <v>6</v>
      </c>
      <c r="D9121" s="175" t="s">
        <v>862</v>
      </c>
      <c r="F9121" s="195">
        <v>0</v>
      </c>
      <c r="G9121" s="175" t="s">
        <v>4768</v>
      </c>
      <c r="J9121" s="194">
        <v>50000</v>
      </c>
      <c r="K9121" s="199">
        <v>-27084480</v>
      </c>
      <c r="L9121" s="174" t="s">
        <v>856</v>
      </c>
    </row>
    <row r="9122" spans="1:12">
      <c r="A9122" s="194">
        <v>6</v>
      </c>
      <c r="B9122" s="175" t="s">
        <v>166</v>
      </c>
      <c r="C9122" s="195">
        <v>26</v>
      </c>
      <c r="D9122" s="175" t="s">
        <v>862</v>
      </c>
      <c r="F9122" s="195">
        <v>0</v>
      </c>
      <c r="G9122" s="175" t="s">
        <v>1504</v>
      </c>
      <c r="J9122" s="194">
        <v>15000</v>
      </c>
      <c r="K9122" s="199">
        <v>-27099480</v>
      </c>
      <c r="L9122" s="174" t="s">
        <v>856</v>
      </c>
    </row>
    <row r="9123" spans="1:12">
      <c r="A9123" s="194">
        <v>12</v>
      </c>
      <c r="B9123" s="175" t="s">
        <v>166</v>
      </c>
      <c r="C9123" s="195">
        <v>49</v>
      </c>
      <c r="D9123" s="175" t="s">
        <v>862</v>
      </c>
      <c r="F9123" s="195">
        <v>0</v>
      </c>
      <c r="G9123" s="175" t="s">
        <v>1506</v>
      </c>
      <c r="J9123" s="194">
        <v>21963</v>
      </c>
      <c r="K9123" s="199">
        <v>-27121443</v>
      </c>
      <c r="L9123" s="174" t="s">
        <v>856</v>
      </c>
    </row>
    <row r="9124" spans="1:12">
      <c r="A9124" s="194">
        <v>15</v>
      </c>
      <c r="B9124" s="175" t="s">
        <v>166</v>
      </c>
      <c r="C9124" s="195">
        <v>69</v>
      </c>
      <c r="D9124" s="175" t="s">
        <v>862</v>
      </c>
      <c r="F9124" s="195">
        <v>0</v>
      </c>
      <c r="G9124" s="175" t="s">
        <v>1508</v>
      </c>
      <c r="J9124" s="194">
        <v>22500</v>
      </c>
      <c r="K9124" s="199">
        <v>-27143943</v>
      </c>
      <c r="L9124" s="174" t="s">
        <v>856</v>
      </c>
    </row>
    <row r="9125" spans="1:12">
      <c r="A9125" s="194">
        <v>15</v>
      </c>
      <c r="B9125" s="175" t="s">
        <v>166</v>
      </c>
      <c r="C9125" s="195">
        <v>70</v>
      </c>
      <c r="D9125" s="175" t="s">
        <v>862</v>
      </c>
      <c r="F9125" s="195">
        <v>0</v>
      </c>
      <c r="G9125" s="175" t="s">
        <v>1509</v>
      </c>
      <c r="J9125" s="194">
        <v>97000</v>
      </c>
      <c r="K9125" s="199">
        <v>-27240943</v>
      </c>
      <c r="L9125" s="174" t="s">
        <v>856</v>
      </c>
    </row>
    <row r="9126" spans="1:12">
      <c r="A9126" s="194">
        <v>16</v>
      </c>
      <c r="B9126" s="175" t="s">
        <v>166</v>
      </c>
      <c r="C9126" s="195">
        <v>73</v>
      </c>
      <c r="D9126" s="175" t="s">
        <v>862</v>
      </c>
      <c r="F9126" s="195">
        <v>0</v>
      </c>
      <c r="G9126" s="175" t="s">
        <v>1510</v>
      </c>
      <c r="J9126" s="194">
        <v>60000</v>
      </c>
      <c r="K9126" s="199">
        <v>-27300943</v>
      </c>
      <c r="L9126" s="174" t="s">
        <v>856</v>
      </c>
    </row>
    <row r="9127" spans="1:12">
      <c r="A9127" s="194">
        <v>19</v>
      </c>
      <c r="B9127" s="175" t="s">
        <v>166</v>
      </c>
      <c r="C9127" s="195">
        <v>77</v>
      </c>
      <c r="D9127" s="175" t="s">
        <v>862</v>
      </c>
      <c r="F9127" s="195">
        <v>0</v>
      </c>
      <c r="G9127" s="175" t="s">
        <v>1511</v>
      </c>
      <c r="J9127" s="194">
        <v>29434</v>
      </c>
      <c r="K9127" s="199">
        <v>-27330377</v>
      </c>
      <c r="L9127" s="174" t="s">
        <v>856</v>
      </c>
    </row>
    <row r="9128" spans="1:12">
      <c r="A9128" s="194">
        <v>20</v>
      </c>
      <c r="B9128" s="175" t="s">
        <v>166</v>
      </c>
      <c r="C9128" s="195">
        <v>78</v>
      </c>
      <c r="D9128" s="175" t="s">
        <v>862</v>
      </c>
      <c r="F9128" s="195">
        <v>0</v>
      </c>
      <c r="G9128" s="175" t="s">
        <v>1513</v>
      </c>
      <c r="J9128" s="194">
        <v>1080000</v>
      </c>
      <c r="K9128" s="199">
        <v>-28410377</v>
      </c>
      <c r="L9128" s="174" t="s">
        <v>856</v>
      </c>
    </row>
    <row r="9129" spans="1:12">
      <c r="A9129" s="194">
        <v>20</v>
      </c>
      <c r="B9129" s="175" t="s">
        <v>166</v>
      </c>
      <c r="C9129" s="195">
        <v>79</v>
      </c>
      <c r="D9129" s="175" t="s">
        <v>862</v>
      </c>
      <c r="F9129" s="195">
        <v>0</v>
      </c>
      <c r="G9129" s="175" t="s">
        <v>4769</v>
      </c>
      <c r="J9129" s="194">
        <v>29423</v>
      </c>
      <c r="K9129" s="199">
        <v>-28439800</v>
      </c>
      <c r="L9129" s="174" t="s">
        <v>856</v>
      </c>
    </row>
    <row r="9130" spans="1:12">
      <c r="A9130" s="194">
        <v>20</v>
      </c>
      <c r="B9130" s="175" t="s">
        <v>166</v>
      </c>
      <c r="C9130" s="195">
        <v>80</v>
      </c>
      <c r="D9130" s="175" t="s">
        <v>862</v>
      </c>
      <c r="F9130" s="195">
        <v>0</v>
      </c>
      <c r="G9130" s="175" t="s">
        <v>1513</v>
      </c>
      <c r="J9130" s="194">
        <v>120000</v>
      </c>
      <c r="K9130" s="199">
        <v>-28559800</v>
      </c>
      <c r="L9130" s="174" t="s">
        <v>856</v>
      </c>
    </row>
    <row r="9131" spans="1:12">
      <c r="A9131" s="194">
        <v>21</v>
      </c>
      <c r="B9131" s="175" t="s">
        <v>166</v>
      </c>
      <c r="C9131" s="195">
        <v>83</v>
      </c>
      <c r="D9131" s="175" t="s">
        <v>862</v>
      </c>
      <c r="F9131" s="195">
        <v>0</v>
      </c>
      <c r="G9131" s="175" t="s">
        <v>1514</v>
      </c>
      <c r="J9131" s="194">
        <v>88101</v>
      </c>
      <c r="K9131" s="199">
        <v>-28647901</v>
      </c>
      <c r="L9131" s="174" t="s">
        <v>856</v>
      </c>
    </row>
    <row r="9132" spans="1:12">
      <c r="A9132" s="194">
        <v>21</v>
      </c>
      <c r="B9132" s="175" t="s">
        <v>166</v>
      </c>
      <c r="C9132" s="195">
        <v>84</v>
      </c>
      <c r="D9132" s="175" t="s">
        <v>862</v>
      </c>
      <c r="F9132" s="195">
        <v>0</v>
      </c>
      <c r="G9132" s="175" t="s">
        <v>1515</v>
      </c>
      <c r="J9132" s="194">
        <v>100000</v>
      </c>
      <c r="K9132" s="199">
        <v>-28747901</v>
      </c>
      <c r="L9132" s="174" t="s">
        <v>856</v>
      </c>
    </row>
    <row r="9133" spans="1:12">
      <c r="A9133" s="194">
        <v>22</v>
      </c>
      <c r="B9133" s="175" t="s">
        <v>166</v>
      </c>
      <c r="C9133" s="195">
        <v>97</v>
      </c>
      <c r="D9133" s="175" t="s">
        <v>862</v>
      </c>
      <c r="F9133" s="195">
        <v>0</v>
      </c>
      <c r="G9133" s="175" t="s">
        <v>4768</v>
      </c>
      <c r="J9133" s="194">
        <v>116264</v>
      </c>
      <c r="K9133" s="199">
        <v>-28864165</v>
      </c>
      <c r="L9133" s="174" t="s">
        <v>856</v>
      </c>
    </row>
    <row r="9134" spans="1:12">
      <c r="A9134" s="194">
        <v>26</v>
      </c>
      <c r="B9134" s="175" t="s">
        <v>166</v>
      </c>
      <c r="C9134" s="195">
        <v>98</v>
      </c>
      <c r="D9134" s="175" t="s">
        <v>862</v>
      </c>
      <c r="F9134" s="195">
        <v>0</v>
      </c>
      <c r="G9134" s="175" t="s">
        <v>4770</v>
      </c>
      <c r="J9134" s="194">
        <v>38834</v>
      </c>
      <c r="K9134" s="199">
        <v>-28902999</v>
      </c>
      <c r="L9134" s="174" t="s">
        <v>856</v>
      </c>
    </row>
    <row r="9135" spans="1:12">
      <c r="A9135" s="194">
        <v>29</v>
      </c>
      <c r="B9135" s="175" t="s">
        <v>166</v>
      </c>
      <c r="C9135" s="195">
        <v>141</v>
      </c>
      <c r="D9135" s="175" t="s">
        <v>862</v>
      </c>
      <c r="F9135" s="195">
        <v>0</v>
      </c>
      <c r="G9135" s="175" t="s">
        <v>1520</v>
      </c>
      <c r="J9135" s="194">
        <v>50000</v>
      </c>
      <c r="K9135" s="199">
        <v>-28952999</v>
      </c>
      <c r="L9135" s="174" t="s">
        <v>856</v>
      </c>
    </row>
    <row r="9136" spans="1:12">
      <c r="G9136" s="200" t="s">
        <v>1319</v>
      </c>
      <c r="I9136" s="201">
        <v>0</v>
      </c>
      <c r="J9136" s="201">
        <v>1918519</v>
      </c>
      <c r="K9136" s="201">
        <v>-1918519</v>
      </c>
      <c r="L9136" s="202" t="s">
        <v>856</v>
      </c>
    </row>
    <row r="9137" spans="1:12">
      <c r="G9137" s="200" t="s">
        <v>848</v>
      </c>
      <c r="I9137" s="203">
        <v>225000</v>
      </c>
      <c r="J9137" s="203">
        <v>29177999</v>
      </c>
      <c r="K9137" s="203">
        <v>-28952999</v>
      </c>
      <c r="L9137" s="200" t="s">
        <v>860</v>
      </c>
    </row>
    <row r="9138" spans="1:12">
      <c r="A9138" s="190" t="s">
        <v>4771</v>
      </c>
      <c r="I9138" s="203">
        <v>225000</v>
      </c>
      <c r="J9138" s="203">
        <v>29177999</v>
      </c>
      <c r="K9138" s="203">
        <v>-28952999</v>
      </c>
      <c r="L9138" s="175" t="s">
        <v>860</v>
      </c>
    </row>
    <row r="9139" spans="1:12">
      <c r="A9139" s="196" t="s">
        <v>4772</v>
      </c>
    </row>
    <row r="9140" spans="1:12">
      <c r="A9140" s="196" t="s">
        <v>595</v>
      </c>
      <c r="G9140" s="197" t="s">
        <v>843</v>
      </c>
      <c r="I9140" s="198">
        <v>0</v>
      </c>
      <c r="J9140" s="198">
        <v>0</v>
      </c>
      <c r="K9140" s="198">
        <v>0</v>
      </c>
    </row>
    <row r="9141" spans="1:12">
      <c r="A9141" s="174" t="s">
        <v>138</v>
      </c>
      <c r="B9141" s="174" t="s">
        <v>139</v>
      </c>
      <c r="C9141" s="176" t="s">
        <v>140</v>
      </c>
      <c r="D9141" s="174" t="s">
        <v>141</v>
      </c>
      <c r="E9141" s="174" t="s">
        <v>142</v>
      </c>
      <c r="F9141" s="176" t="s">
        <v>143</v>
      </c>
      <c r="G9141" s="174" t="s">
        <v>144</v>
      </c>
      <c r="I9141" s="176" t="s">
        <v>844</v>
      </c>
      <c r="J9141" s="176" t="s">
        <v>845</v>
      </c>
      <c r="K9141" s="176" t="s">
        <v>145</v>
      </c>
    </row>
    <row r="9142" spans="1:12">
      <c r="A9142" s="194">
        <v>10</v>
      </c>
      <c r="B9142" s="175" t="s">
        <v>595</v>
      </c>
      <c r="C9142" s="195">
        <v>17</v>
      </c>
      <c r="D9142" s="175" t="s">
        <v>862</v>
      </c>
      <c r="F9142" s="195">
        <v>0</v>
      </c>
      <c r="G9142" s="175" t="s">
        <v>938</v>
      </c>
      <c r="J9142" s="194">
        <v>675000</v>
      </c>
      <c r="K9142" s="199">
        <v>-675000</v>
      </c>
      <c r="L9142" s="174" t="s">
        <v>856</v>
      </c>
    </row>
    <row r="9143" spans="1:12">
      <c r="G9143" s="200" t="s">
        <v>853</v>
      </c>
      <c r="I9143" s="201">
        <v>0</v>
      </c>
      <c r="J9143" s="201">
        <v>675000</v>
      </c>
      <c r="K9143" s="201">
        <v>-675000</v>
      </c>
      <c r="L9143" s="202" t="s">
        <v>856</v>
      </c>
    </row>
    <row r="9144" spans="1:12">
      <c r="G9144" s="200" t="s">
        <v>848</v>
      </c>
      <c r="I9144" s="203">
        <v>0</v>
      </c>
      <c r="J9144" s="203">
        <v>675000</v>
      </c>
      <c r="K9144" s="203">
        <v>-675000</v>
      </c>
      <c r="L9144" s="200" t="s">
        <v>860</v>
      </c>
    </row>
    <row r="9145" spans="1:12">
      <c r="A9145" s="196" t="s">
        <v>596</v>
      </c>
      <c r="G9145" s="197" t="s">
        <v>843</v>
      </c>
      <c r="I9145" s="198">
        <v>0</v>
      </c>
      <c r="J9145" s="198">
        <v>675000</v>
      </c>
      <c r="K9145" s="198">
        <v>-675000</v>
      </c>
      <c r="L9145" s="175" t="s">
        <v>856</v>
      </c>
    </row>
    <row r="9146" spans="1:12">
      <c r="A9146" s="174" t="s">
        <v>138</v>
      </c>
      <c r="B9146" s="174" t="s">
        <v>139</v>
      </c>
      <c r="C9146" s="176" t="s">
        <v>140</v>
      </c>
      <c r="D9146" s="174" t="s">
        <v>141</v>
      </c>
      <c r="E9146" s="174" t="s">
        <v>142</v>
      </c>
      <c r="F9146" s="176" t="s">
        <v>143</v>
      </c>
      <c r="G9146" s="174" t="s">
        <v>144</v>
      </c>
      <c r="I9146" s="176" t="s">
        <v>844</v>
      </c>
      <c r="J9146" s="176" t="s">
        <v>845</v>
      </c>
      <c r="K9146" s="176" t="s">
        <v>145</v>
      </c>
    </row>
    <row r="9147" spans="1:12">
      <c r="A9147" s="194">
        <v>9</v>
      </c>
      <c r="B9147" s="175" t="s">
        <v>596</v>
      </c>
      <c r="C9147" s="195">
        <v>24</v>
      </c>
      <c r="D9147" s="175" t="s">
        <v>862</v>
      </c>
      <c r="F9147" s="195">
        <v>0</v>
      </c>
      <c r="G9147" s="175" t="s">
        <v>965</v>
      </c>
      <c r="J9147" s="194">
        <v>675000</v>
      </c>
      <c r="K9147" s="199">
        <v>-1350000</v>
      </c>
      <c r="L9147" s="174" t="s">
        <v>856</v>
      </c>
    </row>
    <row r="9148" spans="1:12">
      <c r="G9148" s="200" t="s">
        <v>985</v>
      </c>
      <c r="I9148" s="201">
        <v>0</v>
      </c>
      <c r="J9148" s="201">
        <v>675000</v>
      </c>
      <c r="K9148" s="201">
        <v>-675000</v>
      </c>
      <c r="L9148" s="202" t="s">
        <v>856</v>
      </c>
    </row>
    <row r="9149" spans="1:12">
      <c r="G9149" s="200" t="s">
        <v>848</v>
      </c>
      <c r="I9149" s="203">
        <v>0</v>
      </c>
      <c r="J9149" s="203">
        <v>1350000</v>
      </c>
      <c r="K9149" s="203">
        <v>-1350000</v>
      </c>
      <c r="L9149" s="200" t="s">
        <v>860</v>
      </c>
    </row>
    <row r="9150" spans="1:12">
      <c r="A9150" s="196" t="s">
        <v>597</v>
      </c>
      <c r="G9150" s="197" t="s">
        <v>843</v>
      </c>
      <c r="I9150" s="198">
        <v>0</v>
      </c>
      <c r="J9150" s="198">
        <v>1350000</v>
      </c>
      <c r="K9150" s="198">
        <v>-1350000</v>
      </c>
      <c r="L9150" s="175" t="s">
        <v>856</v>
      </c>
    </row>
    <row r="9151" spans="1:12">
      <c r="A9151" s="174" t="s">
        <v>138</v>
      </c>
      <c r="B9151" s="174" t="s">
        <v>139</v>
      </c>
      <c r="C9151" s="176" t="s">
        <v>140</v>
      </c>
      <c r="D9151" s="174" t="s">
        <v>141</v>
      </c>
      <c r="E9151" s="174" t="s">
        <v>142</v>
      </c>
      <c r="F9151" s="176" t="s">
        <v>143</v>
      </c>
      <c r="G9151" s="174" t="s">
        <v>144</v>
      </c>
      <c r="I9151" s="176" t="s">
        <v>844</v>
      </c>
      <c r="J9151" s="176" t="s">
        <v>845</v>
      </c>
      <c r="K9151" s="176" t="s">
        <v>145</v>
      </c>
    </row>
    <row r="9152" spans="1:12">
      <c r="A9152" s="194">
        <v>11</v>
      </c>
      <c r="B9152" s="175" t="s">
        <v>597</v>
      </c>
      <c r="C9152" s="195">
        <v>37</v>
      </c>
      <c r="D9152" s="175" t="s">
        <v>862</v>
      </c>
      <c r="F9152" s="195">
        <v>0</v>
      </c>
      <c r="G9152" s="175" t="s">
        <v>965</v>
      </c>
      <c r="J9152" s="194">
        <v>650</v>
      </c>
      <c r="K9152" s="199">
        <v>-1350650</v>
      </c>
      <c r="L9152" s="174" t="s">
        <v>856</v>
      </c>
    </row>
    <row r="9153" spans="1:12">
      <c r="A9153" s="194">
        <v>20</v>
      </c>
      <c r="B9153" s="175" t="s">
        <v>597</v>
      </c>
      <c r="C9153" s="195">
        <v>55</v>
      </c>
      <c r="D9153" s="175" t="s">
        <v>862</v>
      </c>
      <c r="F9153" s="195">
        <v>0</v>
      </c>
      <c r="G9153" s="175" t="s">
        <v>965</v>
      </c>
      <c r="J9153" s="194">
        <v>650000</v>
      </c>
      <c r="K9153" s="199">
        <v>-2000650</v>
      </c>
      <c r="L9153" s="174" t="s">
        <v>856</v>
      </c>
    </row>
    <row r="9154" spans="1:12">
      <c r="G9154" s="200" t="s">
        <v>1021</v>
      </c>
      <c r="I9154" s="201">
        <v>0</v>
      </c>
      <c r="J9154" s="201">
        <v>650650</v>
      </c>
      <c r="K9154" s="201">
        <v>-650650</v>
      </c>
      <c r="L9154" s="202" t="s">
        <v>856</v>
      </c>
    </row>
    <row r="9155" spans="1:12">
      <c r="G9155" s="200" t="s">
        <v>848</v>
      </c>
      <c r="I9155" s="203">
        <v>0</v>
      </c>
      <c r="J9155" s="203">
        <v>2000650</v>
      </c>
      <c r="K9155" s="203">
        <v>-2000650</v>
      </c>
      <c r="L9155" s="200" t="s">
        <v>860</v>
      </c>
    </row>
    <row r="9156" spans="1:12">
      <c r="A9156" s="196" t="s">
        <v>599</v>
      </c>
      <c r="G9156" s="197" t="s">
        <v>843</v>
      </c>
      <c r="I9156" s="198">
        <v>0</v>
      </c>
      <c r="J9156" s="198">
        <v>2000650</v>
      </c>
      <c r="K9156" s="198">
        <v>-2000650</v>
      </c>
      <c r="L9156" s="175" t="s">
        <v>856</v>
      </c>
    </row>
    <row r="9157" spans="1:12">
      <c r="A9157" s="174" t="s">
        <v>138</v>
      </c>
      <c r="B9157" s="174" t="s">
        <v>139</v>
      </c>
      <c r="C9157" s="176" t="s">
        <v>140</v>
      </c>
      <c r="D9157" s="174" t="s">
        <v>141</v>
      </c>
      <c r="E9157" s="174" t="s">
        <v>142</v>
      </c>
      <c r="F9157" s="176" t="s">
        <v>143</v>
      </c>
      <c r="G9157" s="174" t="s">
        <v>144</v>
      </c>
      <c r="I9157" s="176" t="s">
        <v>844</v>
      </c>
      <c r="J9157" s="176" t="s">
        <v>845</v>
      </c>
      <c r="K9157" s="176" t="s">
        <v>145</v>
      </c>
    </row>
    <row r="9158" spans="1:12">
      <c r="A9158" s="194">
        <v>13</v>
      </c>
      <c r="B9158" s="175" t="s">
        <v>599</v>
      </c>
      <c r="C9158" s="195">
        <v>29</v>
      </c>
      <c r="D9158" s="175" t="s">
        <v>862</v>
      </c>
      <c r="F9158" s="195">
        <v>0</v>
      </c>
      <c r="G9158" s="175" t="s">
        <v>965</v>
      </c>
      <c r="J9158" s="194">
        <v>645000</v>
      </c>
      <c r="K9158" s="199">
        <v>-2645650</v>
      </c>
      <c r="L9158" s="174" t="s">
        <v>856</v>
      </c>
    </row>
    <row r="9159" spans="1:12">
      <c r="G9159" s="200" t="s">
        <v>1064</v>
      </c>
      <c r="I9159" s="201">
        <v>0</v>
      </c>
      <c r="J9159" s="201">
        <v>645000</v>
      </c>
      <c r="K9159" s="201">
        <v>-645000</v>
      </c>
      <c r="L9159" s="202" t="s">
        <v>856</v>
      </c>
    </row>
    <row r="9160" spans="1:12">
      <c r="G9160" s="200" t="s">
        <v>848</v>
      </c>
      <c r="I9160" s="203">
        <v>0</v>
      </c>
      <c r="J9160" s="203">
        <v>2645650</v>
      </c>
      <c r="K9160" s="203">
        <v>-2645650</v>
      </c>
      <c r="L9160" s="200" t="s">
        <v>860</v>
      </c>
    </row>
    <row r="9161" spans="1:12">
      <c r="A9161" s="196" t="s">
        <v>600</v>
      </c>
      <c r="G9161" s="197" t="s">
        <v>843</v>
      </c>
      <c r="I9161" s="198">
        <v>0</v>
      </c>
      <c r="J9161" s="198">
        <v>2645650</v>
      </c>
      <c r="K9161" s="198">
        <v>-2645650</v>
      </c>
      <c r="L9161" s="175" t="s">
        <v>856</v>
      </c>
    </row>
    <row r="9162" spans="1:12">
      <c r="A9162" s="174" t="s">
        <v>138</v>
      </c>
      <c r="B9162" s="174" t="s">
        <v>139</v>
      </c>
      <c r="C9162" s="176" t="s">
        <v>140</v>
      </c>
      <c r="D9162" s="174" t="s">
        <v>141</v>
      </c>
      <c r="E9162" s="174" t="s">
        <v>142</v>
      </c>
      <c r="F9162" s="176" t="s">
        <v>143</v>
      </c>
      <c r="G9162" s="174" t="s">
        <v>144</v>
      </c>
      <c r="I9162" s="176" t="s">
        <v>844</v>
      </c>
      <c r="J9162" s="176" t="s">
        <v>845</v>
      </c>
      <c r="K9162" s="176" t="s">
        <v>145</v>
      </c>
    </row>
    <row r="9163" spans="1:12">
      <c r="A9163" s="194">
        <v>31</v>
      </c>
      <c r="B9163" s="175" t="s">
        <v>600</v>
      </c>
      <c r="C9163" s="195">
        <v>103</v>
      </c>
      <c r="D9163" s="175" t="s">
        <v>862</v>
      </c>
      <c r="F9163" s="195">
        <v>0</v>
      </c>
      <c r="G9163" s="175" t="s">
        <v>1114</v>
      </c>
      <c r="J9163" s="194">
        <v>650000</v>
      </c>
      <c r="K9163" s="199">
        <v>-3295650</v>
      </c>
      <c r="L9163" s="174" t="s">
        <v>856</v>
      </c>
    </row>
    <row r="9164" spans="1:12">
      <c r="G9164" s="200" t="s">
        <v>1119</v>
      </c>
      <c r="I9164" s="201">
        <v>0</v>
      </c>
      <c r="J9164" s="201">
        <v>650000</v>
      </c>
      <c r="K9164" s="201">
        <v>-650000</v>
      </c>
      <c r="L9164" s="202" t="s">
        <v>856</v>
      </c>
    </row>
    <row r="9165" spans="1:12">
      <c r="G9165" s="200" t="s">
        <v>848</v>
      </c>
      <c r="I9165" s="203">
        <v>0</v>
      </c>
      <c r="J9165" s="203">
        <v>3295650</v>
      </c>
      <c r="K9165" s="203">
        <v>-3295650</v>
      </c>
      <c r="L9165" s="200" t="s">
        <v>860</v>
      </c>
    </row>
    <row r="9166" spans="1:12">
      <c r="A9166" s="196" t="s">
        <v>601</v>
      </c>
      <c r="G9166" s="197" t="s">
        <v>843</v>
      </c>
      <c r="I9166" s="198">
        <v>0</v>
      </c>
      <c r="J9166" s="198">
        <v>3295650</v>
      </c>
      <c r="K9166" s="198">
        <v>-3295650</v>
      </c>
      <c r="L9166" s="175" t="s">
        <v>856</v>
      </c>
    </row>
    <row r="9167" spans="1:12">
      <c r="A9167" s="174" t="s">
        <v>138</v>
      </c>
      <c r="B9167" s="174" t="s">
        <v>139</v>
      </c>
      <c r="C9167" s="176" t="s">
        <v>140</v>
      </c>
      <c r="D9167" s="174" t="s">
        <v>141</v>
      </c>
      <c r="E9167" s="174" t="s">
        <v>142</v>
      </c>
      <c r="F9167" s="176" t="s">
        <v>143</v>
      </c>
      <c r="G9167" s="174" t="s">
        <v>144</v>
      </c>
      <c r="I9167" s="176" t="s">
        <v>844</v>
      </c>
      <c r="J9167" s="176" t="s">
        <v>845</v>
      </c>
      <c r="K9167" s="176" t="s">
        <v>145</v>
      </c>
    </row>
    <row r="9168" spans="1:12">
      <c r="A9168" s="194">
        <v>30</v>
      </c>
      <c r="B9168" s="175" t="s">
        <v>601</v>
      </c>
      <c r="C9168" s="195">
        <v>174</v>
      </c>
      <c r="D9168" s="175" t="s">
        <v>862</v>
      </c>
      <c r="F9168" s="195">
        <v>0</v>
      </c>
      <c r="G9168" s="175" t="s">
        <v>1167</v>
      </c>
      <c r="J9168" s="194">
        <v>595000</v>
      </c>
      <c r="K9168" s="199">
        <v>-3890650</v>
      </c>
      <c r="L9168" s="174" t="s">
        <v>856</v>
      </c>
    </row>
    <row r="9169" spans="1:12">
      <c r="G9169" s="200" t="s">
        <v>1168</v>
      </c>
      <c r="I9169" s="201">
        <v>0</v>
      </c>
      <c r="J9169" s="201">
        <v>595000</v>
      </c>
      <c r="K9169" s="201">
        <v>-595000</v>
      </c>
      <c r="L9169" s="202" t="s">
        <v>856</v>
      </c>
    </row>
    <row r="9170" spans="1:12">
      <c r="G9170" s="200" t="s">
        <v>848</v>
      </c>
      <c r="I9170" s="203">
        <v>0</v>
      </c>
      <c r="J9170" s="203">
        <v>3890650</v>
      </c>
      <c r="K9170" s="203">
        <v>-3890650</v>
      </c>
      <c r="L9170" s="200" t="s">
        <v>860</v>
      </c>
    </row>
    <row r="9171" spans="1:12">
      <c r="A9171" s="196" t="s">
        <v>164</v>
      </c>
      <c r="G9171" s="197" t="s">
        <v>843</v>
      </c>
      <c r="I9171" s="198">
        <v>0</v>
      </c>
      <c r="J9171" s="198">
        <v>3890650</v>
      </c>
      <c r="K9171" s="198">
        <v>-3890650</v>
      </c>
      <c r="L9171" s="175" t="s">
        <v>856</v>
      </c>
    </row>
    <row r="9172" spans="1:12">
      <c r="A9172" s="174" t="s">
        <v>138</v>
      </c>
      <c r="B9172" s="174" t="s">
        <v>139</v>
      </c>
      <c r="C9172" s="176" t="s">
        <v>140</v>
      </c>
      <c r="D9172" s="174" t="s">
        <v>141</v>
      </c>
      <c r="E9172" s="174" t="s">
        <v>142</v>
      </c>
      <c r="F9172" s="176" t="s">
        <v>143</v>
      </c>
      <c r="G9172" s="174" t="s">
        <v>144</v>
      </c>
      <c r="I9172" s="176" t="s">
        <v>844</v>
      </c>
      <c r="J9172" s="176" t="s">
        <v>845</v>
      </c>
      <c r="K9172" s="176" t="s">
        <v>145</v>
      </c>
    </row>
    <row r="9173" spans="1:12">
      <c r="A9173" s="194">
        <v>30</v>
      </c>
      <c r="B9173" s="175" t="s">
        <v>164</v>
      </c>
      <c r="C9173" s="195">
        <v>132</v>
      </c>
      <c r="D9173" s="175" t="s">
        <v>862</v>
      </c>
      <c r="F9173" s="195">
        <v>0</v>
      </c>
      <c r="G9173" s="175" t="s">
        <v>4773</v>
      </c>
      <c r="J9173" s="194">
        <v>175000</v>
      </c>
      <c r="K9173" s="199">
        <v>-4065650</v>
      </c>
      <c r="L9173" s="174" t="s">
        <v>856</v>
      </c>
    </row>
    <row r="9174" spans="1:12">
      <c r="G9174" s="200" t="s">
        <v>858</v>
      </c>
      <c r="I9174" s="201">
        <v>0</v>
      </c>
      <c r="J9174" s="201">
        <v>175000</v>
      </c>
      <c r="K9174" s="201">
        <v>-175000</v>
      </c>
      <c r="L9174" s="202" t="s">
        <v>856</v>
      </c>
    </row>
    <row r="9175" spans="1:12">
      <c r="G9175" s="200" t="s">
        <v>848</v>
      </c>
      <c r="I9175" s="203">
        <v>0</v>
      </c>
      <c r="J9175" s="203">
        <v>4065650</v>
      </c>
      <c r="K9175" s="203">
        <v>-4065650</v>
      </c>
      <c r="L9175" s="200" t="s">
        <v>860</v>
      </c>
    </row>
    <row r="9176" spans="1:12">
      <c r="A9176" s="190" t="s">
        <v>4774</v>
      </c>
      <c r="I9176" s="203">
        <v>0</v>
      </c>
      <c r="J9176" s="203">
        <v>4065650</v>
      </c>
      <c r="K9176" s="203">
        <v>-4065650</v>
      </c>
      <c r="L9176" s="175" t="s">
        <v>860</v>
      </c>
    </row>
    <row r="9177" spans="1:12">
      <c r="A9177" s="196" t="s">
        <v>4775</v>
      </c>
    </row>
    <row r="9178" spans="1:12">
      <c r="A9178" s="196" t="s">
        <v>146</v>
      </c>
      <c r="G9178" s="197" t="s">
        <v>843</v>
      </c>
      <c r="I9178" s="198">
        <v>0</v>
      </c>
      <c r="J9178" s="198">
        <v>0</v>
      </c>
      <c r="K9178" s="198">
        <v>0</v>
      </c>
    </row>
    <row r="9179" spans="1:12">
      <c r="A9179" s="174" t="s">
        <v>138</v>
      </c>
      <c r="B9179" s="174" t="s">
        <v>139</v>
      </c>
      <c r="C9179" s="176" t="s">
        <v>140</v>
      </c>
      <c r="D9179" s="174" t="s">
        <v>141</v>
      </c>
      <c r="E9179" s="174" t="s">
        <v>142</v>
      </c>
      <c r="F9179" s="176" t="s">
        <v>143</v>
      </c>
      <c r="G9179" s="174" t="s">
        <v>144</v>
      </c>
      <c r="I9179" s="176" t="s">
        <v>844</v>
      </c>
      <c r="J9179" s="176" t="s">
        <v>845</v>
      </c>
      <c r="K9179" s="176" t="s">
        <v>145</v>
      </c>
    </row>
    <row r="9180" spans="1:12">
      <c r="A9180" s="194">
        <v>17</v>
      </c>
      <c r="B9180" s="175" t="s">
        <v>146</v>
      </c>
      <c r="C9180" s="195">
        <v>45</v>
      </c>
      <c r="D9180" s="175" t="s">
        <v>862</v>
      </c>
      <c r="F9180" s="195">
        <v>0</v>
      </c>
      <c r="G9180" s="175" t="s">
        <v>1187</v>
      </c>
      <c r="J9180" s="194">
        <v>1080000</v>
      </c>
      <c r="K9180" s="199">
        <v>-1080000</v>
      </c>
      <c r="L9180" s="174" t="s">
        <v>856</v>
      </c>
    </row>
    <row r="9181" spans="1:12">
      <c r="G9181" s="200" t="s">
        <v>847</v>
      </c>
      <c r="I9181" s="201">
        <v>0</v>
      </c>
      <c r="J9181" s="201">
        <v>1080000</v>
      </c>
      <c r="K9181" s="201">
        <v>-1080000</v>
      </c>
      <c r="L9181" s="202" t="s">
        <v>856</v>
      </c>
    </row>
    <row r="9182" spans="1:12">
      <c r="G9182" s="200" t="s">
        <v>848</v>
      </c>
      <c r="I9182" s="203">
        <v>0</v>
      </c>
      <c r="J9182" s="203">
        <v>1080000</v>
      </c>
      <c r="K9182" s="203">
        <v>-1080000</v>
      </c>
      <c r="L9182" s="200" t="s">
        <v>860</v>
      </c>
    </row>
    <row r="9183" spans="1:12">
      <c r="A9183" s="190" t="s">
        <v>4776</v>
      </c>
      <c r="I9183" s="203">
        <v>0</v>
      </c>
      <c r="J9183" s="203">
        <v>1080000</v>
      </c>
      <c r="K9183" s="203">
        <v>-1080000</v>
      </c>
      <c r="L9183" s="175" t="s">
        <v>860</v>
      </c>
    </row>
    <row r="9184" spans="1:12">
      <c r="A9184" s="196" t="s">
        <v>4777</v>
      </c>
    </row>
    <row r="9185" spans="1:12">
      <c r="A9185" s="196" t="s">
        <v>240</v>
      </c>
      <c r="G9185" s="197" t="s">
        <v>843</v>
      </c>
      <c r="I9185" s="198">
        <v>0</v>
      </c>
      <c r="J9185" s="198">
        <v>0</v>
      </c>
      <c r="K9185" s="198">
        <v>0</v>
      </c>
    </row>
    <row r="9186" spans="1:12">
      <c r="A9186" s="174" t="s">
        <v>138</v>
      </c>
      <c r="B9186" s="174" t="s">
        <v>139</v>
      </c>
      <c r="C9186" s="176" t="s">
        <v>140</v>
      </c>
      <c r="D9186" s="174" t="s">
        <v>141</v>
      </c>
      <c r="E9186" s="174" t="s">
        <v>142</v>
      </c>
      <c r="F9186" s="176" t="s">
        <v>143</v>
      </c>
      <c r="G9186" s="174" t="s">
        <v>144</v>
      </c>
      <c r="I9186" s="176" t="s">
        <v>844</v>
      </c>
      <c r="J9186" s="176" t="s">
        <v>845</v>
      </c>
      <c r="K9186" s="176" t="s">
        <v>145</v>
      </c>
    </row>
    <row r="9187" spans="1:12">
      <c r="A9187" s="194">
        <v>31</v>
      </c>
      <c r="B9187" s="175" t="s">
        <v>240</v>
      </c>
      <c r="C9187" s="195">
        <v>94</v>
      </c>
      <c r="D9187" s="175" t="s">
        <v>862</v>
      </c>
      <c r="F9187" s="195">
        <v>0</v>
      </c>
      <c r="G9187" s="175" t="s">
        <v>1335</v>
      </c>
      <c r="J9187" s="194">
        <v>97000</v>
      </c>
      <c r="K9187" s="199">
        <v>-97000</v>
      </c>
      <c r="L9187" s="174" t="s">
        <v>856</v>
      </c>
    </row>
    <row r="9188" spans="1:12">
      <c r="A9188" s="194">
        <v>31</v>
      </c>
      <c r="B9188" s="175" t="s">
        <v>240</v>
      </c>
      <c r="C9188" s="195">
        <v>94</v>
      </c>
      <c r="D9188" s="175" t="s">
        <v>862</v>
      </c>
      <c r="F9188" s="195">
        <v>0</v>
      </c>
      <c r="G9188" s="175" t="s">
        <v>1336</v>
      </c>
      <c r="J9188" s="194">
        <v>150000</v>
      </c>
      <c r="K9188" s="199">
        <v>-247000</v>
      </c>
      <c r="L9188" s="174" t="s">
        <v>856</v>
      </c>
    </row>
    <row r="9189" spans="1:12">
      <c r="A9189" s="194">
        <v>31</v>
      </c>
      <c r="B9189" s="175" t="s">
        <v>240</v>
      </c>
      <c r="C9189" s="195">
        <v>94</v>
      </c>
      <c r="D9189" s="175" t="s">
        <v>862</v>
      </c>
      <c r="F9189" s="195">
        <v>0</v>
      </c>
      <c r="G9189" s="175" t="s">
        <v>672</v>
      </c>
      <c r="J9189" s="194">
        <v>305000</v>
      </c>
      <c r="K9189" s="199">
        <v>-552000</v>
      </c>
      <c r="L9189" s="174" t="s">
        <v>856</v>
      </c>
    </row>
    <row r="9190" spans="1:12">
      <c r="G9190" s="200" t="s">
        <v>929</v>
      </c>
      <c r="I9190" s="201">
        <v>0</v>
      </c>
      <c r="J9190" s="201">
        <v>552000</v>
      </c>
      <c r="K9190" s="201">
        <v>-552000</v>
      </c>
      <c r="L9190" s="202" t="s">
        <v>856</v>
      </c>
    </row>
    <row r="9191" spans="1:12">
      <c r="G9191" s="200" t="s">
        <v>848</v>
      </c>
      <c r="I9191" s="203">
        <v>0</v>
      </c>
      <c r="J9191" s="203">
        <v>552000</v>
      </c>
      <c r="K9191" s="203">
        <v>-552000</v>
      </c>
      <c r="L9191" s="200" t="s">
        <v>860</v>
      </c>
    </row>
    <row r="9192" spans="1:12">
      <c r="A9192" s="196" t="s">
        <v>595</v>
      </c>
      <c r="G9192" s="197" t="s">
        <v>843</v>
      </c>
      <c r="I9192" s="198">
        <v>0</v>
      </c>
      <c r="J9192" s="198">
        <v>552000</v>
      </c>
      <c r="K9192" s="198">
        <v>-552000</v>
      </c>
      <c r="L9192" s="175" t="s">
        <v>856</v>
      </c>
    </row>
    <row r="9193" spans="1:12">
      <c r="A9193" s="174" t="s">
        <v>138</v>
      </c>
      <c r="B9193" s="174" t="s">
        <v>139</v>
      </c>
      <c r="C9193" s="176" t="s">
        <v>140</v>
      </c>
      <c r="D9193" s="174" t="s">
        <v>141</v>
      </c>
      <c r="E9193" s="174" t="s">
        <v>142</v>
      </c>
      <c r="F9193" s="176" t="s">
        <v>143</v>
      </c>
      <c r="G9193" s="174" t="s">
        <v>144</v>
      </c>
      <c r="I9193" s="176" t="s">
        <v>844</v>
      </c>
      <c r="J9193" s="176" t="s">
        <v>845</v>
      </c>
      <c r="K9193" s="176" t="s">
        <v>145</v>
      </c>
    </row>
    <row r="9194" spans="1:12">
      <c r="A9194" s="194">
        <v>29</v>
      </c>
      <c r="B9194" s="175" t="s">
        <v>595</v>
      </c>
      <c r="C9194" s="195">
        <v>61</v>
      </c>
      <c r="D9194" s="175" t="s">
        <v>862</v>
      </c>
      <c r="F9194" s="195">
        <v>0</v>
      </c>
      <c r="G9194" s="175" t="s">
        <v>1358</v>
      </c>
      <c r="J9194" s="194">
        <v>87000</v>
      </c>
      <c r="K9194" s="199">
        <v>-639000</v>
      </c>
      <c r="L9194" s="174" t="s">
        <v>856</v>
      </c>
    </row>
    <row r="9195" spans="1:12">
      <c r="A9195" s="194">
        <v>29</v>
      </c>
      <c r="B9195" s="175" t="s">
        <v>595</v>
      </c>
      <c r="C9195" s="195">
        <v>61</v>
      </c>
      <c r="D9195" s="175" t="s">
        <v>862</v>
      </c>
      <c r="F9195" s="195">
        <v>0</v>
      </c>
      <c r="G9195" s="175" t="s">
        <v>1365</v>
      </c>
      <c r="J9195" s="194">
        <v>205000</v>
      </c>
      <c r="K9195" s="199">
        <v>-844000</v>
      </c>
      <c r="L9195" s="174" t="s">
        <v>856</v>
      </c>
    </row>
    <row r="9196" spans="1:12">
      <c r="G9196" s="200" t="s">
        <v>853</v>
      </c>
      <c r="I9196" s="201">
        <v>0</v>
      </c>
      <c r="J9196" s="201">
        <v>292000</v>
      </c>
      <c r="K9196" s="201">
        <v>-292000</v>
      </c>
      <c r="L9196" s="202" t="s">
        <v>856</v>
      </c>
    </row>
    <row r="9197" spans="1:12">
      <c r="G9197" s="200" t="s">
        <v>848</v>
      </c>
      <c r="I9197" s="203">
        <v>0</v>
      </c>
      <c r="J9197" s="203">
        <v>844000</v>
      </c>
      <c r="K9197" s="203">
        <v>-844000</v>
      </c>
      <c r="L9197" s="200" t="s">
        <v>860</v>
      </c>
    </row>
    <row r="9198" spans="1:12">
      <c r="A9198" s="196" t="s">
        <v>596</v>
      </c>
      <c r="G9198" s="197" t="s">
        <v>843</v>
      </c>
      <c r="I9198" s="198">
        <v>0</v>
      </c>
      <c r="J9198" s="198">
        <v>844000</v>
      </c>
      <c r="K9198" s="198">
        <v>-844000</v>
      </c>
      <c r="L9198" s="175" t="s">
        <v>856</v>
      </c>
    </row>
    <row r="9199" spans="1:12">
      <c r="A9199" s="174" t="s">
        <v>138</v>
      </c>
      <c r="B9199" s="174" t="s">
        <v>139</v>
      </c>
      <c r="C9199" s="176" t="s">
        <v>140</v>
      </c>
      <c r="D9199" s="174" t="s">
        <v>141</v>
      </c>
      <c r="E9199" s="174" t="s">
        <v>142</v>
      </c>
      <c r="F9199" s="176" t="s">
        <v>143</v>
      </c>
      <c r="G9199" s="174" t="s">
        <v>144</v>
      </c>
      <c r="I9199" s="176" t="s">
        <v>844</v>
      </c>
      <c r="J9199" s="176" t="s">
        <v>845</v>
      </c>
      <c r="K9199" s="176" t="s">
        <v>145</v>
      </c>
    </row>
    <row r="9200" spans="1:12">
      <c r="A9200" s="194">
        <v>31</v>
      </c>
      <c r="B9200" s="175" t="s">
        <v>596</v>
      </c>
      <c r="C9200" s="195">
        <v>93</v>
      </c>
      <c r="D9200" s="175" t="s">
        <v>862</v>
      </c>
      <c r="F9200" s="195">
        <v>0</v>
      </c>
      <c r="G9200" s="175" t="s">
        <v>1358</v>
      </c>
      <c r="J9200" s="194">
        <v>87000</v>
      </c>
      <c r="K9200" s="199">
        <v>-931000</v>
      </c>
      <c r="L9200" s="174" t="s">
        <v>856</v>
      </c>
    </row>
    <row r="9201" spans="1:12">
      <c r="A9201" s="194">
        <v>31</v>
      </c>
      <c r="B9201" s="175" t="s">
        <v>596</v>
      </c>
      <c r="C9201" s="195">
        <v>93</v>
      </c>
      <c r="D9201" s="175" t="s">
        <v>862</v>
      </c>
      <c r="F9201" s="195">
        <v>0</v>
      </c>
      <c r="G9201" s="175" t="s">
        <v>1358</v>
      </c>
      <c r="J9201" s="194">
        <v>205000</v>
      </c>
      <c r="K9201" s="199">
        <v>-1136000</v>
      </c>
      <c r="L9201" s="174" t="s">
        <v>856</v>
      </c>
    </row>
    <row r="9202" spans="1:12">
      <c r="G9202" s="200" t="s">
        <v>985</v>
      </c>
      <c r="I9202" s="201">
        <v>0</v>
      </c>
      <c r="J9202" s="201">
        <v>292000</v>
      </c>
      <c r="K9202" s="201">
        <v>-292000</v>
      </c>
      <c r="L9202" s="202" t="s">
        <v>856</v>
      </c>
    </row>
    <row r="9203" spans="1:12">
      <c r="G9203" s="200" t="s">
        <v>848</v>
      </c>
      <c r="I9203" s="203">
        <v>0</v>
      </c>
      <c r="J9203" s="203">
        <v>1136000</v>
      </c>
      <c r="K9203" s="203">
        <v>-1136000</v>
      </c>
      <c r="L9203" s="200" t="s">
        <v>860</v>
      </c>
    </row>
    <row r="9204" spans="1:12">
      <c r="A9204" s="196" t="s">
        <v>597</v>
      </c>
      <c r="G9204" s="197" t="s">
        <v>843</v>
      </c>
      <c r="I9204" s="198">
        <v>0</v>
      </c>
      <c r="J9204" s="198">
        <v>1136000</v>
      </c>
      <c r="K9204" s="198">
        <v>-1136000</v>
      </c>
      <c r="L9204" s="175" t="s">
        <v>856</v>
      </c>
    </row>
    <row r="9205" spans="1:12">
      <c r="A9205" s="174" t="s">
        <v>138</v>
      </c>
      <c r="B9205" s="174" t="s">
        <v>139</v>
      </c>
      <c r="C9205" s="176" t="s">
        <v>140</v>
      </c>
      <c r="D9205" s="174" t="s">
        <v>141</v>
      </c>
      <c r="E9205" s="174" t="s">
        <v>142</v>
      </c>
      <c r="F9205" s="176" t="s">
        <v>143</v>
      </c>
      <c r="G9205" s="174" t="s">
        <v>144</v>
      </c>
      <c r="I9205" s="176" t="s">
        <v>844</v>
      </c>
      <c r="J9205" s="176" t="s">
        <v>845</v>
      </c>
      <c r="K9205" s="176" t="s">
        <v>145</v>
      </c>
    </row>
    <row r="9206" spans="1:12">
      <c r="A9206" s="194">
        <v>30</v>
      </c>
      <c r="B9206" s="175" t="s">
        <v>597</v>
      </c>
      <c r="C9206" s="195">
        <v>82</v>
      </c>
      <c r="D9206" s="175" t="s">
        <v>862</v>
      </c>
      <c r="F9206" s="195">
        <v>0</v>
      </c>
      <c r="G9206" s="175" t="s">
        <v>1358</v>
      </c>
      <c r="J9206" s="194">
        <v>87000</v>
      </c>
      <c r="K9206" s="199">
        <v>-1223000</v>
      </c>
      <c r="L9206" s="174" t="s">
        <v>856</v>
      </c>
    </row>
    <row r="9207" spans="1:12">
      <c r="G9207" s="200" t="s">
        <v>1021</v>
      </c>
      <c r="I9207" s="201">
        <v>0</v>
      </c>
      <c r="J9207" s="201">
        <v>87000</v>
      </c>
      <c r="K9207" s="201">
        <v>-87000</v>
      </c>
      <c r="L9207" s="202" t="s">
        <v>856</v>
      </c>
    </row>
    <row r="9208" spans="1:12">
      <c r="G9208" s="200" t="s">
        <v>848</v>
      </c>
      <c r="I9208" s="203">
        <v>0</v>
      </c>
      <c r="J9208" s="203">
        <v>1223000</v>
      </c>
      <c r="K9208" s="203">
        <v>-1223000</v>
      </c>
      <c r="L9208" s="200" t="s">
        <v>860</v>
      </c>
    </row>
    <row r="9209" spans="1:12">
      <c r="A9209" s="196" t="s">
        <v>598</v>
      </c>
      <c r="G9209" s="197" t="s">
        <v>843</v>
      </c>
      <c r="I9209" s="198">
        <v>0</v>
      </c>
      <c r="J9209" s="198">
        <v>1223000</v>
      </c>
      <c r="K9209" s="198">
        <v>-1223000</v>
      </c>
      <c r="L9209" s="175" t="s">
        <v>856</v>
      </c>
    </row>
    <row r="9210" spans="1:12">
      <c r="A9210" s="174" t="s">
        <v>138</v>
      </c>
      <c r="B9210" s="174" t="s">
        <v>139</v>
      </c>
      <c r="C9210" s="176" t="s">
        <v>140</v>
      </c>
      <c r="D9210" s="174" t="s">
        <v>141</v>
      </c>
      <c r="E9210" s="174" t="s">
        <v>142</v>
      </c>
      <c r="F9210" s="176" t="s">
        <v>143</v>
      </c>
      <c r="G9210" s="174" t="s">
        <v>144</v>
      </c>
      <c r="I9210" s="176" t="s">
        <v>844</v>
      </c>
      <c r="J9210" s="176" t="s">
        <v>845</v>
      </c>
      <c r="K9210" s="176" t="s">
        <v>145</v>
      </c>
    </row>
    <row r="9211" spans="1:12">
      <c r="A9211" s="194">
        <v>31</v>
      </c>
      <c r="B9211" s="175" t="s">
        <v>598</v>
      </c>
      <c r="C9211" s="195">
        <v>91</v>
      </c>
      <c r="D9211" s="175" t="s">
        <v>862</v>
      </c>
      <c r="F9211" s="195">
        <v>0</v>
      </c>
      <c r="G9211" s="175" t="s">
        <v>1358</v>
      </c>
      <c r="J9211" s="194">
        <v>185000</v>
      </c>
      <c r="K9211" s="199">
        <v>-1408000</v>
      </c>
      <c r="L9211" s="174" t="s">
        <v>856</v>
      </c>
    </row>
    <row r="9212" spans="1:12">
      <c r="G9212" s="200" t="s">
        <v>1045</v>
      </c>
      <c r="I9212" s="201">
        <v>0</v>
      </c>
      <c r="J9212" s="201">
        <v>185000</v>
      </c>
      <c r="K9212" s="201">
        <v>-185000</v>
      </c>
      <c r="L9212" s="202" t="s">
        <v>856</v>
      </c>
    </row>
    <row r="9213" spans="1:12">
      <c r="G9213" s="200" t="s">
        <v>848</v>
      </c>
      <c r="I9213" s="203">
        <v>0</v>
      </c>
      <c r="J9213" s="203">
        <v>1408000</v>
      </c>
      <c r="K9213" s="203">
        <v>-1408000</v>
      </c>
      <c r="L9213" s="200" t="s">
        <v>860</v>
      </c>
    </row>
    <row r="9214" spans="1:12">
      <c r="A9214" s="196" t="s">
        <v>599</v>
      </c>
      <c r="G9214" s="197" t="s">
        <v>843</v>
      </c>
      <c r="I9214" s="198">
        <v>0</v>
      </c>
      <c r="J9214" s="198">
        <v>1408000</v>
      </c>
      <c r="K9214" s="198">
        <v>-1408000</v>
      </c>
      <c r="L9214" s="175" t="s">
        <v>856</v>
      </c>
    </row>
    <row r="9215" spans="1:12">
      <c r="A9215" s="174" t="s">
        <v>138</v>
      </c>
      <c r="B9215" s="174" t="s">
        <v>139</v>
      </c>
      <c r="C9215" s="176" t="s">
        <v>140</v>
      </c>
      <c r="D9215" s="174" t="s">
        <v>141</v>
      </c>
      <c r="E9215" s="174" t="s">
        <v>142</v>
      </c>
      <c r="F9215" s="176" t="s">
        <v>143</v>
      </c>
      <c r="G9215" s="174" t="s">
        <v>144</v>
      </c>
      <c r="I9215" s="176" t="s">
        <v>844</v>
      </c>
      <c r="J9215" s="176" t="s">
        <v>845</v>
      </c>
      <c r="K9215" s="176" t="s">
        <v>145</v>
      </c>
    </row>
    <row r="9216" spans="1:12">
      <c r="A9216" s="194">
        <v>30</v>
      </c>
      <c r="B9216" s="175" t="s">
        <v>599</v>
      </c>
      <c r="C9216" s="195">
        <v>63</v>
      </c>
      <c r="D9216" s="175" t="s">
        <v>862</v>
      </c>
      <c r="F9216" s="195">
        <v>0</v>
      </c>
      <c r="G9216" s="175" t="s">
        <v>1358</v>
      </c>
      <c r="J9216" s="194">
        <v>87000</v>
      </c>
      <c r="K9216" s="199">
        <v>-1495000</v>
      </c>
      <c r="L9216" s="174" t="s">
        <v>856</v>
      </c>
    </row>
    <row r="9217" spans="1:12">
      <c r="G9217" s="200" t="s">
        <v>1064</v>
      </c>
      <c r="I9217" s="201">
        <v>0</v>
      </c>
      <c r="J9217" s="201">
        <v>87000</v>
      </c>
      <c r="K9217" s="201">
        <v>-87000</v>
      </c>
      <c r="L9217" s="202" t="s">
        <v>856</v>
      </c>
    </row>
    <row r="9218" spans="1:12">
      <c r="G9218" s="200" t="s">
        <v>848</v>
      </c>
      <c r="I9218" s="203">
        <v>0</v>
      </c>
      <c r="J9218" s="203">
        <v>1495000</v>
      </c>
      <c r="K9218" s="203">
        <v>-1495000</v>
      </c>
      <c r="L9218" s="200" t="s">
        <v>860</v>
      </c>
    </row>
    <row r="9219" spans="1:12">
      <c r="A9219" s="196" t="s">
        <v>600</v>
      </c>
      <c r="G9219" s="197" t="s">
        <v>843</v>
      </c>
      <c r="I9219" s="198">
        <v>0</v>
      </c>
      <c r="J9219" s="198">
        <v>1495000</v>
      </c>
      <c r="K9219" s="198">
        <v>-1495000</v>
      </c>
      <c r="L9219" s="175" t="s">
        <v>856</v>
      </c>
    </row>
    <row r="9220" spans="1:12">
      <c r="A9220" s="174" t="s">
        <v>138</v>
      </c>
      <c r="B9220" s="174" t="s">
        <v>139</v>
      </c>
      <c r="C9220" s="176" t="s">
        <v>140</v>
      </c>
      <c r="D9220" s="174" t="s">
        <v>141</v>
      </c>
      <c r="E9220" s="174" t="s">
        <v>142</v>
      </c>
      <c r="F9220" s="176" t="s">
        <v>143</v>
      </c>
      <c r="G9220" s="174" t="s">
        <v>144</v>
      </c>
      <c r="I9220" s="176" t="s">
        <v>844</v>
      </c>
      <c r="J9220" s="176" t="s">
        <v>845</v>
      </c>
      <c r="K9220" s="176" t="s">
        <v>145</v>
      </c>
    </row>
    <row r="9221" spans="1:12">
      <c r="A9221" s="194">
        <v>31</v>
      </c>
      <c r="B9221" s="175" t="s">
        <v>600</v>
      </c>
      <c r="C9221" s="195">
        <v>81</v>
      </c>
      <c r="D9221" s="175" t="s">
        <v>862</v>
      </c>
      <c r="F9221" s="195">
        <v>0</v>
      </c>
      <c r="G9221" s="175" t="s">
        <v>1441</v>
      </c>
      <c r="J9221" s="194">
        <v>180000</v>
      </c>
      <c r="K9221" s="199">
        <v>-1675000</v>
      </c>
      <c r="L9221" s="174" t="s">
        <v>856</v>
      </c>
    </row>
    <row r="9222" spans="1:12">
      <c r="A9222" s="194">
        <v>31</v>
      </c>
      <c r="B9222" s="175" t="s">
        <v>600</v>
      </c>
      <c r="C9222" s="195">
        <v>89</v>
      </c>
      <c r="D9222" s="175" t="s">
        <v>862</v>
      </c>
      <c r="F9222" s="195">
        <v>0</v>
      </c>
      <c r="G9222" s="175" t="s">
        <v>1449</v>
      </c>
      <c r="J9222" s="194">
        <v>97000</v>
      </c>
      <c r="K9222" s="199">
        <v>-1772000</v>
      </c>
      <c r="L9222" s="174" t="s">
        <v>856</v>
      </c>
    </row>
    <row r="9223" spans="1:12">
      <c r="G9223" s="200" t="s">
        <v>1119</v>
      </c>
      <c r="I9223" s="201">
        <v>0</v>
      </c>
      <c r="J9223" s="201">
        <v>277000</v>
      </c>
      <c r="K9223" s="201">
        <v>-277000</v>
      </c>
      <c r="L9223" s="202" t="s">
        <v>856</v>
      </c>
    </row>
    <row r="9224" spans="1:12">
      <c r="G9224" s="200" t="s">
        <v>848</v>
      </c>
      <c r="I9224" s="203">
        <v>0</v>
      </c>
      <c r="J9224" s="203">
        <v>1772000</v>
      </c>
      <c r="K9224" s="203">
        <v>-1772000</v>
      </c>
      <c r="L9224" s="200" t="s">
        <v>860</v>
      </c>
    </row>
    <row r="9225" spans="1:12">
      <c r="A9225" s="196" t="s">
        <v>164</v>
      </c>
      <c r="G9225" s="197" t="s">
        <v>843</v>
      </c>
      <c r="I9225" s="198">
        <v>0</v>
      </c>
      <c r="J9225" s="198">
        <v>1772000</v>
      </c>
      <c r="K9225" s="198">
        <v>-1772000</v>
      </c>
      <c r="L9225" s="175" t="s">
        <v>856</v>
      </c>
    </row>
    <row r="9226" spans="1:12">
      <c r="A9226" s="174" t="s">
        <v>138</v>
      </c>
      <c r="B9226" s="174" t="s">
        <v>139</v>
      </c>
      <c r="C9226" s="176" t="s">
        <v>140</v>
      </c>
      <c r="D9226" s="174" t="s">
        <v>141</v>
      </c>
      <c r="E9226" s="174" t="s">
        <v>142</v>
      </c>
      <c r="F9226" s="176" t="s">
        <v>143</v>
      </c>
      <c r="G9226" s="174" t="s">
        <v>144</v>
      </c>
      <c r="I9226" s="176" t="s">
        <v>844</v>
      </c>
      <c r="J9226" s="176" t="s">
        <v>845</v>
      </c>
      <c r="K9226" s="176" t="s">
        <v>145</v>
      </c>
    </row>
    <row r="9227" spans="1:12">
      <c r="A9227" s="194">
        <v>24</v>
      </c>
      <c r="B9227" s="175" t="s">
        <v>164</v>
      </c>
      <c r="C9227" s="195">
        <v>82</v>
      </c>
      <c r="D9227" s="175" t="s">
        <v>862</v>
      </c>
      <c r="F9227" s="195">
        <v>0</v>
      </c>
      <c r="G9227" s="175" t="s">
        <v>1227</v>
      </c>
      <c r="J9227" s="194">
        <v>32332</v>
      </c>
      <c r="K9227" s="199">
        <v>-1804332</v>
      </c>
      <c r="L9227" s="174" t="s">
        <v>856</v>
      </c>
    </row>
    <row r="9228" spans="1:12">
      <c r="A9228" s="194">
        <v>25</v>
      </c>
      <c r="B9228" s="175" t="s">
        <v>164</v>
      </c>
      <c r="C9228" s="195">
        <v>84</v>
      </c>
      <c r="D9228" s="175" t="s">
        <v>862</v>
      </c>
      <c r="F9228" s="195">
        <v>0</v>
      </c>
      <c r="G9228" s="175" t="s">
        <v>1230</v>
      </c>
      <c r="J9228" s="194">
        <v>1069</v>
      </c>
      <c r="K9228" s="199">
        <v>-1805401</v>
      </c>
      <c r="L9228" s="174" t="s">
        <v>856</v>
      </c>
    </row>
    <row r="9229" spans="1:12">
      <c r="A9229" s="194">
        <v>25</v>
      </c>
      <c r="B9229" s="175" t="s">
        <v>164</v>
      </c>
      <c r="C9229" s="195">
        <v>85</v>
      </c>
      <c r="D9229" s="175" t="s">
        <v>862</v>
      </c>
      <c r="F9229" s="195">
        <v>0</v>
      </c>
      <c r="G9229" s="175" t="s">
        <v>1230</v>
      </c>
      <c r="J9229" s="194">
        <v>1600</v>
      </c>
      <c r="K9229" s="199">
        <v>-1807001</v>
      </c>
      <c r="L9229" s="174" t="s">
        <v>856</v>
      </c>
    </row>
    <row r="9230" spans="1:12">
      <c r="A9230" s="194">
        <v>25</v>
      </c>
      <c r="B9230" s="175" t="s">
        <v>164</v>
      </c>
      <c r="C9230" s="195">
        <v>86</v>
      </c>
      <c r="D9230" s="175" t="s">
        <v>862</v>
      </c>
      <c r="F9230" s="195">
        <v>0</v>
      </c>
      <c r="G9230" s="175" t="s">
        <v>1230</v>
      </c>
      <c r="J9230" s="194">
        <v>4500</v>
      </c>
      <c r="K9230" s="199">
        <v>-1811501</v>
      </c>
      <c r="L9230" s="174" t="s">
        <v>856</v>
      </c>
    </row>
    <row r="9231" spans="1:12">
      <c r="A9231" s="194">
        <v>25</v>
      </c>
      <c r="B9231" s="175" t="s">
        <v>164</v>
      </c>
      <c r="C9231" s="195">
        <v>87</v>
      </c>
      <c r="D9231" s="175" t="s">
        <v>862</v>
      </c>
      <c r="F9231" s="195">
        <v>0</v>
      </c>
      <c r="G9231" s="175" t="s">
        <v>1230</v>
      </c>
      <c r="J9231" s="194">
        <v>7396</v>
      </c>
      <c r="K9231" s="199">
        <v>-1818897</v>
      </c>
      <c r="L9231" s="174" t="s">
        <v>856</v>
      </c>
    </row>
    <row r="9232" spans="1:12">
      <c r="A9232" s="194">
        <v>25</v>
      </c>
      <c r="B9232" s="175" t="s">
        <v>164</v>
      </c>
      <c r="C9232" s="195">
        <v>88</v>
      </c>
      <c r="D9232" s="175" t="s">
        <v>862</v>
      </c>
      <c r="F9232" s="195">
        <v>0</v>
      </c>
      <c r="G9232" s="175" t="s">
        <v>1230</v>
      </c>
      <c r="J9232" s="194">
        <v>6723</v>
      </c>
      <c r="K9232" s="199">
        <v>-1825620</v>
      </c>
      <c r="L9232" s="174" t="s">
        <v>856</v>
      </c>
    </row>
    <row r="9233" spans="1:12">
      <c r="A9233" s="194">
        <v>25</v>
      </c>
      <c r="B9233" s="175" t="s">
        <v>164</v>
      </c>
      <c r="C9233" s="195">
        <v>89</v>
      </c>
      <c r="D9233" s="175" t="s">
        <v>862</v>
      </c>
      <c r="F9233" s="195">
        <v>0</v>
      </c>
      <c r="G9233" s="175" t="s">
        <v>1231</v>
      </c>
      <c r="J9233" s="194">
        <v>400000</v>
      </c>
      <c r="K9233" s="199">
        <v>-2225620</v>
      </c>
      <c r="L9233" s="174" t="s">
        <v>856</v>
      </c>
    </row>
    <row r="9234" spans="1:12">
      <c r="A9234" s="194">
        <v>25</v>
      </c>
      <c r="B9234" s="175" t="s">
        <v>164</v>
      </c>
      <c r="C9234" s="195">
        <v>90</v>
      </c>
      <c r="D9234" s="175" t="s">
        <v>862</v>
      </c>
      <c r="F9234" s="195">
        <v>0</v>
      </c>
      <c r="G9234" s="175" t="s">
        <v>1230</v>
      </c>
      <c r="J9234" s="194">
        <v>22321</v>
      </c>
      <c r="K9234" s="199">
        <v>-2247941</v>
      </c>
      <c r="L9234" s="174" t="s">
        <v>856</v>
      </c>
    </row>
    <row r="9235" spans="1:12">
      <c r="A9235" s="194">
        <v>25</v>
      </c>
      <c r="B9235" s="175" t="s">
        <v>164</v>
      </c>
      <c r="C9235" s="195">
        <v>91</v>
      </c>
      <c r="D9235" s="175" t="s">
        <v>862</v>
      </c>
      <c r="F9235" s="195">
        <v>0</v>
      </c>
      <c r="G9235" s="175" t="s">
        <v>1233</v>
      </c>
      <c r="J9235" s="194">
        <v>666</v>
      </c>
      <c r="K9235" s="199">
        <v>-2248607</v>
      </c>
      <c r="L9235" s="174" t="s">
        <v>856</v>
      </c>
    </row>
    <row r="9236" spans="1:12">
      <c r="A9236" s="194">
        <v>25</v>
      </c>
      <c r="B9236" s="175" t="s">
        <v>164</v>
      </c>
      <c r="C9236" s="195">
        <v>92</v>
      </c>
      <c r="D9236" s="175" t="s">
        <v>862</v>
      </c>
      <c r="F9236" s="195">
        <v>0</v>
      </c>
      <c r="G9236" s="175" t="s">
        <v>1230</v>
      </c>
      <c r="J9236" s="194">
        <v>42050</v>
      </c>
      <c r="K9236" s="199">
        <v>-2290657</v>
      </c>
      <c r="L9236" s="174" t="s">
        <v>856</v>
      </c>
    </row>
    <row r="9237" spans="1:12">
      <c r="A9237" s="194">
        <v>25</v>
      </c>
      <c r="B9237" s="175" t="s">
        <v>164</v>
      </c>
      <c r="C9237" s="195">
        <v>93</v>
      </c>
      <c r="D9237" s="175" t="s">
        <v>862</v>
      </c>
      <c r="F9237" s="195">
        <v>0</v>
      </c>
      <c r="G9237" s="175" t="s">
        <v>1234</v>
      </c>
      <c r="J9237" s="194">
        <v>6240</v>
      </c>
      <c r="K9237" s="199">
        <v>-2296897</v>
      </c>
      <c r="L9237" s="174" t="s">
        <v>856</v>
      </c>
    </row>
    <row r="9238" spans="1:12">
      <c r="A9238" s="194">
        <v>25</v>
      </c>
      <c r="B9238" s="175" t="s">
        <v>164</v>
      </c>
      <c r="C9238" s="195">
        <v>94</v>
      </c>
      <c r="D9238" s="175" t="s">
        <v>862</v>
      </c>
      <c r="F9238" s="195">
        <v>0</v>
      </c>
      <c r="G9238" s="175" t="s">
        <v>4778</v>
      </c>
      <c r="J9238" s="194">
        <v>10308</v>
      </c>
      <c r="K9238" s="199">
        <v>-2307205</v>
      </c>
      <c r="L9238" s="174" t="s">
        <v>856</v>
      </c>
    </row>
    <row r="9239" spans="1:12">
      <c r="A9239" s="194">
        <v>25</v>
      </c>
      <c r="B9239" s="175" t="s">
        <v>164</v>
      </c>
      <c r="C9239" s="195">
        <v>95</v>
      </c>
      <c r="D9239" s="175" t="s">
        <v>862</v>
      </c>
      <c r="F9239" s="195">
        <v>0</v>
      </c>
      <c r="G9239" s="175" t="s">
        <v>1230</v>
      </c>
      <c r="J9239" s="194">
        <v>31369</v>
      </c>
      <c r="K9239" s="199">
        <v>-2338574</v>
      </c>
      <c r="L9239" s="174" t="s">
        <v>856</v>
      </c>
    </row>
    <row r="9240" spans="1:12">
      <c r="A9240" s="194">
        <v>28</v>
      </c>
      <c r="B9240" s="175" t="s">
        <v>164</v>
      </c>
      <c r="C9240" s="195">
        <v>123</v>
      </c>
      <c r="D9240" s="175" t="s">
        <v>862</v>
      </c>
      <c r="F9240" s="195">
        <v>0</v>
      </c>
      <c r="G9240" s="175" t="s">
        <v>4779</v>
      </c>
      <c r="J9240" s="194">
        <v>21928</v>
      </c>
      <c r="K9240" s="199">
        <v>-2360502</v>
      </c>
      <c r="L9240" s="174" t="s">
        <v>856</v>
      </c>
    </row>
    <row r="9241" spans="1:12">
      <c r="A9241" s="194">
        <v>29</v>
      </c>
      <c r="B9241" s="175" t="s">
        <v>164</v>
      </c>
      <c r="C9241" s="195">
        <v>126</v>
      </c>
      <c r="D9241" s="175" t="s">
        <v>862</v>
      </c>
      <c r="F9241" s="195">
        <v>0</v>
      </c>
      <c r="G9241" s="175" t="s">
        <v>4780</v>
      </c>
      <c r="J9241" s="194">
        <v>7225</v>
      </c>
      <c r="K9241" s="199">
        <v>-2367727</v>
      </c>
      <c r="L9241" s="174" t="s">
        <v>856</v>
      </c>
    </row>
    <row r="9242" spans="1:12">
      <c r="A9242" s="194">
        <v>29</v>
      </c>
      <c r="B9242" s="175" t="s">
        <v>164</v>
      </c>
      <c r="C9242" s="195">
        <v>128</v>
      </c>
      <c r="D9242" s="175" t="s">
        <v>862</v>
      </c>
      <c r="F9242" s="195">
        <v>0</v>
      </c>
      <c r="G9242" s="175" t="s">
        <v>4781</v>
      </c>
      <c r="J9242" s="194">
        <v>199777</v>
      </c>
      <c r="K9242" s="199">
        <v>-2567504</v>
      </c>
      <c r="L9242" s="174" t="s">
        <v>856</v>
      </c>
    </row>
    <row r="9243" spans="1:12">
      <c r="A9243" s="194">
        <v>29</v>
      </c>
      <c r="B9243" s="175" t="s">
        <v>164</v>
      </c>
      <c r="C9243" s="195">
        <v>130</v>
      </c>
      <c r="D9243" s="175" t="s">
        <v>862</v>
      </c>
      <c r="F9243" s="195">
        <v>0</v>
      </c>
      <c r="G9243" s="175" t="s">
        <v>4781</v>
      </c>
      <c r="J9243" s="194">
        <v>124630</v>
      </c>
      <c r="K9243" s="199">
        <v>-2692134</v>
      </c>
      <c r="L9243" s="174" t="s">
        <v>856</v>
      </c>
    </row>
    <row r="9244" spans="1:12">
      <c r="A9244" s="194">
        <v>30</v>
      </c>
      <c r="B9244" s="175" t="s">
        <v>164</v>
      </c>
      <c r="C9244" s="195">
        <v>131</v>
      </c>
      <c r="D9244" s="175" t="s">
        <v>862</v>
      </c>
      <c r="F9244" s="195">
        <v>0</v>
      </c>
      <c r="G9244" s="175" t="s">
        <v>4782</v>
      </c>
      <c r="J9244" s="194">
        <v>17621</v>
      </c>
      <c r="K9244" s="199">
        <v>-2709755</v>
      </c>
      <c r="L9244" s="174" t="s">
        <v>856</v>
      </c>
    </row>
    <row r="9245" spans="1:12">
      <c r="A9245" s="194">
        <v>30</v>
      </c>
      <c r="B9245" s="175" t="s">
        <v>164</v>
      </c>
      <c r="C9245" s="195">
        <v>133</v>
      </c>
      <c r="D9245" s="175" t="s">
        <v>862</v>
      </c>
      <c r="F9245" s="195">
        <v>0</v>
      </c>
      <c r="G9245" s="175" t="s">
        <v>1270</v>
      </c>
      <c r="J9245" s="194">
        <v>6241</v>
      </c>
      <c r="K9245" s="199">
        <v>-2715996</v>
      </c>
      <c r="L9245" s="174" t="s">
        <v>856</v>
      </c>
    </row>
    <row r="9246" spans="1:12">
      <c r="G9246" s="200" t="s">
        <v>858</v>
      </c>
      <c r="I9246" s="201">
        <v>0</v>
      </c>
      <c r="J9246" s="201">
        <v>943996</v>
      </c>
      <c r="K9246" s="201">
        <v>-943996</v>
      </c>
      <c r="L9246" s="202" t="s">
        <v>856</v>
      </c>
    </row>
    <row r="9247" spans="1:12">
      <c r="G9247" s="200" t="s">
        <v>848</v>
      </c>
      <c r="I9247" s="203">
        <v>0</v>
      </c>
      <c r="J9247" s="203">
        <v>2715996</v>
      </c>
      <c r="K9247" s="203">
        <v>-2715996</v>
      </c>
      <c r="L9247" s="200" t="s">
        <v>860</v>
      </c>
    </row>
    <row r="9248" spans="1:12">
      <c r="A9248" s="196" t="s">
        <v>166</v>
      </c>
      <c r="G9248" s="197" t="s">
        <v>843</v>
      </c>
      <c r="I9248" s="198">
        <v>0</v>
      </c>
      <c r="J9248" s="198">
        <v>2715996</v>
      </c>
      <c r="K9248" s="198">
        <v>-2715996</v>
      </c>
      <c r="L9248" s="175" t="s">
        <v>856</v>
      </c>
    </row>
    <row r="9249" spans="1:12">
      <c r="A9249" s="174" t="s">
        <v>138</v>
      </c>
      <c r="B9249" s="174" t="s">
        <v>139</v>
      </c>
      <c r="C9249" s="176" t="s">
        <v>140</v>
      </c>
      <c r="D9249" s="174" t="s">
        <v>141</v>
      </c>
      <c r="E9249" s="174" t="s">
        <v>142</v>
      </c>
      <c r="F9249" s="176" t="s">
        <v>143</v>
      </c>
      <c r="G9249" s="174" t="s">
        <v>144</v>
      </c>
      <c r="I9249" s="176" t="s">
        <v>844</v>
      </c>
      <c r="J9249" s="176" t="s">
        <v>845</v>
      </c>
      <c r="K9249" s="176" t="s">
        <v>145</v>
      </c>
    </row>
    <row r="9250" spans="1:12">
      <c r="A9250" s="194">
        <v>1</v>
      </c>
      <c r="B9250" s="175" t="s">
        <v>166</v>
      </c>
      <c r="C9250" s="195">
        <v>2</v>
      </c>
      <c r="D9250" s="175" t="s">
        <v>862</v>
      </c>
      <c r="F9250" s="195">
        <v>0</v>
      </c>
      <c r="G9250" s="175" t="s">
        <v>4783</v>
      </c>
      <c r="J9250" s="194">
        <v>402735</v>
      </c>
      <c r="K9250" s="199">
        <v>-3118731</v>
      </c>
      <c r="L9250" s="174" t="s">
        <v>856</v>
      </c>
    </row>
    <row r="9251" spans="1:12">
      <c r="A9251" s="194">
        <v>1</v>
      </c>
      <c r="B9251" s="175" t="s">
        <v>166</v>
      </c>
      <c r="C9251" s="195">
        <v>3</v>
      </c>
      <c r="D9251" s="175" t="s">
        <v>862</v>
      </c>
      <c r="F9251" s="195">
        <v>0</v>
      </c>
      <c r="G9251" s="175" t="s">
        <v>4784</v>
      </c>
      <c r="J9251" s="194">
        <v>34486</v>
      </c>
      <c r="K9251" s="199">
        <v>-3153217</v>
      </c>
      <c r="L9251" s="174" t="s">
        <v>856</v>
      </c>
    </row>
    <row r="9252" spans="1:12">
      <c r="A9252" s="194">
        <v>2</v>
      </c>
      <c r="B9252" s="175" t="s">
        <v>166</v>
      </c>
      <c r="C9252" s="195">
        <v>5</v>
      </c>
      <c r="D9252" s="175" t="s">
        <v>862</v>
      </c>
      <c r="F9252" s="195">
        <v>0</v>
      </c>
      <c r="G9252" s="175" t="s">
        <v>4785</v>
      </c>
      <c r="J9252" s="194">
        <v>278656</v>
      </c>
      <c r="K9252" s="199">
        <v>-3431873</v>
      </c>
      <c r="L9252" s="174" t="s">
        <v>856</v>
      </c>
    </row>
    <row r="9253" spans="1:12">
      <c r="A9253" s="194">
        <v>5</v>
      </c>
      <c r="B9253" s="175" t="s">
        <v>166</v>
      </c>
      <c r="C9253" s="195">
        <v>18</v>
      </c>
      <c r="D9253" s="175" t="s">
        <v>862</v>
      </c>
      <c r="F9253" s="195">
        <v>0</v>
      </c>
      <c r="G9253" s="175" t="s">
        <v>4786</v>
      </c>
      <c r="J9253" s="194">
        <v>620889</v>
      </c>
      <c r="K9253" s="199">
        <v>-4052762</v>
      </c>
      <c r="L9253" s="174" t="s">
        <v>856</v>
      </c>
    </row>
    <row r="9254" spans="1:12">
      <c r="A9254" s="194">
        <v>5</v>
      </c>
      <c r="B9254" s="175" t="s">
        <v>166</v>
      </c>
      <c r="C9254" s="195">
        <v>20</v>
      </c>
      <c r="D9254" s="175" t="s">
        <v>862</v>
      </c>
      <c r="F9254" s="195">
        <v>0</v>
      </c>
      <c r="G9254" s="175" t="s">
        <v>1288</v>
      </c>
      <c r="J9254" s="194">
        <v>22736</v>
      </c>
      <c r="K9254" s="199">
        <v>-4075498</v>
      </c>
      <c r="L9254" s="174" t="s">
        <v>856</v>
      </c>
    </row>
    <row r="9255" spans="1:12">
      <c r="A9255" s="194">
        <v>5</v>
      </c>
      <c r="B9255" s="175" t="s">
        <v>166</v>
      </c>
      <c r="C9255" s="195">
        <v>22</v>
      </c>
      <c r="D9255" s="175" t="s">
        <v>862</v>
      </c>
      <c r="F9255" s="195">
        <v>0</v>
      </c>
      <c r="G9255" s="175" t="s">
        <v>4787</v>
      </c>
      <c r="J9255" s="194">
        <v>42925</v>
      </c>
      <c r="K9255" s="199">
        <v>-4118423</v>
      </c>
      <c r="L9255" s="174" t="s">
        <v>856</v>
      </c>
    </row>
    <row r="9256" spans="1:12">
      <c r="A9256" s="194">
        <v>6</v>
      </c>
      <c r="B9256" s="175" t="s">
        <v>166</v>
      </c>
      <c r="C9256" s="195">
        <v>24</v>
      </c>
      <c r="D9256" s="175" t="s">
        <v>862</v>
      </c>
      <c r="F9256" s="195">
        <v>0</v>
      </c>
      <c r="G9256" s="175" t="s">
        <v>4787</v>
      </c>
      <c r="J9256" s="194">
        <v>706793</v>
      </c>
      <c r="K9256" s="199">
        <v>-4825216</v>
      </c>
      <c r="L9256" s="174" t="s">
        <v>856</v>
      </c>
    </row>
    <row r="9257" spans="1:12">
      <c r="A9257" s="194">
        <v>6</v>
      </c>
      <c r="B9257" s="175" t="s">
        <v>166</v>
      </c>
      <c r="C9257" s="195">
        <v>25</v>
      </c>
      <c r="D9257" s="175" t="s">
        <v>147</v>
      </c>
      <c r="F9257" s="195">
        <v>0</v>
      </c>
      <c r="G9257" s="175" t="s">
        <v>1293</v>
      </c>
      <c r="I9257" s="194">
        <v>640000</v>
      </c>
      <c r="K9257" s="199">
        <v>-4185216</v>
      </c>
      <c r="L9257" s="174" t="s">
        <v>856</v>
      </c>
    </row>
    <row r="9258" spans="1:12">
      <c r="A9258" s="194">
        <v>6</v>
      </c>
      <c r="B9258" s="175" t="s">
        <v>166</v>
      </c>
      <c r="C9258" s="195">
        <v>35</v>
      </c>
      <c r="D9258" s="175" t="s">
        <v>862</v>
      </c>
      <c r="F9258" s="195">
        <v>0</v>
      </c>
      <c r="G9258" s="175" t="s">
        <v>1295</v>
      </c>
      <c r="J9258" s="194">
        <v>89011</v>
      </c>
      <c r="K9258" s="199">
        <v>-4274227</v>
      </c>
      <c r="L9258" s="174" t="s">
        <v>856</v>
      </c>
    </row>
    <row r="9259" spans="1:12">
      <c r="A9259" s="194">
        <v>18</v>
      </c>
      <c r="B9259" s="175" t="s">
        <v>166</v>
      </c>
      <c r="C9259" s="195">
        <v>137</v>
      </c>
      <c r="D9259" s="175" t="s">
        <v>862</v>
      </c>
      <c r="F9259" s="195">
        <v>0</v>
      </c>
      <c r="G9259" s="175" t="s">
        <v>1303</v>
      </c>
      <c r="J9259" s="194">
        <v>2496</v>
      </c>
      <c r="K9259" s="199">
        <v>-4276723</v>
      </c>
      <c r="L9259" s="174" t="s">
        <v>856</v>
      </c>
    </row>
    <row r="9260" spans="1:12">
      <c r="A9260" s="194">
        <v>31</v>
      </c>
      <c r="B9260" s="175" t="s">
        <v>166</v>
      </c>
      <c r="C9260" s="195">
        <v>156</v>
      </c>
      <c r="D9260" s="175" t="s">
        <v>862</v>
      </c>
      <c r="F9260" s="195">
        <v>0</v>
      </c>
      <c r="G9260" s="175" t="s">
        <v>1303</v>
      </c>
      <c r="J9260" s="194">
        <v>2448</v>
      </c>
      <c r="K9260" s="199">
        <v>-4279171</v>
      </c>
      <c r="L9260" s="174" t="s">
        <v>856</v>
      </c>
    </row>
    <row r="9261" spans="1:12">
      <c r="A9261" s="194">
        <v>31</v>
      </c>
      <c r="B9261" s="175" t="s">
        <v>166</v>
      </c>
      <c r="C9261" s="195">
        <v>172</v>
      </c>
      <c r="D9261" s="175" t="s">
        <v>234</v>
      </c>
      <c r="F9261" s="195">
        <v>0</v>
      </c>
      <c r="G9261" s="175" t="s">
        <v>1693</v>
      </c>
      <c r="J9261" s="194">
        <v>3947</v>
      </c>
      <c r="K9261" s="199">
        <v>-4283118</v>
      </c>
      <c r="L9261" s="174" t="s">
        <v>856</v>
      </c>
    </row>
    <row r="9262" spans="1:12">
      <c r="G9262" s="200" t="s">
        <v>1319</v>
      </c>
      <c r="I9262" s="201">
        <v>640000</v>
      </c>
      <c r="J9262" s="201">
        <v>2207122</v>
      </c>
      <c r="K9262" s="201">
        <v>-1567122</v>
      </c>
      <c r="L9262" s="202" t="s">
        <v>856</v>
      </c>
    </row>
    <row r="9263" spans="1:12">
      <c r="G9263" s="200" t="s">
        <v>848</v>
      </c>
      <c r="I9263" s="203">
        <v>640000</v>
      </c>
      <c r="J9263" s="203">
        <v>4923118</v>
      </c>
      <c r="K9263" s="203">
        <v>-4283118</v>
      </c>
      <c r="L9263" s="200" t="s">
        <v>860</v>
      </c>
    </row>
    <row r="9264" spans="1:12">
      <c r="A9264" s="190" t="s">
        <v>4788</v>
      </c>
      <c r="I9264" s="203">
        <v>640000</v>
      </c>
      <c r="J9264" s="203">
        <v>4923118</v>
      </c>
      <c r="K9264" s="203">
        <v>-4283118</v>
      </c>
      <c r="L9264" s="175" t="s">
        <v>860</v>
      </c>
    </row>
    <row r="9265" spans="1:12">
      <c r="A9265" s="196" t="s">
        <v>4789</v>
      </c>
    </row>
    <row r="9266" spans="1:12">
      <c r="A9266" s="196" t="s">
        <v>240</v>
      </c>
      <c r="G9266" s="197" t="s">
        <v>843</v>
      </c>
      <c r="I9266" s="198">
        <v>0</v>
      </c>
      <c r="J9266" s="198">
        <v>0</v>
      </c>
      <c r="K9266" s="198">
        <v>0</v>
      </c>
    </row>
    <row r="9267" spans="1:12">
      <c r="A9267" s="174" t="s">
        <v>138</v>
      </c>
      <c r="B9267" s="174" t="s">
        <v>139</v>
      </c>
      <c r="C9267" s="176" t="s">
        <v>140</v>
      </c>
      <c r="D9267" s="174" t="s">
        <v>141</v>
      </c>
      <c r="E9267" s="174" t="s">
        <v>142</v>
      </c>
      <c r="F9267" s="176" t="s">
        <v>143</v>
      </c>
      <c r="G9267" s="174" t="s">
        <v>144</v>
      </c>
      <c r="I9267" s="176" t="s">
        <v>844</v>
      </c>
      <c r="J9267" s="176" t="s">
        <v>845</v>
      </c>
      <c r="K9267" s="176" t="s">
        <v>145</v>
      </c>
    </row>
    <row r="9268" spans="1:12">
      <c r="A9268" s="194">
        <v>4</v>
      </c>
      <c r="B9268" s="175" t="s">
        <v>240</v>
      </c>
      <c r="C9268" s="195">
        <v>2</v>
      </c>
      <c r="D9268" s="175" t="s">
        <v>862</v>
      </c>
      <c r="F9268" s="195">
        <v>0</v>
      </c>
      <c r="G9268" s="175" t="s">
        <v>863</v>
      </c>
      <c r="J9268" s="194">
        <v>302424</v>
      </c>
      <c r="K9268" s="199">
        <v>-302424</v>
      </c>
      <c r="L9268" s="174" t="s">
        <v>856</v>
      </c>
    </row>
    <row r="9269" spans="1:12">
      <c r="G9269" s="200" t="s">
        <v>929</v>
      </c>
      <c r="I9269" s="201">
        <v>0</v>
      </c>
      <c r="J9269" s="201">
        <v>302424</v>
      </c>
      <c r="K9269" s="201">
        <v>-302424</v>
      </c>
      <c r="L9269" s="202" t="s">
        <v>856</v>
      </c>
    </row>
    <row r="9270" spans="1:12">
      <c r="G9270" s="200" t="s">
        <v>848</v>
      </c>
      <c r="I9270" s="203">
        <v>0</v>
      </c>
      <c r="J9270" s="203">
        <v>302424</v>
      </c>
      <c r="K9270" s="203">
        <v>-302424</v>
      </c>
      <c r="L9270" s="200" t="s">
        <v>860</v>
      </c>
    </row>
    <row r="9271" spans="1:12">
      <c r="A9271" s="196" t="s">
        <v>595</v>
      </c>
      <c r="G9271" s="197" t="s">
        <v>843</v>
      </c>
      <c r="I9271" s="198">
        <v>0</v>
      </c>
      <c r="J9271" s="198">
        <v>302424</v>
      </c>
      <c r="K9271" s="198">
        <v>-302424</v>
      </c>
      <c r="L9271" s="175" t="s">
        <v>856</v>
      </c>
    </row>
    <row r="9272" spans="1:12">
      <c r="A9272" s="174" t="s">
        <v>138</v>
      </c>
      <c r="B9272" s="174" t="s">
        <v>139</v>
      </c>
      <c r="C9272" s="176" t="s">
        <v>140</v>
      </c>
      <c r="D9272" s="174" t="s">
        <v>141</v>
      </c>
      <c r="E9272" s="174" t="s">
        <v>142</v>
      </c>
      <c r="F9272" s="176" t="s">
        <v>143</v>
      </c>
      <c r="G9272" s="174" t="s">
        <v>144</v>
      </c>
      <c r="I9272" s="176" t="s">
        <v>844</v>
      </c>
      <c r="J9272" s="176" t="s">
        <v>845</v>
      </c>
      <c r="K9272" s="176" t="s">
        <v>145</v>
      </c>
    </row>
    <row r="9273" spans="1:12">
      <c r="A9273" s="194">
        <v>2</v>
      </c>
      <c r="B9273" s="175" t="s">
        <v>595</v>
      </c>
      <c r="C9273" s="195">
        <v>8</v>
      </c>
      <c r="D9273" s="175" t="s">
        <v>862</v>
      </c>
      <c r="F9273" s="195">
        <v>0</v>
      </c>
      <c r="G9273" s="175" t="s">
        <v>933</v>
      </c>
      <c r="J9273" s="194">
        <v>302423</v>
      </c>
      <c r="K9273" s="199">
        <v>-604847</v>
      </c>
      <c r="L9273" s="174" t="s">
        <v>856</v>
      </c>
    </row>
    <row r="9274" spans="1:12">
      <c r="G9274" s="200" t="s">
        <v>853</v>
      </c>
      <c r="I9274" s="201">
        <v>0</v>
      </c>
      <c r="J9274" s="201">
        <v>302423</v>
      </c>
      <c r="K9274" s="201">
        <v>-302423</v>
      </c>
      <c r="L9274" s="202" t="s">
        <v>856</v>
      </c>
    </row>
    <row r="9275" spans="1:12">
      <c r="G9275" s="200" t="s">
        <v>848</v>
      </c>
      <c r="I9275" s="203">
        <v>0</v>
      </c>
      <c r="J9275" s="203">
        <v>604847</v>
      </c>
      <c r="K9275" s="203">
        <v>-604847</v>
      </c>
      <c r="L9275" s="200" t="s">
        <v>860</v>
      </c>
    </row>
    <row r="9276" spans="1:12">
      <c r="A9276" s="196" t="s">
        <v>596</v>
      </c>
      <c r="G9276" s="197" t="s">
        <v>843</v>
      </c>
      <c r="I9276" s="198">
        <v>0</v>
      </c>
      <c r="J9276" s="198">
        <v>604847</v>
      </c>
      <c r="K9276" s="198">
        <v>-604847</v>
      </c>
      <c r="L9276" s="175" t="s">
        <v>856</v>
      </c>
    </row>
    <row r="9277" spans="1:12">
      <c r="A9277" s="174" t="s">
        <v>138</v>
      </c>
      <c r="B9277" s="174" t="s">
        <v>139</v>
      </c>
      <c r="C9277" s="176" t="s">
        <v>140</v>
      </c>
      <c r="D9277" s="174" t="s">
        <v>141</v>
      </c>
      <c r="E9277" s="174" t="s">
        <v>142</v>
      </c>
      <c r="F9277" s="176" t="s">
        <v>143</v>
      </c>
      <c r="G9277" s="174" t="s">
        <v>144</v>
      </c>
      <c r="I9277" s="176" t="s">
        <v>844</v>
      </c>
      <c r="J9277" s="176" t="s">
        <v>845</v>
      </c>
      <c r="K9277" s="176" t="s">
        <v>145</v>
      </c>
    </row>
    <row r="9278" spans="1:12">
      <c r="A9278" s="194">
        <v>1</v>
      </c>
      <c r="B9278" s="175" t="s">
        <v>596</v>
      </c>
      <c r="C9278" s="195">
        <v>2</v>
      </c>
      <c r="D9278" s="175" t="s">
        <v>862</v>
      </c>
      <c r="E9278" s="175" t="s">
        <v>640</v>
      </c>
      <c r="F9278" s="195">
        <v>0</v>
      </c>
      <c r="G9278" s="175" t="s">
        <v>953</v>
      </c>
      <c r="J9278" s="194">
        <v>303518</v>
      </c>
      <c r="K9278" s="199">
        <v>-908365</v>
      </c>
      <c r="L9278" s="174" t="s">
        <v>856</v>
      </c>
    </row>
    <row r="9279" spans="1:12">
      <c r="G9279" s="200" t="s">
        <v>985</v>
      </c>
      <c r="I9279" s="201">
        <v>0</v>
      </c>
      <c r="J9279" s="201">
        <v>303518</v>
      </c>
      <c r="K9279" s="201">
        <v>-303518</v>
      </c>
      <c r="L9279" s="202" t="s">
        <v>856</v>
      </c>
    </row>
    <row r="9280" spans="1:12">
      <c r="G9280" s="200" t="s">
        <v>848</v>
      </c>
      <c r="I9280" s="203">
        <v>0</v>
      </c>
      <c r="J9280" s="203">
        <v>908365</v>
      </c>
      <c r="K9280" s="203">
        <v>-908365</v>
      </c>
      <c r="L9280" s="200" t="s">
        <v>860</v>
      </c>
    </row>
    <row r="9281" spans="1:12">
      <c r="A9281" s="196" t="s">
        <v>597</v>
      </c>
      <c r="G9281" s="197" t="s">
        <v>843</v>
      </c>
      <c r="I9281" s="198">
        <v>0</v>
      </c>
      <c r="J9281" s="198">
        <v>908365</v>
      </c>
      <c r="K9281" s="198">
        <v>-908365</v>
      </c>
      <c r="L9281" s="175" t="s">
        <v>856</v>
      </c>
    </row>
    <row r="9282" spans="1:12">
      <c r="A9282" s="174" t="s">
        <v>138</v>
      </c>
      <c r="B9282" s="174" t="s">
        <v>139</v>
      </c>
      <c r="C9282" s="176" t="s">
        <v>140</v>
      </c>
      <c r="D9282" s="174" t="s">
        <v>141</v>
      </c>
      <c r="E9282" s="174" t="s">
        <v>142</v>
      </c>
      <c r="F9282" s="176" t="s">
        <v>143</v>
      </c>
      <c r="G9282" s="174" t="s">
        <v>144</v>
      </c>
      <c r="I9282" s="176" t="s">
        <v>844</v>
      </c>
      <c r="J9282" s="176" t="s">
        <v>845</v>
      </c>
      <c r="K9282" s="176" t="s">
        <v>145</v>
      </c>
    </row>
    <row r="9283" spans="1:12">
      <c r="A9283" s="194">
        <v>4</v>
      </c>
      <c r="B9283" s="175" t="s">
        <v>597</v>
      </c>
      <c r="C9283" s="195">
        <v>12</v>
      </c>
      <c r="D9283" s="175" t="s">
        <v>862</v>
      </c>
      <c r="F9283" s="195">
        <v>0</v>
      </c>
      <c r="G9283" s="175" t="s">
        <v>991</v>
      </c>
      <c r="J9283" s="194">
        <v>304700</v>
      </c>
      <c r="K9283" s="199">
        <v>-1213065</v>
      </c>
      <c r="L9283" s="174" t="s">
        <v>856</v>
      </c>
    </row>
    <row r="9284" spans="1:12">
      <c r="G9284" s="200" t="s">
        <v>1021</v>
      </c>
      <c r="I9284" s="201">
        <v>0</v>
      </c>
      <c r="J9284" s="201">
        <v>304700</v>
      </c>
      <c r="K9284" s="201">
        <v>-304700</v>
      </c>
      <c r="L9284" s="202" t="s">
        <v>856</v>
      </c>
    </row>
    <row r="9285" spans="1:12">
      <c r="G9285" s="200" t="s">
        <v>848</v>
      </c>
      <c r="I9285" s="203">
        <v>0</v>
      </c>
      <c r="J9285" s="203">
        <v>1213065</v>
      </c>
      <c r="K9285" s="203">
        <v>-1213065</v>
      </c>
      <c r="L9285" s="200" t="s">
        <v>860</v>
      </c>
    </row>
    <row r="9286" spans="1:12">
      <c r="A9286" s="196" t="s">
        <v>598</v>
      </c>
      <c r="G9286" s="197" t="s">
        <v>843</v>
      </c>
      <c r="I9286" s="198">
        <v>0</v>
      </c>
      <c r="J9286" s="198">
        <v>1213065</v>
      </c>
      <c r="K9286" s="198">
        <v>-1213065</v>
      </c>
      <c r="L9286" s="175" t="s">
        <v>856</v>
      </c>
    </row>
    <row r="9287" spans="1:12">
      <c r="A9287" s="174" t="s">
        <v>138</v>
      </c>
      <c r="B9287" s="174" t="s">
        <v>139</v>
      </c>
      <c r="C9287" s="176" t="s">
        <v>140</v>
      </c>
      <c r="D9287" s="174" t="s">
        <v>141</v>
      </c>
      <c r="E9287" s="174" t="s">
        <v>142</v>
      </c>
      <c r="F9287" s="176" t="s">
        <v>143</v>
      </c>
      <c r="G9287" s="174" t="s">
        <v>144</v>
      </c>
      <c r="I9287" s="176" t="s">
        <v>844</v>
      </c>
      <c r="J9287" s="176" t="s">
        <v>845</v>
      </c>
      <c r="K9287" s="176" t="s">
        <v>145</v>
      </c>
    </row>
    <row r="9288" spans="1:12">
      <c r="A9288" s="194">
        <v>2</v>
      </c>
      <c r="B9288" s="175" t="s">
        <v>598</v>
      </c>
      <c r="C9288" s="195">
        <v>6</v>
      </c>
      <c r="D9288" s="175" t="s">
        <v>862</v>
      </c>
      <c r="F9288" s="195">
        <v>0</v>
      </c>
      <c r="G9288" s="175" t="s">
        <v>1022</v>
      </c>
      <c r="J9288" s="194">
        <v>305782</v>
      </c>
      <c r="K9288" s="199">
        <v>-1518847</v>
      </c>
      <c r="L9288" s="174" t="s">
        <v>856</v>
      </c>
    </row>
    <row r="9289" spans="1:12">
      <c r="G9289" s="200" t="s">
        <v>1045</v>
      </c>
      <c r="I9289" s="201">
        <v>0</v>
      </c>
      <c r="J9289" s="201">
        <v>305782</v>
      </c>
      <c r="K9289" s="201">
        <v>-305782</v>
      </c>
      <c r="L9289" s="202" t="s">
        <v>856</v>
      </c>
    </row>
    <row r="9290" spans="1:12">
      <c r="G9290" s="200" t="s">
        <v>848</v>
      </c>
      <c r="I9290" s="203">
        <v>0</v>
      </c>
      <c r="J9290" s="203">
        <v>1518847</v>
      </c>
      <c r="K9290" s="203">
        <v>-1518847</v>
      </c>
      <c r="L9290" s="200" t="s">
        <v>860</v>
      </c>
    </row>
    <row r="9291" spans="1:12">
      <c r="A9291" s="196" t="s">
        <v>599</v>
      </c>
      <c r="G9291" s="197" t="s">
        <v>843</v>
      </c>
      <c r="I9291" s="198">
        <v>0</v>
      </c>
      <c r="J9291" s="198">
        <v>1518847</v>
      </c>
      <c r="K9291" s="198">
        <v>-1518847</v>
      </c>
      <c r="L9291" s="175" t="s">
        <v>856</v>
      </c>
    </row>
    <row r="9292" spans="1:12">
      <c r="A9292" s="174" t="s">
        <v>138</v>
      </c>
      <c r="B9292" s="174" t="s">
        <v>139</v>
      </c>
      <c r="C9292" s="176" t="s">
        <v>140</v>
      </c>
      <c r="D9292" s="174" t="s">
        <v>141</v>
      </c>
      <c r="E9292" s="174" t="s">
        <v>142</v>
      </c>
      <c r="F9292" s="176" t="s">
        <v>143</v>
      </c>
      <c r="G9292" s="174" t="s">
        <v>144</v>
      </c>
      <c r="I9292" s="176" t="s">
        <v>844</v>
      </c>
      <c r="J9292" s="176" t="s">
        <v>845</v>
      </c>
      <c r="K9292" s="176" t="s">
        <v>145</v>
      </c>
    </row>
    <row r="9293" spans="1:12">
      <c r="A9293" s="194">
        <v>1</v>
      </c>
      <c r="B9293" s="175" t="s">
        <v>599</v>
      </c>
      <c r="C9293" s="195">
        <v>6</v>
      </c>
      <c r="D9293" s="175" t="s">
        <v>862</v>
      </c>
      <c r="F9293" s="195">
        <v>0</v>
      </c>
      <c r="G9293" s="175" t="s">
        <v>863</v>
      </c>
      <c r="J9293" s="194">
        <v>306748</v>
      </c>
      <c r="K9293" s="199">
        <v>-1825595</v>
      </c>
      <c r="L9293" s="174" t="s">
        <v>856</v>
      </c>
    </row>
    <row r="9294" spans="1:12">
      <c r="G9294" s="200" t="s">
        <v>1064</v>
      </c>
      <c r="I9294" s="201">
        <v>0</v>
      </c>
      <c r="J9294" s="201">
        <v>306748</v>
      </c>
      <c r="K9294" s="201">
        <v>-306748</v>
      </c>
      <c r="L9294" s="202" t="s">
        <v>856</v>
      </c>
    </row>
    <row r="9295" spans="1:12">
      <c r="G9295" s="200" t="s">
        <v>848</v>
      </c>
      <c r="I9295" s="203">
        <v>0</v>
      </c>
      <c r="J9295" s="203">
        <v>1825595</v>
      </c>
      <c r="K9295" s="203">
        <v>-1825595</v>
      </c>
      <c r="L9295" s="200" t="s">
        <v>860</v>
      </c>
    </row>
    <row r="9296" spans="1:12">
      <c r="A9296" s="196" t="s">
        <v>244</v>
      </c>
      <c r="G9296" s="197" t="s">
        <v>843</v>
      </c>
      <c r="I9296" s="198">
        <v>0</v>
      </c>
      <c r="J9296" s="198">
        <v>1825595</v>
      </c>
      <c r="K9296" s="198">
        <v>-1825595</v>
      </c>
      <c r="L9296" s="175" t="s">
        <v>856</v>
      </c>
    </row>
    <row r="9297" spans="1:12">
      <c r="A9297" s="174" t="s">
        <v>138</v>
      </c>
      <c r="B9297" s="174" t="s">
        <v>139</v>
      </c>
      <c r="C9297" s="176" t="s">
        <v>140</v>
      </c>
      <c r="D9297" s="174" t="s">
        <v>141</v>
      </c>
      <c r="E9297" s="174" t="s">
        <v>142</v>
      </c>
      <c r="F9297" s="176" t="s">
        <v>143</v>
      </c>
      <c r="G9297" s="174" t="s">
        <v>144</v>
      </c>
      <c r="I9297" s="176" t="s">
        <v>844</v>
      </c>
      <c r="J9297" s="176" t="s">
        <v>845</v>
      </c>
      <c r="K9297" s="176" t="s">
        <v>145</v>
      </c>
    </row>
    <row r="9298" spans="1:12">
      <c r="A9298" s="194">
        <v>31</v>
      </c>
      <c r="B9298" s="175" t="s">
        <v>244</v>
      </c>
      <c r="C9298" s="195">
        <v>120</v>
      </c>
      <c r="D9298" s="175" t="s">
        <v>862</v>
      </c>
      <c r="F9298" s="195">
        <v>0</v>
      </c>
      <c r="G9298" s="175" t="s">
        <v>863</v>
      </c>
      <c r="J9298" s="194">
        <v>307496</v>
      </c>
      <c r="K9298" s="199">
        <v>-2133091</v>
      </c>
      <c r="L9298" s="174" t="s">
        <v>856</v>
      </c>
    </row>
    <row r="9299" spans="1:12">
      <c r="G9299" s="200" t="s">
        <v>855</v>
      </c>
      <c r="I9299" s="201">
        <v>0</v>
      </c>
      <c r="J9299" s="201">
        <v>307496</v>
      </c>
      <c r="K9299" s="201">
        <v>-307496</v>
      </c>
      <c r="L9299" s="202" t="s">
        <v>856</v>
      </c>
    </row>
    <row r="9300" spans="1:12">
      <c r="G9300" s="200" t="s">
        <v>848</v>
      </c>
      <c r="I9300" s="203">
        <v>0</v>
      </c>
      <c r="J9300" s="203">
        <v>2133091</v>
      </c>
      <c r="K9300" s="203">
        <v>-2133091</v>
      </c>
      <c r="L9300" s="200" t="s">
        <v>860</v>
      </c>
    </row>
    <row r="9301" spans="1:12">
      <c r="A9301" s="196" t="s">
        <v>600</v>
      </c>
      <c r="G9301" s="197" t="s">
        <v>843</v>
      </c>
      <c r="I9301" s="198">
        <v>0</v>
      </c>
      <c r="J9301" s="198">
        <v>2133091</v>
      </c>
      <c r="K9301" s="198">
        <v>-2133091</v>
      </c>
      <c r="L9301" s="175" t="s">
        <v>856</v>
      </c>
    </row>
    <row r="9302" spans="1:12">
      <c r="A9302" s="174" t="s">
        <v>138</v>
      </c>
      <c r="B9302" s="174" t="s">
        <v>139</v>
      </c>
      <c r="C9302" s="176" t="s">
        <v>140</v>
      </c>
      <c r="D9302" s="174" t="s">
        <v>141</v>
      </c>
      <c r="E9302" s="174" t="s">
        <v>142</v>
      </c>
      <c r="F9302" s="176" t="s">
        <v>143</v>
      </c>
      <c r="G9302" s="174" t="s">
        <v>144</v>
      </c>
      <c r="I9302" s="176" t="s">
        <v>844</v>
      </c>
      <c r="J9302" s="176" t="s">
        <v>845</v>
      </c>
      <c r="K9302" s="176" t="s">
        <v>145</v>
      </c>
    </row>
    <row r="9303" spans="1:12">
      <c r="A9303" s="194">
        <v>31</v>
      </c>
      <c r="B9303" s="175" t="s">
        <v>600</v>
      </c>
      <c r="C9303" s="195">
        <v>105</v>
      </c>
      <c r="D9303" s="175" t="s">
        <v>862</v>
      </c>
      <c r="F9303" s="195">
        <v>0</v>
      </c>
      <c r="G9303" s="175" t="s">
        <v>1116</v>
      </c>
      <c r="J9303" s="194">
        <v>308670</v>
      </c>
      <c r="K9303" s="199">
        <v>-2441761</v>
      </c>
      <c r="L9303" s="174" t="s">
        <v>856</v>
      </c>
    </row>
    <row r="9304" spans="1:12">
      <c r="G9304" s="200" t="s">
        <v>1119</v>
      </c>
      <c r="I9304" s="201">
        <v>0</v>
      </c>
      <c r="J9304" s="201">
        <v>308670</v>
      </c>
      <c r="K9304" s="201">
        <v>-308670</v>
      </c>
      <c r="L9304" s="202" t="s">
        <v>856</v>
      </c>
    </row>
    <row r="9305" spans="1:12">
      <c r="G9305" s="200" t="s">
        <v>848</v>
      </c>
      <c r="I9305" s="203">
        <v>0</v>
      </c>
      <c r="J9305" s="203">
        <v>2441761</v>
      </c>
      <c r="K9305" s="203">
        <v>-2441761</v>
      </c>
      <c r="L9305" s="200" t="s">
        <v>860</v>
      </c>
    </row>
    <row r="9306" spans="1:12">
      <c r="A9306" s="196" t="s">
        <v>601</v>
      </c>
      <c r="G9306" s="197" t="s">
        <v>843</v>
      </c>
      <c r="I9306" s="198">
        <v>0</v>
      </c>
      <c r="J9306" s="198">
        <v>2441761</v>
      </c>
      <c r="K9306" s="198">
        <v>-2441761</v>
      </c>
      <c r="L9306" s="175" t="s">
        <v>856</v>
      </c>
    </row>
    <row r="9307" spans="1:12">
      <c r="A9307" s="174" t="s">
        <v>138</v>
      </c>
      <c r="B9307" s="174" t="s">
        <v>139</v>
      </c>
      <c r="C9307" s="176" t="s">
        <v>140</v>
      </c>
      <c r="D9307" s="174" t="s">
        <v>141</v>
      </c>
      <c r="E9307" s="174" t="s">
        <v>142</v>
      </c>
      <c r="F9307" s="176" t="s">
        <v>143</v>
      </c>
      <c r="G9307" s="174" t="s">
        <v>144</v>
      </c>
      <c r="I9307" s="176" t="s">
        <v>844</v>
      </c>
      <c r="J9307" s="176" t="s">
        <v>845</v>
      </c>
      <c r="K9307" s="176" t="s">
        <v>145</v>
      </c>
    </row>
    <row r="9308" spans="1:12">
      <c r="A9308" s="194">
        <v>5</v>
      </c>
      <c r="B9308" s="175" t="s">
        <v>601</v>
      </c>
      <c r="C9308" s="195">
        <v>113</v>
      </c>
      <c r="D9308" s="175" t="s">
        <v>862</v>
      </c>
      <c r="F9308" s="195">
        <v>0</v>
      </c>
      <c r="G9308" s="175" t="s">
        <v>1120</v>
      </c>
      <c r="J9308" s="194">
        <v>309367</v>
      </c>
      <c r="K9308" s="199">
        <v>-2751128</v>
      </c>
      <c r="L9308" s="174" t="s">
        <v>856</v>
      </c>
    </row>
    <row r="9309" spans="1:12">
      <c r="G9309" s="200" t="s">
        <v>1168</v>
      </c>
      <c r="I9309" s="201">
        <v>0</v>
      </c>
      <c r="J9309" s="201">
        <v>309367</v>
      </c>
      <c r="K9309" s="201">
        <v>-309367</v>
      </c>
      <c r="L9309" s="202" t="s">
        <v>856</v>
      </c>
    </row>
    <row r="9310" spans="1:12">
      <c r="G9310" s="200" t="s">
        <v>848</v>
      </c>
      <c r="I9310" s="203">
        <v>0</v>
      </c>
      <c r="J9310" s="203">
        <v>2751128</v>
      </c>
      <c r="K9310" s="203">
        <v>-2751128</v>
      </c>
      <c r="L9310" s="200" t="s">
        <v>860</v>
      </c>
    </row>
    <row r="9311" spans="1:12">
      <c r="A9311" s="196" t="s">
        <v>146</v>
      </c>
      <c r="G9311" s="197" t="s">
        <v>843</v>
      </c>
      <c r="I9311" s="198">
        <v>0</v>
      </c>
      <c r="J9311" s="198">
        <v>2751128</v>
      </c>
      <c r="K9311" s="198">
        <v>-2751128</v>
      </c>
      <c r="L9311" s="175" t="s">
        <v>856</v>
      </c>
    </row>
    <row r="9312" spans="1:12">
      <c r="A9312" s="174" t="s">
        <v>138</v>
      </c>
      <c r="B9312" s="174" t="s">
        <v>139</v>
      </c>
      <c r="C9312" s="176" t="s">
        <v>140</v>
      </c>
      <c r="D9312" s="174" t="s">
        <v>141</v>
      </c>
      <c r="E9312" s="174" t="s">
        <v>142</v>
      </c>
      <c r="F9312" s="176" t="s">
        <v>143</v>
      </c>
      <c r="G9312" s="174" t="s">
        <v>144</v>
      </c>
      <c r="I9312" s="176" t="s">
        <v>844</v>
      </c>
      <c r="J9312" s="176" t="s">
        <v>845</v>
      </c>
      <c r="K9312" s="176" t="s">
        <v>145</v>
      </c>
    </row>
    <row r="9313" spans="1:12">
      <c r="A9313" s="194">
        <v>12</v>
      </c>
      <c r="B9313" s="175" t="s">
        <v>146</v>
      </c>
      <c r="C9313" s="195">
        <v>35</v>
      </c>
      <c r="D9313" s="175" t="s">
        <v>862</v>
      </c>
      <c r="F9313" s="195">
        <v>0</v>
      </c>
      <c r="G9313" s="175" t="s">
        <v>1184</v>
      </c>
      <c r="J9313" s="194">
        <v>309446</v>
      </c>
      <c r="K9313" s="199">
        <v>-3060574</v>
      </c>
      <c r="L9313" s="174" t="s">
        <v>856</v>
      </c>
    </row>
    <row r="9314" spans="1:12">
      <c r="G9314" s="200" t="s">
        <v>847</v>
      </c>
      <c r="I9314" s="201">
        <v>0</v>
      </c>
      <c r="J9314" s="201">
        <v>309446</v>
      </c>
      <c r="K9314" s="201">
        <v>-309446</v>
      </c>
      <c r="L9314" s="202" t="s">
        <v>856</v>
      </c>
    </row>
    <row r="9315" spans="1:12">
      <c r="G9315" s="200" t="s">
        <v>848</v>
      </c>
      <c r="I9315" s="203">
        <v>0</v>
      </c>
      <c r="J9315" s="203">
        <v>3060574</v>
      </c>
      <c r="K9315" s="203">
        <v>-3060574</v>
      </c>
      <c r="L9315" s="200" t="s">
        <v>860</v>
      </c>
    </row>
    <row r="9316" spans="1:12">
      <c r="A9316" s="196" t="s">
        <v>164</v>
      </c>
      <c r="G9316" s="197" t="s">
        <v>843</v>
      </c>
      <c r="I9316" s="198">
        <v>0</v>
      </c>
      <c r="J9316" s="198">
        <v>3060574</v>
      </c>
      <c r="K9316" s="198">
        <v>-3060574</v>
      </c>
      <c r="L9316" s="175" t="s">
        <v>856</v>
      </c>
    </row>
    <row r="9317" spans="1:12">
      <c r="A9317" s="174" t="s">
        <v>138</v>
      </c>
      <c r="B9317" s="174" t="s">
        <v>139</v>
      </c>
      <c r="C9317" s="176" t="s">
        <v>140</v>
      </c>
      <c r="D9317" s="174" t="s">
        <v>141</v>
      </c>
      <c r="E9317" s="174" t="s">
        <v>142</v>
      </c>
      <c r="F9317" s="176" t="s">
        <v>143</v>
      </c>
      <c r="G9317" s="174" t="s">
        <v>144</v>
      </c>
      <c r="I9317" s="176" t="s">
        <v>844</v>
      </c>
      <c r="J9317" s="176" t="s">
        <v>845</v>
      </c>
      <c r="K9317" s="176" t="s">
        <v>145</v>
      </c>
    </row>
    <row r="9318" spans="1:12">
      <c r="A9318" s="194">
        <v>9</v>
      </c>
      <c r="B9318" s="175" t="s">
        <v>164</v>
      </c>
      <c r="C9318" s="195">
        <v>27</v>
      </c>
      <c r="D9318" s="175" t="s">
        <v>862</v>
      </c>
      <c r="F9318" s="195">
        <v>0</v>
      </c>
      <c r="G9318" s="175" t="s">
        <v>1216</v>
      </c>
      <c r="J9318" s="194">
        <v>309946</v>
      </c>
      <c r="K9318" s="199">
        <v>-3370520</v>
      </c>
      <c r="L9318" s="174" t="s">
        <v>856</v>
      </c>
    </row>
    <row r="9319" spans="1:12">
      <c r="G9319" s="200" t="s">
        <v>858</v>
      </c>
      <c r="I9319" s="201">
        <v>0</v>
      </c>
      <c r="J9319" s="201">
        <v>309946</v>
      </c>
      <c r="K9319" s="201">
        <v>-309946</v>
      </c>
      <c r="L9319" s="202" t="s">
        <v>856</v>
      </c>
    </row>
    <row r="9320" spans="1:12">
      <c r="G9320" s="200" t="s">
        <v>848</v>
      </c>
      <c r="I9320" s="203">
        <v>0</v>
      </c>
      <c r="J9320" s="203">
        <v>3370520</v>
      </c>
      <c r="K9320" s="203">
        <v>-3370520</v>
      </c>
      <c r="L9320" s="200" t="s">
        <v>860</v>
      </c>
    </row>
    <row r="9321" spans="1:12">
      <c r="A9321" s="196" t="s">
        <v>166</v>
      </c>
      <c r="G9321" s="197" t="s">
        <v>843</v>
      </c>
      <c r="I9321" s="198">
        <v>0</v>
      </c>
      <c r="J9321" s="198">
        <v>3370520</v>
      </c>
      <c r="K9321" s="198">
        <v>-3370520</v>
      </c>
      <c r="L9321" s="175" t="s">
        <v>856</v>
      </c>
    </row>
    <row r="9322" spans="1:12">
      <c r="A9322" s="174" t="s">
        <v>138</v>
      </c>
      <c r="B9322" s="174" t="s">
        <v>139</v>
      </c>
      <c r="C9322" s="176" t="s">
        <v>140</v>
      </c>
      <c r="D9322" s="174" t="s">
        <v>141</v>
      </c>
      <c r="E9322" s="174" t="s">
        <v>142</v>
      </c>
      <c r="F9322" s="176" t="s">
        <v>143</v>
      </c>
      <c r="G9322" s="174" t="s">
        <v>144</v>
      </c>
      <c r="I9322" s="176" t="s">
        <v>844</v>
      </c>
      <c r="J9322" s="176" t="s">
        <v>845</v>
      </c>
      <c r="K9322" s="176" t="s">
        <v>145</v>
      </c>
    </row>
    <row r="9323" spans="1:12">
      <c r="A9323" s="194">
        <v>6</v>
      </c>
      <c r="B9323" s="175" t="s">
        <v>166</v>
      </c>
      <c r="C9323" s="195">
        <v>34</v>
      </c>
      <c r="D9323" s="175" t="s">
        <v>862</v>
      </c>
      <c r="F9323" s="195">
        <v>0</v>
      </c>
      <c r="G9323" s="175" t="s">
        <v>1294</v>
      </c>
      <c r="J9323" s="194">
        <v>310624</v>
      </c>
      <c r="K9323" s="199">
        <v>-3681144</v>
      </c>
      <c r="L9323" s="174" t="s">
        <v>856</v>
      </c>
    </row>
    <row r="9324" spans="1:12">
      <c r="G9324" s="200" t="s">
        <v>1319</v>
      </c>
      <c r="I9324" s="201">
        <v>0</v>
      </c>
      <c r="J9324" s="201">
        <v>310624</v>
      </c>
      <c r="K9324" s="201">
        <v>-310624</v>
      </c>
      <c r="L9324" s="202" t="s">
        <v>856</v>
      </c>
    </row>
    <row r="9325" spans="1:12">
      <c r="G9325" s="200" t="s">
        <v>848</v>
      </c>
      <c r="I9325" s="203">
        <v>0</v>
      </c>
      <c r="J9325" s="203">
        <v>3681144</v>
      </c>
      <c r="K9325" s="203">
        <v>-3681144</v>
      </c>
      <c r="L9325" s="200" t="s">
        <v>860</v>
      </c>
    </row>
    <row r="9326" spans="1:12">
      <c r="A9326" s="190" t="s">
        <v>4790</v>
      </c>
      <c r="I9326" s="203">
        <v>0</v>
      </c>
      <c r="J9326" s="203">
        <v>3681144</v>
      </c>
      <c r="K9326" s="203">
        <v>-3681144</v>
      </c>
      <c r="L9326" s="175" t="s">
        <v>860</v>
      </c>
    </row>
    <row r="9327" spans="1:12">
      <c r="A9327" s="196" t="s">
        <v>4791</v>
      </c>
    </row>
    <row r="9328" spans="1:12">
      <c r="A9328" s="196" t="s">
        <v>244</v>
      </c>
      <c r="G9328" s="197" t="s">
        <v>843</v>
      </c>
      <c r="I9328" s="198">
        <v>0</v>
      </c>
      <c r="J9328" s="198">
        <v>0</v>
      </c>
      <c r="K9328" s="198">
        <v>0</v>
      </c>
    </row>
    <row r="9329" spans="1:12">
      <c r="A9329" s="174" t="s">
        <v>138</v>
      </c>
      <c r="B9329" s="174" t="s">
        <v>139</v>
      </c>
      <c r="C9329" s="176" t="s">
        <v>140</v>
      </c>
      <c r="D9329" s="174" t="s">
        <v>141</v>
      </c>
      <c r="E9329" s="174" t="s">
        <v>142</v>
      </c>
      <c r="F9329" s="176" t="s">
        <v>143</v>
      </c>
      <c r="G9329" s="174" t="s">
        <v>144</v>
      </c>
      <c r="I9329" s="176" t="s">
        <v>844</v>
      </c>
      <c r="J9329" s="176" t="s">
        <v>845</v>
      </c>
      <c r="K9329" s="176" t="s">
        <v>145</v>
      </c>
    </row>
    <row r="9330" spans="1:12">
      <c r="A9330" s="194">
        <v>6</v>
      </c>
      <c r="B9330" s="175" t="s">
        <v>244</v>
      </c>
      <c r="C9330" s="195">
        <v>16</v>
      </c>
      <c r="D9330" s="175" t="s">
        <v>862</v>
      </c>
      <c r="F9330" s="195">
        <v>0</v>
      </c>
      <c r="G9330" s="175" t="s">
        <v>1699</v>
      </c>
      <c r="J9330" s="194">
        <v>269505406</v>
      </c>
      <c r="K9330" s="199">
        <v>-269505406</v>
      </c>
      <c r="L9330" s="174" t="s">
        <v>856</v>
      </c>
    </row>
    <row r="9331" spans="1:12">
      <c r="A9331" s="194">
        <v>31</v>
      </c>
      <c r="B9331" s="175" t="s">
        <v>244</v>
      </c>
      <c r="C9331" s="195">
        <v>115</v>
      </c>
      <c r="D9331" s="175" t="s">
        <v>862</v>
      </c>
      <c r="F9331" s="195">
        <v>0</v>
      </c>
      <c r="G9331" s="175" t="s">
        <v>1733</v>
      </c>
      <c r="J9331" s="194">
        <v>273623453</v>
      </c>
      <c r="K9331" s="199">
        <v>-543128859</v>
      </c>
      <c r="L9331" s="174" t="s">
        <v>856</v>
      </c>
    </row>
    <row r="9332" spans="1:12">
      <c r="G9332" s="200" t="s">
        <v>855</v>
      </c>
      <c r="I9332" s="201">
        <v>0</v>
      </c>
      <c r="J9332" s="201">
        <v>543128859</v>
      </c>
      <c r="K9332" s="201">
        <v>-543128859</v>
      </c>
      <c r="L9332" s="202" t="s">
        <v>856</v>
      </c>
    </row>
    <row r="9333" spans="1:12">
      <c r="G9333" s="200" t="s">
        <v>848</v>
      </c>
      <c r="I9333" s="203">
        <v>0</v>
      </c>
      <c r="J9333" s="203">
        <v>543128859</v>
      </c>
      <c r="K9333" s="203">
        <v>-543128859</v>
      </c>
      <c r="L9333" s="200" t="s">
        <v>860</v>
      </c>
    </row>
    <row r="9334" spans="1:12">
      <c r="A9334" s="196" t="s">
        <v>601</v>
      </c>
      <c r="G9334" s="197" t="s">
        <v>843</v>
      </c>
      <c r="I9334" s="198">
        <v>0</v>
      </c>
      <c r="J9334" s="198">
        <v>543128859</v>
      </c>
      <c r="K9334" s="198">
        <v>-543128859</v>
      </c>
      <c r="L9334" s="175" t="s">
        <v>856</v>
      </c>
    </row>
    <row r="9335" spans="1:12">
      <c r="A9335" s="174" t="s">
        <v>138</v>
      </c>
      <c r="B9335" s="174" t="s">
        <v>139</v>
      </c>
      <c r="C9335" s="176" t="s">
        <v>140</v>
      </c>
      <c r="D9335" s="174" t="s">
        <v>141</v>
      </c>
      <c r="E9335" s="174" t="s">
        <v>142</v>
      </c>
      <c r="F9335" s="176" t="s">
        <v>143</v>
      </c>
      <c r="G9335" s="174" t="s">
        <v>144</v>
      </c>
      <c r="I9335" s="176" t="s">
        <v>844</v>
      </c>
      <c r="J9335" s="176" t="s">
        <v>845</v>
      </c>
      <c r="K9335" s="176" t="s">
        <v>145</v>
      </c>
    </row>
    <row r="9336" spans="1:12">
      <c r="A9336" s="194">
        <v>5</v>
      </c>
      <c r="B9336" s="175" t="s">
        <v>601</v>
      </c>
      <c r="C9336" s="195">
        <v>143</v>
      </c>
      <c r="D9336" s="175" t="s">
        <v>862</v>
      </c>
      <c r="F9336" s="195">
        <v>0</v>
      </c>
      <c r="G9336" s="175" t="s">
        <v>1987</v>
      </c>
      <c r="J9336" s="194">
        <v>708763902</v>
      </c>
      <c r="K9336" s="199">
        <v>-1251892761</v>
      </c>
      <c r="L9336" s="174" t="s">
        <v>856</v>
      </c>
    </row>
    <row r="9337" spans="1:12">
      <c r="A9337" s="194">
        <v>8</v>
      </c>
      <c r="B9337" s="175" t="s">
        <v>601</v>
      </c>
      <c r="C9337" s="195">
        <v>112</v>
      </c>
      <c r="D9337" s="175" t="s">
        <v>862</v>
      </c>
      <c r="F9337" s="195">
        <v>0</v>
      </c>
      <c r="G9337" s="175" t="s">
        <v>1776</v>
      </c>
      <c r="J9337" s="194">
        <v>256266008</v>
      </c>
      <c r="K9337" s="199">
        <v>-1508158769</v>
      </c>
      <c r="L9337" s="174" t="s">
        <v>856</v>
      </c>
    </row>
    <row r="9338" spans="1:12">
      <c r="A9338" s="194">
        <v>15</v>
      </c>
      <c r="B9338" s="175" t="s">
        <v>601</v>
      </c>
      <c r="C9338" s="195">
        <v>145</v>
      </c>
      <c r="D9338" s="175" t="s">
        <v>862</v>
      </c>
      <c r="F9338" s="195">
        <v>0</v>
      </c>
      <c r="G9338" s="175" t="s">
        <v>1987</v>
      </c>
      <c r="J9338" s="194">
        <v>416104441</v>
      </c>
      <c r="K9338" s="199">
        <v>-1924263210</v>
      </c>
      <c r="L9338" s="174" t="s">
        <v>856</v>
      </c>
    </row>
    <row r="9339" spans="1:12">
      <c r="G9339" s="200" t="s">
        <v>1168</v>
      </c>
      <c r="I9339" s="201">
        <v>0</v>
      </c>
      <c r="J9339" s="201">
        <v>1381134351</v>
      </c>
      <c r="K9339" s="201">
        <v>-1381134351</v>
      </c>
      <c r="L9339" s="202" t="s">
        <v>856</v>
      </c>
    </row>
    <row r="9340" spans="1:12">
      <c r="G9340" s="200" t="s">
        <v>848</v>
      </c>
      <c r="I9340" s="203">
        <v>0</v>
      </c>
      <c r="J9340" s="203">
        <v>1924263210</v>
      </c>
      <c r="K9340" s="203">
        <v>-1924263210</v>
      </c>
      <c r="L9340" s="200" t="s">
        <v>860</v>
      </c>
    </row>
    <row r="9341" spans="1:12">
      <c r="A9341" s="196" t="s">
        <v>146</v>
      </c>
      <c r="G9341" s="197" t="s">
        <v>843</v>
      </c>
      <c r="I9341" s="198">
        <v>0</v>
      </c>
      <c r="J9341" s="198">
        <v>1924263210</v>
      </c>
      <c r="K9341" s="198">
        <v>-1924263210</v>
      </c>
      <c r="L9341" s="175" t="s">
        <v>856</v>
      </c>
    </row>
    <row r="9342" spans="1:12">
      <c r="A9342" s="174" t="s">
        <v>138</v>
      </c>
      <c r="B9342" s="174" t="s">
        <v>139</v>
      </c>
      <c r="C9342" s="176" t="s">
        <v>140</v>
      </c>
      <c r="D9342" s="174" t="s">
        <v>141</v>
      </c>
      <c r="E9342" s="174" t="s">
        <v>142</v>
      </c>
      <c r="F9342" s="176" t="s">
        <v>143</v>
      </c>
      <c r="G9342" s="174" t="s">
        <v>144</v>
      </c>
      <c r="I9342" s="176" t="s">
        <v>844</v>
      </c>
      <c r="J9342" s="176" t="s">
        <v>845</v>
      </c>
      <c r="K9342" s="176" t="s">
        <v>145</v>
      </c>
    </row>
    <row r="9343" spans="1:12">
      <c r="A9343" s="194">
        <v>31</v>
      </c>
      <c r="B9343" s="175" t="s">
        <v>146</v>
      </c>
      <c r="C9343" s="195">
        <v>127</v>
      </c>
      <c r="D9343" s="175" t="s">
        <v>862</v>
      </c>
      <c r="F9343" s="195">
        <v>0</v>
      </c>
      <c r="G9343" s="175" t="s">
        <v>1987</v>
      </c>
      <c r="J9343" s="194">
        <v>40017</v>
      </c>
      <c r="K9343" s="199">
        <v>-1924303227</v>
      </c>
      <c r="L9343" s="174" t="s">
        <v>856</v>
      </c>
    </row>
    <row r="9344" spans="1:12">
      <c r="A9344" s="194">
        <v>31</v>
      </c>
      <c r="B9344" s="175" t="s">
        <v>146</v>
      </c>
      <c r="C9344" s="195">
        <v>128</v>
      </c>
      <c r="D9344" s="175" t="s">
        <v>862</v>
      </c>
      <c r="F9344" s="195">
        <v>0</v>
      </c>
      <c r="G9344" s="175" t="s">
        <v>1987</v>
      </c>
      <c r="J9344" s="194">
        <v>8343965</v>
      </c>
      <c r="K9344" s="199">
        <v>-1932647192</v>
      </c>
      <c r="L9344" s="174" t="s">
        <v>856</v>
      </c>
    </row>
    <row r="9345" spans="1:12">
      <c r="A9345" s="194">
        <v>31</v>
      </c>
      <c r="B9345" s="175" t="s">
        <v>146</v>
      </c>
      <c r="C9345" s="195">
        <v>129</v>
      </c>
      <c r="D9345" s="175" t="s">
        <v>862</v>
      </c>
      <c r="F9345" s="195">
        <v>0</v>
      </c>
      <c r="G9345" s="175" t="s">
        <v>1987</v>
      </c>
      <c r="J9345" s="194">
        <v>1034</v>
      </c>
      <c r="K9345" s="199">
        <v>-1932648226</v>
      </c>
      <c r="L9345" s="174" t="s">
        <v>856</v>
      </c>
    </row>
    <row r="9346" spans="1:12">
      <c r="G9346" s="200" t="s">
        <v>847</v>
      </c>
      <c r="I9346" s="201">
        <v>0</v>
      </c>
      <c r="J9346" s="201">
        <v>8385016</v>
      </c>
      <c r="K9346" s="201">
        <v>-8385016</v>
      </c>
      <c r="L9346" s="202" t="s">
        <v>856</v>
      </c>
    </row>
    <row r="9347" spans="1:12">
      <c r="G9347" s="200" t="s">
        <v>848</v>
      </c>
      <c r="I9347" s="203">
        <v>0</v>
      </c>
      <c r="J9347" s="203">
        <v>1932648226</v>
      </c>
      <c r="K9347" s="203">
        <v>-1932648226</v>
      </c>
      <c r="L9347" s="200" t="s">
        <v>860</v>
      </c>
    </row>
    <row r="9348" spans="1:12">
      <c r="A9348" s="190" t="s">
        <v>4792</v>
      </c>
      <c r="I9348" s="203">
        <v>0</v>
      </c>
      <c r="J9348" s="203">
        <v>1932648226</v>
      </c>
      <c r="K9348" s="203">
        <v>-1932648226</v>
      </c>
      <c r="L9348" s="175" t="s">
        <v>860</v>
      </c>
    </row>
    <row r="9349" spans="1:12">
      <c r="A9349" s="196" t="s">
        <v>4793</v>
      </c>
    </row>
    <row r="9350" spans="1:12">
      <c r="A9350" s="196" t="s">
        <v>166</v>
      </c>
      <c r="G9350" s="197" t="s">
        <v>843</v>
      </c>
      <c r="I9350" s="198">
        <v>0</v>
      </c>
      <c r="J9350" s="198">
        <v>0</v>
      </c>
      <c r="K9350" s="198">
        <v>0</v>
      </c>
    </row>
    <row r="9351" spans="1:12">
      <c r="A9351" s="174" t="s">
        <v>138</v>
      </c>
      <c r="B9351" s="174" t="s">
        <v>139</v>
      </c>
      <c r="C9351" s="176" t="s">
        <v>140</v>
      </c>
      <c r="D9351" s="174" t="s">
        <v>141</v>
      </c>
      <c r="E9351" s="174" t="s">
        <v>142</v>
      </c>
      <c r="F9351" s="176" t="s">
        <v>143</v>
      </c>
      <c r="G9351" s="174" t="s">
        <v>144</v>
      </c>
      <c r="I9351" s="176" t="s">
        <v>844</v>
      </c>
      <c r="J9351" s="176" t="s">
        <v>845</v>
      </c>
      <c r="K9351" s="176" t="s">
        <v>145</v>
      </c>
    </row>
    <row r="9352" spans="1:12">
      <c r="A9352" s="194">
        <v>31</v>
      </c>
      <c r="B9352" s="175" t="s">
        <v>166</v>
      </c>
      <c r="C9352" s="195">
        <v>176</v>
      </c>
      <c r="D9352" s="175" t="s">
        <v>234</v>
      </c>
      <c r="F9352" s="195">
        <v>0</v>
      </c>
      <c r="G9352" s="175" t="s">
        <v>307</v>
      </c>
      <c r="I9352" s="194">
        <v>2258708</v>
      </c>
      <c r="K9352" s="199">
        <v>2258708</v>
      </c>
      <c r="L9352" s="174" t="s">
        <v>846</v>
      </c>
    </row>
    <row r="9353" spans="1:12">
      <c r="G9353" s="200" t="s">
        <v>1319</v>
      </c>
      <c r="I9353" s="201">
        <v>2258708</v>
      </c>
      <c r="J9353" s="201">
        <v>0</v>
      </c>
      <c r="K9353" s="201">
        <v>2258708</v>
      </c>
      <c r="L9353" s="202" t="s">
        <v>846</v>
      </c>
    </row>
    <row r="9354" spans="1:12">
      <c r="G9354" s="200" t="s">
        <v>848</v>
      </c>
      <c r="I9354" s="203">
        <v>2258708</v>
      </c>
      <c r="J9354" s="203">
        <v>0</v>
      </c>
      <c r="K9354" s="203">
        <v>2258708</v>
      </c>
      <c r="L9354" s="200" t="s">
        <v>849</v>
      </c>
    </row>
    <row r="9355" spans="1:12">
      <c r="A9355" s="190" t="s">
        <v>4794</v>
      </c>
      <c r="I9355" s="203">
        <v>2258708</v>
      </c>
      <c r="J9355" s="203">
        <v>0</v>
      </c>
      <c r="K9355" s="203">
        <v>2258708</v>
      </c>
      <c r="L9355" s="175" t="s">
        <v>849</v>
      </c>
    </row>
    <row r="9356" spans="1:12">
      <c r="A9356" s="196" t="s">
        <v>4795</v>
      </c>
    </row>
    <row r="9357" spans="1:12">
      <c r="A9357" s="196" t="s">
        <v>244</v>
      </c>
      <c r="G9357" s="197" t="s">
        <v>843</v>
      </c>
      <c r="I9357" s="198">
        <v>0</v>
      </c>
      <c r="J9357" s="198">
        <v>0</v>
      </c>
      <c r="K9357" s="198">
        <v>0</v>
      </c>
    </row>
    <row r="9358" spans="1:12">
      <c r="A9358" s="174" t="s">
        <v>138</v>
      </c>
      <c r="B9358" s="174" t="s">
        <v>139</v>
      </c>
      <c r="C9358" s="176" t="s">
        <v>140</v>
      </c>
      <c r="D9358" s="174" t="s">
        <v>141</v>
      </c>
      <c r="E9358" s="174" t="s">
        <v>142</v>
      </c>
      <c r="F9358" s="176" t="s">
        <v>143</v>
      </c>
      <c r="G9358" s="174" t="s">
        <v>144</v>
      </c>
      <c r="I9358" s="176" t="s">
        <v>844</v>
      </c>
      <c r="J9358" s="176" t="s">
        <v>845</v>
      </c>
      <c r="K9358" s="176" t="s">
        <v>145</v>
      </c>
    </row>
    <row r="9359" spans="1:12">
      <c r="A9359" s="194">
        <v>11</v>
      </c>
      <c r="B9359" s="175" t="s">
        <v>244</v>
      </c>
      <c r="C9359" s="195">
        <v>22</v>
      </c>
      <c r="D9359" s="175" t="s">
        <v>147</v>
      </c>
      <c r="F9359" s="195">
        <v>0</v>
      </c>
      <c r="G9359" s="175" t="s">
        <v>4796</v>
      </c>
      <c r="J9359" s="194">
        <v>63</v>
      </c>
      <c r="K9359" s="199">
        <v>-63</v>
      </c>
      <c r="L9359" s="174" t="s">
        <v>856</v>
      </c>
    </row>
    <row r="9360" spans="1:12">
      <c r="G9360" s="200" t="s">
        <v>855</v>
      </c>
      <c r="I9360" s="201">
        <v>0</v>
      </c>
      <c r="J9360" s="201">
        <v>63</v>
      </c>
      <c r="K9360" s="201">
        <v>-63</v>
      </c>
      <c r="L9360" s="202" t="s">
        <v>856</v>
      </c>
    </row>
    <row r="9361" spans="1:12">
      <c r="G9361" s="200" t="s">
        <v>848</v>
      </c>
      <c r="I9361" s="203">
        <v>0</v>
      </c>
      <c r="J9361" s="203">
        <v>63</v>
      </c>
      <c r="K9361" s="203">
        <v>-63</v>
      </c>
      <c r="L9361" s="200" t="s">
        <v>860</v>
      </c>
    </row>
    <row r="9362" spans="1:12">
      <c r="A9362" s="196" t="s">
        <v>600</v>
      </c>
      <c r="G9362" s="197" t="s">
        <v>843</v>
      </c>
      <c r="I9362" s="198">
        <v>0</v>
      </c>
      <c r="J9362" s="198">
        <v>63</v>
      </c>
      <c r="K9362" s="198">
        <v>-63</v>
      </c>
      <c r="L9362" s="175" t="s">
        <v>856</v>
      </c>
    </row>
    <row r="9363" spans="1:12">
      <c r="A9363" s="174" t="s">
        <v>138</v>
      </c>
      <c r="B9363" s="174" t="s">
        <v>139</v>
      </c>
      <c r="C9363" s="176" t="s">
        <v>140</v>
      </c>
      <c r="D9363" s="174" t="s">
        <v>141</v>
      </c>
      <c r="E9363" s="174" t="s">
        <v>142</v>
      </c>
      <c r="F9363" s="176" t="s">
        <v>143</v>
      </c>
      <c r="G9363" s="174" t="s">
        <v>144</v>
      </c>
      <c r="I9363" s="176" t="s">
        <v>844</v>
      </c>
      <c r="J9363" s="176" t="s">
        <v>845</v>
      </c>
      <c r="K9363" s="176" t="s">
        <v>145</v>
      </c>
    </row>
    <row r="9364" spans="1:12">
      <c r="A9364" s="194">
        <v>12</v>
      </c>
      <c r="B9364" s="175" t="s">
        <v>600</v>
      </c>
      <c r="C9364" s="195">
        <v>16</v>
      </c>
      <c r="D9364" s="175" t="s">
        <v>147</v>
      </c>
      <c r="F9364" s="195">
        <v>0</v>
      </c>
      <c r="G9364" s="175" t="s">
        <v>4797</v>
      </c>
      <c r="I9364" s="194">
        <v>179</v>
      </c>
      <c r="K9364" s="199">
        <v>116</v>
      </c>
      <c r="L9364" s="174" t="s">
        <v>846</v>
      </c>
    </row>
    <row r="9365" spans="1:12">
      <c r="G9365" s="200" t="s">
        <v>1119</v>
      </c>
      <c r="I9365" s="201">
        <v>179</v>
      </c>
      <c r="J9365" s="201">
        <v>0</v>
      </c>
      <c r="K9365" s="201">
        <v>179</v>
      </c>
      <c r="L9365" s="202" t="s">
        <v>846</v>
      </c>
    </row>
    <row r="9366" spans="1:12">
      <c r="G9366" s="200" t="s">
        <v>848</v>
      </c>
      <c r="I9366" s="203">
        <v>179</v>
      </c>
      <c r="J9366" s="203">
        <v>63</v>
      </c>
      <c r="K9366" s="203">
        <v>116</v>
      </c>
      <c r="L9366" s="200" t="s">
        <v>849</v>
      </c>
    </row>
    <row r="9367" spans="1:12">
      <c r="A9367" s="196" t="s">
        <v>601</v>
      </c>
      <c r="G9367" s="197" t="s">
        <v>843</v>
      </c>
      <c r="I9367" s="198">
        <v>179</v>
      </c>
      <c r="J9367" s="198">
        <v>63</v>
      </c>
      <c r="K9367" s="198">
        <v>116</v>
      </c>
      <c r="L9367" s="175" t="s">
        <v>846</v>
      </c>
    </row>
    <row r="9368" spans="1:12">
      <c r="A9368" s="174" t="s">
        <v>138</v>
      </c>
      <c r="B9368" s="174" t="s">
        <v>139</v>
      </c>
      <c r="C9368" s="176" t="s">
        <v>140</v>
      </c>
      <c r="D9368" s="174" t="s">
        <v>141</v>
      </c>
      <c r="E9368" s="174" t="s">
        <v>142</v>
      </c>
      <c r="F9368" s="176" t="s">
        <v>143</v>
      </c>
      <c r="G9368" s="174" t="s">
        <v>144</v>
      </c>
      <c r="I9368" s="176" t="s">
        <v>844</v>
      </c>
      <c r="J9368" s="176" t="s">
        <v>845</v>
      </c>
      <c r="K9368" s="176" t="s">
        <v>145</v>
      </c>
    </row>
    <row r="9369" spans="1:12">
      <c r="A9369" s="194">
        <v>30</v>
      </c>
      <c r="B9369" s="175" t="s">
        <v>601</v>
      </c>
      <c r="C9369" s="195">
        <v>99</v>
      </c>
      <c r="D9369" s="175" t="s">
        <v>147</v>
      </c>
      <c r="F9369" s="195">
        <v>0</v>
      </c>
      <c r="G9369" s="175" t="s">
        <v>658</v>
      </c>
      <c r="I9369" s="194">
        <v>26</v>
      </c>
      <c r="K9369" s="199">
        <v>142</v>
      </c>
      <c r="L9369" s="174" t="s">
        <v>846</v>
      </c>
    </row>
    <row r="9370" spans="1:12">
      <c r="G9370" s="200" t="s">
        <v>1168</v>
      </c>
      <c r="I9370" s="201">
        <v>26</v>
      </c>
      <c r="J9370" s="201">
        <v>0</v>
      </c>
      <c r="K9370" s="201">
        <v>26</v>
      </c>
      <c r="L9370" s="202" t="s">
        <v>846</v>
      </c>
    </row>
    <row r="9371" spans="1:12">
      <c r="G9371" s="200" t="s">
        <v>848</v>
      </c>
      <c r="I9371" s="203">
        <v>205</v>
      </c>
      <c r="J9371" s="203">
        <v>63</v>
      </c>
      <c r="K9371" s="203">
        <v>142</v>
      </c>
      <c r="L9371" s="200" t="s">
        <v>849</v>
      </c>
    </row>
    <row r="9372" spans="1:12">
      <c r="A9372" s="196" t="s">
        <v>146</v>
      </c>
      <c r="G9372" s="197" t="s">
        <v>843</v>
      </c>
      <c r="I9372" s="198">
        <v>205</v>
      </c>
      <c r="J9372" s="198">
        <v>63</v>
      </c>
      <c r="K9372" s="198">
        <v>142</v>
      </c>
      <c r="L9372" s="175" t="s">
        <v>846</v>
      </c>
    </row>
    <row r="9373" spans="1:12">
      <c r="A9373" s="174" t="s">
        <v>138</v>
      </c>
      <c r="B9373" s="174" t="s">
        <v>139</v>
      </c>
      <c r="C9373" s="176" t="s">
        <v>140</v>
      </c>
      <c r="D9373" s="174" t="s">
        <v>141</v>
      </c>
      <c r="E9373" s="174" t="s">
        <v>142</v>
      </c>
      <c r="F9373" s="176" t="s">
        <v>143</v>
      </c>
      <c r="G9373" s="174" t="s">
        <v>144</v>
      </c>
      <c r="I9373" s="176" t="s">
        <v>844</v>
      </c>
      <c r="J9373" s="176" t="s">
        <v>845</v>
      </c>
      <c r="K9373" s="176" t="s">
        <v>145</v>
      </c>
    </row>
    <row r="9374" spans="1:12">
      <c r="A9374" s="194">
        <v>3</v>
      </c>
      <c r="B9374" s="175" t="s">
        <v>146</v>
      </c>
      <c r="C9374" s="195">
        <v>4</v>
      </c>
      <c r="D9374" s="175" t="s">
        <v>147</v>
      </c>
      <c r="F9374" s="195">
        <v>0</v>
      </c>
      <c r="G9374" s="175" t="s">
        <v>1171</v>
      </c>
      <c r="I9374" s="194">
        <v>1</v>
      </c>
      <c r="K9374" s="199">
        <v>143</v>
      </c>
      <c r="L9374" s="174" t="s">
        <v>846</v>
      </c>
    </row>
    <row r="9375" spans="1:12">
      <c r="A9375" s="194">
        <v>5</v>
      </c>
      <c r="B9375" s="175" t="s">
        <v>146</v>
      </c>
      <c r="C9375" s="195">
        <v>10</v>
      </c>
      <c r="D9375" s="175" t="s">
        <v>147</v>
      </c>
      <c r="F9375" s="195">
        <v>0</v>
      </c>
      <c r="G9375" s="175" t="s">
        <v>1177</v>
      </c>
      <c r="J9375" s="194">
        <v>182</v>
      </c>
      <c r="K9375" s="199">
        <v>-39</v>
      </c>
      <c r="L9375" s="174" t="s">
        <v>856</v>
      </c>
    </row>
    <row r="9376" spans="1:12">
      <c r="A9376" s="194">
        <v>12</v>
      </c>
      <c r="B9376" s="175" t="s">
        <v>146</v>
      </c>
      <c r="C9376" s="195">
        <v>28</v>
      </c>
      <c r="D9376" s="175" t="s">
        <v>147</v>
      </c>
      <c r="F9376" s="195">
        <v>0</v>
      </c>
      <c r="G9376" s="175" t="s">
        <v>2360</v>
      </c>
      <c r="I9376" s="194">
        <v>2</v>
      </c>
      <c r="K9376" s="199">
        <v>-37</v>
      </c>
      <c r="L9376" s="174" t="s">
        <v>856</v>
      </c>
    </row>
    <row r="9377" spans="1:12">
      <c r="A9377" s="194">
        <v>30</v>
      </c>
      <c r="B9377" s="175" t="s">
        <v>146</v>
      </c>
      <c r="C9377" s="195">
        <v>111</v>
      </c>
      <c r="D9377" s="175" t="s">
        <v>147</v>
      </c>
      <c r="F9377" s="195">
        <v>0</v>
      </c>
      <c r="G9377" s="175" t="s">
        <v>1204</v>
      </c>
      <c r="J9377" s="194">
        <v>156</v>
      </c>
      <c r="K9377" s="199">
        <v>-193</v>
      </c>
      <c r="L9377" s="174" t="s">
        <v>856</v>
      </c>
    </row>
    <row r="9378" spans="1:12">
      <c r="G9378" s="200" t="s">
        <v>847</v>
      </c>
      <c r="I9378" s="201">
        <v>3</v>
      </c>
      <c r="J9378" s="201">
        <v>338</v>
      </c>
      <c r="K9378" s="201">
        <v>-335</v>
      </c>
      <c r="L9378" s="202" t="s">
        <v>856</v>
      </c>
    </row>
    <row r="9379" spans="1:12">
      <c r="G9379" s="200" t="s">
        <v>848</v>
      </c>
      <c r="I9379" s="203">
        <v>208</v>
      </c>
      <c r="J9379" s="203">
        <v>401</v>
      </c>
      <c r="K9379" s="203">
        <v>-193</v>
      </c>
      <c r="L9379" s="200" t="s">
        <v>860</v>
      </c>
    </row>
    <row r="9380" spans="1:12">
      <c r="A9380" s="190" t="s">
        <v>4798</v>
      </c>
      <c r="I9380" s="203">
        <v>208</v>
      </c>
      <c r="J9380" s="203">
        <v>401</v>
      </c>
      <c r="K9380" s="203">
        <v>-193</v>
      </c>
      <c r="L9380" s="175" t="s">
        <v>860</v>
      </c>
    </row>
    <row r="9381" spans="1:12">
      <c r="A9381" s="196" t="s">
        <v>4799</v>
      </c>
    </row>
    <row r="9382" spans="1:12">
      <c r="A9382" s="196" t="s">
        <v>601</v>
      </c>
      <c r="G9382" s="197" t="s">
        <v>843</v>
      </c>
      <c r="I9382" s="198">
        <v>0</v>
      </c>
      <c r="J9382" s="198">
        <v>0</v>
      </c>
      <c r="K9382" s="198">
        <v>0</v>
      </c>
    </row>
    <row r="9383" spans="1:12">
      <c r="A9383" s="174" t="s">
        <v>138</v>
      </c>
      <c r="B9383" s="174" t="s">
        <v>139</v>
      </c>
      <c r="C9383" s="176" t="s">
        <v>140</v>
      </c>
      <c r="D9383" s="174" t="s">
        <v>141</v>
      </c>
      <c r="E9383" s="174" t="s">
        <v>142</v>
      </c>
      <c r="F9383" s="176" t="s">
        <v>143</v>
      </c>
      <c r="G9383" s="174" t="s">
        <v>144</v>
      </c>
      <c r="I9383" s="176" t="s">
        <v>844</v>
      </c>
      <c r="J9383" s="176" t="s">
        <v>845</v>
      </c>
      <c r="K9383" s="176" t="s">
        <v>145</v>
      </c>
    </row>
    <row r="9384" spans="1:12">
      <c r="A9384" s="194">
        <v>28</v>
      </c>
      <c r="B9384" s="175" t="s">
        <v>601</v>
      </c>
      <c r="C9384" s="195">
        <v>45</v>
      </c>
      <c r="D9384" s="175" t="s">
        <v>862</v>
      </c>
      <c r="F9384" s="195">
        <v>0</v>
      </c>
      <c r="G9384" s="175" t="s">
        <v>1126</v>
      </c>
      <c r="J9384" s="194">
        <v>6000000</v>
      </c>
      <c r="K9384" s="199">
        <v>-6000000</v>
      </c>
      <c r="L9384" s="174" t="s">
        <v>856</v>
      </c>
    </row>
    <row r="9385" spans="1:12">
      <c r="G9385" s="200" t="s">
        <v>1168</v>
      </c>
      <c r="I9385" s="201">
        <v>0</v>
      </c>
      <c r="J9385" s="201">
        <v>6000000</v>
      </c>
      <c r="K9385" s="201">
        <v>-6000000</v>
      </c>
      <c r="L9385" s="202" t="s">
        <v>856</v>
      </c>
    </row>
    <row r="9386" spans="1:12">
      <c r="G9386" s="200" t="s">
        <v>848</v>
      </c>
      <c r="I9386" s="203">
        <v>0</v>
      </c>
      <c r="J9386" s="203">
        <v>6000000</v>
      </c>
      <c r="K9386" s="203">
        <v>-6000000</v>
      </c>
      <c r="L9386" s="200" t="s">
        <v>860</v>
      </c>
    </row>
    <row r="9387" spans="1:12">
      <c r="A9387" s="190" t="s">
        <v>4800</v>
      </c>
      <c r="I9387" s="203">
        <v>0</v>
      </c>
      <c r="J9387" s="203">
        <v>6000000</v>
      </c>
      <c r="K9387" s="203">
        <v>-6000000</v>
      </c>
      <c r="L9387" s="175" t="s">
        <v>860</v>
      </c>
    </row>
  </sheetData>
  <autoFilter ref="A14:L9387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6667"/>
  <sheetViews>
    <sheetView workbookViewId="0" xr3:uid="{C67EF94B-0B3B-5838-830C-E3A509766221}"/>
  </sheetViews>
  <sheetFormatPr defaultColWidth="11.42578125" defaultRowHeight="15"/>
  <cols>
    <col min="1" max="1" width="8.7109375" style="4" customWidth="1"/>
    <col min="2" max="2" width="34.85546875" style="4" bestFit="1" customWidth="1"/>
    <col min="3" max="3" width="0" style="4" hidden="1" customWidth="1"/>
    <col min="4" max="4" width="9.7109375" style="4" bestFit="1" customWidth="1"/>
    <col min="5" max="5" width="5.7109375" style="4" bestFit="1" customWidth="1"/>
    <col min="6" max="6" width="7.7109375" style="4" customWidth="1"/>
    <col min="7" max="7" width="4.5703125" style="4" bestFit="1" customWidth="1"/>
    <col min="8" max="8" width="50.28515625" style="4" bestFit="1" customWidth="1"/>
    <col min="9" max="9" width="6.42578125" style="4" hidden="1" customWidth="1"/>
    <col min="10" max="11" width="11.7109375" style="4" bestFit="1" customWidth="1"/>
    <col min="12" max="16384" width="11.42578125" style="4"/>
  </cols>
  <sheetData>
    <row r="1" spans="1:11">
      <c r="A1" s="174" t="s">
        <v>0</v>
      </c>
      <c r="B1" s="175" t="s">
        <v>1</v>
      </c>
      <c r="K1" s="176"/>
    </row>
    <row r="2" spans="1:11">
      <c r="A2" s="174" t="s">
        <v>4801</v>
      </c>
      <c r="B2" s="175" t="s">
        <v>3</v>
      </c>
      <c r="K2" s="176"/>
    </row>
    <row r="3" spans="1:11">
      <c r="A3" s="174" t="s">
        <v>4</v>
      </c>
      <c r="B3" s="175" t="s">
        <v>5</v>
      </c>
    </row>
    <row r="4" spans="1:11">
      <c r="A4" s="174" t="s">
        <v>6</v>
      </c>
      <c r="B4" s="175" t="s">
        <v>7</v>
      </c>
    </row>
    <row r="6" spans="1:11" ht="20.25">
      <c r="F6" s="187" t="s">
        <v>4802</v>
      </c>
    </row>
    <row r="7" spans="1:11">
      <c r="F7" s="188" t="s">
        <v>4803</v>
      </c>
    </row>
    <row r="9" spans="1:11">
      <c r="A9" s="189" t="s">
        <v>4804</v>
      </c>
    </row>
    <row r="12" spans="1:11">
      <c r="A12" s="190" t="s">
        <v>4805</v>
      </c>
      <c r="D12" s="191" t="s">
        <v>4806</v>
      </c>
      <c r="E12" s="190" t="s">
        <v>4807</v>
      </c>
    </row>
    <row r="13" spans="1:11">
      <c r="A13" s="192" t="s">
        <v>10</v>
      </c>
      <c r="B13" s="192" t="s">
        <v>11</v>
      </c>
      <c r="D13" s="188" t="s">
        <v>4808</v>
      </c>
      <c r="E13" s="192" t="s">
        <v>142</v>
      </c>
      <c r="F13" s="193" t="s">
        <v>4809</v>
      </c>
      <c r="G13" s="192" t="s">
        <v>4810</v>
      </c>
      <c r="H13" s="192" t="s">
        <v>479</v>
      </c>
      <c r="J13" s="193" t="s">
        <v>405</v>
      </c>
      <c r="K13" s="193" t="s">
        <v>406</v>
      </c>
    </row>
    <row r="16" spans="1:11">
      <c r="A16" s="175" t="s">
        <v>151</v>
      </c>
      <c r="B16" s="175" t="s">
        <v>22</v>
      </c>
      <c r="H16" s="175" t="s">
        <v>861</v>
      </c>
      <c r="J16" s="194">
        <v>42599013</v>
      </c>
    </row>
    <row r="17" spans="1:11">
      <c r="A17" s="175" t="s">
        <v>161</v>
      </c>
      <c r="B17" s="175" t="s">
        <v>23</v>
      </c>
      <c r="H17" s="175" t="s">
        <v>1321</v>
      </c>
      <c r="J17" s="194">
        <v>1698748</v>
      </c>
    </row>
    <row r="18" spans="1:11">
      <c r="A18" s="175" t="s">
        <v>163</v>
      </c>
      <c r="B18" s="175" t="s">
        <v>24</v>
      </c>
      <c r="H18" s="175" t="s">
        <v>1522</v>
      </c>
      <c r="J18" s="194">
        <v>4508413</v>
      </c>
    </row>
    <row r="19" spans="1:11">
      <c r="A19" s="175" t="s">
        <v>182</v>
      </c>
      <c r="B19" s="175" t="s">
        <v>28</v>
      </c>
      <c r="E19" s="175" t="s">
        <v>640</v>
      </c>
      <c r="H19" s="175" t="s">
        <v>2037</v>
      </c>
      <c r="J19" s="194">
        <v>54579</v>
      </c>
    </row>
    <row r="20" spans="1:11">
      <c r="A20" s="175" t="s">
        <v>218</v>
      </c>
      <c r="B20" s="175" t="s">
        <v>33</v>
      </c>
      <c r="E20" s="175" t="s">
        <v>640</v>
      </c>
      <c r="H20" s="175" t="s">
        <v>2166</v>
      </c>
      <c r="J20" s="194">
        <v>32238414</v>
      </c>
    </row>
    <row r="21" spans="1:11">
      <c r="A21" s="175" t="s">
        <v>230</v>
      </c>
      <c r="B21" s="175" t="s">
        <v>34</v>
      </c>
      <c r="E21" s="175" t="s">
        <v>640</v>
      </c>
      <c r="H21" s="175" t="s">
        <v>2168</v>
      </c>
      <c r="J21" s="194">
        <v>2000000</v>
      </c>
    </row>
    <row r="22" spans="1:11">
      <c r="A22" s="175" t="s">
        <v>233</v>
      </c>
      <c r="B22" s="175" t="s">
        <v>35</v>
      </c>
      <c r="E22" s="175" t="s">
        <v>640</v>
      </c>
      <c r="H22" s="175" t="s">
        <v>2172</v>
      </c>
      <c r="J22" s="194">
        <v>600000</v>
      </c>
    </row>
    <row r="23" spans="1:11">
      <c r="A23" s="175" t="s">
        <v>4811</v>
      </c>
      <c r="B23" s="175" t="s">
        <v>30</v>
      </c>
      <c r="H23" s="175" t="s">
        <v>2112</v>
      </c>
      <c r="J23" s="194">
        <v>150000000</v>
      </c>
    </row>
    <row r="24" spans="1:11">
      <c r="A24" s="175" t="s">
        <v>238</v>
      </c>
      <c r="B24" s="175" t="s">
        <v>37</v>
      </c>
      <c r="E24" s="175" t="s">
        <v>640</v>
      </c>
      <c r="H24" s="175" t="s">
        <v>2176</v>
      </c>
      <c r="J24" s="194">
        <v>1686832</v>
      </c>
    </row>
    <row r="25" spans="1:11">
      <c r="A25" s="175" t="s">
        <v>4812</v>
      </c>
      <c r="B25" s="175" t="s">
        <v>38</v>
      </c>
      <c r="H25" s="175" t="s">
        <v>2180</v>
      </c>
      <c r="J25" s="194">
        <v>2862000</v>
      </c>
    </row>
    <row r="26" spans="1:11">
      <c r="A26" s="175" t="s">
        <v>239</v>
      </c>
      <c r="B26" s="175" t="s">
        <v>39</v>
      </c>
      <c r="H26" s="175" t="s">
        <v>241</v>
      </c>
      <c r="J26" s="194">
        <v>1810148492</v>
      </c>
    </row>
    <row r="27" spans="1:11">
      <c r="A27" s="175" t="s">
        <v>242</v>
      </c>
      <c r="B27" s="175" t="s">
        <v>40</v>
      </c>
      <c r="H27" s="175" t="s">
        <v>243</v>
      </c>
      <c r="J27" s="194">
        <v>477367027</v>
      </c>
    </row>
    <row r="28" spans="1:11">
      <c r="A28" s="175" t="s">
        <v>248</v>
      </c>
      <c r="B28" s="175" t="s">
        <v>42</v>
      </c>
      <c r="H28" s="175" t="s">
        <v>2186</v>
      </c>
      <c r="J28" s="194">
        <v>1423140</v>
      </c>
    </row>
    <row r="29" spans="1:11">
      <c r="A29" s="175" t="s">
        <v>4813</v>
      </c>
      <c r="B29" s="175" t="s">
        <v>53</v>
      </c>
      <c r="H29" s="175" t="s">
        <v>2435</v>
      </c>
      <c r="K29" s="194">
        <v>4172088</v>
      </c>
    </row>
    <row r="30" spans="1:11">
      <c r="A30" s="175" t="s">
        <v>4814</v>
      </c>
      <c r="B30" s="175" t="s">
        <v>52</v>
      </c>
      <c r="E30" s="175" t="s">
        <v>640</v>
      </c>
      <c r="H30" s="175" t="s">
        <v>2429</v>
      </c>
      <c r="K30" s="194">
        <v>531617</v>
      </c>
    </row>
    <row r="31" spans="1:11">
      <c r="A31" s="175" t="s">
        <v>297</v>
      </c>
      <c r="B31" s="175" t="s">
        <v>54</v>
      </c>
      <c r="H31" s="175" t="s">
        <v>2440</v>
      </c>
      <c r="K31" s="194">
        <v>709941</v>
      </c>
    </row>
    <row r="32" spans="1:11">
      <c r="A32" s="175" t="s">
        <v>299</v>
      </c>
      <c r="B32" s="175" t="s">
        <v>55</v>
      </c>
      <c r="H32" s="175" t="s">
        <v>2472</v>
      </c>
      <c r="K32" s="194">
        <v>64946</v>
      </c>
    </row>
    <row r="33" spans="1:11">
      <c r="A33" s="175" t="s">
        <v>302</v>
      </c>
      <c r="B33" s="175" t="s">
        <v>58</v>
      </c>
      <c r="H33" s="175" t="s">
        <v>2541</v>
      </c>
      <c r="K33" s="194">
        <v>261577</v>
      </c>
    </row>
    <row r="34" spans="1:11">
      <c r="A34" s="175" t="s">
        <v>301</v>
      </c>
      <c r="B34" s="175" t="s">
        <v>57</v>
      </c>
      <c r="H34" s="175" t="s">
        <v>2529</v>
      </c>
      <c r="K34" s="194">
        <v>14624</v>
      </c>
    </row>
    <row r="35" spans="1:11">
      <c r="A35" s="175" t="s">
        <v>300</v>
      </c>
      <c r="B35" s="175" t="s">
        <v>56</v>
      </c>
      <c r="H35" s="175" t="s">
        <v>2509</v>
      </c>
      <c r="K35" s="194">
        <v>64696</v>
      </c>
    </row>
    <row r="36" spans="1:11">
      <c r="A36" s="175" t="s">
        <v>306</v>
      </c>
      <c r="B36" s="175" t="s">
        <v>61</v>
      </c>
      <c r="H36" s="175" t="s">
        <v>2573</v>
      </c>
      <c r="K36" s="194">
        <v>37489</v>
      </c>
    </row>
    <row r="37" spans="1:11">
      <c r="A37" s="175" t="s">
        <v>304</v>
      </c>
      <c r="B37" s="175" t="s">
        <v>60</v>
      </c>
      <c r="H37" s="175" t="s">
        <v>2551</v>
      </c>
      <c r="K37" s="194">
        <v>590890</v>
      </c>
    </row>
    <row r="38" spans="1:11">
      <c r="A38" s="175" t="s">
        <v>262</v>
      </c>
      <c r="B38" s="175" t="s">
        <v>48</v>
      </c>
      <c r="E38" s="175" t="s">
        <v>640</v>
      </c>
      <c r="H38" s="175" t="s">
        <v>2322</v>
      </c>
      <c r="K38" s="194">
        <v>3685936</v>
      </c>
    </row>
    <row r="39" spans="1:11">
      <c r="A39" s="175" t="s">
        <v>309</v>
      </c>
      <c r="B39" s="175" t="s">
        <v>63</v>
      </c>
      <c r="H39" s="175" t="s">
        <v>2586</v>
      </c>
      <c r="K39" s="194">
        <v>2414856190</v>
      </c>
    </row>
    <row r="40" spans="1:11">
      <c r="A40" s="175" t="s">
        <v>310</v>
      </c>
      <c r="B40" s="175" t="s">
        <v>64</v>
      </c>
      <c r="H40" s="175" t="s">
        <v>2588</v>
      </c>
      <c r="K40" s="194">
        <v>969602156</v>
      </c>
    </row>
    <row r="41" spans="1:11">
      <c r="A41" s="175" t="s">
        <v>252</v>
      </c>
      <c r="B41" s="175" t="s">
        <v>44</v>
      </c>
      <c r="H41" s="175" t="s">
        <v>253</v>
      </c>
      <c r="K41" s="194">
        <v>9969413</v>
      </c>
    </row>
    <row r="42" spans="1:11">
      <c r="A42" s="175" t="s">
        <v>311</v>
      </c>
      <c r="B42" s="175" t="s">
        <v>65</v>
      </c>
      <c r="H42" s="175" t="s">
        <v>2590</v>
      </c>
      <c r="J42" s="194">
        <v>1559576598</v>
      </c>
    </row>
    <row r="43" spans="1:11">
      <c r="A43" s="175" t="s">
        <v>4815</v>
      </c>
      <c r="B43" s="175" t="s">
        <v>66</v>
      </c>
      <c r="H43" s="175" t="s">
        <v>2593</v>
      </c>
      <c r="K43" s="194">
        <v>786953702</v>
      </c>
    </row>
    <row r="44" spans="1:11">
      <c r="A44" s="175" t="s">
        <v>311</v>
      </c>
      <c r="B44" s="175" t="s">
        <v>65</v>
      </c>
      <c r="H44" s="175" t="s">
        <v>2591</v>
      </c>
      <c r="J44" s="194">
        <v>104752009</v>
      </c>
    </row>
    <row r="45" spans="1:11">
      <c r="A45" s="190" t="s">
        <v>4816</v>
      </c>
      <c r="J45" s="194">
        <v>4191515265</v>
      </c>
      <c r="K45" s="194">
        <v>4191515265</v>
      </c>
    </row>
    <row r="48" spans="1:11">
      <c r="A48" s="190" t="s">
        <v>4817</v>
      </c>
      <c r="D48" s="191" t="s">
        <v>4818</v>
      </c>
      <c r="E48" s="190" t="s">
        <v>4819</v>
      </c>
    </row>
    <row r="49" spans="1:11">
      <c r="A49" s="192" t="s">
        <v>10</v>
      </c>
      <c r="B49" s="192" t="s">
        <v>11</v>
      </c>
      <c r="D49" s="188" t="s">
        <v>4808</v>
      </c>
      <c r="E49" s="192" t="s">
        <v>142</v>
      </c>
      <c r="F49" s="193" t="s">
        <v>4809</v>
      </c>
      <c r="G49" s="192" t="s">
        <v>4810</v>
      </c>
      <c r="H49" s="192" t="s">
        <v>479</v>
      </c>
      <c r="J49" s="193" t="s">
        <v>405</v>
      </c>
      <c r="K49" s="193" t="s">
        <v>406</v>
      </c>
    </row>
    <row r="52" spans="1:11">
      <c r="A52" s="175" t="s">
        <v>4820</v>
      </c>
      <c r="B52" s="175" t="s">
        <v>118</v>
      </c>
      <c r="D52" s="175" t="s">
        <v>610</v>
      </c>
      <c r="H52" s="175" t="s">
        <v>863</v>
      </c>
      <c r="K52" s="194">
        <v>302424</v>
      </c>
    </row>
    <row r="53" spans="1:11">
      <c r="A53" s="175" t="s">
        <v>151</v>
      </c>
      <c r="B53" s="175" t="s">
        <v>22</v>
      </c>
      <c r="H53" s="175" t="s">
        <v>863</v>
      </c>
      <c r="J53" s="194">
        <v>302424</v>
      </c>
    </row>
    <row r="54" spans="1:11">
      <c r="A54" s="190" t="s">
        <v>4821</v>
      </c>
      <c r="J54" s="194">
        <v>302424</v>
      </c>
      <c r="K54" s="194">
        <v>302424</v>
      </c>
    </row>
    <row r="57" spans="1:11">
      <c r="A57" s="190" t="s">
        <v>4822</v>
      </c>
      <c r="D57" s="191" t="s">
        <v>4823</v>
      </c>
      <c r="E57" s="190" t="s">
        <v>4819</v>
      </c>
    </row>
    <row r="58" spans="1:11">
      <c r="A58" s="192" t="s">
        <v>10</v>
      </c>
      <c r="B58" s="192" t="s">
        <v>11</v>
      </c>
      <c r="D58" s="188" t="s">
        <v>4808</v>
      </c>
      <c r="E58" s="192" t="s">
        <v>142</v>
      </c>
      <c r="F58" s="193" t="s">
        <v>4809</v>
      </c>
      <c r="G58" s="192" t="s">
        <v>4810</v>
      </c>
      <c r="H58" s="192" t="s">
        <v>479</v>
      </c>
      <c r="J58" s="193" t="s">
        <v>405</v>
      </c>
      <c r="K58" s="193" t="s">
        <v>406</v>
      </c>
    </row>
    <row r="61" spans="1:11">
      <c r="A61" s="175" t="s">
        <v>262</v>
      </c>
      <c r="B61" s="175" t="s">
        <v>48</v>
      </c>
      <c r="E61" s="175" t="s">
        <v>667</v>
      </c>
      <c r="F61" s="195">
        <v>37</v>
      </c>
      <c r="H61" s="175" t="s">
        <v>864</v>
      </c>
      <c r="J61" s="194">
        <v>300000</v>
      </c>
    </row>
    <row r="62" spans="1:11">
      <c r="A62" s="175" t="s">
        <v>151</v>
      </c>
      <c r="B62" s="175" t="s">
        <v>22</v>
      </c>
      <c r="F62" s="195">
        <v>4531602</v>
      </c>
      <c r="H62" s="175" t="s">
        <v>864</v>
      </c>
      <c r="K62" s="194">
        <v>300000</v>
      </c>
    </row>
    <row r="63" spans="1:11">
      <c r="A63" s="190" t="s">
        <v>4824</v>
      </c>
      <c r="J63" s="194">
        <v>300000</v>
      </c>
      <c r="K63" s="194">
        <v>300000</v>
      </c>
    </row>
    <row r="66" spans="1:11">
      <c r="A66" s="190" t="s">
        <v>4825</v>
      </c>
      <c r="D66" s="191" t="s">
        <v>4823</v>
      </c>
      <c r="E66" s="190" t="s">
        <v>4819</v>
      </c>
    </row>
    <row r="67" spans="1:11">
      <c r="A67" s="192" t="s">
        <v>10</v>
      </c>
      <c r="B67" s="192" t="s">
        <v>11</v>
      </c>
      <c r="D67" s="188" t="s">
        <v>4808</v>
      </c>
      <c r="E67" s="192" t="s">
        <v>142</v>
      </c>
      <c r="F67" s="193" t="s">
        <v>4809</v>
      </c>
      <c r="G67" s="192" t="s">
        <v>4810</v>
      </c>
      <c r="H67" s="192" t="s">
        <v>479</v>
      </c>
      <c r="J67" s="193" t="s">
        <v>405</v>
      </c>
      <c r="K67" s="193" t="s">
        <v>406</v>
      </c>
    </row>
    <row r="70" spans="1:11">
      <c r="A70" s="175" t="s">
        <v>233</v>
      </c>
      <c r="B70" s="175" t="s">
        <v>35</v>
      </c>
      <c r="E70" s="175" t="s">
        <v>640</v>
      </c>
      <c r="F70" s="195">
        <v>1</v>
      </c>
      <c r="H70" s="175" t="s">
        <v>865</v>
      </c>
      <c r="J70" s="194">
        <v>200000</v>
      </c>
    </row>
    <row r="71" spans="1:11">
      <c r="A71" s="175" t="s">
        <v>151</v>
      </c>
      <c r="B71" s="175" t="s">
        <v>22</v>
      </c>
      <c r="H71" s="175" t="s">
        <v>865</v>
      </c>
      <c r="K71" s="194">
        <v>200000</v>
      </c>
    </row>
    <row r="72" spans="1:11">
      <c r="A72" s="190" t="s">
        <v>4826</v>
      </c>
      <c r="J72" s="194">
        <v>200000</v>
      </c>
      <c r="K72" s="194">
        <v>200000</v>
      </c>
    </row>
    <row r="75" spans="1:11">
      <c r="A75" s="190" t="s">
        <v>4827</v>
      </c>
      <c r="D75" s="191" t="s">
        <v>4818</v>
      </c>
      <c r="E75" s="190" t="s">
        <v>4828</v>
      </c>
    </row>
    <row r="76" spans="1:11">
      <c r="A76" s="192" t="s">
        <v>10</v>
      </c>
      <c r="B76" s="192" t="s">
        <v>11</v>
      </c>
      <c r="D76" s="188" t="s">
        <v>4808</v>
      </c>
      <c r="E76" s="192" t="s">
        <v>142</v>
      </c>
      <c r="F76" s="193" t="s">
        <v>4809</v>
      </c>
      <c r="G76" s="192" t="s">
        <v>4810</v>
      </c>
      <c r="H76" s="192" t="s">
        <v>479</v>
      </c>
      <c r="J76" s="193" t="s">
        <v>405</v>
      </c>
      <c r="K76" s="193" t="s">
        <v>406</v>
      </c>
    </row>
    <row r="79" spans="1:11">
      <c r="A79" s="175" t="s">
        <v>4829</v>
      </c>
      <c r="B79" s="175" t="s">
        <v>113</v>
      </c>
      <c r="D79" s="175" t="s">
        <v>610</v>
      </c>
      <c r="H79" s="175" t="s">
        <v>866</v>
      </c>
      <c r="K79" s="194">
        <v>50000</v>
      </c>
    </row>
    <row r="80" spans="1:11">
      <c r="A80" s="175" t="s">
        <v>151</v>
      </c>
      <c r="B80" s="175" t="s">
        <v>22</v>
      </c>
      <c r="H80" s="175" t="s">
        <v>866</v>
      </c>
      <c r="J80" s="194">
        <v>50000</v>
      </c>
    </row>
    <row r="81" spans="1:11">
      <c r="A81" s="190" t="s">
        <v>4830</v>
      </c>
      <c r="J81" s="194">
        <v>50000</v>
      </c>
      <c r="K81" s="194">
        <v>50000</v>
      </c>
    </row>
    <row r="84" spans="1:11">
      <c r="A84" s="190" t="s">
        <v>4831</v>
      </c>
      <c r="D84" s="191" t="s">
        <v>4818</v>
      </c>
      <c r="E84" s="190" t="s">
        <v>4828</v>
      </c>
    </row>
    <row r="85" spans="1:11">
      <c r="A85" s="192" t="s">
        <v>10</v>
      </c>
      <c r="B85" s="192" t="s">
        <v>11</v>
      </c>
      <c r="D85" s="188" t="s">
        <v>4808</v>
      </c>
      <c r="E85" s="192" t="s">
        <v>142</v>
      </c>
      <c r="F85" s="193" t="s">
        <v>4809</v>
      </c>
      <c r="G85" s="192" t="s">
        <v>4810</v>
      </c>
      <c r="H85" s="192" t="s">
        <v>479</v>
      </c>
      <c r="J85" s="193" t="s">
        <v>405</v>
      </c>
      <c r="K85" s="193" t="s">
        <v>406</v>
      </c>
    </row>
    <row r="88" spans="1:11">
      <c r="A88" s="175" t="s">
        <v>4829</v>
      </c>
      <c r="B88" s="175" t="s">
        <v>113</v>
      </c>
      <c r="D88" s="175" t="s">
        <v>610</v>
      </c>
      <c r="H88" s="175" t="s">
        <v>867</v>
      </c>
      <c r="K88" s="194">
        <v>150000</v>
      </c>
    </row>
    <row r="89" spans="1:11">
      <c r="A89" s="175" t="s">
        <v>151</v>
      </c>
      <c r="B89" s="175" t="s">
        <v>22</v>
      </c>
      <c r="H89" s="175" t="s">
        <v>867</v>
      </c>
      <c r="J89" s="194">
        <v>150000</v>
      </c>
    </row>
    <row r="90" spans="1:11">
      <c r="A90" s="190" t="s">
        <v>4832</v>
      </c>
      <c r="J90" s="194">
        <v>150000</v>
      </c>
      <c r="K90" s="194">
        <v>150000</v>
      </c>
    </row>
    <row r="93" spans="1:11">
      <c r="A93" s="190" t="s">
        <v>4833</v>
      </c>
      <c r="D93" s="191" t="s">
        <v>4818</v>
      </c>
      <c r="E93" s="190" t="s">
        <v>4828</v>
      </c>
    </row>
    <row r="94" spans="1:11">
      <c r="A94" s="192" t="s">
        <v>10</v>
      </c>
      <c r="B94" s="192" t="s">
        <v>11</v>
      </c>
      <c r="D94" s="188" t="s">
        <v>4808</v>
      </c>
      <c r="E94" s="192" t="s">
        <v>142</v>
      </c>
      <c r="F94" s="193" t="s">
        <v>4809</v>
      </c>
      <c r="G94" s="192" t="s">
        <v>4810</v>
      </c>
      <c r="H94" s="192" t="s">
        <v>479</v>
      </c>
      <c r="J94" s="193" t="s">
        <v>405</v>
      </c>
      <c r="K94" s="193" t="s">
        <v>406</v>
      </c>
    </row>
    <row r="97" spans="1:11">
      <c r="A97" s="175" t="s">
        <v>4829</v>
      </c>
      <c r="B97" s="175" t="s">
        <v>113</v>
      </c>
      <c r="D97" s="175" t="s">
        <v>610</v>
      </c>
      <c r="H97" s="175" t="s">
        <v>868</v>
      </c>
      <c r="K97" s="194">
        <v>60000</v>
      </c>
    </row>
    <row r="98" spans="1:11">
      <c r="A98" s="175" t="s">
        <v>151</v>
      </c>
      <c r="B98" s="175" t="s">
        <v>22</v>
      </c>
      <c r="H98" s="175" t="s">
        <v>868</v>
      </c>
      <c r="J98" s="194">
        <v>60000</v>
      </c>
    </row>
    <row r="99" spans="1:11">
      <c r="A99" s="190" t="s">
        <v>4834</v>
      </c>
      <c r="J99" s="194">
        <v>60000</v>
      </c>
      <c r="K99" s="194">
        <v>60000</v>
      </c>
    </row>
    <row r="102" spans="1:11">
      <c r="A102" s="190" t="s">
        <v>4835</v>
      </c>
      <c r="D102" s="191" t="s">
        <v>4818</v>
      </c>
      <c r="E102" s="190" t="s">
        <v>4828</v>
      </c>
    </row>
    <row r="103" spans="1:11">
      <c r="A103" s="192" t="s">
        <v>10</v>
      </c>
      <c r="B103" s="192" t="s">
        <v>11</v>
      </c>
      <c r="D103" s="188" t="s">
        <v>4808</v>
      </c>
      <c r="E103" s="192" t="s">
        <v>142</v>
      </c>
      <c r="F103" s="193" t="s">
        <v>4809</v>
      </c>
      <c r="G103" s="192" t="s">
        <v>4810</v>
      </c>
      <c r="H103" s="192" t="s">
        <v>479</v>
      </c>
      <c r="J103" s="193" t="s">
        <v>405</v>
      </c>
      <c r="K103" s="193" t="s">
        <v>406</v>
      </c>
    </row>
    <row r="106" spans="1:11">
      <c r="A106" s="175" t="s">
        <v>4829</v>
      </c>
      <c r="B106" s="175" t="s">
        <v>113</v>
      </c>
      <c r="D106" s="175" t="s">
        <v>610</v>
      </c>
      <c r="H106" s="175" t="s">
        <v>869</v>
      </c>
      <c r="K106" s="194">
        <v>50000</v>
      </c>
    </row>
    <row r="107" spans="1:11">
      <c r="A107" s="175" t="s">
        <v>151</v>
      </c>
      <c r="B107" s="175" t="s">
        <v>22</v>
      </c>
      <c r="H107" s="175" t="s">
        <v>869</v>
      </c>
      <c r="J107" s="194">
        <v>50000</v>
      </c>
    </row>
    <row r="108" spans="1:11">
      <c r="A108" s="190" t="s">
        <v>4836</v>
      </c>
      <c r="J108" s="194">
        <v>50000</v>
      </c>
      <c r="K108" s="194">
        <v>50000</v>
      </c>
    </row>
    <row r="111" spans="1:11">
      <c r="A111" s="190" t="s">
        <v>4837</v>
      </c>
      <c r="D111" s="191" t="s">
        <v>4818</v>
      </c>
      <c r="E111" s="190" t="s">
        <v>4828</v>
      </c>
    </row>
    <row r="112" spans="1:11">
      <c r="A112" s="192" t="s">
        <v>10</v>
      </c>
      <c r="B112" s="192" t="s">
        <v>11</v>
      </c>
      <c r="D112" s="188" t="s">
        <v>4808</v>
      </c>
      <c r="E112" s="192" t="s">
        <v>142</v>
      </c>
      <c r="F112" s="193" t="s">
        <v>4809</v>
      </c>
      <c r="G112" s="192" t="s">
        <v>4810</v>
      </c>
      <c r="H112" s="192" t="s">
        <v>479</v>
      </c>
      <c r="J112" s="193" t="s">
        <v>405</v>
      </c>
      <c r="K112" s="193" t="s">
        <v>406</v>
      </c>
    </row>
    <row r="115" spans="1:11">
      <c r="A115" s="175" t="s">
        <v>182</v>
      </c>
      <c r="B115" s="175" t="s">
        <v>28</v>
      </c>
      <c r="E115" s="175" t="s">
        <v>640</v>
      </c>
      <c r="F115" s="195">
        <v>201601</v>
      </c>
      <c r="H115" s="175" t="s">
        <v>870</v>
      </c>
      <c r="K115" s="194">
        <v>26300</v>
      </c>
    </row>
    <row r="116" spans="1:11">
      <c r="A116" s="175" t="s">
        <v>151</v>
      </c>
      <c r="B116" s="175" t="s">
        <v>22</v>
      </c>
      <c r="H116" s="175" t="s">
        <v>870</v>
      </c>
      <c r="J116" s="194">
        <v>26300</v>
      </c>
    </row>
    <row r="117" spans="1:11">
      <c r="A117" s="190" t="s">
        <v>4838</v>
      </c>
      <c r="J117" s="194">
        <v>26300</v>
      </c>
      <c r="K117" s="194">
        <v>26300</v>
      </c>
    </row>
    <row r="120" spans="1:11">
      <c r="A120" s="190" t="s">
        <v>4839</v>
      </c>
      <c r="D120" s="191" t="s">
        <v>4823</v>
      </c>
      <c r="E120" s="190" t="s">
        <v>4828</v>
      </c>
    </row>
    <row r="121" spans="1:11">
      <c r="A121" s="192" t="s">
        <v>10</v>
      </c>
      <c r="B121" s="192" t="s">
        <v>11</v>
      </c>
      <c r="D121" s="188" t="s">
        <v>4808</v>
      </c>
      <c r="E121" s="192" t="s">
        <v>142</v>
      </c>
      <c r="F121" s="193" t="s">
        <v>4809</v>
      </c>
      <c r="G121" s="192" t="s">
        <v>4810</v>
      </c>
      <c r="H121" s="192" t="s">
        <v>479</v>
      </c>
      <c r="J121" s="193" t="s">
        <v>405</v>
      </c>
      <c r="K121" s="193" t="s">
        <v>406</v>
      </c>
    </row>
    <row r="124" spans="1:11">
      <c r="A124" s="175" t="s">
        <v>262</v>
      </c>
      <c r="B124" s="175" t="s">
        <v>48</v>
      </c>
      <c r="E124" s="175" t="s">
        <v>667</v>
      </c>
      <c r="F124" s="195">
        <v>193</v>
      </c>
      <c r="H124" s="175" t="s">
        <v>871</v>
      </c>
      <c r="J124" s="194">
        <v>500000</v>
      </c>
    </row>
    <row r="125" spans="1:11">
      <c r="A125" s="175" t="s">
        <v>151</v>
      </c>
      <c r="B125" s="175" t="s">
        <v>22</v>
      </c>
      <c r="F125" s="195">
        <v>4531603</v>
      </c>
      <c r="H125" s="175" t="s">
        <v>871</v>
      </c>
      <c r="K125" s="194">
        <v>500000</v>
      </c>
    </row>
    <row r="126" spans="1:11">
      <c r="A126" s="190" t="s">
        <v>4840</v>
      </c>
      <c r="J126" s="194">
        <v>500000</v>
      </c>
      <c r="K126" s="194">
        <v>500000</v>
      </c>
    </row>
    <row r="129" spans="1:11">
      <c r="A129" s="190" t="s">
        <v>4841</v>
      </c>
      <c r="D129" s="191" t="s">
        <v>4818</v>
      </c>
      <c r="E129" s="190" t="s">
        <v>4842</v>
      </c>
    </row>
    <row r="130" spans="1:11">
      <c r="A130" s="192" t="s">
        <v>10</v>
      </c>
      <c r="B130" s="192" t="s">
        <v>11</v>
      </c>
      <c r="D130" s="188" t="s">
        <v>4808</v>
      </c>
      <c r="E130" s="192" t="s">
        <v>142</v>
      </c>
      <c r="F130" s="193" t="s">
        <v>4809</v>
      </c>
      <c r="G130" s="192" t="s">
        <v>4810</v>
      </c>
      <c r="H130" s="192" t="s">
        <v>479</v>
      </c>
      <c r="J130" s="193" t="s">
        <v>405</v>
      </c>
      <c r="K130" s="193" t="s">
        <v>406</v>
      </c>
    </row>
    <row r="133" spans="1:11">
      <c r="A133" s="175" t="s">
        <v>233</v>
      </c>
      <c r="B133" s="175" t="s">
        <v>35</v>
      </c>
      <c r="E133" s="175" t="s">
        <v>640</v>
      </c>
      <c r="F133" s="195">
        <v>1</v>
      </c>
      <c r="H133" s="175" t="s">
        <v>865</v>
      </c>
      <c r="K133" s="194">
        <v>100000</v>
      </c>
    </row>
    <row r="134" spans="1:11">
      <c r="A134" s="175" t="s">
        <v>151</v>
      </c>
      <c r="B134" s="175" t="s">
        <v>22</v>
      </c>
      <c r="H134" s="175" t="s">
        <v>865</v>
      </c>
      <c r="J134" s="194">
        <v>100000</v>
      </c>
    </row>
    <row r="135" spans="1:11">
      <c r="A135" s="190" t="s">
        <v>4843</v>
      </c>
      <c r="J135" s="194">
        <v>100000</v>
      </c>
      <c r="K135" s="194">
        <v>100000</v>
      </c>
    </row>
    <row r="138" spans="1:11">
      <c r="A138" s="190" t="s">
        <v>4844</v>
      </c>
      <c r="D138" s="191" t="s">
        <v>4818</v>
      </c>
      <c r="E138" s="190" t="s">
        <v>4842</v>
      </c>
    </row>
    <row r="139" spans="1:11">
      <c r="A139" s="192" t="s">
        <v>10</v>
      </c>
      <c r="B139" s="192" t="s">
        <v>11</v>
      </c>
      <c r="D139" s="188" t="s">
        <v>4808</v>
      </c>
      <c r="E139" s="192" t="s">
        <v>142</v>
      </c>
      <c r="F139" s="193" t="s">
        <v>4809</v>
      </c>
      <c r="G139" s="192" t="s">
        <v>4810</v>
      </c>
      <c r="H139" s="192" t="s">
        <v>479</v>
      </c>
      <c r="J139" s="193" t="s">
        <v>405</v>
      </c>
      <c r="K139" s="193" t="s">
        <v>406</v>
      </c>
    </row>
    <row r="142" spans="1:11">
      <c r="A142" s="175" t="s">
        <v>233</v>
      </c>
      <c r="B142" s="175" t="s">
        <v>35</v>
      </c>
      <c r="E142" s="175" t="s">
        <v>640</v>
      </c>
      <c r="F142" s="195">
        <v>1</v>
      </c>
      <c r="H142" s="175" t="s">
        <v>865</v>
      </c>
      <c r="K142" s="194">
        <v>300000</v>
      </c>
    </row>
    <row r="143" spans="1:11">
      <c r="A143" s="175" t="s">
        <v>151</v>
      </c>
      <c r="B143" s="175" t="s">
        <v>22</v>
      </c>
      <c r="H143" s="175" t="s">
        <v>865</v>
      </c>
      <c r="J143" s="194">
        <v>300000</v>
      </c>
    </row>
    <row r="144" spans="1:11">
      <c r="A144" s="190" t="s">
        <v>4845</v>
      </c>
      <c r="J144" s="194">
        <v>300000</v>
      </c>
      <c r="K144" s="194">
        <v>300000</v>
      </c>
    </row>
    <row r="147" spans="1:11">
      <c r="A147" s="190" t="s">
        <v>4846</v>
      </c>
      <c r="D147" s="191" t="s">
        <v>4818</v>
      </c>
      <c r="E147" s="190" t="s">
        <v>4842</v>
      </c>
    </row>
    <row r="148" spans="1:11">
      <c r="A148" s="192" t="s">
        <v>10</v>
      </c>
      <c r="B148" s="192" t="s">
        <v>11</v>
      </c>
      <c r="D148" s="188" t="s">
        <v>4808</v>
      </c>
      <c r="E148" s="192" t="s">
        <v>142</v>
      </c>
      <c r="F148" s="193" t="s">
        <v>4809</v>
      </c>
      <c r="G148" s="192" t="s">
        <v>4810</v>
      </c>
      <c r="H148" s="192" t="s">
        <v>479</v>
      </c>
      <c r="J148" s="193" t="s">
        <v>405</v>
      </c>
      <c r="K148" s="193" t="s">
        <v>406</v>
      </c>
    </row>
    <row r="151" spans="1:11">
      <c r="A151" s="175" t="s">
        <v>4829</v>
      </c>
      <c r="B151" s="175" t="s">
        <v>113</v>
      </c>
      <c r="D151" s="175" t="s">
        <v>610</v>
      </c>
      <c r="H151" s="175" t="s">
        <v>872</v>
      </c>
      <c r="K151" s="194">
        <v>600000</v>
      </c>
    </row>
    <row r="152" spans="1:11">
      <c r="A152" s="175" t="s">
        <v>151</v>
      </c>
      <c r="B152" s="175" t="s">
        <v>22</v>
      </c>
      <c r="H152" s="175" t="s">
        <v>872</v>
      </c>
      <c r="J152" s="194">
        <v>600000</v>
      </c>
    </row>
    <row r="153" spans="1:11">
      <c r="A153" s="190" t="s">
        <v>4847</v>
      </c>
      <c r="J153" s="194">
        <v>600000</v>
      </c>
      <c r="K153" s="194">
        <v>600000</v>
      </c>
    </row>
    <row r="156" spans="1:11">
      <c r="A156" s="190" t="s">
        <v>4848</v>
      </c>
      <c r="D156" s="191" t="s">
        <v>4823</v>
      </c>
      <c r="E156" s="190" t="s">
        <v>4842</v>
      </c>
    </row>
    <row r="157" spans="1:11">
      <c r="A157" s="192" t="s">
        <v>10</v>
      </c>
      <c r="B157" s="192" t="s">
        <v>11</v>
      </c>
      <c r="D157" s="188" t="s">
        <v>4808</v>
      </c>
      <c r="E157" s="192" t="s">
        <v>142</v>
      </c>
      <c r="F157" s="193" t="s">
        <v>4809</v>
      </c>
      <c r="G157" s="192" t="s">
        <v>4810</v>
      </c>
      <c r="H157" s="192" t="s">
        <v>479</v>
      </c>
      <c r="J157" s="193" t="s">
        <v>405</v>
      </c>
      <c r="K157" s="193" t="s">
        <v>406</v>
      </c>
    </row>
    <row r="160" spans="1:11">
      <c r="A160" s="175" t="s">
        <v>4849</v>
      </c>
      <c r="B160" s="175" t="s">
        <v>82</v>
      </c>
      <c r="D160" s="175" t="s">
        <v>610</v>
      </c>
      <c r="H160" s="175" t="s">
        <v>873</v>
      </c>
      <c r="J160" s="194">
        <v>223998</v>
      </c>
    </row>
    <row r="161" spans="1:11">
      <c r="A161" s="175" t="s">
        <v>151</v>
      </c>
      <c r="B161" s="175" t="s">
        <v>22</v>
      </c>
      <c r="F161" s="195">
        <v>4531606</v>
      </c>
      <c r="H161" s="175" t="s">
        <v>873</v>
      </c>
      <c r="K161" s="194">
        <v>223998</v>
      </c>
    </row>
    <row r="162" spans="1:11">
      <c r="A162" s="190" t="s">
        <v>4850</v>
      </c>
      <c r="J162" s="194">
        <v>223998</v>
      </c>
      <c r="K162" s="194">
        <v>223998</v>
      </c>
    </row>
    <row r="165" spans="1:11">
      <c r="A165" s="190" t="s">
        <v>4851</v>
      </c>
      <c r="D165" s="191" t="s">
        <v>4823</v>
      </c>
      <c r="E165" s="190" t="s">
        <v>4842</v>
      </c>
    </row>
    <row r="166" spans="1:11">
      <c r="A166" s="192" t="s">
        <v>10</v>
      </c>
      <c r="B166" s="192" t="s">
        <v>11</v>
      </c>
      <c r="D166" s="188" t="s">
        <v>4808</v>
      </c>
      <c r="E166" s="192" t="s">
        <v>142</v>
      </c>
      <c r="F166" s="193" t="s">
        <v>4809</v>
      </c>
      <c r="G166" s="192" t="s">
        <v>4810</v>
      </c>
      <c r="H166" s="192" t="s">
        <v>479</v>
      </c>
      <c r="J166" s="193" t="s">
        <v>405</v>
      </c>
      <c r="K166" s="193" t="s">
        <v>406</v>
      </c>
    </row>
    <row r="169" spans="1:11">
      <c r="A169" s="175" t="s">
        <v>257</v>
      </c>
      <c r="B169" s="175" t="s">
        <v>47</v>
      </c>
      <c r="E169" s="175" t="s">
        <v>668</v>
      </c>
      <c r="F169" s="195">
        <v>1417</v>
      </c>
      <c r="H169" s="175" t="s">
        <v>562</v>
      </c>
      <c r="J169" s="194">
        <v>84431</v>
      </c>
    </row>
    <row r="170" spans="1:11">
      <c r="A170" s="175" t="s">
        <v>151</v>
      </c>
      <c r="B170" s="175" t="s">
        <v>22</v>
      </c>
      <c r="F170" s="195">
        <v>4531607</v>
      </c>
      <c r="H170" s="175" t="s">
        <v>562</v>
      </c>
      <c r="K170" s="194">
        <v>84431</v>
      </c>
    </row>
    <row r="171" spans="1:11">
      <c r="A171" s="190" t="s">
        <v>4852</v>
      </c>
      <c r="J171" s="194">
        <v>84431</v>
      </c>
      <c r="K171" s="194">
        <v>84431</v>
      </c>
    </row>
    <row r="174" spans="1:11">
      <c r="A174" s="190" t="s">
        <v>4853</v>
      </c>
      <c r="D174" s="191" t="s">
        <v>4818</v>
      </c>
      <c r="E174" s="190" t="s">
        <v>4854</v>
      </c>
    </row>
    <row r="175" spans="1:11">
      <c r="A175" s="192" t="s">
        <v>10</v>
      </c>
      <c r="B175" s="192" t="s">
        <v>11</v>
      </c>
      <c r="D175" s="188" t="s">
        <v>4808</v>
      </c>
      <c r="E175" s="192" t="s">
        <v>142</v>
      </c>
      <c r="F175" s="193" t="s">
        <v>4809</v>
      </c>
      <c r="G175" s="192" t="s">
        <v>4810</v>
      </c>
      <c r="H175" s="192" t="s">
        <v>479</v>
      </c>
      <c r="J175" s="193" t="s">
        <v>405</v>
      </c>
      <c r="K175" s="193" t="s">
        <v>406</v>
      </c>
    </row>
    <row r="178" spans="1:11">
      <c r="A178" s="175" t="s">
        <v>4829</v>
      </c>
      <c r="B178" s="175" t="s">
        <v>113</v>
      </c>
      <c r="D178" s="175" t="s">
        <v>610</v>
      </c>
      <c r="H178" s="175" t="s">
        <v>874</v>
      </c>
      <c r="K178" s="194">
        <v>30000</v>
      </c>
    </row>
    <row r="179" spans="1:11">
      <c r="A179" s="175" t="s">
        <v>151</v>
      </c>
      <c r="B179" s="175" t="s">
        <v>22</v>
      </c>
      <c r="H179" s="175" t="s">
        <v>874</v>
      </c>
      <c r="J179" s="194">
        <v>30000</v>
      </c>
    </row>
    <row r="180" spans="1:11">
      <c r="A180" s="190" t="s">
        <v>4855</v>
      </c>
      <c r="J180" s="194">
        <v>30000</v>
      </c>
      <c r="K180" s="194">
        <v>30000</v>
      </c>
    </row>
    <row r="183" spans="1:11">
      <c r="A183" s="190" t="s">
        <v>4856</v>
      </c>
      <c r="D183" s="191" t="s">
        <v>4818</v>
      </c>
      <c r="E183" s="190" t="s">
        <v>4854</v>
      </c>
    </row>
    <row r="184" spans="1:11">
      <c r="A184" s="192" t="s">
        <v>10</v>
      </c>
      <c r="B184" s="192" t="s">
        <v>11</v>
      </c>
      <c r="D184" s="188" t="s">
        <v>4808</v>
      </c>
      <c r="E184" s="192" t="s">
        <v>142</v>
      </c>
      <c r="F184" s="193" t="s">
        <v>4809</v>
      </c>
      <c r="G184" s="192" t="s">
        <v>4810</v>
      </c>
      <c r="H184" s="192" t="s">
        <v>479</v>
      </c>
      <c r="J184" s="193" t="s">
        <v>405</v>
      </c>
      <c r="K184" s="193" t="s">
        <v>406</v>
      </c>
    </row>
    <row r="187" spans="1:11">
      <c r="A187" s="175" t="s">
        <v>4829</v>
      </c>
      <c r="B187" s="175" t="s">
        <v>113</v>
      </c>
      <c r="D187" s="175" t="s">
        <v>610</v>
      </c>
      <c r="H187" s="175" t="s">
        <v>875</v>
      </c>
      <c r="K187" s="194">
        <v>75000</v>
      </c>
    </row>
    <row r="188" spans="1:11">
      <c r="A188" s="175" t="s">
        <v>151</v>
      </c>
      <c r="B188" s="175" t="s">
        <v>22</v>
      </c>
      <c r="H188" s="175" t="s">
        <v>875</v>
      </c>
      <c r="J188" s="194">
        <v>75000</v>
      </c>
    </row>
    <row r="189" spans="1:11">
      <c r="A189" s="190" t="s">
        <v>4857</v>
      </c>
      <c r="J189" s="194">
        <v>75000</v>
      </c>
      <c r="K189" s="194">
        <v>75000</v>
      </c>
    </row>
    <row r="192" spans="1:11">
      <c r="A192" s="190" t="s">
        <v>4858</v>
      </c>
      <c r="D192" s="191" t="s">
        <v>4818</v>
      </c>
      <c r="E192" s="190" t="s">
        <v>4854</v>
      </c>
    </row>
    <row r="193" spans="1:11">
      <c r="A193" s="192" t="s">
        <v>10</v>
      </c>
      <c r="B193" s="192" t="s">
        <v>11</v>
      </c>
      <c r="D193" s="188" t="s">
        <v>4808</v>
      </c>
      <c r="E193" s="192" t="s">
        <v>142</v>
      </c>
      <c r="F193" s="193" t="s">
        <v>4809</v>
      </c>
      <c r="G193" s="192" t="s">
        <v>4810</v>
      </c>
      <c r="H193" s="192" t="s">
        <v>479</v>
      </c>
      <c r="J193" s="193" t="s">
        <v>405</v>
      </c>
      <c r="K193" s="193" t="s">
        <v>406</v>
      </c>
    </row>
    <row r="196" spans="1:11">
      <c r="A196" s="175" t="s">
        <v>4829</v>
      </c>
      <c r="B196" s="175" t="s">
        <v>113</v>
      </c>
      <c r="D196" s="175" t="s">
        <v>610</v>
      </c>
      <c r="H196" s="175" t="s">
        <v>876</v>
      </c>
      <c r="K196" s="194">
        <v>16000</v>
      </c>
    </row>
    <row r="197" spans="1:11">
      <c r="A197" s="175" t="s">
        <v>151</v>
      </c>
      <c r="B197" s="175" t="s">
        <v>22</v>
      </c>
      <c r="H197" s="175" t="s">
        <v>876</v>
      </c>
      <c r="J197" s="194">
        <v>16000</v>
      </c>
    </row>
    <row r="198" spans="1:11">
      <c r="A198" s="190" t="s">
        <v>4859</v>
      </c>
      <c r="J198" s="194">
        <v>16000</v>
      </c>
      <c r="K198" s="194">
        <v>16000</v>
      </c>
    </row>
    <row r="201" spans="1:11">
      <c r="A201" s="190" t="s">
        <v>4860</v>
      </c>
      <c r="D201" s="191" t="s">
        <v>4818</v>
      </c>
      <c r="E201" s="190" t="s">
        <v>4854</v>
      </c>
    </row>
    <row r="202" spans="1:11">
      <c r="A202" s="192" t="s">
        <v>10</v>
      </c>
      <c r="B202" s="192" t="s">
        <v>11</v>
      </c>
      <c r="D202" s="188" t="s">
        <v>4808</v>
      </c>
      <c r="E202" s="192" t="s">
        <v>142</v>
      </c>
      <c r="F202" s="193" t="s">
        <v>4809</v>
      </c>
      <c r="G202" s="192" t="s">
        <v>4810</v>
      </c>
      <c r="H202" s="192" t="s">
        <v>479</v>
      </c>
      <c r="J202" s="193" t="s">
        <v>405</v>
      </c>
      <c r="K202" s="193" t="s">
        <v>406</v>
      </c>
    </row>
    <row r="205" spans="1:11">
      <c r="A205" s="175" t="s">
        <v>4829</v>
      </c>
      <c r="B205" s="175" t="s">
        <v>113</v>
      </c>
      <c r="D205" s="175" t="s">
        <v>610</v>
      </c>
      <c r="H205" s="175" t="s">
        <v>877</v>
      </c>
      <c r="K205" s="194">
        <v>50000</v>
      </c>
    </row>
    <row r="206" spans="1:11">
      <c r="A206" s="175" t="s">
        <v>151</v>
      </c>
      <c r="B206" s="175" t="s">
        <v>22</v>
      </c>
      <c r="H206" s="175" t="s">
        <v>877</v>
      </c>
      <c r="J206" s="194">
        <v>50000</v>
      </c>
    </row>
    <row r="207" spans="1:11">
      <c r="A207" s="190" t="s">
        <v>4861</v>
      </c>
      <c r="J207" s="194">
        <v>50000</v>
      </c>
      <c r="K207" s="194">
        <v>50000</v>
      </c>
    </row>
    <row r="210" spans="1:11">
      <c r="A210" s="190" t="s">
        <v>4862</v>
      </c>
      <c r="D210" s="191" t="s">
        <v>4818</v>
      </c>
      <c r="E210" s="190" t="s">
        <v>4854</v>
      </c>
    </row>
    <row r="211" spans="1:11">
      <c r="A211" s="192" t="s">
        <v>10</v>
      </c>
      <c r="B211" s="192" t="s">
        <v>11</v>
      </c>
      <c r="D211" s="188" t="s">
        <v>4808</v>
      </c>
      <c r="E211" s="192" t="s">
        <v>142</v>
      </c>
      <c r="F211" s="193" t="s">
        <v>4809</v>
      </c>
      <c r="G211" s="192" t="s">
        <v>4810</v>
      </c>
      <c r="H211" s="192" t="s">
        <v>479</v>
      </c>
      <c r="J211" s="193" t="s">
        <v>405</v>
      </c>
      <c r="K211" s="193" t="s">
        <v>406</v>
      </c>
    </row>
    <row r="214" spans="1:11">
      <c r="A214" s="175" t="s">
        <v>4829</v>
      </c>
      <c r="B214" s="175" t="s">
        <v>113</v>
      </c>
      <c r="D214" s="175" t="s">
        <v>610</v>
      </c>
      <c r="H214" s="175" t="s">
        <v>878</v>
      </c>
      <c r="K214" s="194">
        <v>10000</v>
      </c>
    </row>
    <row r="215" spans="1:11">
      <c r="A215" s="175" t="s">
        <v>151</v>
      </c>
      <c r="B215" s="175" t="s">
        <v>22</v>
      </c>
      <c r="H215" s="175" t="s">
        <v>878</v>
      </c>
      <c r="J215" s="194">
        <v>10000</v>
      </c>
    </row>
    <row r="216" spans="1:11">
      <c r="A216" s="190" t="s">
        <v>4863</v>
      </c>
      <c r="J216" s="194">
        <v>10000</v>
      </c>
      <c r="K216" s="194">
        <v>10000</v>
      </c>
    </row>
    <row r="219" spans="1:11">
      <c r="A219" s="190" t="s">
        <v>4864</v>
      </c>
      <c r="D219" s="191" t="s">
        <v>4818</v>
      </c>
      <c r="E219" s="190" t="s">
        <v>4854</v>
      </c>
    </row>
    <row r="220" spans="1:11">
      <c r="A220" s="192" t="s">
        <v>10</v>
      </c>
      <c r="B220" s="192" t="s">
        <v>11</v>
      </c>
      <c r="D220" s="188" t="s">
        <v>4808</v>
      </c>
      <c r="E220" s="192" t="s">
        <v>142</v>
      </c>
      <c r="F220" s="193" t="s">
        <v>4809</v>
      </c>
      <c r="G220" s="192" t="s">
        <v>4810</v>
      </c>
      <c r="H220" s="192" t="s">
        <v>479</v>
      </c>
      <c r="J220" s="193" t="s">
        <v>405</v>
      </c>
      <c r="K220" s="193" t="s">
        <v>406</v>
      </c>
    </row>
    <row r="223" spans="1:11">
      <c r="A223" s="175" t="s">
        <v>4829</v>
      </c>
      <c r="B223" s="175" t="s">
        <v>113</v>
      </c>
      <c r="D223" s="175" t="s">
        <v>610</v>
      </c>
      <c r="H223" s="175" t="s">
        <v>874</v>
      </c>
      <c r="K223" s="194">
        <v>60000</v>
      </c>
    </row>
    <row r="224" spans="1:11">
      <c r="A224" s="175" t="s">
        <v>151</v>
      </c>
      <c r="B224" s="175" t="s">
        <v>22</v>
      </c>
      <c r="H224" s="175" t="s">
        <v>874</v>
      </c>
      <c r="J224" s="194">
        <v>60000</v>
      </c>
    </row>
    <row r="225" spans="1:11">
      <c r="A225" s="190" t="s">
        <v>4865</v>
      </c>
      <c r="J225" s="194">
        <v>60000</v>
      </c>
      <c r="K225" s="194">
        <v>60000</v>
      </c>
    </row>
    <row r="228" spans="1:11">
      <c r="A228" s="190" t="s">
        <v>4866</v>
      </c>
      <c r="D228" s="191" t="s">
        <v>4818</v>
      </c>
      <c r="E228" s="190" t="s">
        <v>4867</v>
      </c>
    </row>
    <row r="229" spans="1:11">
      <c r="A229" s="192" t="s">
        <v>10</v>
      </c>
      <c r="B229" s="192" t="s">
        <v>11</v>
      </c>
      <c r="D229" s="188" t="s">
        <v>4808</v>
      </c>
      <c r="E229" s="192" t="s">
        <v>142</v>
      </c>
      <c r="F229" s="193" t="s">
        <v>4809</v>
      </c>
      <c r="G229" s="192" t="s">
        <v>4810</v>
      </c>
      <c r="H229" s="192" t="s">
        <v>479</v>
      </c>
      <c r="J229" s="193" t="s">
        <v>405</v>
      </c>
      <c r="K229" s="193" t="s">
        <v>406</v>
      </c>
    </row>
    <row r="232" spans="1:11">
      <c r="A232" s="175" t="s">
        <v>4829</v>
      </c>
      <c r="B232" s="175" t="s">
        <v>113</v>
      </c>
      <c r="D232" s="175" t="s">
        <v>610</v>
      </c>
      <c r="H232" s="175" t="s">
        <v>879</v>
      </c>
      <c r="K232" s="194">
        <v>30000</v>
      </c>
    </row>
    <row r="233" spans="1:11">
      <c r="A233" s="175" t="s">
        <v>151</v>
      </c>
      <c r="B233" s="175" t="s">
        <v>22</v>
      </c>
      <c r="H233" s="175" t="s">
        <v>879</v>
      </c>
      <c r="J233" s="194">
        <v>30000</v>
      </c>
    </row>
    <row r="234" spans="1:11">
      <c r="A234" s="190" t="s">
        <v>4868</v>
      </c>
      <c r="J234" s="194">
        <v>30000</v>
      </c>
      <c r="K234" s="194">
        <v>30000</v>
      </c>
    </row>
    <row r="237" spans="1:11">
      <c r="A237" s="190" t="s">
        <v>4869</v>
      </c>
      <c r="D237" s="191" t="s">
        <v>4818</v>
      </c>
      <c r="E237" s="190" t="s">
        <v>4867</v>
      </c>
    </row>
    <row r="238" spans="1:11">
      <c r="A238" s="192" t="s">
        <v>10</v>
      </c>
      <c r="B238" s="192" t="s">
        <v>11</v>
      </c>
      <c r="D238" s="188" t="s">
        <v>4808</v>
      </c>
      <c r="E238" s="192" t="s">
        <v>142</v>
      </c>
      <c r="F238" s="193" t="s">
        <v>4809</v>
      </c>
      <c r="G238" s="192" t="s">
        <v>4810</v>
      </c>
      <c r="H238" s="192" t="s">
        <v>479</v>
      </c>
      <c r="J238" s="193" t="s">
        <v>405</v>
      </c>
      <c r="K238" s="193" t="s">
        <v>406</v>
      </c>
    </row>
    <row r="241" spans="1:11">
      <c r="A241" s="175" t="s">
        <v>4829</v>
      </c>
      <c r="B241" s="175" t="s">
        <v>113</v>
      </c>
      <c r="D241" s="175" t="s">
        <v>610</v>
      </c>
      <c r="H241" s="175" t="s">
        <v>880</v>
      </c>
      <c r="K241" s="194">
        <v>35000</v>
      </c>
    </row>
    <row r="242" spans="1:11">
      <c r="A242" s="175" t="s">
        <v>151</v>
      </c>
      <c r="B242" s="175" t="s">
        <v>22</v>
      </c>
      <c r="H242" s="175" t="s">
        <v>880</v>
      </c>
      <c r="J242" s="194">
        <v>35000</v>
      </c>
    </row>
    <row r="243" spans="1:11">
      <c r="A243" s="190" t="s">
        <v>4870</v>
      </c>
      <c r="J243" s="194">
        <v>35000</v>
      </c>
      <c r="K243" s="194">
        <v>35000</v>
      </c>
    </row>
    <row r="246" spans="1:11">
      <c r="A246" s="190" t="s">
        <v>4871</v>
      </c>
      <c r="D246" s="191" t="s">
        <v>4818</v>
      </c>
      <c r="E246" s="190" t="s">
        <v>4872</v>
      </c>
    </row>
    <row r="247" spans="1:11">
      <c r="A247" s="192" t="s">
        <v>10</v>
      </c>
      <c r="B247" s="192" t="s">
        <v>11</v>
      </c>
      <c r="D247" s="188" t="s">
        <v>4808</v>
      </c>
      <c r="E247" s="192" t="s">
        <v>142</v>
      </c>
      <c r="F247" s="193" t="s">
        <v>4809</v>
      </c>
      <c r="G247" s="192" t="s">
        <v>4810</v>
      </c>
      <c r="H247" s="192" t="s">
        <v>479</v>
      </c>
      <c r="J247" s="193" t="s">
        <v>405</v>
      </c>
      <c r="K247" s="193" t="s">
        <v>406</v>
      </c>
    </row>
    <row r="250" spans="1:11">
      <c r="A250" s="175" t="s">
        <v>4829</v>
      </c>
      <c r="B250" s="175" t="s">
        <v>113</v>
      </c>
      <c r="D250" s="175" t="s">
        <v>610</v>
      </c>
      <c r="H250" s="175" t="s">
        <v>881</v>
      </c>
      <c r="K250" s="194">
        <v>30000</v>
      </c>
    </row>
    <row r="251" spans="1:11">
      <c r="A251" s="175" t="s">
        <v>151</v>
      </c>
      <c r="B251" s="175" t="s">
        <v>22</v>
      </c>
      <c r="H251" s="175" t="s">
        <v>881</v>
      </c>
      <c r="J251" s="194">
        <v>30000</v>
      </c>
    </row>
    <row r="252" spans="1:11">
      <c r="A252" s="190" t="s">
        <v>4873</v>
      </c>
      <c r="J252" s="194">
        <v>30000</v>
      </c>
      <c r="K252" s="194">
        <v>30000</v>
      </c>
    </row>
    <row r="255" spans="1:11">
      <c r="A255" s="190" t="s">
        <v>4874</v>
      </c>
      <c r="D255" s="191" t="s">
        <v>4823</v>
      </c>
      <c r="E255" s="190" t="s">
        <v>4872</v>
      </c>
    </row>
    <row r="256" spans="1:11">
      <c r="A256" s="192" t="s">
        <v>10</v>
      </c>
      <c r="B256" s="192" t="s">
        <v>11</v>
      </c>
      <c r="D256" s="188" t="s">
        <v>4808</v>
      </c>
      <c r="E256" s="192" t="s">
        <v>142</v>
      </c>
      <c r="F256" s="193" t="s">
        <v>4809</v>
      </c>
      <c r="G256" s="192" t="s">
        <v>4810</v>
      </c>
      <c r="H256" s="192" t="s">
        <v>479</v>
      </c>
      <c r="J256" s="193" t="s">
        <v>405</v>
      </c>
      <c r="K256" s="193" t="s">
        <v>406</v>
      </c>
    </row>
    <row r="259" spans="1:11">
      <c r="A259" s="175" t="s">
        <v>182</v>
      </c>
      <c r="B259" s="175" t="s">
        <v>28</v>
      </c>
      <c r="E259" s="175" t="s">
        <v>640</v>
      </c>
      <c r="F259" s="195">
        <v>201601</v>
      </c>
      <c r="H259" s="175" t="s">
        <v>2038</v>
      </c>
      <c r="J259" s="194">
        <v>204208</v>
      </c>
    </row>
    <row r="260" spans="1:11">
      <c r="A260" s="175" t="s">
        <v>151</v>
      </c>
      <c r="B260" s="175" t="s">
        <v>22</v>
      </c>
      <c r="F260" s="195">
        <v>4531610</v>
      </c>
      <c r="H260" s="175" t="s">
        <v>272</v>
      </c>
      <c r="K260" s="194">
        <v>204208</v>
      </c>
    </row>
    <row r="261" spans="1:11">
      <c r="A261" s="190" t="s">
        <v>4875</v>
      </c>
      <c r="J261" s="194">
        <v>204208</v>
      </c>
      <c r="K261" s="194">
        <v>204208</v>
      </c>
    </row>
    <row r="264" spans="1:11">
      <c r="A264" s="190" t="s">
        <v>4876</v>
      </c>
      <c r="D264" s="191" t="s">
        <v>4823</v>
      </c>
      <c r="E264" s="190" t="s">
        <v>4872</v>
      </c>
    </row>
    <row r="265" spans="1:11">
      <c r="A265" s="192" t="s">
        <v>10</v>
      </c>
      <c r="B265" s="192" t="s">
        <v>11</v>
      </c>
      <c r="D265" s="188" t="s">
        <v>4808</v>
      </c>
      <c r="E265" s="192" t="s">
        <v>142</v>
      </c>
      <c r="F265" s="193" t="s">
        <v>4809</v>
      </c>
      <c r="G265" s="192" t="s">
        <v>4810</v>
      </c>
      <c r="H265" s="192" t="s">
        <v>479</v>
      </c>
      <c r="J265" s="193" t="s">
        <v>405</v>
      </c>
      <c r="K265" s="193" t="s">
        <v>406</v>
      </c>
    </row>
    <row r="268" spans="1:11">
      <c r="A268" s="175" t="s">
        <v>303</v>
      </c>
      <c r="B268" s="175" t="s">
        <v>59</v>
      </c>
      <c r="D268" s="175" t="s">
        <v>610</v>
      </c>
      <c r="H268" s="175" t="s">
        <v>882</v>
      </c>
      <c r="J268" s="194">
        <v>1879282</v>
      </c>
    </row>
    <row r="269" spans="1:11">
      <c r="A269" s="175" t="s">
        <v>151</v>
      </c>
      <c r="B269" s="175" t="s">
        <v>22</v>
      </c>
      <c r="F269" s="195">
        <v>4531609</v>
      </c>
      <c r="H269" s="175" t="s">
        <v>882</v>
      </c>
      <c r="K269" s="194">
        <v>1879282</v>
      </c>
    </row>
    <row r="270" spans="1:11">
      <c r="A270" s="190" t="s">
        <v>4877</v>
      </c>
      <c r="J270" s="194">
        <v>1879282</v>
      </c>
      <c r="K270" s="194">
        <v>1879282</v>
      </c>
    </row>
    <row r="273" spans="1:11">
      <c r="A273" s="190" t="s">
        <v>4878</v>
      </c>
      <c r="D273" s="191" t="s">
        <v>4818</v>
      </c>
      <c r="E273" s="190" t="s">
        <v>4879</v>
      </c>
    </row>
    <row r="274" spans="1:11">
      <c r="A274" s="192" t="s">
        <v>10</v>
      </c>
      <c r="B274" s="192" t="s">
        <v>11</v>
      </c>
      <c r="D274" s="188" t="s">
        <v>4808</v>
      </c>
      <c r="E274" s="192" t="s">
        <v>142</v>
      </c>
      <c r="F274" s="193" t="s">
        <v>4809</v>
      </c>
      <c r="G274" s="192" t="s">
        <v>4810</v>
      </c>
      <c r="H274" s="192" t="s">
        <v>479</v>
      </c>
      <c r="J274" s="193" t="s">
        <v>405</v>
      </c>
      <c r="K274" s="193" t="s">
        <v>406</v>
      </c>
    </row>
    <row r="277" spans="1:11">
      <c r="A277" s="175" t="s">
        <v>4829</v>
      </c>
      <c r="B277" s="175" t="s">
        <v>113</v>
      </c>
      <c r="D277" s="175" t="s">
        <v>610</v>
      </c>
      <c r="H277" s="175" t="s">
        <v>883</v>
      </c>
      <c r="K277" s="194">
        <v>150000</v>
      </c>
    </row>
    <row r="278" spans="1:11">
      <c r="A278" s="175" t="s">
        <v>151</v>
      </c>
      <c r="B278" s="175" t="s">
        <v>22</v>
      </c>
      <c r="H278" s="175" t="s">
        <v>883</v>
      </c>
      <c r="J278" s="194">
        <v>150000</v>
      </c>
    </row>
    <row r="279" spans="1:11">
      <c r="A279" s="190" t="s">
        <v>4880</v>
      </c>
      <c r="J279" s="194">
        <v>150000</v>
      </c>
      <c r="K279" s="194">
        <v>150000</v>
      </c>
    </row>
    <row r="282" spans="1:11">
      <c r="A282" s="190" t="s">
        <v>4881</v>
      </c>
      <c r="D282" s="191" t="s">
        <v>4818</v>
      </c>
      <c r="E282" s="190" t="s">
        <v>4882</v>
      </c>
    </row>
    <row r="283" spans="1:11">
      <c r="A283" s="192" t="s">
        <v>10</v>
      </c>
      <c r="B283" s="192" t="s">
        <v>11</v>
      </c>
      <c r="D283" s="188" t="s">
        <v>4808</v>
      </c>
      <c r="E283" s="192" t="s">
        <v>142</v>
      </c>
      <c r="F283" s="193" t="s">
        <v>4809</v>
      </c>
      <c r="G283" s="192" t="s">
        <v>4810</v>
      </c>
      <c r="H283" s="192" t="s">
        <v>479</v>
      </c>
      <c r="J283" s="193" t="s">
        <v>405</v>
      </c>
      <c r="K283" s="193" t="s">
        <v>406</v>
      </c>
    </row>
    <row r="286" spans="1:11">
      <c r="A286" s="175" t="s">
        <v>182</v>
      </c>
      <c r="B286" s="175" t="s">
        <v>28</v>
      </c>
      <c r="E286" s="175" t="s">
        <v>640</v>
      </c>
      <c r="F286" s="195">
        <v>201502</v>
      </c>
      <c r="H286" s="175" t="s">
        <v>662</v>
      </c>
      <c r="K286" s="194">
        <v>3839</v>
      </c>
    </row>
    <row r="287" spans="1:11">
      <c r="A287" s="175" t="s">
        <v>151</v>
      </c>
      <c r="B287" s="175" t="s">
        <v>22</v>
      </c>
      <c r="H287" s="175" t="s">
        <v>662</v>
      </c>
      <c r="J287" s="194">
        <v>3839</v>
      </c>
    </row>
    <row r="288" spans="1:11">
      <c r="A288" s="190" t="s">
        <v>4883</v>
      </c>
      <c r="J288" s="194">
        <v>3839</v>
      </c>
      <c r="K288" s="194">
        <v>3839</v>
      </c>
    </row>
    <row r="291" spans="1:11">
      <c r="A291" s="190" t="s">
        <v>4884</v>
      </c>
      <c r="D291" s="191" t="s">
        <v>4818</v>
      </c>
      <c r="E291" s="190" t="s">
        <v>4882</v>
      </c>
    </row>
    <row r="292" spans="1:11">
      <c r="A292" s="192" t="s">
        <v>10</v>
      </c>
      <c r="B292" s="192" t="s">
        <v>11</v>
      </c>
      <c r="D292" s="188" t="s">
        <v>4808</v>
      </c>
      <c r="E292" s="192" t="s">
        <v>142</v>
      </c>
      <c r="F292" s="193" t="s">
        <v>4809</v>
      </c>
      <c r="G292" s="192" t="s">
        <v>4810</v>
      </c>
      <c r="H292" s="192" t="s">
        <v>479</v>
      </c>
      <c r="J292" s="193" t="s">
        <v>405</v>
      </c>
      <c r="K292" s="193" t="s">
        <v>406</v>
      </c>
    </row>
    <row r="295" spans="1:11">
      <c r="A295" s="175" t="s">
        <v>4829</v>
      </c>
      <c r="B295" s="175" t="s">
        <v>113</v>
      </c>
      <c r="D295" s="175" t="s">
        <v>610</v>
      </c>
      <c r="H295" s="175" t="s">
        <v>884</v>
      </c>
      <c r="K295" s="194">
        <v>30000</v>
      </c>
    </row>
    <row r="296" spans="1:11">
      <c r="A296" s="175" t="s">
        <v>151</v>
      </c>
      <c r="B296" s="175" t="s">
        <v>22</v>
      </c>
      <c r="H296" s="175" t="s">
        <v>884</v>
      </c>
      <c r="J296" s="194">
        <v>30000</v>
      </c>
    </row>
    <row r="297" spans="1:11">
      <c r="A297" s="190" t="s">
        <v>4885</v>
      </c>
      <c r="J297" s="194">
        <v>30000</v>
      </c>
      <c r="K297" s="194">
        <v>30000</v>
      </c>
    </row>
    <row r="300" spans="1:11">
      <c r="A300" s="190" t="s">
        <v>4886</v>
      </c>
      <c r="D300" s="191" t="s">
        <v>4818</v>
      </c>
      <c r="E300" s="190" t="s">
        <v>4887</v>
      </c>
    </row>
    <row r="301" spans="1:11">
      <c r="A301" s="192" t="s">
        <v>10</v>
      </c>
      <c r="B301" s="192" t="s">
        <v>11</v>
      </c>
      <c r="D301" s="188" t="s">
        <v>4808</v>
      </c>
      <c r="E301" s="192" t="s">
        <v>142</v>
      </c>
      <c r="F301" s="193" t="s">
        <v>4809</v>
      </c>
      <c r="G301" s="192" t="s">
        <v>4810</v>
      </c>
      <c r="H301" s="192" t="s">
        <v>479</v>
      </c>
      <c r="J301" s="193" t="s">
        <v>405</v>
      </c>
      <c r="K301" s="193" t="s">
        <v>406</v>
      </c>
    </row>
    <row r="304" spans="1:11">
      <c r="A304" s="175" t="s">
        <v>4829</v>
      </c>
      <c r="B304" s="175" t="s">
        <v>113</v>
      </c>
      <c r="D304" s="175" t="s">
        <v>610</v>
      </c>
      <c r="H304" s="175" t="s">
        <v>885</v>
      </c>
      <c r="K304" s="194">
        <v>400000</v>
      </c>
    </row>
    <row r="305" spans="1:11">
      <c r="A305" s="175" t="s">
        <v>151</v>
      </c>
      <c r="B305" s="175" t="s">
        <v>22</v>
      </c>
      <c r="H305" s="175" t="s">
        <v>885</v>
      </c>
      <c r="J305" s="194">
        <v>400000</v>
      </c>
    </row>
    <row r="306" spans="1:11">
      <c r="A306" s="190" t="s">
        <v>4888</v>
      </c>
      <c r="J306" s="194">
        <v>400000</v>
      </c>
      <c r="K306" s="194">
        <v>400000</v>
      </c>
    </row>
    <row r="309" spans="1:11">
      <c r="A309" s="190" t="s">
        <v>4889</v>
      </c>
      <c r="D309" s="191" t="s">
        <v>4818</v>
      </c>
      <c r="E309" s="190" t="s">
        <v>4887</v>
      </c>
    </row>
    <row r="310" spans="1:11">
      <c r="A310" s="192" t="s">
        <v>10</v>
      </c>
      <c r="B310" s="192" t="s">
        <v>11</v>
      </c>
      <c r="D310" s="188" t="s">
        <v>4808</v>
      </c>
      <c r="E310" s="192" t="s">
        <v>142</v>
      </c>
      <c r="F310" s="193" t="s">
        <v>4809</v>
      </c>
      <c r="G310" s="192" t="s">
        <v>4810</v>
      </c>
      <c r="H310" s="192" t="s">
        <v>479</v>
      </c>
      <c r="J310" s="193" t="s">
        <v>405</v>
      </c>
      <c r="K310" s="193" t="s">
        <v>406</v>
      </c>
    </row>
    <row r="313" spans="1:11">
      <c r="A313" s="175" t="s">
        <v>4829</v>
      </c>
      <c r="B313" s="175" t="s">
        <v>113</v>
      </c>
      <c r="D313" s="175" t="s">
        <v>610</v>
      </c>
      <c r="H313" s="175" t="s">
        <v>886</v>
      </c>
      <c r="K313" s="194">
        <v>50000</v>
      </c>
    </row>
    <row r="314" spans="1:11">
      <c r="A314" s="175" t="s">
        <v>151</v>
      </c>
      <c r="B314" s="175" t="s">
        <v>22</v>
      </c>
      <c r="H314" s="175" t="s">
        <v>886</v>
      </c>
      <c r="J314" s="194">
        <v>50000</v>
      </c>
    </row>
    <row r="315" spans="1:11">
      <c r="A315" s="190" t="s">
        <v>4890</v>
      </c>
      <c r="J315" s="194">
        <v>50000</v>
      </c>
      <c r="K315" s="194">
        <v>50000</v>
      </c>
    </row>
    <row r="318" spans="1:11">
      <c r="A318" s="190" t="s">
        <v>4891</v>
      </c>
      <c r="D318" s="191" t="s">
        <v>4823</v>
      </c>
      <c r="E318" s="190" t="s">
        <v>4887</v>
      </c>
    </row>
    <row r="319" spans="1:11">
      <c r="A319" s="192" t="s">
        <v>10</v>
      </c>
      <c r="B319" s="192" t="s">
        <v>11</v>
      </c>
      <c r="D319" s="188" t="s">
        <v>4808</v>
      </c>
      <c r="E319" s="192" t="s">
        <v>142</v>
      </c>
      <c r="F319" s="193" t="s">
        <v>4809</v>
      </c>
      <c r="G319" s="192" t="s">
        <v>4810</v>
      </c>
      <c r="H319" s="192" t="s">
        <v>479</v>
      </c>
      <c r="J319" s="193" t="s">
        <v>405</v>
      </c>
      <c r="K319" s="193" t="s">
        <v>406</v>
      </c>
    </row>
    <row r="322" spans="1:11">
      <c r="A322" s="175" t="s">
        <v>182</v>
      </c>
      <c r="B322" s="175" t="s">
        <v>28</v>
      </c>
      <c r="E322" s="175" t="s">
        <v>640</v>
      </c>
      <c r="F322" s="195">
        <v>201602</v>
      </c>
      <c r="H322" s="175" t="s">
        <v>887</v>
      </c>
      <c r="J322" s="194">
        <v>200000</v>
      </c>
    </row>
    <row r="323" spans="1:11">
      <c r="A323" s="175" t="s">
        <v>151</v>
      </c>
      <c r="B323" s="175" t="s">
        <v>22</v>
      </c>
      <c r="F323" s="195">
        <v>4531611</v>
      </c>
      <c r="H323" s="175" t="s">
        <v>887</v>
      </c>
      <c r="K323" s="194">
        <v>200000</v>
      </c>
    </row>
    <row r="324" spans="1:11">
      <c r="A324" s="190" t="s">
        <v>4892</v>
      </c>
      <c r="J324" s="194">
        <v>200000</v>
      </c>
      <c r="K324" s="194">
        <v>200000</v>
      </c>
    </row>
    <row r="327" spans="1:11">
      <c r="A327" s="190" t="s">
        <v>4893</v>
      </c>
      <c r="D327" s="191" t="s">
        <v>4823</v>
      </c>
      <c r="E327" s="190" t="s">
        <v>4887</v>
      </c>
    </row>
    <row r="328" spans="1:11">
      <c r="A328" s="192" t="s">
        <v>10</v>
      </c>
      <c r="B328" s="192" t="s">
        <v>11</v>
      </c>
      <c r="D328" s="188" t="s">
        <v>4808</v>
      </c>
      <c r="E328" s="192" t="s">
        <v>142</v>
      </c>
      <c r="F328" s="193" t="s">
        <v>4809</v>
      </c>
      <c r="G328" s="192" t="s">
        <v>4810</v>
      </c>
      <c r="H328" s="192" t="s">
        <v>479</v>
      </c>
      <c r="J328" s="193" t="s">
        <v>405</v>
      </c>
      <c r="K328" s="193" t="s">
        <v>406</v>
      </c>
    </row>
    <row r="331" spans="1:11">
      <c r="A331" s="175" t="s">
        <v>4894</v>
      </c>
      <c r="B331" s="175" t="s">
        <v>105</v>
      </c>
      <c r="D331" s="175" t="s">
        <v>610</v>
      </c>
      <c r="H331" s="175" t="s">
        <v>4705</v>
      </c>
      <c r="J331" s="194">
        <v>18000</v>
      </c>
    </row>
    <row r="332" spans="1:11">
      <c r="A332" s="175" t="s">
        <v>4895</v>
      </c>
      <c r="B332" s="175" t="s">
        <v>87</v>
      </c>
      <c r="D332" s="175" t="s">
        <v>610</v>
      </c>
      <c r="H332" s="175" t="s">
        <v>4281</v>
      </c>
      <c r="J332" s="194">
        <v>6500</v>
      </c>
    </row>
    <row r="333" spans="1:11">
      <c r="A333" s="175" t="s">
        <v>4894</v>
      </c>
      <c r="B333" s="175" t="s">
        <v>105</v>
      </c>
      <c r="D333" s="175" t="s">
        <v>610</v>
      </c>
      <c r="H333" s="175" t="s">
        <v>4706</v>
      </c>
      <c r="J333" s="194">
        <v>40000</v>
      </c>
    </row>
    <row r="334" spans="1:11">
      <c r="A334" s="175" t="s">
        <v>4894</v>
      </c>
      <c r="B334" s="175" t="s">
        <v>105</v>
      </c>
      <c r="D334" s="175" t="s">
        <v>610</v>
      </c>
      <c r="H334" s="175" t="s">
        <v>4707</v>
      </c>
      <c r="J334" s="194">
        <v>48000</v>
      </c>
    </row>
    <row r="335" spans="1:11">
      <c r="A335" s="175" t="s">
        <v>4896</v>
      </c>
      <c r="B335" s="175" t="s">
        <v>88</v>
      </c>
      <c r="D335" s="175" t="s">
        <v>610</v>
      </c>
      <c r="H335" s="175" t="s">
        <v>4336</v>
      </c>
      <c r="J335" s="194">
        <v>5999</v>
      </c>
    </row>
    <row r="336" spans="1:11">
      <c r="A336" s="175" t="s">
        <v>4897</v>
      </c>
      <c r="B336" s="175" t="s">
        <v>89</v>
      </c>
      <c r="D336" s="175" t="s">
        <v>610</v>
      </c>
      <c r="H336" s="175" t="s">
        <v>4358</v>
      </c>
      <c r="J336" s="194">
        <v>1300</v>
      </c>
    </row>
    <row r="337" spans="1:11">
      <c r="A337" s="175" t="s">
        <v>4898</v>
      </c>
      <c r="B337" s="175" t="s">
        <v>29</v>
      </c>
      <c r="H337" s="175" t="s">
        <v>2068</v>
      </c>
      <c r="J337" s="194">
        <v>10000</v>
      </c>
    </row>
    <row r="338" spans="1:11">
      <c r="A338" s="175" t="s">
        <v>257</v>
      </c>
      <c r="B338" s="175" t="s">
        <v>47</v>
      </c>
      <c r="E338" s="175" t="s">
        <v>668</v>
      </c>
      <c r="F338" s="195">
        <v>6599</v>
      </c>
      <c r="H338" s="175" t="s">
        <v>2068</v>
      </c>
      <c r="J338" s="194">
        <v>60997</v>
      </c>
    </row>
    <row r="339" spans="1:11">
      <c r="A339" s="175" t="s">
        <v>182</v>
      </c>
      <c r="B339" s="175" t="s">
        <v>28</v>
      </c>
      <c r="E339" s="175" t="s">
        <v>640</v>
      </c>
      <c r="F339" s="195">
        <v>201602</v>
      </c>
      <c r="H339" s="175" t="s">
        <v>2039</v>
      </c>
      <c r="K339" s="194">
        <v>190796</v>
      </c>
    </row>
    <row r="340" spans="1:11">
      <c r="A340" s="190" t="s">
        <v>4899</v>
      </c>
      <c r="J340" s="194">
        <v>190796</v>
      </c>
      <c r="K340" s="194">
        <v>190796</v>
      </c>
    </row>
    <row r="343" spans="1:11">
      <c r="A343" s="190" t="s">
        <v>4900</v>
      </c>
      <c r="D343" s="191" t="s">
        <v>4818</v>
      </c>
      <c r="E343" s="190" t="s">
        <v>4901</v>
      </c>
    </row>
    <row r="344" spans="1:11">
      <c r="A344" s="192" t="s">
        <v>10</v>
      </c>
      <c r="B344" s="192" t="s">
        <v>11</v>
      </c>
      <c r="D344" s="188" t="s">
        <v>4808</v>
      </c>
      <c r="E344" s="192" t="s">
        <v>142</v>
      </c>
      <c r="F344" s="193" t="s">
        <v>4809</v>
      </c>
      <c r="G344" s="192" t="s">
        <v>4810</v>
      </c>
      <c r="H344" s="192" t="s">
        <v>479</v>
      </c>
      <c r="J344" s="193" t="s">
        <v>405</v>
      </c>
      <c r="K344" s="193" t="s">
        <v>406</v>
      </c>
    </row>
    <row r="347" spans="1:11">
      <c r="A347" s="175" t="s">
        <v>182</v>
      </c>
      <c r="B347" s="175" t="s">
        <v>28</v>
      </c>
      <c r="E347" s="175" t="s">
        <v>640</v>
      </c>
      <c r="F347" s="195">
        <v>2016031</v>
      </c>
      <c r="H347" s="175" t="s">
        <v>888</v>
      </c>
      <c r="K347" s="194">
        <v>550000</v>
      </c>
    </row>
    <row r="348" spans="1:11">
      <c r="A348" s="175" t="s">
        <v>151</v>
      </c>
      <c r="B348" s="175" t="s">
        <v>22</v>
      </c>
      <c r="H348" s="175" t="s">
        <v>888</v>
      </c>
      <c r="J348" s="194">
        <v>550000</v>
      </c>
    </row>
    <row r="349" spans="1:11">
      <c r="A349" s="190" t="s">
        <v>4902</v>
      </c>
      <c r="J349" s="194">
        <v>550000</v>
      </c>
      <c r="K349" s="194">
        <v>550000</v>
      </c>
    </row>
    <row r="352" spans="1:11">
      <c r="A352" s="190" t="s">
        <v>4903</v>
      </c>
      <c r="D352" s="191" t="s">
        <v>4823</v>
      </c>
      <c r="E352" s="190" t="s">
        <v>4901</v>
      </c>
    </row>
    <row r="353" spans="1:11">
      <c r="A353" s="192" t="s">
        <v>10</v>
      </c>
      <c r="B353" s="192" t="s">
        <v>11</v>
      </c>
      <c r="D353" s="188" t="s">
        <v>4808</v>
      </c>
      <c r="E353" s="192" t="s">
        <v>142</v>
      </c>
      <c r="F353" s="193" t="s">
        <v>4809</v>
      </c>
      <c r="G353" s="192" t="s">
        <v>4810</v>
      </c>
      <c r="H353" s="192" t="s">
        <v>479</v>
      </c>
      <c r="J353" s="193" t="s">
        <v>405</v>
      </c>
      <c r="K353" s="193" t="s">
        <v>406</v>
      </c>
    </row>
    <row r="356" spans="1:11">
      <c r="A356" s="175" t="s">
        <v>182</v>
      </c>
      <c r="B356" s="175" t="s">
        <v>28</v>
      </c>
      <c r="E356" s="175" t="s">
        <v>640</v>
      </c>
      <c r="F356" s="195">
        <v>2016031</v>
      </c>
      <c r="H356" s="175" t="s">
        <v>888</v>
      </c>
      <c r="J356" s="194">
        <v>550000</v>
      </c>
    </row>
    <row r="357" spans="1:11">
      <c r="A357" s="175" t="s">
        <v>151</v>
      </c>
      <c r="B357" s="175" t="s">
        <v>22</v>
      </c>
      <c r="F357" s="195">
        <v>4531617</v>
      </c>
      <c r="H357" s="175" t="s">
        <v>888</v>
      </c>
      <c r="K357" s="194">
        <v>550000</v>
      </c>
    </row>
    <row r="358" spans="1:11">
      <c r="A358" s="190" t="s">
        <v>4904</v>
      </c>
      <c r="J358" s="194">
        <v>550000</v>
      </c>
      <c r="K358" s="194">
        <v>550000</v>
      </c>
    </row>
    <row r="361" spans="1:11">
      <c r="A361" s="190" t="s">
        <v>4905</v>
      </c>
      <c r="D361" s="191" t="s">
        <v>4818</v>
      </c>
      <c r="E361" s="190" t="s">
        <v>4906</v>
      </c>
    </row>
    <row r="362" spans="1:11">
      <c r="A362" s="192" t="s">
        <v>10</v>
      </c>
      <c r="B362" s="192" t="s">
        <v>11</v>
      </c>
      <c r="D362" s="188" t="s">
        <v>4808</v>
      </c>
      <c r="E362" s="192" t="s">
        <v>142</v>
      </c>
      <c r="F362" s="193" t="s">
        <v>4809</v>
      </c>
      <c r="G362" s="192" t="s">
        <v>4810</v>
      </c>
      <c r="H362" s="192" t="s">
        <v>479</v>
      </c>
      <c r="J362" s="193" t="s">
        <v>405</v>
      </c>
      <c r="K362" s="193" t="s">
        <v>406</v>
      </c>
    </row>
    <row r="365" spans="1:11">
      <c r="A365" s="175" t="s">
        <v>4829</v>
      </c>
      <c r="B365" s="175" t="s">
        <v>113</v>
      </c>
      <c r="D365" s="175" t="s">
        <v>610</v>
      </c>
      <c r="H365" s="175" t="s">
        <v>889</v>
      </c>
      <c r="K365" s="194">
        <v>200000</v>
      </c>
    </row>
    <row r="366" spans="1:11">
      <c r="A366" s="175" t="s">
        <v>151</v>
      </c>
      <c r="B366" s="175" t="s">
        <v>22</v>
      </c>
      <c r="H366" s="175" t="s">
        <v>889</v>
      </c>
      <c r="J366" s="194">
        <v>200000</v>
      </c>
    </row>
    <row r="367" spans="1:11">
      <c r="A367" s="190" t="s">
        <v>4907</v>
      </c>
      <c r="J367" s="194">
        <v>200000</v>
      </c>
      <c r="K367" s="194">
        <v>200000</v>
      </c>
    </row>
    <row r="370" spans="1:11">
      <c r="A370" s="190" t="s">
        <v>4908</v>
      </c>
      <c r="D370" s="191" t="s">
        <v>4818</v>
      </c>
      <c r="E370" s="190" t="s">
        <v>4906</v>
      </c>
    </row>
    <row r="371" spans="1:11">
      <c r="A371" s="192" t="s">
        <v>10</v>
      </c>
      <c r="B371" s="192" t="s">
        <v>11</v>
      </c>
      <c r="D371" s="188" t="s">
        <v>4808</v>
      </c>
      <c r="E371" s="192" t="s">
        <v>142</v>
      </c>
      <c r="F371" s="193" t="s">
        <v>4809</v>
      </c>
      <c r="G371" s="192" t="s">
        <v>4810</v>
      </c>
      <c r="H371" s="192" t="s">
        <v>479</v>
      </c>
      <c r="J371" s="193" t="s">
        <v>405</v>
      </c>
      <c r="K371" s="193" t="s">
        <v>406</v>
      </c>
    </row>
    <row r="374" spans="1:11">
      <c r="A374" s="175" t="s">
        <v>4829</v>
      </c>
      <c r="B374" s="175" t="s">
        <v>113</v>
      </c>
      <c r="D374" s="175" t="s">
        <v>610</v>
      </c>
      <c r="H374" s="175" t="s">
        <v>890</v>
      </c>
      <c r="K374" s="194">
        <v>25000</v>
      </c>
    </row>
    <row r="375" spans="1:11">
      <c r="A375" s="175" t="s">
        <v>151</v>
      </c>
      <c r="B375" s="175" t="s">
        <v>22</v>
      </c>
      <c r="H375" s="175" t="s">
        <v>890</v>
      </c>
      <c r="J375" s="194">
        <v>25000</v>
      </c>
    </row>
    <row r="376" spans="1:11">
      <c r="A376" s="190" t="s">
        <v>4909</v>
      </c>
      <c r="J376" s="194">
        <v>25000</v>
      </c>
      <c r="K376" s="194">
        <v>25000</v>
      </c>
    </row>
    <row r="379" spans="1:11">
      <c r="A379" s="190" t="s">
        <v>4910</v>
      </c>
      <c r="D379" s="191" t="s">
        <v>4818</v>
      </c>
      <c r="E379" s="190" t="s">
        <v>4906</v>
      </c>
    </row>
    <row r="380" spans="1:11">
      <c r="A380" s="192" t="s">
        <v>10</v>
      </c>
      <c r="B380" s="192" t="s">
        <v>11</v>
      </c>
      <c r="D380" s="188" t="s">
        <v>4808</v>
      </c>
      <c r="E380" s="192" t="s">
        <v>142</v>
      </c>
      <c r="F380" s="193" t="s">
        <v>4809</v>
      </c>
      <c r="G380" s="192" t="s">
        <v>4810</v>
      </c>
      <c r="H380" s="192" t="s">
        <v>479</v>
      </c>
      <c r="J380" s="193" t="s">
        <v>405</v>
      </c>
      <c r="K380" s="193" t="s">
        <v>406</v>
      </c>
    </row>
    <row r="383" spans="1:11">
      <c r="A383" s="175" t="s">
        <v>4829</v>
      </c>
      <c r="B383" s="175" t="s">
        <v>113</v>
      </c>
      <c r="D383" s="175" t="s">
        <v>610</v>
      </c>
      <c r="H383" s="175" t="s">
        <v>891</v>
      </c>
      <c r="K383" s="194">
        <v>40000</v>
      </c>
    </row>
    <row r="384" spans="1:11">
      <c r="A384" s="175" t="s">
        <v>151</v>
      </c>
      <c r="B384" s="175" t="s">
        <v>22</v>
      </c>
      <c r="H384" s="175" t="s">
        <v>891</v>
      </c>
      <c r="J384" s="194">
        <v>40000</v>
      </c>
    </row>
    <row r="385" spans="1:11">
      <c r="A385" s="190" t="s">
        <v>4911</v>
      </c>
      <c r="J385" s="194">
        <v>40000</v>
      </c>
      <c r="K385" s="194">
        <v>40000</v>
      </c>
    </row>
    <row r="388" spans="1:11">
      <c r="A388" s="190" t="s">
        <v>4912</v>
      </c>
      <c r="D388" s="191" t="s">
        <v>4823</v>
      </c>
      <c r="E388" s="190" t="s">
        <v>4906</v>
      </c>
    </row>
    <row r="389" spans="1:11">
      <c r="A389" s="192" t="s">
        <v>10</v>
      </c>
      <c r="B389" s="192" t="s">
        <v>11</v>
      </c>
      <c r="D389" s="188" t="s">
        <v>4808</v>
      </c>
      <c r="E389" s="192" t="s">
        <v>142</v>
      </c>
      <c r="F389" s="193" t="s">
        <v>4809</v>
      </c>
      <c r="G389" s="192" t="s">
        <v>4810</v>
      </c>
      <c r="H389" s="192" t="s">
        <v>479</v>
      </c>
      <c r="J389" s="193" t="s">
        <v>405</v>
      </c>
      <c r="K389" s="193" t="s">
        <v>406</v>
      </c>
    </row>
    <row r="392" spans="1:11">
      <c r="A392" s="175" t="s">
        <v>182</v>
      </c>
      <c r="B392" s="175" t="s">
        <v>28</v>
      </c>
      <c r="E392" s="175" t="s">
        <v>640</v>
      </c>
      <c r="F392" s="195">
        <v>201603</v>
      </c>
      <c r="H392" s="175" t="s">
        <v>892</v>
      </c>
      <c r="J392" s="194">
        <v>550000</v>
      </c>
    </row>
    <row r="393" spans="1:11">
      <c r="A393" s="175" t="s">
        <v>151</v>
      </c>
      <c r="B393" s="175" t="s">
        <v>22</v>
      </c>
      <c r="F393" s="195">
        <v>4531618</v>
      </c>
      <c r="H393" s="175" t="s">
        <v>892</v>
      </c>
      <c r="K393" s="194">
        <v>550000</v>
      </c>
    </row>
    <row r="394" spans="1:11">
      <c r="A394" s="190" t="s">
        <v>4913</v>
      </c>
      <c r="J394" s="194">
        <v>550000</v>
      </c>
      <c r="K394" s="194">
        <v>550000</v>
      </c>
    </row>
    <row r="397" spans="1:11">
      <c r="A397" s="190" t="s">
        <v>4914</v>
      </c>
      <c r="D397" s="191" t="s">
        <v>4823</v>
      </c>
      <c r="E397" s="190" t="s">
        <v>4906</v>
      </c>
    </row>
    <row r="398" spans="1:11">
      <c r="A398" s="192" t="s">
        <v>10</v>
      </c>
      <c r="B398" s="192" t="s">
        <v>11</v>
      </c>
      <c r="D398" s="188" t="s">
        <v>4808</v>
      </c>
      <c r="E398" s="192" t="s">
        <v>142</v>
      </c>
      <c r="F398" s="193" t="s">
        <v>4809</v>
      </c>
      <c r="G398" s="192" t="s">
        <v>4810</v>
      </c>
      <c r="H398" s="192" t="s">
        <v>479</v>
      </c>
      <c r="J398" s="193" t="s">
        <v>405</v>
      </c>
      <c r="K398" s="193" t="s">
        <v>406</v>
      </c>
    </row>
    <row r="401" spans="1:11">
      <c r="A401" s="175" t="s">
        <v>257</v>
      </c>
      <c r="B401" s="175" t="s">
        <v>47</v>
      </c>
      <c r="E401" s="175" t="s">
        <v>668</v>
      </c>
      <c r="F401" s="195">
        <v>14818506</v>
      </c>
      <c r="H401" s="175" t="s">
        <v>893</v>
      </c>
      <c r="J401" s="194">
        <v>408303</v>
      </c>
    </row>
    <row r="402" spans="1:11">
      <c r="A402" s="175" t="s">
        <v>151</v>
      </c>
      <c r="B402" s="175" t="s">
        <v>22</v>
      </c>
      <c r="D402" s="175" t="s">
        <v>4915</v>
      </c>
      <c r="F402" s="195">
        <v>4531615</v>
      </c>
      <c r="H402" s="175" t="s">
        <v>893</v>
      </c>
      <c r="K402" s="194">
        <v>408303</v>
      </c>
    </row>
    <row r="403" spans="1:11">
      <c r="A403" s="190" t="s">
        <v>4916</v>
      </c>
      <c r="J403" s="194">
        <v>408303</v>
      </c>
      <c r="K403" s="194">
        <v>408303</v>
      </c>
    </row>
    <row r="406" spans="1:11">
      <c r="A406" s="190" t="s">
        <v>4917</v>
      </c>
      <c r="D406" s="191" t="s">
        <v>4806</v>
      </c>
      <c r="E406" s="190" t="s">
        <v>4906</v>
      </c>
    </row>
    <row r="407" spans="1:11">
      <c r="A407" s="192" t="s">
        <v>10</v>
      </c>
      <c r="B407" s="192" t="s">
        <v>11</v>
      </c>
      <c r="D407" s="188" t="s">
        <v>4808</v>
      </c>
      <c r="E407" s="192" t="s">
        <v>142</v>
      </c>
      <c r="F407" s="193" t="s">
        <v>4809</v>
      </c>
      <c r="G407" s="192" t="s">
        <v>4810</v>
      </c>
      <c r="H407" s="192" t="s">
        <v>479</v>
      </c>
      <c r="J407" s="193" t="s">
        <v>405</v>
      </c>
      <c r="K407" s="193" t="s">
        <v>406</v>
      </c>
    </row>
    <row r="410" spans="1:11">
      <c r="A410" s="175" t="s">
        <v>4918</v>
      </c>
      <c r="B410" s="175" t="s">
        <v>100</v>
      </c>
      <c r="D410" s="175" t="s">
        <v>610</v>
      </c>
      <c r="H410" s="175" t="s">
        <v>4483</v>
      </c>
      <c r="J410" s="194">
        <v>27000</v>
      </c>
    </row>
    <row r="411" spans="1:11">
      <c r="A411" s="175" t="s">
        <v>4918</v>
      </c>
      <c r="B411" s="175" t="s">
        <v>100</v>
      </c>
      <c r="D411" s="175" t="s">
        <v>610</v>
      </c>
      <c r="H411" s="175" t="s">
        <v>4484</v>
      </c>
      <c r="J411" s="194">
        <v>18000</v>
      </c>
    </row>
    <row r="412" spans="1:11">
      <c r="A412" s="175" t="s">
        <v>4918</v>
      </c>
      <c r="B412" s="175" t="s">
        <v>100</v>
      </c>
      <c r="D412" s="175" t="s">
        <v>610</v>
      </c>
      <c r="H412" s="175" t="s">
        <v>4485</v>
      </c>
      <c r="J412" s="194">
        <v>6600</v>
      </c>
    </row>
    <row r="413" spans="1:11">
      <c r="A413" s="175" t="s">
        <v>4918</v>
      </c>
      <c r="B413" s="175" t="s">
        <v>100</v>
      </c>
      <c r="D413" s="175" t="s">
        <v>610</v>
      </c>
      <c r="H413" s="175" t="s">
        <v>4486</v>
      </c>
      <c r="J413" s="194">
        <v>23000</v>
      </c>
    </row>
    <row r="414" spans="1:11">
      <c r="A414" s="175" t="s">
        <v>4918</v>
      </c>
      <c r="B414" s="175" t="s">
        <v>100</v>
      </c>
      <c r="D414" s="175" t="s">
        <v>610</v>
      </c>
      <c r="H414" s="175" t="s">
        <v>4487</v>
      </c>
      <c r="J414" s="194">
        <v>18000</v>
      </c>
    </row>
    <row r="415" spans="1:11">
      <c r="A415" s="175" t="s">
        <v>4918</v>
      </c>
      <c r="B415" s="175" t="s">
        <v>100</v>
      </c>
      <c r="D415" s="175" t="s">
        <v>610</v>
      </c>
      <c r="H415" s="175" t="s">
        <v>4488</v>
      </c>
      <c r="J415" s="194">
        <v>18700</v>
      </c>
    </row>
    <row r="416" spans="1:11">
      <c r="A416" s="175" t="s">
        <v>4918</v>
      </c>
      <c r="B416" s="175" t="s">
        <v>100</v>
      </c>
      <c r="D416" s="175" t="s">
        <v>610</v>
      </c>
      <c r="H416" s="175" t="s">
        <v>4489</v>
      </c>
      <c r="J416" s="194">
        <v>28000</v>
      </c>
    </row>
    <row r="417" spans="1:10">
      <c r="A417" s="175" t="s">
        <v>4918</v>
      </c>
      <c r="B417" s="175" t="s">
        <v>100</v>
      </c>
      <c r="D417" s="175" t="s">
        <v>610</v>
      </c>
      <c r="H417" s="175" t="s">
        <v>4490</v>
      </c>
      <c r="J417" s="194">
        <v>4300</v>
      </c>
    </row>
    <row r="418" spans="1:10">
      <c r="A418" s="175" t="s">
        <v>4918</v>
      </c>
      <c r="B418" s="175" t="s">
        <v>100</v>
      </c>
      <c r="D418" s="175" t="s">
        <v>610</v>
      </c>
      <c r="H418" s="175" t="s">
        <v>4491</v>
      </c>
      <c r="J418" s="194">
        <v>6600</v>
      </c>
    </row>
    <row r="419" spans="1:10">
      <c r="A419" s="175" t="s">
        <v>4919</v>
      </c>
      <c r="B419" s="175" t="s">
        <v>101</v>
      </c>
      <c r="D419" s="175" t="s">
        <v>610</v>
      </c>
      <c r="H419" s="175" t="s">
        <v>4539</v>
      </c>
      <c r="J419" s="194">
        <v>4788</v>
      </c>
    </row>
    <row r="420" spans="1:10">
      <c r="A420" s="175" t="s">
        <v>4918</v>
      </c>
      <c r="B420" s="175" t="s">
        <v>100</v>
      </c>
      <c r="D420" s="175" t="s">
        <v>610</v>
      </c>
      <c r="H420" s="175" t="s">
        <v>4492</v>
      </c>
      <c r="J420" s="194">
        <v>21000</v>
      </c>
    </row>
    <row r="421" spans="1:10">
      <c r="A421" s="175" t="s">
        <v>4918</v>
      </c>
      <c r="B421" s="175" t="s">
        <v>100</v>
      </c>
      <c r="D421" s="175" t="s">
        <v>610</v>
      </c>
      <c r="H421" s="175" t="s">
        <v>4493</v>
      </c>
      <c r="J421" s="194">
        <v>19000</v>
      </c>
    </row>
    <row r="422" spans="1:10">
      <c r="A422" s="175" t="s">
        <v>4918</v>
      </c>
      <c r="B422" s="175" t="s">
        <v>100</v>
      </c>
      <c r="D422" s="175" t="s">
        <v>610</v>
      </c>
      <c r="H422" s="175" t="s">
        <v>4494</v>
      </c>
      <c r="J422" s="194">
        <v>14000</v>
      </c>
    </row>
    <row r="423" spans="1:10">
      <c r="A423" s="175" t="s">
        <v>4918</v>
      </c>
      <c r="B423" s="175" t="s">
        <v>100</v>
      </c>
      <c r="D423" s="175" t="s">
        <v>610</v>
      </c>
      <c r="H423" s="175" t="s">
        <v>4495</v>
      </c>
      <c r="J423" s="194">
        <v>17000</v>
      </c>
    </row>
    <row r="424" spans="1:10">
      <c r="A424" s="175" t="s">
        <v>4898</v>
      </c>
      <c r="B424" s="175" t="s">
        <v>29</v>
      </c>
      <c r="D424" s="175" t="s">
        <v>610</v>
      </c>
      <c r="H424" s="175" t="s">
        <v>2069</v>
      </c>
      <c r="J424" s="194">
        <v>5000</v>
      </c>
    </row>
    <row r="425" spans="1:10">
      <c r="A425" s="175" t="s">
        <v>4898</v>
      </c>
      <c r="B425" s="175" t="s">
        <v>29</v>
      </c>
      <c r="D425" s="175" t="s">
        <v>610</v>
      </c>
      <c r="H425" s="175" t="s">
        <v>2070</v>
      </c>
      <c r="J425" s="194">
        <v>18000</v>
      </c>
    </row>
    <row r="426" spans="1:10">
      <c r="A426" s="175" t="s">
        <v>4898</v>
      </c>
      <c r="B426" s="175" t="s">
        <v>29</v>
      </c>
      <c r="D426" s="175" t="s">
        <v>610</v>
      </c>
      <c r="H426" s="175" t="s">
        <v>2071</v>
      </c>
      <c r="J426" s="194">
        <v>18700</v>
      </c>
    </row>
    <row r="427" spans="1:10">
      <c r="A427" s="175" t="s">
        <v>4898</v>
      </c>
      <c r="B427" s="175" t="s">
        <v>29</v>
      </c>
      <c r="D427" s="175" t="s">
        <v>610</v>
      </c>
      <c r="H427" s="175" t="s">
        <v>2072</v>
      </c>
      <c r="J427" s="194">
        <v>19000</v>
      </c>
    </row>
    <row r="428" spans="1:10">
      <c r="A428" s="175" t="s">
        <v>4918</v>
      </c>
      <c r="B428" s="175" t="s">
        <v>100</v>
      </c>
      <c r="D428" s="175" t="s">
        <v>610</v>
      </c>
      <c r="H428" s="175" t="s">
        <v>4496</v>
      </c>
      <c r="J428" s="194">
        <v>16300</v>
      </c>
    </row>
    <row r="429" spans="1:10">
      <c r="A429" s="175" t="s">
        <v>4918</v>
      </c>
      <c r="B429" s="175" t="s">
        <v>100</v>
      </c>
      <c r="D429" s="175" t="s">
        <v>610</v>
      </c>
      <c r="H429" s="175" t="s">
        <v>4497</v>
      </c>
      <c r="J429" s="194">
        <v>25500</v>
      </c>
    </row>
    <row r="430" spans="1:10">
      <c r="A430" s="175" t="s">
        <v>4918</v>
      </c>
      <c r="B430" s="175" t="s">
        <v>100</v>
      </c>
      <c r="D430" s="175" t="s">
        <v>610</v>
      </c>
      <c r="H430" s="175" t="s">
        <v>4498</v>
      </c>
      <c r="J430" s="194">
        <v>18000</v>
      </c>
    </row>
    <row r="431" spans="1:10">
      <c r="A431" s="175" t="s">
        <v>4898</v>
      </c>
      <c r="B431" s="175" t="s">
        <v>29</v>
      </c>
      <c r="D431" s="175" t="s">
        <v>610</v>
      </c>
      <c r="H431" s="175" t="s">
        <v>2073</v>
      </c>
      <c r="J431" s="194">
        <v>20000</v>
      </c>
    </row>
    <row r="432" spans="1:10">
      <c r="A432" s="175" t="s">
        <v>4898</v>
      </c>
      <c r="B432" s="175" t="s">
        <v>29</v>
      </c>
      <c r="D432" s="175" t="s">
        <v>610</v>
      </c>
      <c r="H432" s="175" t="s">
        <v>2074</v>
      </c>
      <c r="J432" s="194">
        <v>19000</v>
      </c>
    </row>
    <row r="433" spans="1:10">
      <c r="A433" s="175" t="s">
        <v>4918</v>
      </c>
      <c r="B433" s="175" t="s">
        <v>100</v>
      </c>
      <c r="D433" s="175" t="s">
        <v>610</v>
      </c>
      <c r="H433" s="175" t="s">
        <v>4499</v>
      </c>
      <c r="J433" s="194">
        <v>16900</v>
      </c>
    </row>
    <row r="434" spans="1:10">
      <c r="A434" s="175" t="s">
        <v>4918</v>
      </c>
      <c r="B434" s="175" t="s">
        <v>100</v>
      </c>
      <c r="D434" s="175" t="s">
        <v>610</v>
      </c>
      <c r="H434" s="175" t="s">
        <v>4500</v>
      </c>
      <c r="J434" s="194">
        <v>21000</v>
      </c>
    </row>
    <row r="435" spans="1:10">
      <c r="A435" s="175" t="s">
        <v>4918</v>
      </c>
      <c r="B435" s="175" t="s">
        <v>100</v>
      </c>
      <c r="D435" s="175" t="s">
        <v>610</v>
      </c>
      <c r="H435" s="175" t="s">
        <v>4501</v>
      </c>
      <c r="J435" s="194">
        <v>4600</v>
      </c>
    </row>
    <row r="436" spans="1:10">
      <c r="A436" s="175" t="s">
        <v>4918</v>
      </c>
      <c r="B436" s="175" t="s">
        <v>100</v>
      </c>
      <c r="D436" s="175" t="s">
        <v>610</v>
      </c>
      <c r="H436" s="175" t="s">
        <v>4502</v>
      </c>
      <c r="J436" s="194">
        <v>6600</v>
      </c>
    </row>
    <row r="437" spans="1:10">
      <c r="A437" s="175" t="s">
        <v>4918</v>
      </c>
      <c r="B437" s="175" t="s">
        <v>100</v>
      </c>
      <c r="D437" s="175" t="s">
        <v>610</v>
      </c>
      <c r="H437" s="175" t="s">
        <v>4503</v>
      </c>
      <c r="J437" s="194">
        <v>4600</v>
      </c>
    </row>
    <row r="438" spans="1:10">
      <c r="A438" s="175" t="s">
        <v>4918</v>
      </c>
      <c r="B438" s="175" t="s">
        <v>100</v>
      </c>
      <c r="D438" s="175" t="s">
        <v>610</v>
      </c>
      <c r="H438" s="175" t="s">
        <v>4504</v>
      </c>
      <c r="J438" s="194">
        <v>6600</v>
      </c>
    </row>
    <row r="439" spans="1:10">
      <c r="A439" s="175" t="s">
        <v>4918</v>
      </c>
      <c r="B439" s="175" t="s">
        <v>100</v>
      </c>
      <c r="D439" s="175" t="s">
        <v>610</v>
      </c>
      <c r="H439" s="175" t="s">
        <v>4505</v>
      </c>
      <c r="J439" s="194">
        <v>4600</v>
      </c>
    </row>
    <row r="440" spans="1:10">
      <c r="A440" s="175" t="s">
        <v>4918</v>
      </c>
      <c r="B440" s="175" t="s">
        <v>100</v>
      </c>
      <c r="D440" s="175" t="s">
        <v>610</v>
      </c>
      <c r="H440" s="175" t="s">
        <v>4506</v>
      </c>
      <c r="J440" s="194">
        <v>6600</v>
      </c>
    </row>
    <row r="441" spans="1:10">
      <c r="A441" s="175" t="s">
        <v>4918</v>
      </c>
      <c r="B441" s="175" t="s">
        <v>100</v>
      </c>
      <c r="D441" s="175" t="s">
        <v>610</v>
      </c>
      <c r="H441" s="175" t="s">
        <v>4507</v>
      </c>
      <c r="J441" s="194">
        <v>6600</v>
      </c>
    </row>
    <row r="442" spans="1:10">
      <c r="A442" s="175" t="s">
        <v>4918</v>
      </c>
      <c r="B442" s="175" t="s">
        <v>100</v>
      </c>
      <c r="D442" s="175" t="s">
        <v>610</v>
      </c>
      <c r="H442" s="175" t="s">
        <v>4508</v>
      </c>
      <c r="J442" s="194">
        <v>4600</v>
      </c>
    </row>
    <row r="443" spans="1:10">
      <c r="A443" s="175" t="s">
        <v>4918</v>
      </c>
      <c r="B443" s="175" t="s">
        <v>100</v>
      </c>
      <c r="D443" s="175" t="s">
        <v>610</v>
      </c>
      <c r="H443" s="175" t="s">
        <v>4509</v>
      </c>
      <c r="J443" s="194">
        <v>6600</v>
      </c>
    </row>
    <row r="444" spans="1:10">
      <c r="A444" s="175" t="s">
        <v>4918</v>
      </c>
      <c r="B444" s="175" t="s">
        <v>100</v>
      </c>
      <c r="D444" s="175" t="s">
        <v>610</v>
      </c>
      <c r="H444" s="175" t="s">
        <v>4510</v>
      </c>
      <c r="J444" s="194">
        <v>4600</v>
      </c>
    </row>
    <row r="445" spans="1:10">
      <c r="A445" s="175" t="s">
        <v>4918</v>
      </c>
      <c r="B445" s="175" t="s">
        <v>100</v>
      </c>
      <c r="D445" s="175" t="s">
        <v>610</v>
      </c>
      <c r="H445" s="175" t="s">
        <v>4511</v>
      </c>
      <c r="J445" s="194">
        <v>6600</v>
      </c>
    </row>
    <row r="446" spans="1:10">
      <c r="A446" s="175" t="s">
        <v>4918</v>
      </c>
      <c r="B446" s="175" t="s">
        <v>100</v>
      </c>
      <c r="D446" s="175" t="s">
        <v>610</v>
      </c>
      <c r="H446" s="175" t="s">
        <v>4512</v>
      </c>
      <c r="J446" s="194">
        <v>6600</v>
      </c>
    </row>
    <row r="447" spans="1:10">
      <c r="A447" s="175" t="s">
        <v>4918</v>
      </c>
      <c r="B447" s="175" t="s">
        <v>100</v>
      </c>
      <c r="D447" s="175" t="s">
        <v>610</v>
      </c>
      <c r="H447" s="175" t="s">
        <v>4513</v>
      </c>
      <c r="J447" s="194">
        <v>4600</v>
      </c>
    </row>
    <row r="448" spans="1:10">
      <c r="A448" s="175" t="s">
        <v>4918</v>
      </c>
      <c r="B448" s="175" t="s">
        <v>100</v>
      </c>
      <c r="D448" s="175" t="s">
        <v>610</v>
      </c>
      <c r="H448" s="175" t="s">
        <v>4514</v>
      </c>
      <c r="J448" s="194">
        <v>4600</v>
      </c>
    </row>
    <row r="449" spans="1:11">
      <c r="A449" s="175" t="s">
        <v>4918</v>
      </c>
      <c r="B449" s="175" t="s">
        <v>100</v>
      </c>
      <c r="D449" s="175" t="s">
        <v>610</v>
      </c>
      <c r="H449" s="175" t="s">
        <v>4515</v>
      </c>
      <c r="J449" s="194">
        <v>6600</v>
      </c>
    </row>
    <row r="450" spans="1:11">
      <c r="A450" s="175" t="s">
        <v>4918</v>
      </c>
      <c r="B450" s="175" t="s">
        <v>100</v>
      </c>
      <c r="D450" s="175" t="s">
        <v>610</v>
      </c>
      <c r="H450" s="175" t="s">
        <v>4516</v>
      </c>
      <c r="J450" s="194">
        <v>4600</v>
      </c>
    </row>
    <row r="451" spans="1:11">
      <c r="A451" s="175" t="s">
        <v>4918</v>
      </c>
      <c r="B451" s="175" t="s">
        <v>100</v>
      </c>
      <c r="D451" s="175" t="s">
        <v>610</v>
      </c>
      <c r="H451" s="175" t="s">
        <v>4517</v>
      </c>
      <c r="J451" s="194">
        <v>8600</v>
      </c>
    </row>
    <row r="452" spans="1:11">
      <c r="A452" s="175" t="s">
        <v>4918</v>
      </c>
      <c r="B452" s="175" t="s">
        <v>100</v>
      </c>
      <c r="D452" s="175" t="s">
        <v>610</v>
      </c>
      <c r="H452" s="175" t="s">
        <v>4518</v>
      </c>
      <c r="J452" s="194">
        <v>4600</v>
      </c>
    </row>
    <row r="453" spans="1:11">
      <c r="A453" s="175" t="s">
        <v>4898</v>
      </c>
      <c r="B453" s="175" t="s">
        <v>29</v>
      </c>
      <c r="D453" s="175" t="s">
        <v>610</v>
      </c>
      <c r="H453" s="175" t="s">
        <v>2075</v>
      </c>
      <c r="J453" s="194">
        <v>19000</v>
      </c>
    </row>
    <row r="454" spans="1:11">
      <c r="A454" s="175" t="s">
        <v>4898</v>
      </c>
      <c r="B454" s="175" t="s">
        <v>29</v>
      </c>
      <c r="D454" s="175" t="s">
        <v>610</v>
      </c>
      <c r="H454" s="175" t="s">
        <v>2076</v>
      </c>
      <c r="J454" s="194">
        <v>4600</v>
      </c>
    </row>
    <row r="455" spans="1:11">
      <c r="A455" s="175" t="s">
        <v>182</v>
      </c>
      <c r="B455" s="175" t="s">
        <v>28</v>
      </c>
      <c r="E455" s="175" t="s">
        <v>640</v>
      </c>
      <c r="F455" s="195">
        <v>201603</v>
      </c>
      <c r="H455" s="175" t="s">
        <v>2040</v>
      </c>
      <c r="K455" s="194">
        <v>549788</v>
      </c>
    </row>
    <row r="456" spans="1:11">
      <c r="A456" s="190" t="s">
        <v>4920</v>
      </c>
      <c r="J456" s="194">
        <v>549788</v>
      </c>
      <c r="K456" s="194">
        <v>549788</v>
      </c>
    </row>
    <row r="459" spans="1:11">
      <c r="A459" s="190" t="s">
        <v>4921</v>
      </c>
      <c r="D459" s="191" t="s">
        <v>4818</v>
      </c>
      <c r="E459" s="190" t="s">
        <v>4922</v>
      </c>
    </row>
    <row r="460" spans="1:11">
      <c r="A460" s="192" t="s">
        <v>10</v>
      </c>
      <c r="B460" s="192" t="s">
        <v>11</v>
      </c>
      <c r="D460" s="188" t="s">
        <v>4808</v>
      </c>
      <c r="E460" s="192" t="s">
        <v>142</v>
      </c>
      <c r="F460" s="193" t="s">
        <v>4809</v>
      </c>
      <c r="G460" s="192" t="s">
        <v>4810</v>
      </c>
      <c r="H460" s="192" t="s">
        <v>479</v>
      </c>
      <c r="J460" s="193" t="s">
        <v>405</v>
      </c>
      <c r="K460" s="193" t="s">
        <v>406</v>
      </c>
    </row>
    <row r="463" spans="1:11">
      <c r="A463" s="175" t="s">
        <v>4829</v>
      </c>
      <c r="B463" s="175" t="s">
        <v>113</v>
      </c>
      <c r="D463" s="175" t="s">
        <v>610</v>
      </c>
      <c r="H463" s="175" t="s">
        <v>894</v>
      </c>
      <c r="K463" s="194">
        <v>1200000</v>
      </c>
    </row>
    <row r="464" spans="1:11">
      <c r="A464" s="175" t="s">
        <v>151</v>
      </c>
      <c r="B464" s="175" t="s">
        <v>22</v>
      </c>
      <c r="H464" s="175" t="s">
        <v>894</v>
      </c>
      <c r="J464" s="194">
        <v>1200000</v>
      </c>
    </row>
    <row r="465" spans="1:11">
      <c r="A465" s="190" t="s">
        <v>4923</v>
      </c>
      <c r="J465" s="194">
        <v>1200000</v>
      </c>
      <c r="K465" s="194">
        <v>1200000</v>
      </c>
    </row>
    <row r="468" spans="1:11">
      <c r="A468" s="190" t="s">
        <v>4924</v>
      </c>
      <c r="D468" s="191" t="s">
        <v>4818</v>
      </c>
      <c r="E468" s="190" t="s">
        <v>4922</v>
      </c>
    </row>
    <row r="469" spans="1:11">
      <c r="A469" s="192" t="s">
        <v>10</v>
      </c>
      <c r="B469" s="192" t="s">
        <v>11</v>
      </c>
      <c r="D469" s="188" t="s">
        <v>4808</v>
      </c>
      <c r="E469" s="192" t="s">
        <v>142</v>
      </c>
      <c r="F469" s="193" t="s">
        <v>4809</v>
      </c>
      <c r="G469" s="192" t="s">
        <v>4810</v>
      </c>
      <c r="H469" s="192" t="s">
        <v>479</v>
      </c>
      <c r="J469" s="193" t="s">
        <v>405</v>
      </c>
      <c r="K469" s="193" t="s">
        <v>406</v>
      </c>
    </row>
    <row r="472" spans="1:11">
      <c r="A472" s="175" t="s">
        <v>182</v>
      </c>
      <c r="B472" s="175" t="s">
        <v>28</v>
      </c>
      <c r="E472" s="175" t="s">
        <v>640</v>
      </c>
      <c r="F472" s="195">
        <v>201503</v>
      </c>
      <c r="H472" s="175" t="s">
        <v>663</v>
      </c>
      <c r="K472" s="194">
        <v>24440</v>
      </c>
    </row>
    <row r="473" spans="1:11">
      <c r="A473" s="175" t="s">
        <v>151</v>
      </c>
      <c r="B473" s="175" t="s">
        <v>22</v>
      </c>
      <c r="H473" s="175" t="s">
        <v>663</v>
      </c>
      <c r="J473" s="194">
        <v>24440</v>
      </c>
    </row>
    <row r="474" spans="1:11">
      <c r="A474" s="190" t="s">
        <v>4925</v>
      </c>
      <c r="J474" s="194">
        <v>24440</v>
      </c>
      <c r="K474" s="194">
        <v>24440</v>
      </c>
    </row>
    <row r="477" spans="1:11">
      <c r="A477" s="190" t="s">
        <v>4926</v>
      </c>
      <c r="D477" s="191" t="s">
        <v>4818</v>
      </c>
      <c r="E477" s="190" t="s">
        <v>4922</v>
      </c>
    </row>
    <row r="478" spans="1:11">
      <c r="A478" s="192" t="s">
        <v>10</v>
      </c>
      <c r="B478" s="192" t="s">
        <v>11</v>
      </c>
      <c r="D478" s="188" t="s">
        <v>4808</v>
      </c>
      <c r="E478" s="192" t="s">
        <v>142</v>
      </c>
      <c r="F478" s="193" t="s">
        <v>4809</v>
      </c>
      <c r="G478" s="192" t="s">
        <v>4810</v>
      </c>
      <c r="H478" s="192" t="s">
        <v>479</v>
      </c>
      <c r="J478" s="193" t="s">
        <v>405</v>
      </c>
      <c r="K478" s="193" t="s">
        <v>406</v>
      </c>
    </row>
    <row r="481" spans="1:11">
      <c r="A481" s="175" t="s">
        <v>4829</v>
      </c>
      <c r="B481" s="175" t="s">
        <v>113</v>
      </c>
      <c r="D481" s="175" t="s">
        <v>610</v>
      </c>
      <c r="H481" s="175" t="s">
        <v>895</v>
      </c>
      <c r="K481" s="194">
        <v>30000</v>
      </c>
    </row>
    <row r="482" spans="1:11">
      <c r="A482" s="175" t="s">
        <v>151</v>
      </c>
      <c r="B482" s="175" t="s">
        <v>22</v>
      </c>
      <c r="H482" s="175" t="s">
        <v>895</v>
      </c>
      <c r="J482" s="194">
        <v>30000</v>
      </c>
    </row>
    <row r="483" spans="1:11">
      <c r="A483" s="190" t="s">
        <v>4927</v>
      </c>
      <c r="J483" s="194">
        <v>30000</v>
      </c>
      <c r="K483" s="194">
        <v>30000</v>
      </c>
    </row>
    <row r="486" spans="1:11">
      <c r="A486" s="190" t="s">
        <v>4928</v>
      </c>
      <c r="D486" s="191" t="s">
        <v>4823</v>
      </c>
      <c r="E486" s="190" t="s">
        <v>4922</v>
      </c>
    </row>
    <row r="487" spans="1:11">
      <c r="A487" s="192" t="s">
        <v>10</v>
      </c>
      <c r="B487" s="192" t="s">
        <v>11</v>
      </c>
      <c r="D487" s="188" t="s">
        <v>4808</v>
      </c>
      <c r="E487" s="192" t="s">
        <v>142</v>
      </c>
      <c r="F487" s="193" t="s">
        <v>4809</v>
      </c>
      <c r="G487" s="192" t="s">
        <v>4810</v>
      </c>
      <c r="H487" s="192" t="s">
        <v>479</v>
      </c>
      <c r="J487" s="193" t="s">
        <v>405</v>
      </c>
      <c r="K487" s="193" t="s">
        <v>406</v>
      </c>
    </row>
    <row r="490" spans="1:11">
      <c r="A490" s="175" t="s">
        <v>257</v>
      </c>
      <c r="B490" s="175" t="s">
        <v>47</v>
      </c>
      <c r="E490" s="175" t="s">
        <v>668</v>
      </c>
      <c r="F490" s="195">
        <v>14818507</v>
      </c>
      <c r="H490" s="175" t="s">
        <v>893</v>
      </c>
      <c r="J490" s="194">
        <v>81426</v>
      </c>
    </row>
    <row r="491" spans="1:11">
      <c r="A491" s="175" t="s">
        <v>151</v>
      </c>
      <c r="B491" s="175" t="s">
        <v>22</v>
      </c>
      <c r="D491" s="175" t="s">
        <v>4929</v>
      </c>
      <c r="F491" s="195">
        <v>4531616</v>
      </c>
      <c r="H491" s="175" t="s">
        <v>893</v>
      </c>
      <c r="K491" s="194">
        <v>81426</v>
      </c>
    </row>
    <row r="492" spans="1:11">
      <c r="A492" s="190" t="s">
        <v>4930</v>
      </c>
      <c r="J492" s="194">
        <v>81426</v>
      </c>
      <c r="K492" s="194">
        <v>81426</v>
      </c>
    </row>
    <row r="495" spans="1:11">
      <c r="A495" s="190" t="s">
        <v>4931</v>
      </c>
      <c r="D495" s="191" t="s">
        <v>4823</v>
      </c>
      <c r="E495" s="190" t="s">
        <v>4922</v>
      </c>
    </row>
    <row r="496" spans="1:11">
      <c r="A496" s="192" t="s">
        <v>10</v>
      </c>
      <c r="B496" s="192" t="s">
        <v>11</v>
      </c>
      <c r="D496" s="188" t="s">
        <v>4808</v>
      </c>
      <c r="E496" s="192" t="s">
        <v>142</v>
      </c>
      <c r="F496" s="193" t="s">
        <v>4809</v>
      </c>
      <c r="G496" s="192" t="s">
        <v>4810</v>
      </c>
      <c r="H496" s="192" t="s">
        <v>479</v>
      </c>
      <c r="J496" s="193" t="s">
        <v>405</v>
      </c>
      <c r="K496" s="193" t="s">
        <v>406</v>
      </c>
    </row>
    <row r="499" spans="1:11">
      <c r="A499" s="175" t="s">
        <v>257</v>
      </c>
      <c r="B499" s="175" t="s">
        <v>47</v>
      </c>
      <c r="E499" s="175" t="s">
        <v>668</v>
      </c>
      <c r="F499" s="195">
        <v>15836992</v>
      </c>
      <c r="H499" s="175" t="s">
        <v>896</v>
      </c>
      <c r="J499" s="194">
        <v>252869</v>
      </c>
    </row>
    <row r="500" spans="1:11">
      <c r="A500" s="175" t="s">
        <v>151</v>
      </c>
      <c r="B500" s="175" t="s">
        <v>22</v>
      </c>
      <c r="F500" s="195">
        <v>4531614</v>
      </c>
      <c r="H500" s="175" t="s">
        <v>896</v>
      </c>
      <c r="K500" s="194">
        <v>252869</v>
      </c>
    </row>
    <row r="501" spans="1:11">
      <c r="A501" s="190" t="s">
        <v>4932</v>
      </c>
      <c r="J501" s="194">
        <v>252869</v>
      </c>
      <c r="K501" s="194">
        <v>252869</v>
      </c>
    </row>
    <row r="504" spans="1:11">
      <c r="A504" s="190" t="s">
        <v>4933</v>
      </c>
      <c r="D504" s="191" t="s">
        <v>4823</v>
      </c>
      <c r="E504" s="190" t="s">
        <v>4922</v>
      </c>
    </row>
    <row r="505" spans="1:11">
      <c r="A505" s="192" t="s">
        <v>10</v>
      </c>
      <c r="B505" s="192" t="s">
        <v>11</v>
      </c>
      <c r="D505" s="188" t="s">
        <v>4808</v>
      </c>
      <c r="E505" s="192" t="s">
        <v>142</v>
      </c>
      <c r="F505" s="193" t="s">
        <v>4809</v>
      </c>
      <c r="G505" s="192" t="s">
        <v>4810</v>
      </c>
      <c r="H505" s="192" t="s">
        <v>479</v>
      </c>
      <c r="J505" s="193" t="s">
        <v>405</v>
      </c>
      <c r="K505" s="193" t="s">
        <v>406</v>
      </c>
    </row>
    <row r="508" spans="1:11">
      <c r="A508" s="175" t="s">
        <v>257</v>
      </c>
      <c r="B508" s="175" t="s">
        <v>47</v>
      </c>
      <c r="E508" s="175" t="s">
        <v>668</v>
      </c>
      <c r="F508" s="195">
        <v>6208632</v>
      </c>
      <c r="H508" s="175" t="s">
        <v>896</v>
      </c>
      <c r="J508" s="194">
        <v>97889</v>
      </c>
    </row>
    <row r="509" spans="1:11">
      <c r="A509" s="175" t="s">
        <v>151</v>
      </c>
      <c r="B509" s="175" t="s">
        <v>22</v>
      </c>
      <c r="F509" s="195">
        <v>4531613</v>
      </c>
      <c r="H509" s="175" t="s">
        <v>896</v>
      </c>
      <c r="K509" s="194">
        <v>97889</v>
      </c>
    </row>
    <row r="510" spans="1:11">
      <c r="A510" s="190" t="s">
        <v>4934</v>
      </c>
      <c r="J510" s="194">
        <v>97889</v>
      </c>
      <c r="K510" s="194">
        <v>97889</v>
      </c>
    </row>
    <row r="513" spans="1:11">
      <c r="A513" s="190" t="s">
        <v>4935</v>
      </c>
      <c r="D513" s="191" t="s">
        <v>4823</v>
      </c>
      <c r="E513" s="190" t="s">
        <v>4922</v>
      </c>
    </row>
    <row r="514" spans="1:11">
      <c r="A514" s="192" t="s">
        <v>10</v>
      </c>
      <c r="B514" s="192" t="s">
        <v>11</v>
      </c>
      <c r="D514" s="188" t="s">
        <v>4808</v>
      </c>
      <c r="E514" s="192" t="s">
        <v>142</v>
      </c>
      <c r="F514" s="193" t="s">
        <v>4809</v>
      </c>
      <c r="G514" s="192" t="s">
        <v>4810</v>
      </c>
      <c r="H514" s="192" t="s">
        <v>479</v>
      </c>
      <c r="J514" s="193" t="s">
        <v>405</v>
      </c>
      <c r="K514" s="193" t="s">
        <v>406</v>
      </c>
    </row>
    <row r="517" spans="1:11">
      <c r="A517" s="175" t="s">
        <v>257</v>
      </c>
      <c r="B517" s="175" t="s">
        <v>47</v>
      </c>
      <c r="E517" s="175" t="s">
        <v>668</v>
      </c>
      <c r="F517" s="195">
        <v>6208661</v>
      </c>
      <c r="H517" s="175" t="s">
        <v>896</v>
      </c>
      <c r="J517" s="194">
        <v>96428</v>
      </c>
    </row>
    <row r="518" spans="1:11">
      <c r="A518" s="175" t="s">
        <v>151</v>
      </c>
      <c r="B518" s="175" t="s">
        <v>22</v>
      </c>
      <c r="D518" s="175" t="s">
        <v>4936</v>
      </c>
      <c r="F518" s="195">
        <v>4531612</v>
      </c>
      <c r="H518" s="175" t="s">
        <v>896</v>
      </c>
      <c r="K518" s="194">
        <v>96428</v>
      </c>
    </row>
    <row r="519" spans="1:11">
      <c r="A519" s="190" t="s">
        <v>4937</v>
      </c>
      <c r="J519" s="194">
        <v>96428</v>
      </c>
      <c r="K519" s="194">
        <v>96428</v>
      </c>
    </row>
    <row r="522" spans="1:11">
      <c r="A522" s="190" t="s">
        <v>4938</v>
      </c>
      <c r="D522" s="191" t="s">
        <v>4818</v>
      </c>
      <c r="E522" s="190" t="s">
        <v>4939</v>
      </c>
    </row>
    <row r="523" spans="1:11">
      <c r="A523" s="192" t="s">
        <v>10</v>
      </c>
      <c r="B523" s="192" t="s">
        <v>11</v>
      </c>
      <c r="D523" s="188" t="s">
        <v>4808</v>
      </c>
      <c r="E523" s="192" t="s">
        <v>142</v>
      </c>
      <c r="F523" s="193" t="s">
        <v>4809</v>
      </c>
      <c r="G523" s="192" t="s">
        <v>4810</v>
      </c>
      <c r="H523" s="192" t="s">
        <v>479</v>
      </c>
      <c r="J523" s="193" t="s">
        <v>405</v>
      </c>
      <c r="K523" s="193" t="s">
        <v>406</v>
      </c>
    </row>
    <row r="526" spans="1:11">
      <c r="A526" s="175" t="s">
        <v>4829</v>
      </c>
      <c r="B526" s="175" t="s">
        <v>113</v>
      </c>
      <c r="D526" s="175" t="s">
        <v>610</v>
      </c>
      <c r="H526" s="175" t="s">
        <v>897</v>
      </c>
      <c r="K526" s="194">
        <v>210000</v>
      </c>
    </row>
    <row r="527" spans="1:11">
      <c r="A527" s="175" t="s">
        <v>151</v>
      </c>
      <c r="B527" s="175" t="s">
        <v>22</v>
      </c>
      <c r="H527" s="175" t="s">
        <v>897</v>
      </c>
      <c r="J527" s="194">
        <v>210000</v>
      </c>
    </row>
    <row r="528" spans="1:11">
      <c r="A528" s="190" t="s">
        <v>4940</v>
      </c>
      <c r="J528" s="194">
        <v>210000</v>
      </c>
      <c r="K528" s="194">
        <v>210000</v>
      </c>
    </row>
    <row r="531" spans="1:11">
      <c r="A531" s="190" t="s">
        <v>4941</v>
      </c>
      <c r="D531" s="191" t="s">
        <v>4818</v>
      </c>
      <c r="E531" s="190" t="s">
        <v>4939</v>
      </c>
    </row>
    <row r="532" spans="1:11">
      <c r="A532" s="192" t="s">
        <v>10</v>
      </c>
      <c r="B532" s="192" t="s">
        <v>11</v>
      </c>
      <c r="D532" s="188" t="s">
        <v>4808</v>
      </c>
      <c r="E532" s="192" t="s">
        <v>142</v>
      </c>
      <c r="F532" s="193" t="s">
        <v>4809</v>
      </c>
      <c r="G532" s="192" t="s">
        <v>4810</v>
      </c>
      <c r="H532" s="192" t="s">
        <v>479</v>
      </c>
      <c r="J532" s="193" t="s">
        <v>405</v>
      </c>
      <c r="K532" s="193" t="s">
        <v>406</v>
      </c>
    </row>
    <row r="535" spans="1:11">
      <c r="A535" s="175" t="s">
        <v>4829</v>
      </c>
      <c r="B535" s="175" t="s">
        <v>113</v>
      </c>
      <c r="D535" s="175" t="s">
        <v>610</v>
      </c>
      <c r="H535" s="175" t="s">
        <v>898</v>
      </c>
      <c r="K535" s="194">
        <v>150000</v>
      </c>
    </row>
    <row r="536" spans="1:11">
      <c r="A536" s="175" t="s">
        <v>151</v>
      </c>
      <c r="B536" s="175" t="s">
        <v>22</v>
      </c>
      <c r="H536" s="175" t="s">
        <v>898</v>
      </c>
      <c r="J536" s="194">
        <v>150000</v>
      </c>
    </row>
    <row r="537" spans="1:11">
      <c r="A537" s="190" t="s">
        <v>4942</v>
      </c>
      <c r="J537" s="194">
        <v>150000</v>
      </c>
      <c r="K537" s="194">
        <v>150000</v>
      </c>
    </row>
    <row r="540" spans="1:11">
      <c r="A540" s="190" t="s">
        <v>4943</v>
      </c>
      <c r="D540" s="191" t="s">
        <v>4818</v>
      </c>
      <c r="E540" s="190" t="s">
        <v>4939</v>
      </c>
    </row>
    <row r="541" spans="1:11">
      <c r="A541" s="192" t="s">
        <v>10</v>
      </c>
      <c r="B541" s="192" t="s">
        <v>11</v>
      </c>
      <c r="D541" s="188" t="s">
        <v>4808</v>
      </c>
      <c r="E541" s="192" t="s">
        <v>142</v>
      </c>
      <c r="F541" s="193" t="s">
        <v>4809</v>
      </c>
      <c r="G541" s="192" t="s">
        <v>4810</v>
      </c>
      <c r="H541" s="192" t="s">
        <v>479</v>
      </c>
      <c r="J541" s="193" t="s">
        <v>405</v>
      </c>
      <c r="K541" s="193" t="s">
        <v>406</v>
      </c>
    </row>
    <row r="544" spans="1:11">
      <c r="A544" s="175" t="s">
        <v>4829</v>
      </c>
      <c r="B544" s="175" t="s">
        <v>113</v>
      </c>
      <c r="D544" s="175" t="s">
        <v>610</v>
      </c>
      <c r="H544" s="175" t="s">
        <v>878</v>
      </c>
      <c r="K544" s="194">
        <v>10000</v>
      </c>
    </row>
    <row r="545" spans="1:11">
      <c r="A545" s="175" t="s">
        <v>151</v>
      </c>
      <c r="B545" s="175" t="s">
        <v>22</v>
      </c>
      <c r="H545" s="175" t="s">
        <v>878</v>
      </c>
      <c r="J545" s="194">
        <v>10000</v>
      </c>
    </row>
    <row r="546" spans="1:11">
      <c r="A546" s="190" t="s">
        <v>4944</v>
      </c>
      <c r="J546" s="194">
        <v>10000</v>
      </c>
      <c r="K546" s="194">
        <v>10000</v>
      </c>
    </row>
    <row r="549" spans="1:11">
      <c r="A549" s="190" t="s">
        <v>4945</v>
      </c>
      <c r="D549" s="191" t="s">
        <v>4818</v>
      </c>
      <c r="E549" s="190" t="s">
        <v>4939</v>
      </c>
    </row>
    <row r="550" spans="1:11">
      <c r="A550" s="192" t="s">
        <v>10</v>
      </c>
      <c r="B550" s="192" t="s">
        <v>11</v>
      </c>
      <c r="D550" s="188" t="s">
        <v>4808</v>
      </c>
      <c r="E550" s="192" t="s">
        <v>142</v>
      </c>
      <c r="F550" s="193" t="s">
        <v>4809</v>
      </c>
      <c r="G550" s="192" t="s">
        <v>4810</v>
      </c>
      <c r="H550" s="192" t="s">
        <v>479</v>
      </c>
      <c r="J550" s="193" t="s">
        <v>405</v>
      </c>
      <c r="K550" s="193" t="s">
        <v>406</v>
      </c>
    </row>
    <row r="553" spans="1:11">
      <c r="A553" s="175" t="s">
        <v>4829</v>
      </c>
      <c r="B553" s="175" t="s">
        <v>113</v>
      </c>
      <c r="D553" s="175" t="s">
        <v>610</v>
      </c>
      <c r="H553" s="175" t="s">
        <v>899</v>
      </c>
      <c r="K553" s="194">
        <v>10000</v>
      </c>
    </row>
    <row r="554" spans="1:11">
      <c r="A554" s="175" t="s">
        <v>151</v>
      </c>
      <c r="B554" s="175" t="s">
        <v>22</v>
      </c>
      <c r="H554" s="175" t="s">
        <v>899</v>
      </c>
      <c r="J554" s="194">
        <v>10000</v>
      </c>
    </row>
    <row r="555" spans="1:11">
      <c r="A555" s="190" t="s">
        <v>4946</v>
      </c>
      <c r="J555" s="194">
        <v>10000</v>
      </c>
      <c r="K555" s="194">
        <v>10000</v>
      </c>
    </row>
    <row r="558" spans="1:11">
      <c r="A558" s="190" t="s">
        <v>4947</v>
      </c>
      <c r="D558" s="191" t="s">
        <v>4818</v>
      </c>
      <c r="E558" s="190" t="s">
        <v>4939</v>
      </c>
    </row>
    <row r="559" spans="1:11">
      <c r="A559" s="192" t="s">
        <v>10</v>
      </c>
      <c r="B559" s="192" t="s">
        <v>11</v>
      </c>
      <c r="D559" s="188" t="s">
        <v>4808</v>
      </c>
      <c r="E559" s="192" t="s">
        <v>142</v>
      </c>
      <c r="F559" s="193" t="s">
        <v>4809</v>
      </c>
      <c r="G559" s="192" t="s">
        <v>4810</v>
      </c>
      <c r="H559" s="192" t="s">
        <v>479</v>
      </c>
      <c r="J559" s="193" t="s">
        <v>405</v>
      </c>
      <c r="K559" s="193" t="s">
        <v>406</v>
      </c>
    </row>
    <row r="562" spans="1:11">
      <c r="A562" s="175" t="s">
        <v>4829</v>
      </c>
      <c r="B562" s="175" t="s">
        <v>113</v>
      </c>
      <c r="D562" s="175" t="s">
        <v>610</v>
      </c>
      <c r="H562" s="175" t="s">
        <v>900</v>
      </c>
      <c r="K562" s="194">
        <v>2730000</v>
      </c>
    </row>
    <row r="563" spans="1:11">
      <c r="A563" s="175" t="s">
        <v>151</v>
      </c>
      <c r="B563" s="175" t="s">
        <v>22</v>
      </c>
      <c r="H563" s="175" t="s">
        <v>900</v>
      </c>
      <c r="J563" s="194">
        <v>2730000</v>
      </c>
    </row>
    <row r="564" spans="1:11">
      <c r="A564" s="190" t="s">
        <v>4948</v>
      </c>
      <c r="J564" s="194">
        <v>2730000</v>
      </c>
      <c r="K564" s="194">
        <v>2730000</v>
      </c>
    </row>
    <row r="567" spans="1:11">
      <c r="A567" s="190" t="s">
        <v>4949</v>
      </c>
      <c r="D567" s="191" t="s">
        <v>4818</v>
      </c>
      <c r="E567" s="190" t="s">
        <v>4950</v>
      </c>
    </row>
    <row r="568" spans="1:11">
      <c r="A568" s="192" t="s">
        <v>10</v>
      </c>
      <c r="B568" s="192" t="s">
        <v>11</v>
      </c>
      <c r="D568" s="188" t="s">
        <v>4808</v>
      </c>
      <c r="E568" s="192" t="s">
        <v>142</v>
      </c>
      <c r="F568" s="193" t="s">
        <v>4809</v>
      </c>
      <c r="G568" s="192" t="s">
        <v>4810</v>
      </c>
      <c r="H568" s="192" t="s">
        <v>479</v>
      </c>
      <c r="J568" s="193" t="s">
        <v>405</v>
      </c>
      <c r="K568" s="193" t="s">
        <v>406</v>
      </c>
    </row>
    <row r="571" spans="1:11">
      <c r="A571" s="175" t="s">
        <v>4829</v>
      </c>
      <c r="B571" s="175" t="s">
        <v>113</v>
      </c>
      <c r="D571" s="175" t="s">
        <v>610</v>
      </c>
      <c r="H571" s="175" t="s">
        <v>901</v>
      </c>
      <c r="K571" s="194">
        <v>50000</v>
      </c>
    </row>
    <row r="572" spans="1:11">
      <c r="A572" s="175" t="s">
        <v>151</v>
      </c>
      <c r="B572" s="175" t="s">
        <v>22</v>
      </c>
      <c r="H572" s="175" t="s">
        <v>901</v>
      </c>
      <c r="J572" s="194">
        <v>50000</v>
      </c>
    </row>
    <row r="573" spans="1:11">
      <c r="A573" s="190" t="s">
        <v>4951</v>
      </c>
      <c r="J573" s="194">
        <v>50000</v>
      </c>
      <c r="K573" s="194">
        <v>50000</v>
      </c>
    </row>
    <row r="576" spans="1:11">
      <c r="A576" s="190" t="s">
        <v>4952</v>
      </c>
      <c r="D576" s="191" t="s">
        <v>4818</v>
      </c>
      <c r="E576" s="190" t="s">
        <v>4950</v>
      </c>
    </row>
    <row r="577" spans="1:11">
      <c r="A577" s="192" t="s">
        <v>10</v>
      </c>
      <c r="B577" s="192" t="s">
        <v>11</v>
      </c>
      <c r="D577" s="188" t="s">
        <v>4808</v>
      </c>
      <c r="E577" s="192" t="s">
        <v>142</v>
      </c>
      <c r="F577" s="193" t="s">
        <v>4809</v>
      </c>
      <c r="G577" s="192" t="s">
        <v>4810</v>
      </c>
      <c r="H577" s="192" t="s">
        <v>479</v>
      </c>
      <c r="J577" s="193" t="s">
        <v>405</v>
      </c>
      <c r="K577" s="193" t="s">
        <v>406</v>
      </c>
    </row>
    <row r="580" spans="1:11">
      <c r="A580" s="175" t="s">
        <v>4829</v>
      </c>
      <c r="B580" s="175" t="s">
        <v>113</v>
      </c>
      <c r="D580" s="175" t="s">
        <v>610</v>
      </c>
      <c r="H580" s="175" t="s">
        <v>902</v>
      </c>
      <c r="K580" s="194">
        <v>25000</v>
      </c>
    </row>
    <row r="581" spans="1:11">
      <c r="A581" s="175" t="s">
        <v>151</v>
      </c>
      <c r="B581" s="175" t="s">
        <v>22</v>
      </c>
      <c r="H581" s="175" t="s">
        <v>902</v>
      </c>
      <c r="J581" s="194">
        <v>25000</v>
      </c>
    </row>
    <row r="582" spans="1:11">
      <c r="A582" s="190" t="s">
        <v>4953</v>
      </c>
      <c r="J582" s="194">
        <v>25000</v>
      </c>
      <c r="K582" s="194">
        <v>25000</v>
      </c>
    </row>
    <row r="585" spans="1:11">
      <c r="A585" s="190" t="s">
        <v>4954</v>
      </c>
      <c r="D585" s="191" t="s">
        <v>4818</v>
      </c>
      <c r="E585" s="190" t="s">
        <v>4950</v>
      </c>
    </row>
    <row r="586" spans="1:11">
      <c r="A586" s="192" t="s">
        <v>10</v>
      </c>
      <c r="B586" s="192" t="s">
        <v>11</v>
      </c>
      <c r="D586" s="188" t="s">
        <v>4808</v>
      </c>
      <c r="E586" s="192" t="s">
        <v>142</v>
      </c>
      <c r="F586" s="193" t="s">
        <v>4809</v>
      </c>
      <c r="G586" s="192" t="s">
        <v>4810</v>
      </c>
      <c r="H586" s="192" t="s">
        <v>479</v>
      </c>
      <c r="J586" s="193" t="s">
        <v>405</v>
      </c>
      <c r="K586" s="193" t="s">
        <v>406</v>
      </c>
    </row>
    <row r="589" spans="1:11">
      <c r="A589" s="175" t="s">
        <v>4829</v>
      </c>
      <c r="B589" s="175" t="s">
        <v>113</v>
      </c>
      <c r="D589" s="175" t="s">
        <v>610</v>
      </c>
      <c r="H589" s="175" t="s">
        <v>903</v>
      </c>
      <c r="K589" s="194">
        <v>470000</v>
      </c>
    </row>
    <row r="590" spans="1:11">
      <c r="A590" s="175" t="s">
        <v>151</v>
      </c>
      <c r="B590" s="175" t="s">
        <v>22</v>
      </c>
      <c r="H590" s="175" t="s">
        <v>903</v>
      </c>
      <c r="J590" s="194">
        <v>470000</v>
      </c>
    </row>
    <row r="591" spans="1:11">
      <c r="A591" s="190" t="s">
        <v>4955</v>
      </c>
      <c r="J591" s="194">
        <v>470000</v>
      </c>
      <c r="K591" s="194">
        <v>470000</v>
      </c>
    </row>
    <row r="594" spans="1:11">
      <c r="A594" s="190" t="s">
        <v>4956</v>
      </c>
      <c r="D594" s="191" t="s">
        <v>4818</v>
      </c>
      <c r="E594" s="190" t="s">
        <v>4957</v>
      </c>
    </row>
    <row r="595" spans="1:11">
      <c r="A595" s="192" t="s">
        <v>10</v>
      </c>
      <c r="B595" s="192" t="s">
        <v>11</v>
      </c>
      <c r="D595" s="188" t="s">
        <v>4808</v>
      </c>
      <c r="E595" s="192" t="s">
        <v>142</v>
      </c>
      <c r="F595" s="193" t="s">
        <v>4809</v>
      </c>
      <c r="G595" s="192" t="s">
        <v>4810</v>
      </c>
      <c r="H595" s="192" t="s">
        <v>479</v>
      </c>
      <c r="J595" s="193" t="s">
        <v>405</v>
      </c>
      <c r="K595" s="193" t="s">
        <v>406</v>
      </c>
    </row>
    <row r="598" spans="1:11">
      <c r="A598" s="175" t="s">
        <v>4829</v>
      </c>
      <c r="B598" s="175" t="s">
        <v>113</v>
      </c>
      <c r="D598" s="175" t="s">
        <v>610</v>
      </c>
      <c r="H598" s="175" t="s">
        <v>904</v>
      </c>
      <c r="K598" s="194">
        <v>220000</v>
      </c>
    </row>
    <row r="599" spans="1:11">
      <c r="A599" s="175" t="s">
        <v>151</v>
      </c>
      <c r="B599" s="175" t="s">
        <v>22</v>
      </c>
      <c r="H599" s="175" t="s">
        <v>904</v>
      </c>
      <c r="J599" s="194">
        <v>220000</v>
      </c>
    </row>
    <row r="600" spans="1:11">
      <c r="A600" s="190" t="s">
        <v>4958</v>
      </c>
      <c r="J600" s="194">
        <v>220000</v>
      </c>
      <c r="K600" s="194">
        <v>220000</v>
      </c>
    </row>
    <row r="603" spans="1:11">
      <c r="A603" s="190" t="s">
        <v>4959</v>
      </c>
      <c r="D603" s="191" t="s">
        <v>4823</v>
      </c>
      <c r="E603" s="190" t="s">
        <v>4957</v>
      </c>
    </row>
    <row r="604" spans="1:11">
      <c r="A604" s="192" t="s">
        <v>10</v>
      </c>
      <c r="B604" s="192" t="s">
        <v>11</v>
      </c>
      <c r="D604" s="188" t="s">
        <v>4808</v>
      </c>
      <c r="E604" s="192" t="s">
        <v>142</v>
      </c>
      <c r="F604" s="193" t="s">
        <v>4809</v>
      </c>
      <c r="G604" s="192" t="s">
        <v>4810</v>
      </c>
      <c r="H604" s="192" t="s">
        <v>479</v>
      </c>
      <c r="J604" s="193" t="s">
        <v>405</v>
      </c>
      <c r="K604" s="193" t="s">
        <v>406</v>
      </c>
    </row>
    <row r="607" spans="1:11">
      <c r="A607" s="175" t="s">
        <v>182</v>
      </c>
      <c r="B607" s="175" t="s">
        <v>28</v>
      </c>
      <c r="E607" s="175" t="s">
        <v>640</v>
      </c>
      <c r="F607" s="195">
        <v>201604</v>
      </c>
      <c r="H607" s="175" t="s">
        <v>649</v>
      </c>
      <c r="J607" s="194">
        <v>200000</v>
      </c>
    </row>
    <row r="608" spans="1:11">
      <c r="A608" s="175" t="s">
        <v>151</v>
      </c>
      <c r="B608" s="175" t="s">
        <v>22</v>
      </c>
      <c r="F608" s="195">
        <v>4531619</v>
      </c>
      <c r="H608" s="175" t="s">
        <v>649</v>
      </c>
      <c r="K608" s="194">
        <v>200000</v>
      </c>
    </row>
    <row r="609" spans="1:11">
      <c r="A609" s="190" t="s">
        <v>4960</v>
      </c>
      <c r="J609" s="194">
        <v>200000</v>
      </c>
      <c r="K609" s="194">
        <v>200000</v>
      </c>
    </row>
    <row r="612" spans="1:11">
      <c r="A612" s="190" t="s">
        <v>4961</v>
      </c>
      <c r="D612" s="191" t="s">
        <v>4823</v>
      </c>
      <c r="E612" s="190" t="s">
        <v>4957</v>
      </c>
    </row>
    <row r="613" spans="1:11">
      <c r="A613" s="192" t="s">
        <v>10</v>
      </c>
      <c r="B613" s="192" t="s">
        <v>11</v>
      </c>
      <c r="D613" s="188" t="s">
        <v>4808</v>
      </c>
      <c r="E613" s="192" t="s">
        <v>142</v>
      </c>
      <c r="F613" s="193" t="s">
        <v>4809</v>
      </c>
      <c r="G613" s="192" t="s">
        <v>4810</v>
      </c>
      <c r="H613" s="192" t="s">
        <v>479</v>
      </c>
      <c r="J613" s="193" t="s">
        <v>405</v>
      </c>
      <c r="K613" s="193" t="s">
        <v>406</v>
      </c>
    </row>
    <row r="616" spans="1:11">
      <c r="A616" s="175" t="s">
        <v>4919</v>
      </c>
      <c r="B616" s="175" t="s">
        <v>101</v>
      </c>
      <c r="D616" s="175" t="s">
        <v>610</v>
      </c>
      <c r="H616" s="175" t="s">
        <v>4540</v>
      </c>
      <c r="J616" s="194">
        <v>2770</v>
      </c>
    </row>
    <row r="617" spans="1:11">
      <c r="A617" s="175" t="s">
        <v>4894</v>
      </c>
      <c r="B617" s="175" t="s">
        <v>105</v>
      </c>
      <c r="D617" s="175" t="s">
        <v>610</v>
      </c>
      <c r="H617" s="175" t="s">
        <v>4708</v>
      </c>
      <c r="J617" s="194">
        <v>60000</v>
      </c>
    </row>
    <row r="618" spans="1:11">
      <c r="A618" s="175" t="s">
        <v>4897</v>
      </c>
      <c r="B618" s="175" t="s">
        <v>89</v>
      </c>
      <c r="D618" s="175" t="s">
        <v>610</v>
      </c>
      <c r="H618" s="175" t="s">
        <v>4359</v>
      </c>
      <c r="J618" s="194">
        <v>9700</v>
      </c>
    </row>
    <row r="619" spans="1:11">
      <c r="A619" s="175" t="s">
        <v>4894</v>
      </c>
      <c r="B619" s="175" t="s">
        <v>105</v>
      </c>
      <c r="D619" s="175" t="s">
        <v>610</v>
      </c>
      <c r="H619" s="175" t="s">
        <v>4709</v>
      </c>
      <c r="J619" s="194">
        <v>22000</v>
      </c>
    </row>
    <row r="620" spans="1:11">
      <c r="A620" s="175" t="s">
        <v>4895</v>
      </c>
      <c r="B620" s="175" t="s">
        <v>87</v>
      </c>
      <c r="D620" s="175" t="s">
        <v>610</v>
      </c>
      <c r="H620" s="175" t="s">
        <v>4282</v>
      </c>
      <c r="J620" s="194">
        <v>16560</v>
      </c>
    </row>
    <row r="621" spans="1:11">
      <c r="A621" s="175" t="s">
        <v>4895</v>
      </c>
      <c r="B621" s="175" t="s">
        <v>87</v>
      </c>
      <c r="D621" s="175" t="s">
        <v>610</v>
      </c>
      <c r="H621" s="175" t="s">
        <v>4283</v>
      </c>
      <c r="J621" s="194">
        <v>5970</v>
      </c>
    </row>
    <row r="622" spans="1:11">
      <c r="A622" s="175" t="s">
        <v>4895</v>
      </c>
      <c r="B622" s="175" t="s">
        <v>87</v>
      </c>
      <c r="D622" s="175" t="s">
        <v>610</v>
      </c>
      <c r="H622" s="175" t="s">
        <v>4284</v>
      </c>
      <c r="J622" s="194">
        <v>2600</v>
      </c>
    </row>
    <row r="623" spans="1:11">
      <c r="A623" s="175" t="s">
        <v>4919</v>
      </c>
      <c r="B623" s="175" t="s">
        <v>101</v>
      </c>
      <c r="D623" s="175" t="s">
        <v>610</v>
      </c>
      <c r="H623" s="175" t="s">
        <v>4541</v>
      </c>
      <c r="J623" s="194">
        <v>3030</v>
      </c>
    </row>
    <row r="624" spans="1:11">
      <c r="A624" s="175" t="s">
        <v>4919</v>
      </c>
      <c r="B624" s="175" t="s">
        <v>101</v>
      </c>
      <c r="D624" s="175" t="s">
        <v>610</v>
      </c>
      <c r="H624" s="175" t="s">
        <v>4542</v>
      </c>
      <c r="J624" s="194">
        <v>640</v>
      </c>
    </row>
    <row r="625" spans="1:11">
      <c r="A625" s="175" t="s">
        <v>4897</v>
      </c>
      <c r="B625" s="175" t="s">
        <v>89</v>
      </c>
      <c r="D625" s="175" t="s">
        <v>610</v>
      </c>
      <c r="H625" s="175" t="s">
        <v>4360</v>
      </c>
      <c r="J625" s="194">
        <v>1830</v>
      </c>
    </row>
    <row r="626" spans="1:11">
      <c r="A626" s="175" t="s">
        <v>4919</v>
      </c>
      <c r="B626" s="175" t="s">
        <v>101</v>
      </c>
      <c r="D626" s="175" t="s">
        <v>610</v>
      </c>
      <c r="H626" s="175" t="s">
        <v>4543</v>
      </c>
      <c r="J626" s="194">
        <v>11200</v>
      </c>
    </row>
    <row r="627" spans="1:11">
      <c r="A627" s="175" t="s">
        <v>4898</v>
      </c>
      <c r="B627" s="175" t="s">
        <v>29</v>
      </c>
      <c r="D627" s="175" t="s">
        <v>610</v>
      </c>
      <c r="H627" s="175" t="s">
        <v>2077</v>
      </c>
      <c r="J627" s="194">
        <v>17000</v>
      </c>
    </row>
    <row r="628" spans="1:11">
      <c r="A628" s="175" t="s">
        <v>4897</v>
      </c>
      <c r="B628" s="175" t="s">
        <v>89</v>
      </c>
      <c r="D628" s="175" t="s">
        <v>610</v>
      </c>
      <c r="H628" s="175" t="s">
        <v>4361</v>
      </c>
      <c r="J628" s="194">
        <v>13420</v>
      </c>
    </row>
    <row r="629" spans="1:11">
      <c r="A629" s="175" t="s">
        <v>4897</v>
      </c>
      <c r="B629" s="175" t="s">
        <v>89</v>
      </c>
      <c r="D629" s="175" t="s">
        <v>610</v>
      </c>
      <c r="H629" s="175" t="s">
        <v>4362</v>
      </c>
      <c r="J629" s="194">
        <v>300</v>
      </c>
    </row>
    <row r="630" spans="1:11">
      <c r="A630" s="175" t="s">
        <v>4898</v>
      </c>
      <c r="B630" s="175" t="s">
        <v>29</v>
      </c>
      <c r="D630" s="175" t="s">
        <v>610</v>
      </c>
      <c r="H630" s="175" t="s">
        <v>2078</v>
      </c>
      <c r="J630" s="194">
        <v>30000</v>
      </c>
    </row>
    <row r="631" spans="1:11">
      <c r="A631" s="175" t="s">
        <v>4897</v>
      </c>
      <c r="B631" s="175" t="s">
        <v>89</v>
      </c>
      <c r="D631" s="175" t="s">
        <v>610</v>
      </c>
      <c r="H631" s="175" t="s">
        <v>4363</v>
      </c>
      <c r="J631" s="194">
        <v>3000</v>
      </c>
    </row>
    <row r="632" spans="1:11">
      <c r="A632" s="175" t="s">
        <v>182</v>
      </c>
      <c r="B632" s="175" t="s">
        <v>28</v>
      </c>
      <c r="E632" s="175" t="s">
        <v>640</v>
      </c>
      <c r="F632" s="195">
        <v>201604</v>
      </c>
      <c r="H632" s="175" t="s">
        <v>650</v>
      </c>
      <c r="K632" s="194">
        <v>200020</v>
      </c>
    </row>
    <row r="633" spans="1:11">
      <c r="A633" s="190" t="s">
        <v>4962</v>
      </c>
      <c r="J633" s="194">
        <v>200020</v>
      </c>
      <c r="K633" s="194">
        <v>200020</v>
      </c>
    </row>
    <row r="636" spans="1:11">
      <c r="A636" s="190" t="s">
        <v>4963</v>
      </c>
      <c r="D636" s="191" t="s">
        <v>4823</v>
      </c>
      <c r="E636" s="190" t="s">
        <v>4957</v>
      </c>
    </row>
    <row r="637" spans="1:11">
      <c r="A637" s="192" t="s">
        <v>10</v>
      </c>
      <c r="B637" s="192" t="s">
        <v>11</v>
      </c>
      <c r="D637" s="188" t="s">
        <v>4808</v>
      </c>
      <c r="E637" s="192" t="s">
        <v>142</v>
      </c>
      <c r="F637" s="193" t="s">
        <v>4809</v>
      </c>
      <c r="G637" s="192" t="s">
        <v>4810</v>
      </c>
      <c r="H637" s="192" t="s">
        <v>479</v>
      </c>
      <c r="J637" s="193" t="s">
        <v>405</v>
      </c>
      <c r="K637" s="193" t="s">
        <v>406</v>
      </c>
    </row>
    <row r="640" spans="1:11">
      <c r="A640" s="175" t="s">
        <v>4898</v>
      </c>
      <c r="B640" s="175" t="s">
        <v>29</v>
      </c>
      <c r="D640" s="175" t="s">
        <v>610</v>
      </c>
      <c r="H640" s="175" t="s">
        <v>2079</v>
      </c>
      <c r="J640" s="194">
        <v>11200</v>
      </c>
    </row>
    <row r="641" spans="1:10">
      <c r="A641" s="175" t="s">
        <v>4918</v>
      </c>
      <c r="B641" s="175" t="s">
        <v>100</v>
      </c>
      <c r="D641" s="175" t="s">
        <v>610</v>
      </c>
      <c r="H641" s="175" t="s">
        <v>4519</v>
      </c>
      <c r="J641" s="194">
        <v>8200</v>
      </c>
    </row>
    <row r="642" spans="1:10">
      <c r="A642" s="175" t="s">
        <v>4918</v>
      </c>
      <c r="B642" s="175" t="s">
        <v>100</v>
      </c>
      <c r="D642" s="175" t="s">
        <v>610</v>
      </c>
      <c r="H642" s="175" t="s">
        <v>4520</v>
      </c>
      <c r="J642" s="194">
        <v>21000</v>
      </c>
    </row>
    <row r="643" spans="1:10">
      <c r="A643" s="175" t="s">
        <v>4918</v>
      </c>
      <c r="B643" s="175" t="s">
        <v>100</v>
      </c>
      <c r="D643" s="175" t="s">
        <v>610</v>
      </c>
      <c r="H643" s="175" t="s">
        <v>4521</v>
      </c>
      <c r="J643" s="194">
        <v>28000</v>
      </c>
    </row>
    <row r="644" spans="1:10">
      <c r="A644" s="175" t="s">
        <v>4918</v>
      </c>
      <c r="B644" s="175" t="s">
        <v>100</v>
      </c>
      <c r="D644" s="175" t="s">
        <v>610</v>
      </c>
      <c r="H644" s="175" t="s">
        <v>4522</v>
      </c>
      <c r="J644" s="194">
        <v>13000</v>
      </c>
    </row>
    <row r="645" spans="1:10">
      <c r="A645" s="175" t="s">
        <v>4918</v>
      </c>
      <c r="B645" s="175" t="s">
        <v>100</v>
      </c>
      <c r="D645" s="175" t="s">
        <v>610</v>
      </c>
      <c r="H645" s="175" t="s">
        <v>4523</v>
      </c>
      <c r="J645" s="194">
        <v>4600</v>
      </c>
    </row>
    <row r="646" spans="1:10">
      <c r="A646" s="175" t="s">
        <v>4918</v>
      </c>
      <c r="B646" s="175" t="s">
        <v>100</v>
      </c>
      <c r="D646" s="175" t="s">
        <v>610</v>
      </c>
      <c r="H646" s="175" t="s">
        <v>4524</v>
      </c>
      <c r="J646" s="194">
        <v>15000</v>
      </c>
    </row>
    <row r="647" spans="1:10">
      <c r="A647" s="175" t="s">
        <v>4918</v>
      </c>
      <c r="B647" s="175" t="s">
        <v>100</v>
      </c>
      <c r="D647" s="175" t="s">
        <v>610</v>
      </c>
      <c r="H647" s="175" t="s">
        <v>4525</v>
      </c>
      <c r="J647" s="194">
        <v>16000</v>
      </c>
    </row>
    <row r="648" spans="1:10">
      <c r="A648" s="175" t="s">
        <v>4918</v>
      </c>
      <c r="B648" s="175" t="s">
        <v>100</v>
      </c>
      <c r="D648" s="175" t="s">
        <v>610</v>
      </c>
      <c r="H648" s="175" t="s">
        <v>4526</v>
      </c>
      <c r="J648" s="194">
        <v>2600</v>
      </c>
    </row>
    <row r="649" spans="1:10">
      <c r="A649" s="175" t="s">
        <v>4898</v>
      </c>
      <c r="B649" s="175" t="s">
        <v>29</v>
      </c>
      <c r="D649" s="175" t="s">
        <v>610</v>
      </c>
      <c r="H649" s="175" t="s">
        <v>2080</v>
      </c>
      <c r="J649" s="194">
        <v>18000</v>
      </c>
    </row>
    <row r="650" spans="1:10">
      <c r="A650" s="175" t="s">
        <v>4918</v>
      </c>
      <c r="B650" s="175" t="s">
        <v>100</v>
      </c>
      <c r="D650" s="175" t="s">
        <v>610</v>
      </c>
      <c r="H650" s="175" t="s">
        <v>4527</v>
      </c>
      <c r="J650" s="194">
        <v>6600</v>
      </c>
    </row>
    <row r="651" spans="1:10">
      <c r="A651" s="175" t="s">
        <v>4918</v>
      </c>
      <c r="B651" s="175" t="s">
        <v>100</v>
      </c>
      <c r="D651" s="175" t="s">
        <v>610</v>
      </c>
      <c r="H651" s="175" t="s">
        <v>4528</v>
      </c>
      <c r="J651" s="194">
        <v>4600</v>
      </c>
    </row>
    <row r="652" spans="1:10">
      <c r="A652" s="175" t="s">
        <v>4918</v>
      </c>
      <c r="B652" s="175" t="s">
        <v>100</v>
      </c>
      <c r="D652" s="175" t="s">
        <v>610</v>
      </c>
      <c r="H652" s="175" t="s">
        <v>4529</v>
      </c>
      <c r="J652" s="194">
        <v>4600</v>
      </c>
    </row>
    <row r="653" spans="1:10">
      <c r="A653" s="175" t="s">
        <v>4918</v>
      </c>
      <c r="B653" s="175" t="s">
        <v>100</v>
      </c>
      <c r="D653" s="175" t="s">
        <v>610</v>
      </c>
      <c r="H653" s="175" t="s">
        <v>4530</v>
      </c>
      <c r="J653" s="194">
        <v>6600</v>
      </c>
    </row>
    <row r="654" spans="1:10">
      <c r="A654" s="175" t="s">
        <v>4918</v>
      </c>
      <c r="B654" s="175" t="s">
        <v>100</v>
      </c>
      <c r="D654" s="175" t="s">
        <v>610</v>
      </c>
      <c r="H654" s="175" t="s">
        <v>4531</v>
      </c>
      <c r="J654" s="194">
        <v>4600</v>
      </c>
    </row>
    <row r="655" spans="1:10">
      <c r="A655" s="175" t="s">
        <v>4918</v>
      </c>
      <c r="B655" s="175" t="s">
        <v>100</v>
      </c>
      <c r="D655" s="175" t="s">
        <v>610</v>
      </c>
      <c r="H655" s="175" t="s">
        <v>4532</v>
      </c>
      <c r="J655" s="194">
        <v>6600</v>
      </c>
    </row>
    <row r="656" spans="1:10">
      <c r="A656" s="175" t="s">
        <v>4898</v>
      </c>
      <c r="B656" s="175" t="s">
        <v>29</v>
      </c>
      <c r="D656" s="175" t="s">
        <v>610</v>
      </c>
      <c r="H656" s="175" t="s">
        <v>2081</v>
      </c>
      <c r="J656" s="194">
        <v>21000</v>
      </c>
    </row>
    <row r="657" spans="1:11">
      <c r="A657" s="175" t="s">
        <v>4898</v>
      </c>
      <c r="B657" s="175" t="s">
        <v>29</v>
      </c>
      <c r="D657" s="175" t="s">
        <v>610</v>
      </c>
      <c r="H657" s="175" t="s">
        <v>2082</v>
      </c>
      <c r="J657" s="194">
        <v>21000</v>
      </c>
    </row>
    <row r="658" spans="1:11">
      <c r="A658" s="175" t="s">
        <v>4898</v>
      </c>
      <c r="B658" s="175" t="s">
        <v>29</v>
      </c>
      <c r="D658" s="175" t="s">
        <v>610</v>
      </c>
      <c r="H658" s="175" t="s">
        <v>2083</v>
      </c>
      <c r="J658" s="194">
        <v>16900</v>
      </c>
    </row>
    <row r="659" spans="1:11">
      <c r="A659" s="175" t="s">
        <v>4898</v>
      </c>
      <c r="B659" s="175" t="s">
        <v>29</v>
      </c>
      <c r="D659" s="175" t="s">
        <v>610</v>
      </c>
      <c r="H659" s="175" t="s">
        <v>2084</v>
      </c>
      <c r="J659" s="194">
        <v>21500</v>
      </c>
    </row>
    <row r="660" spans="1:11">
      <c r="A660" s="175" t="s">
        <v>4898</v>
      </c>
      <c r="B660" s="175" t="s">
        <v>29</v>
      </c>
      <c r="D660" s="175" t="s">
        <v>610</v>
      </c>
      <c r="H660" s="175" t="s">
        <v>2085</v>
      </c>
      <c r="J660" s="194">
        <v>22000</v>
      </c>
    </row>
    <row r="661" spans="1:11">
      <c r="A661" s="175" t="s">
        <v>4898</v>
      </c>
      <c r="B661" s="175" t="s">
        <v>29</v>
      </c>
      <c r="D661" s="175" t="s">
        <v>610</v>
      </c>
      <c r="H661" s="175" t="s">
        <v>2086</v>
      </c>
      <c r="J661" s="194">
        <v>11500</v>
      </c>
    </row>
    <row r="662" spans="1:11">
      <c r="A662" s="175" t="s">
        <v>4898</v>
      </c>
      <c r="B662" s="175" t="s">
        <v>29</v>
      </c>
      <c r="D662" s="175" t="s">
        <v>610</v>
      </c>
      <c r="H662" s="175" t="s">
        <v>2087</v>
      </c>
      <c r="J662" s="194">
        <v>20000</v>
      </c>
    </row>
    <row r="663" spans="1:11">
      <c r="A663" s="175" t="s">
        <v>4898</v>
      </c>
      <c r="B663" s="175" t="s">
        <v>29</v>
      </c>
      <c r="D663" s="175" t="s">
        <v>610</v>
      </c>
      <c r="H663" s="175" t="s">
        <v>2088</v>
      </c>
      <c r="J663" s="194">
        <v>23000</v>
      </c>
    </row>
    <row r="664" spans="1:11">
      <c r="A664" s="175" t="s">
        <v>4898</v>
      </c>
      <c r="B664" s="175" t="s">
        <v>29</v>
      </c>
      <c r="D664" s="175" t="s">
        <v>610</v>
      </c>
      <c r="H664" s="175" t="s">
        <v>2089</v>
      </c>
      <c r="J664" s="194">
        <v>28000</v>
      </c>
    </row>
    <row r="665" spans="1:11">
      <c r="A665" s="175" t="s">
        <v>4898</v>
      </c>
      <c r="B665" s="175" t="s">
        <v>29</v>
      </c>
      <c r="D665" s="175" t="s">
        <v>610</v>
      </c>
      <c r="H665" s="175" t="s">
        <v>2090</v>
      </c>
      <c r="J665" s="194">
        <v>17000</v>
      </c>
    </row>
    <row r="666" spans="1:11">
      <c r="A666" s="175" t="s">
        <v>4918</v>
      </c>
      <c r="B666" s="175" t="s">
        <v>100</v>
      </c>
      <c r="D666" s="175" t="s">
        <v>610</v>
      </c>
      <c r="H666" s="175" t="s">
        <v>4533</v>
      </c>
      <c r="J666" s="194">
        <v>18000</v>
      </c>
    </row>
    <row r="667" spans="1:11">
      <c r="A667" s="175" t="s">
        <v>4898</v>
      </c>
      <c r="B667" s="175" t="s">
        <v>29</v>
      </c>
      <c r="D667" s="175" t="s">
        <v>610</v>
      </c>
      <c r="H667" s="175" t="s">
        <v>2091</v>
      </c>
      <c r="J667" s="194">
        <v>8200</v>
      </c>
    </row>
    <row r="668" spans="1:11">
      <c r="A668" s="175" t="s">
        <v>182</v>
      </c>
      <c r="B668" s="175" t="s">
        <v>28</v>
      </c>
      <c r="E668" s="175" t="s">
        <v>640</v>
      </c>
      <c r="F668" s="195">
        <v>201605</v>
      </c>
      <c r="H668" s="175" t="s">
        <v>188</v>
      </c>
      <c r="K668" s="194">
        <v>399300</v>
      </c>
    </row>
    <row r="669" spans="1:11">
      <c r="A669" s="190" t="s">
        <v>4964</v>
      </c>
      <c r="J669" s="194">
        <v>399300</v>
      </c>
      <c r="K669" s="194">
        <v>399300</v>
      </c>
    </row>
    <row r="672" spans="1:11">
      <c r="A672" s="190" t="s">
        <v>4965</v>
      </c>
      <c r="D672" s="191" t="s">
        <v>4818</v>
      </c>
      <c r="E672" s="190" t="s">
        <v>4966</v>
      </c>
    </row>
    <row r="673" spans="1:11">
      <c r="A673" s="192" t="s">
        <v>10</v>
      </c>
      <c r="B673" s="192" t="s">
        <v>11</v>
      </c>
      <c r="D673" s="188" t="s">
        <v>4808</v>
      </c>
      <c r="E673" s="192" t="s">
        <v>142</v>
      </c>
      <c r="F673" s="193" t="s">
        <v>4809</v>
      </c>
      <c r="G673" s="192" t="s">
        <v>4810</v>
      </c>
      <c r="H673" s="192" t="s">
        <v>479</v>
      </c>
      <c r="J673" s="193" t="s">
        <v>405</v>
      </c>
      <c r="K673" s="193" t="s">
        <v>406</v>
      </c>
    </row>
    <row r="676" spans="1:11">
      <c r="A676" s="175" t="s">
        <v>4829</v>
      </c>
      <c r="B676" s="175" t="s">
        <v>113</v>
      </c>
      <c r="D676" s="175" t="s">
        <v>610</v>
      </c>
      <c r="H676" s="175" t="s">
        <v>905</v>
      </c>
      <c r="K676" s="194">
        <v>100000</v>
      </c>
    </row>
    <row r="677" spans="1:11">
      <c r="A677" s="175" t="s">
        <v>151</v>
      </c>
      <c r="B677" s="175" t="s">
        <v>22</v>
      </c>
      <c r="H677" s="175" t="s">
        <v>905</v>
      </c>
      <c r="J677" s="194">
        <v>100000</v>
      </c>
    </row>
    <row r="678" spans="1:11">
      <c r="A678" s="190" t="s">
        <v>4967</v>
      </c>
      <c r="J678" s="194">
        <v>100000</v>
      </c>
      <c r="K678" s="194">
        <v>100000</v>
      </c>
    </row>
    <row r="681" spans="1:11">
      <c r="A681" s="190" t="s">
        <v>4968</v>
      </c>
      <c r="D681" s="191" t="s">
        <v>4818</v>
      </c>
      <c r="E681" s="190" t="s">
        <v>4966</v>
      </c>
    </row>
    <row r="682" spans="1:11">
      <c r="A682" s="192" t="s">
        <v>10</v>
      </c>
      <c r="B682" s="192" t="s">
        <v>11</v>
      </c>
      <c r="D682" s="188" t="s">
        <v>4808</v>
      </c>
      <c r="E682" s="192" t="s">
        <v>142</v>
      </c>
      <c r="F682" s="193" t="s">
        <v>4809</v>
      </c>
      <c r="G682" s="192" t="s">
        <v>4810</v>
      </c>
      <c r="H682" s="192" t="s">
        <v>479</v>
      </c>
      <c r="J682" s="193" t="s">
        <v>405</v>
      </c>
      <c r="K682" s="193" t="s">
        <v>406</v>
      </c>
    </row>
    <row r="685" spans="1:11">
      <c r="A685" s="175" t="s">
        <v>4829</v>
      </c>
      <c r="B685" s="175" t="s">
        <v>113</v>
      </c>
      <c r="D685" s="175" t="s">
        <v>610</v>
      </c>
      <c r="H685" s="175" t="s">
        <v>906</v>
      </c>
      <c r="K685" s="194">
        <v>30000</v>
      </c>
    </row>
    <row r="686" spans="1:11">
      <c r="A686" s="175" t="s">
        <v>151</v>
      </c>
      <c r="B686" s="175" t="s">
        <v>22</v>
      </c>
      <c r="H686" s="175" t="s">
        <v>906</v>
      </c>
      <c r="J686" s="194">
        <v>30000</v>
      </c>
    </row>
    <row r="687" spans="1:11">
      <c r="A687" s="190" t="s">
        <v>4969</v>
      </c>
      <c r="J687" s="194">
        <v>30000</v>
      </c>
      <c r="K687" s="194">
        <v>30000</v>
      </c>
    </row>
    <row r="690" spans="1:11">
      <c r="A690" s="190" t="s">
        <v>4970</v>
      </c>
      <c r="D690" s="191" t="s">
        <v>4818</v>
      </c>
      <c r="E690" s="190" t="s">
        <v>4966</v>
      </c>
    </row>
    <row r="691" spans="1:11">
      <c r="A691" s="192" t="s">
        <v>10</v>
      </c>
      <c r="B691" s="192" t="s">
        <v>11</v>
      </c>
      <c r="D691" s="188" t="s">
        <v>4808</v>
      </c>
      <c r="E691" s="192" t="s">
        <v>142</v>
      </c>
      <c r="F691" s="193" t="s">
        <v>4809</v>
      </c>
      <c r="G691" s="192" t="s">
        <v>4810</v>
      </c>
      <c r="H691" s="192" t="s">
        <v>479</v>
      </c>
      <c r="J691" s="193" t="s">
        <v>405</v>
      </c>
      <c r="K691" s="193" t="s">
        <v>406</v>
      </c>
    </row>
    <row r="694" spans="1:11">
      <c r="A694" s="175" t="s">
        <v>4829</v>
      </c>
      <c r="B694" s="175" t="s">
        <v>113</v>
      </c>
      <c r="D694" s="175" t="s">
        <v>610</v>
      </c>
      <c r="H694" s="175" t="s">
        <v>907</v>
      </c>
      <c r="K694" s="194">
        <v>60000</v>
      </c>
    </row>
    <row r="695" spans="1:11">
      <c r="A695" s="175" t="s">
        <v>151</v>
      </c>
      <c r="B695" s="175" t="s">
        <v>22</v>
      </c>
      <c r="H695" s="175" t="s">
        <v>907</v>
      </c>
      <c r="J695" s="194">
        <v>60000</v>
      </c>
    </row>
    <row r="696" spans="1:11">
      <c r="A696" s="190" t="s">
        <v>4971</v>
      </c>
      <c r="J696" s="194">
        <v>60000</v>
      </c>
      <c r="K696" s="194">
        <v>60000</v>
      </c>
    </row>
    <row r="699" spans="1:11">
      <c r="A699" s="190" t="s">
        <v>4972</v>
      </c>
      <c r="D699" s="191" t="s">
        <v>4818</v>
      </c>
      <c r="E699" s="190" t="s">
        <v>4966</v>
      </c>
    </row>
    <row r="700" spans="1:11">
      <c r="A700" s="192" t="s">
        <v>10</v>
      </c>
      <c r="B700" s="192" t="s">
        <v>11</v>
      </c>
      <c r="D700" s="188" t="s">
        <v>4808</v>
      </c>
      <c r="E700" s="192" t="s">
        <v>142</v>
      </c>
      <c r="F700" s="193" t="s">
        <v>4809</v>
      </c>
      <c r="G700" s="192" t="s">
        <v>4810</v>
      </c>
      <c r="H700" s="192" t="s">
        <v>479</v>
      </c>
      <c r="J700" s="193" t="s">
        <v>405</v>
      </c>
      <c r="K700" s="193" t="s">
        <v>406</v>
      </c>
    </row>
    <row r="703" spans="1:11">
      <c r="A703" s="175" t="s">
        <v>4829</v>
      </c>
      <c r="B703" s="175" t="s">
        <v>113</v>
      </c>
      <c r="D703" s="175" t="s">
        <v>610</v>
      </c>
      <c r="H703" s="175" t="s">
        <v>908</v>
      </c>
      <c r="K703" s="194">
        <v>150000</v>
      </c>
    </row>
    <row r="704" spans="1:11">
      <c r="A704" s="175" t="s">
        <v>151</v>
      </c>
      <c r="B704" s="175" t="s">
        <v>22</v>
      </c>
      <c r="H704" s="175" t="s">
        <v>908</v>
      </c>
      <c r="J704" s="194">
        <v>150000</v>
      </c>
    </row>
    <row r="705" spans="1:11">
      <c r="A705" s="190" t="s">
        <v>4973</v>
      </c>
      <c r="J705" s="194">
        <v>150000</v>
      </c>
      <c r="K705" s="194">
        <v>150000</v>
      </c>
    </row>
    <row r="708" spans="1:11">
      <c r="A708" s="190" t="s">
        <v>4974</v>
      </c>
      <c r="D708" s="191" t="s">
        <v>4818</v>
      </c>
      <c r="E708" s="190" t="s">
        <v>4966</v>
      </c>
    </row>
    <row r="709" spans="1:11">
      <c r="A709" s="192" t="s">
        <v>10</v>
      </c>
      <c r="B709" s="192" t="s">
        <v>11</v>
      </c>
      <c r="D709" s="188" t="s">
        <v>4808</v>
      </c>
      <c r="E709" s="192" t="s">
        <v>142</v>
      </c>
      <c r="F709" s="193" t="s">
        <v>4809</v>
      </c>
      <c r="G709" s="192" t="s">
        <v>4810</v>
      </c>
      <c r="H709" s="192" t="s">
        <v>479</v>
      </c>
      <c r="J709" s="193" t="s">
        <v>405</v>
      </c>
      <c r="K709" s="193" t="s">
        <v>406</v>
      </c>
    </row>
    <row r="712" spans="1:11">
      <c r="A712" s="175" t="s">
        <v>4829</v>
      </c>
      <c r="B712" s="175" t="s">
        <v>113</v>
      </c>
      <c r="D712" s="175" t="s">
        <v>610</v>
      </c>
      <c r="H712" s="175" t="s">
        <v>909</v>
      </c>
      <c r="K712" s="194">
        <v>30000</v>
      </c>
    </row>
    <row r="713" spans="1:11">
      <c r="A713" s="175" t="s">
        <v>151</v>
      </c>
      <c r="B713" s="175" t="s">
        <v>22</v>
      </c>
      <c r="H713" s="175" t="s">
        <v>909</v>
      </c>
      <c r="J713" s="194">
        <v>30000</v>
      </c>
    </row>
    <row r="714" spans="1:11">
      <c r="A714" s="190" t="s">
        <v>4975</v>
      </c>
      <c r="J714" s="194">
        <v>30000</v>
      </c>
      <c r="K714" s="194">
        <v>30000</v>
      </c>
    </row>
    <row r="717" spans="1:11">
      <c r="A717" s="190" t="s">
        <v>4976</v>
      </c>
      <c r="D717" s="191" t="s">
        <v>4823</v>
      </c>
      <c r="E717" s="190" t="s">
        <v>4977</v>
      </c>
    </row>
    <row r="718" spans="1:11">
      <c r="A718" s="192" t="s">
        <v>10</v>
      </c>
      <c r="B718" s="192" t="s">
        <v>11</v>
      </c>
      <c r="D718" s="188" t="s">
        <v>4808</v>
      </c>
      <c r="E718" s="192" t="s">
        <v>142</v>
      </c>
      <c r="F718" s="193" t="s">
        <v>4809</v>
      </c>
      <c r="G718" s="192" t="s">
        <v>4810</v>
      </c>
      <c r="H718" s="192" t="s">
        <v>479</v>
      </c>
      <c r="J718" s="193" t="s">
        <v>405</v>
      </c>
      <c r="K718" s="193" t="s">
        <v>406</v>
      </c>
    </row>
    <row r="721" spans="1:11">
      <c r="A721" s="175" t="s">
        <v>257</v>
      </c>
      <c r="B721" s="175" t="s">
        <v>47</v>
      </c>
      <c r="E721" s="175" t="s">
        <v>668</v>
      </c>
      <c r="F721" s="195">
        <v>6890</v>
      </c>
      <c r="H721" s="175" t="s">
        <v>200</v>
      </c>
      <c r="J721" s="194">
        <v>38302</v>
      </c>
    </row>
    <row r="722" spans="1:11">
      <c r="A722" s="175" t="s">
        <v>151</v>
      </c>
      <c r="B722" s="175" t="s">
        <v>22</v>
      </c>
      <c r="F722" s="195">
        <v>4531620</v>
      </c>
      <c r="H722" s="175" t="s">
        <v>200</v>
      </c>
      <c r="K722" s="194">
        <v>38302</v>
      </c>
    </row>
    <row r="723" spans="1:11">
      <c r="A723" s="175" t="s">
        <v>257</v>
      </c>
      <c r="B723" s="175" t="s">
        <v>47</v>
      </c>
      <c r="E723" s="175" t="s">
        <v>668</v>
      </c>
      <c r="F723" s="195">
        <v>6891</v>
      </c>
      <c r="H723" s="175" t="s">
        <v>200</v>
      </c>
      <c r="J723" s="194">
        <v>232489</v>
      </c>
    </row>
    <row r="724" spans="1:11">
      <c r="A724" s="175" t="s">
        <v>151</v>
      </c>
      <c r="B724" s="175" t="s">
        <v>22</v>
      </c>
      <c r="F724" s="195">
        <v>4531620</v>
      </c>
      <c r="H724" s="175" t="s">
        <v>200</v>
      </c>
      <c r="K724" s="194">
        <v>232489</v>
      </c>
    </row>
    <row r="725" spans="1:11">
      <c r="A725" s="175" t="s">
        <v>257</v>
      </c>
      <c r="B725" s="175" t="s">
        <v>47</v>
      </c>
      <c r="E725" s="175" t="s">
        <v>668</v>
      </c>
      <c r="F725" s="195">
        <v>6892</v>
      </c>
      <c r="H725" s="175" t="s">
        <v>200</v>
      </c>
      <c r="J725" s="194">
        <v>121919</v>
      </c>
    </row>
    <row r="726" spans="1:11">
      <c r="A726" s="175" t="s">
        <v>151</v>
      </c>
      <c r="B726" s="175" t="s">
        <v>22</v>
      </c>
      <c r="F726" s="195">
        <v>4531620</v>
      </c>
      <c r="H726" s="175" t="s">
        <v>200</v>
      </c>
      <c r="K726" s="194">
        <v>121919</v>
      </c>
    </row>
    <row r="727" spans="1:11">
      <c r="A727" s="175" t="s">
        <v>257</v>
      </c>
      <c r="B727" s="175" t="s">
        <v>47</v>
      </c>
      <c r="E727" s="175" t="s">
        <v>668</v>
      </c>
      <c r="F727" s="195">
        <v>6893</v>
      </c>
      <c r="H727" s="175" t="s">
        <v>200</v>
      </c>
      <c r="J727" s="194">
        <v>13297</v>
      </c>
    </row>
    <row r="728" spans="1:11">
      <c r="A728" s="175" t="s">
        <v>151</v>
      </c>
      <c r="B728" s="175" t="s">
        <v>22</v>
      </c>
      <c r="F728" s="195">
        <v>4531620</v>
      </c>
      <c r="H728" s="175" t="s">
        <v>200</v>
      </c>
      <c r="K728" s="194">
        <v>13297</v>
      </c>
    </row>
    <row r="729" spans="1:11">
      <c r="A729" s="175" t="s">
        <v>257</v>
      </c>
      <c r="B729" s="175" t="s">
        <v>47</v>
      </c>
      <c r="E729" s="175" t="s">
        <v>668</v>
      </c>
      <c r="F729" s="195">
        <v>6896</v>
      </c>
      <c r="H729" s="175" t="s">
        <v>200</v>
      </c>
      <c r="J729" s="194">
        <v>39974</v>
      </c>
    </row>
    <row r="730" spans="1:11">
      <c r="A730" s="175" t="s">
        <v>151</v>
      </c>
      <c r="B730" s="175" t="s">
        <v>22</v>
      </c>
      <c r="F730" s="195">
        <v>4531620</v>
      </c>
      <c r="H730" s="175" t="s">
        <v>200</v>
      </c>
      <c r="K730" s="194">
        <v>39974</v>
      </c>
    </row>
    <row r="731" spans="1:11">
      <c r="A731" s="190" t="s">
        <v>4978</v>
      </c>
      <c r="J731" s="194">
        <v>445981</v>
      </c>
      <c r="K731" s="194">
        <v>445981</v>
      </c>
    </row>
    <row r="734" spans="1:11">
      <c r="A734" s="190" t="s">
        <v>4979</v>
      </c>
      <c r="D734" s="191" t="s">
        <v>4823</v>
      </c>
      <c r="E734" s="190" t="s">
        <v>4977</v>
      </c>
    </row>
    <row r="735" spans="1:11">
      <c r="A735" s="192" t="s">
        <v>10</v>
      </c>
      <c r="B735" s="192" t="s">
        <v>11</v>
      </c>
      <c r="D735" s="188" t="s">
        <v>4808</v>
      </c>
      <c r="E735" s="192" t="s">
        <v>142</v>
      </c>
      <c r="F735" s="193" t="s">
        <v>4809</v>
      </c>
      <c r="G735" s="192" t="s">
        <v>4810</v>
      </c>
      <c r="H735" s="192" t="s">
        <v>479</v>
      </c>
      <c r="J735" s="193" t="s">
        <v>405</v>
      </c>
      <c r="K735" s="193" t="s">
        <v>406</v>
      </c>
    </row>
    <row r="738" spans="1:11">
      <c r="A738" s="175" t="s">
        <v>303</v>
      </c>
      <c r="B738" s="175" t="s">
        <v>59</v>
      </c>
      <c r="D738" s="175" t="s">
        <v>610</v>
      </c>
      <c r="H738" s="175" t="s">
        <v>910</v>
      </c>
      <c r="J738" s="194">
        <v>892267</v>
      </c>
    </row>
    <row r="739" spans="1:11">
      <c r="A739" s="175" t="s">
        <v>151</v>
      </c>
      <c r="B739" s="175" t="s">
        <v>22</v>
      </c>
      <c r="F739" s="195">
        <v>4531621</v>
      </c>
      <c r="H739" s="175" t="s">
        <v>910</v>
      </c>
      <c r="K739" s="194">
        <v>892267</v>
      </c>
    </row>
    <row r="740" spans="1:11">
      <c r="A740" s="190" t="s">
        <v>4980</v>
      </c>
      <c r="J740" s="194">
        <v>892267</v>
      </c>
      <c r="K740" s="194">
        <v>892267</v>
      </c>
    </row>
    <row r="743" spans="1:11">
      <c r="A743" s="190" t="s">
        <v>4981</v>
      </c>
      <c r="D743" s="191" t="s">
        <v>4823</v>
      </c>
      <c r="E743" s="190" t="s">
        <v>4977</v>
      </c>
    </row>
    <row r="744" spans="1:11">
      <c r="A744" s="192" t="s">
        <v>10</v>
      </c>
      <c r="B744" s="192" t="s">
        <v>11</v>
      </c>
      <c r="D744" s="188" t="s">
        <v>4808</v>
      </c>
      <c r="E744" s="192" t="s">
        <v>142</v>
      </c>
      <c r="F744" s="193" t="s">
        <v>4809</v>
      </c>
      <c r="G744" s="192" t="s">
        <v>4810</v>
      </c>
      <c r="H744" s="192" t="s">
        <v>479</v>
      </c>
      <c r="J744" s="193" t="s">
        <v>405</v>
      </c>
      <c r="K744" s="193" t="s">
        <v>406</v>
      </c>
    </row>
    <row r="747" spans="1:11">
      <c r="A747" s="175" t="s">
        <v>268</v>
      </c>
      <c r="B747" s="175" t="s">
        <v>49</v>
      </c>
      <c r="E747" s="175" t="s">
        <v>640</v>
      </c>
      <c r="F747" s="195">
        <v>201601</v>
      </c>
      <c r="H747" s="175" t="s">
        <v>2372</v>
      </c>
      <c r="J747" s="194">
        <v>650148</v>
      </c>
    </row>
    <row r="748" spans="1:11">
      <c r="A748" s="175" t="s">
        <v>151</v>
      </c>
      <c r="B748" s="175" t="s">
        <v>22</v>
      </c>
      <c r="F748" s="195">
        <v>4531622</v>
      </c>
      <c r="H748" s="175" t="s">
        <v>187</v>
      </c>
      <c r="K748" s="194">
        <v>650148</v>
      </c>
    </row>
    <row r="749" spans="1:11">
      <c r="A749" s="190" t="s">
        <v>4982</v>
      </c>
      <c r="J749" s="194">
        <v>650148</v>
      </c>
      <c r="K749" s="194">
        <v>650148</v>
      </c>
    </row>
    <row r="752" spans="1:11">
      <c r="A752" s="190" t="s">
        <v>4983</v>
      </c>
      <c r="D752" s="191" t="s">
        <v>4823</v>
      </c>
      <c r="E752" s="190" t="s">
        <v>4977</v>
      </c>
    </row>
    <row r="753" spans="1:11">
      <c r="A753" s="192" t="s">
        <v>10</v>
      </c>
      <c r="B753" s="192" t="s">
        <v>11</v>
      </c>
      <c r="D753" s="188" t="s">
        <v>4808</v>
      </c>
      <c r="E753" s="192" t="s">
        <v>142</v>
      </c>
      <c r="F753" s="193" t="s">
        <v>4809</v>
      </c>
      <c r="G753" s="192" t="s">
        <v>4810</v>
      </c>
      <c r="H753" s="192" t="s">
        <v>479</v>
      </c>
      <c r="J753" s="193" t="s">
        <v>405</v>
      </c>
      <c r="K753" s="193" t="s">
        <v>406</v>
      </c>
    </row>
    <row r="756" spans="1:11">
      <c r="A756" s="175" t="s">
        <v>262</v>
      </c>
      <c r="B756" s="175" t="s">
        <v>48</v>
      </c>
      <c r="E756" s="175" t="s">
        <v>667</v>
      </c>
      <c r="F756" s="195">
        <v>11</v>
      </c>
      <c r="H756" s="175" t="s">
        <v>911</v>
      </c>
      <c r="J756" s="194">
        <v>51259</v>
      </c>
    </row>
    <row r="757" spans="1:11">
      <c r="A757" s="175" t="s">
        <v>151</v>
      </c>
      <c r="B757" s="175" t="s">
        <v>22</v>
      </c>
      <c r="F757" s="195">
        <v>4531608</v>
      </c>
      <c r="H757" s="175" t="s">
        <v>911</v>
      </c>
      <c r="K757" s="194">
        <v>51259</v>
      </c>
    </row>
    <row r="758" spans="1:11">
      <c r="A758" s="190" t="s">
        <v>4984</v>
      </c>
      <c r="J758" s="194">
        <v>51259</v>
      </c>
      <c r="K758" s="194">
        <v>51259</v>
      </c>
    </row>
    <row r="761" spans="1:11">
      <c r="A761" s="190" t="s">
        <v>4985</v>
      </c>
      <c r="D761" s="191" t="s">
        <v>4823</v>
      </c>
      <c r="E761" s="190" t="s">
        <v>4977</v>
      </c>
    </row>
    <row r="762" spans="1:11">
      <c r="A762" s="192" t="s">
        <v>10</v>
      </c>
      <c r="B762" s="192" t="s">
        <v>11</v>
      </c>
      <c r="D762" s="188" t="s">
        <v>4808</v>
      </c>
      <c r="E762" s="192" t="s">
        <v>142</v>
      </c>
      <c r="F762" s="193" t="s">
        <v>4809</v>
      </c>
      <c r="G762" s="192" t="s">
        <v>4810</v>
      </c>
      <c r="H762" s="192" t="s">
        <v>479</v>
      </c>
      <c r="J762" s="193" t="s">
        <v>405</v>
      </c>
      <c r="K762" s="193" t="s">
        <v>406</v>
      </c>
    </row>
    <row r="765" spans="1:11">
      <c r="A765" s="175" t="s">
        <v>182</v>
      </c>
      <c r="B765" s="175" t="s">
        <v>28</v>
      </c>
      <c r="E765" s="175" t="s">
        <v>640</v>
      </c>
      <c r="F765" s="195">
        <v>201605</v>
      </c>
      <c r="H765" s="175" t="s">
        <v>645</v>
      </c>
      <c r="J765" s="194">
        <v>400000</v>
      </c>
    </row>
    <row r="766" spans="1:11">
      <c r="A766" s="175" t="s">
        <v>151</v>
      </c>
      <c r="B766" s="175" t="s">
        <v>22</v>
      </c>
      <c r="F766" s="195">
        <v>4531640</v>
      </c>
      <c r="H766" s="175" t="s">
        <v>645</v>
      </c>
      <c r="K766" s="194">
        <v>400000</v>
      </c>
    </row>
    <row r="767" spans="1:11">
      <c r="A767" s="190" t="s">
        <v>4986</v>
      </c>
      <c r="J767" s="194">
        <v>400000</v>
      </c>
      <c r="K767" s="194">
        <v>400000</v>
      </c>
    </row>
    <row r="770" spans="1:11">
      <c r="A770" s="190" t="s">
        <v>4987</v>
      </c>
      <c r="D770" s="191" t="s">
        <v>4818</v>
      </c>
      <c r="E770" s="190" t="s">
        <v>4988</v>
      </c>
    </row>
    <row r="771" spans="1:11">
      <c r="A771" s="192" t="s">
        <v>10</v>
      </c>
      <c r="B771" s="192" t="s">
        <v>11</v>
      </c>
      <c r="D771" s="188" t="s">
        <v>4808</v>
      </c>
      <c r="E771" s="192" t="s">
        <v>142</v>
      </c>
      <c r="F771" s="193" t="s">
        <v>4809</v>
      </c>
      <c r="G771" s="192" t="s">
        <v>4810</v>
      </c>
      <c r="H771" s="192" t="s">
        <v>479</v>
      </c>
      <c r="J771" s="193" t="s">
        <v>405</v>
      </c>
      <c r="K771" s="193" t="s">
        <v>406</v>
      </c>
    </row>
    <row r="774" spans="1:11">
      <c r="A774" s="175" t="s">
        <v>4829</v>
      </c>
      <c r="B774" s="175" t="s">
        <v>113</v>
      </c>
      <c r="D774" s="175" t="s">
        <v>610</v>
      </c>
      <c r="H774" s="175" t="s">
        <v>912</v>
      </c>
      <c r="K774" s="194">
        <v>150000</v>
      </c>
    </row>
    <row r="775" spans="1:11">
      <c r="A775" s="175" t="s">
        <v>151</v>
      </c>
      <c r="B775" s="175" t="s">
        <v>22</v>
      </c>
      <c r="H775" s="175" t="s">
        <v>912</v>
      </c>
      <c r="J775" s="194">
        <v>150000</v>
      </c>
    </row>
    <row r="776" spans="1:11">
      <c r="A776" s="190" t="s">
        <v>4989</v>
      </c>
      <c r="J776" s="194">
        <v>150000</v>
      </c>
      <c r="K776" s="194">
        <v>150000</v>
      </c>
    </row>
    <row r="779" spans="1:11">
      <c r="A779" s="190" t="s">
        <v>4990</v>
      </c>
      <c r="D779" s="191" t="s">
        <v>4823</v>
      </c>
      <c r="E779" s="190" t="s">
        <v>4988</v>
      </c>
    </row>
    <row r="780" spans="1:11">
      <c r="A780" s="192" t="s">
        <v>10</v>
      </c>
      <c r="B780" s="192" t="s">
        <v>11</v>
      </c>
      <c r="D780" s="188" t="s">
        <v>4808</v>
      </c>
      <c r="E780" s="192" t="s">
        <v>142</v>
      </c>
      <c r="F780" s="193" t="s">
        <v>4809</v>
      </c>
      <c r="G780" s="192" t="s">
        <v>4810</v>
      </c>
      <c r="H780" s="192" t="s">
        <v>479</v>
      </c>
      <c r="J780" s="193" t="s">
        <v>405</v>
      </c>
      <c r="K780" s="193" t="s">
        <v>406</v>
      </c>
    </row>
    <row r="783" spans="1:11">
      <c r="A783" s="175" t="s">
        <v>151</v>
      </c>
      <c r="B783" s="175" t="s">
        <v>22</v>
      </c>
      <c r="F783" s="195">
        <v>4531624</v>
      </c>
      <c r="H783" s="175" t="s">
        <v>913</v>
      </c>
      <c r="K783" s="194">
        <v>796562</v>
      </c>
    </row>
    <row r="784" spans="1:11">
      <c r="A784" s="175" t="s">
        <v>268</v>
      </c>
      <c r="B784" s="175" t="s">
        <v>49</v>
      </c>
      <c r="E784" s="175" t="s">
        <v>640</v>
      </c>
      <c r="F784" s="195">
        <v>201601</v>
      </c>
      <c r="H784" s="175" t="s">
        <v>913</v>
      </c>
      <c r="J784" s="194">
        <v>796562</v>
      </c>
    </row>
    <row r="785" spans="1:11">
      <c r="A785" s="190" t="s">
        <v>4991</v>
      </c>
      <c r="J785" s="194">
        <v>796562</v>
      </c>
      <c r="K785" s="194">
        <v>796562</v>
      </c>
    </row>
    <row r="788" spans="1:11">
      <c r="A788" s="190" t="s">
        <v>4992</v>
      </c>
      <c r="D788" s="191" t="s">
        <v>4818</v>
      </c>
      <c r="E788" s="190" t="s">
        <v>4993</v>
      </c>
    </row>
    <row r="789" spans="1:11">
      <c r="A789" s="192" t="s">
        <v>10</v>
      </c>
      <c r="B789" s="192" t="s">
        <v>11</v>
      </c>
      <c r="D789" s="188" t="s">
        <v>4808</v>
      </c>
      <c r="E789" s="192" t="s">
        <v>142</v>
      </c>
      <c r="F789" s="193" t="s">
        <v>4809</v>
      </c>
      <c r="G789" s="192" t="s">
        <v>4810</v>
      </c>
      <c r="H789" s="192" t="s">
        <v>479</v>
      </c>
      <c r="J789" s="193" t="s">
        <v>405</v>
      </c>
      <c r="K789" s="193" t="s">
        <v>406</v>
      </c>
    </row>
    <row r="792" spans="1:11">
      <c r="A792" s="175" t="s">
        <v>4829</v>
      </c>
      <c r="B792" s="175" t="s">
        <v>113</v>
      </c>
      <c r="D792" s="175" t="s">
        <v>610</v>
      </c>
      <c r="H792" s="175" t="s">
        <v>914</v>
      </c>
      <c r="K792" s="194">
        <v>20000</v>
      </c>
    </row>
    <row r="793" spans="1:11">
      <c r="A793" s="175" t="s">
        <v>151</v>
      </c>
      <c r="B793" s="175" t="s">
        <v>22</v>
      </c>
      <c r="H793" s="175" t="s">
        <v>914</v>
      </c>
      <c r="J793" s="194">
        <v>20000</v>
      </c>
    </row>
    <row r="794" spans="1:11">
      <c r="A794" s="190" t="s">
        <v>4994</v>
      </c>
      <c r="J794" s="194">
        <v>20000</v>
      </c>
      <c r="K794" s="194">
        <v>20000</v>
      </c>
    </row>
    <row r="797" spans="1:11">
      <c r="A797" s="190" t="s">
        <v>4995</v>
      </c>
      <c r="D797" s="191" t="s">
        <v>4818</v>
      </c>
      <c r="E797" s="190" t="s">
        <v>4993</v>
      </c>
    </row>
    <row r="798" spans="1:11">
      <c r="A798" s="192" t="s">
        <v>10</v>
      </c>
      <c r="B798" s="192" t="s">
        <v>11</v>
      </c>
      <c r="D798" s="188" t="s">
        <v>4808</v>
      </c>
      <c r="E798" s="192" t="s">
        <v>142</v>
      </c>
      <c r="F798" s="193" t="s">
        <v>4809</v>
      </c>
      <c r="G798" s="192" t="s">
        <v>4810</v>
      </c>
      <c r="H798" s="192" t="s">
        <v>479</v>
      </c>
      <c r="J798" s="193" t="s">
        <v>405</v>
      </c>
      <c r="K798" s="193" t="s">
        <v>406</v>
      </c>
    </row>
    <row r="801" spans="1:11">
      <c r="A801" s="175" t="s">
        <v>4829</v>
      </c>
      <c r="B801" s="175" t="s">
        <v>113</v>
      </c>
      <c r="D801" s="175" t="s">
        <v>610</v>
      </c>
      <c r="E801" s="175" t="s">
        <v>640</v>
      </c>
      <c r="H801" s="175" t="s">
        <v>877</v>
      </c>
      <c r="K801" s="194">
        <v>50000</v>
      </c>
    </row>
    <row r="802" spans="1:11">
      <c r="A802" s="175" t="s">
        <v>151</v>
      </c>
      <c r="B802" s="175" t="s">
        <v>22</v>
      </c>
      <c r="H802" s="175" t="s">
        <v>877</v>
      </c>
      <c r="J802" s="194">
        <v>50000</v>
      </c>
    </row>
    <row r="803" spans="1:11">
      <c r="A803" s="190" t="s">
        <v>4996</v>
      </c>
      <c r="J803" s="194">
        <v>50000</v>
      </c>
      <c r="K803" s="194">
        <v>50000</v>
      </c>
    </row>
    <row r="806" spans="1:11">
      <c r="A806" s="190" t="s">
        <v>4997</v>
      </c>
      <c r="D806" s="191" t="s">
        <v>4818</v>
      </c>
      <c r="E806" s="190" t="s">
        <v>4993</v>
      </c>
    </row>
    <row r="807" spans="1:11">
      <c r="A807" s="192" t="s">
        <v>10</v>
      </c>
      <c r="B807" s="192" t="s">
        <v>11</v>
      </c>
      <c r="D807" s="188" t="s">
        <v>4808</v>
      </c>
      <c r="E807" s="192" t="s">
        <v>142</v>
      </c>
      <c r="F807" s="193" t="s">
        <v>4809</v>
      </c>
      <c r="G807" s="192" t="s">
        <v>4810</v>
      </c>
      <c r="H807" s="192" t="s">
        <v>479</v>
      </c>
      <c r="J807" s="193" t="s">
        <v>405</v>
      </c>
      <c r="K807" s="193" t="s">
        <v>406</v>
      </c>
    </row>
    <row r="810" spans="1:11">
      <c r="A810" s="175" t="s">
        <v>4829</v>
      </c>
      <c r="B810" s="175" t="s">
        <v>113</v>
      </c>
      <c r="D810" s="175" t="s">
        <v>610</v>
      </c>
      <c r="H810" s="175" t="s">
        <v>915</v>
      </c>
      <c r="K810" s="194">
        <v>50000</v>
      </c>
    </row>
    <row r="811" spans="1:11">
      <c r="A811" s="175" t="s">
        <v>151</v>
      </c>
      <c r="B811" s="175" t="s">
        <v>22</v>
      </c>
      <c r="H811" s="175" t="s">
        <v>915</v>
      </c>
      <c r="J811" s="194">
        <v>50000</v>
      </c>
    </row>
    <row r="812" spans="1:11">
      <c r="A812" s="190" t="s">
        <v>4998</v>
      </c>
      <c r="J812" s="194">
        <v>50000</v>
      </c>
      <c r="K812" s="194">
        <v>50000</v>
      </c>
    </row>
    <row r="815" spans="1:11">
      <c r="A815" s="190" t="s">
        <v>4999</v>
      </c>
      <c r="D815" s="191" t="s">
        <v>4818</v>
      </c>
      <c r="E815" s="190" t="s">
        <v>4993</v>
      </c>
    </row>
    <row r="816" spans="1:11">
      <c r="A816" s="192" t="s">
        <v>10</v>
      </c>
      <c r="B816" s="192" t="s">
        <v>11</v>
      </c>
      <c r="D816" s="188" t="s">
        <v>4808</v>
      </c>
      <c r="E816" s="192" t="s">
        <v>142</v>
      </c>
      <c r="F816" s="193" t="s">
        <v>4809</v>
      </c>
      <c r="G816" s="192" t="s">
        <v>4810</v>
      </c>
      <c r="H816" s="192" t="s">
        <v>479</v>
      </c>
      <c r="J816" s="193" t="s">
        <v>405</v>
      </c>
      <c r="K816" s="193" t="s">
        <v>406</v>
      </c>
    </row>
    <row r="819" spans="1:11">
      <c r="A819" s="175" t="s">
        <v>5000</v>
      </c>
      <c r="B819" s="175" t="s">
        <v>114</v>
      </c>
      <c r="D819" s="175" t="s">
        <v>610</v>
      </c>
      <c r="H819" s="175" t="s">
        <v>916</v>
      </c>
      <c r="K819" s="194">
        <v>20000</v>
      </c>
    </row>
    <row r="820" spans="1:11">
      <c r="A820" s="175" t="s">
        <v>151</v>
      </c>
      <c r="B820" s="175" t="s">
        <v>22</v>
      </c>
      <c r="H820" s="175" t="s">
        <v>916</v>
      </c>
      <c r="J820" s="194">
        <v>20000</v>
      </c>
    </row>
    <row r="821" spans="1:11">
      <c r="A821" s="190" t="s">
        <v>5001</v>
      </c>
      <c r="J821" s="194">
        <v>20000</v>
      </c>
      <c r="K821" s="194">
        <v>20000</v>
      </c>
    </row>
    <row r="824" spans="1:11">
      <c r="A824" s="190" t="s">
        <v>5002</v>
      </c>
      <c r="D824" s="191" t="s">
        <v>4818</v>
      </c>
      <c r="E824" s="190" t="s">
        <v>4993</v>
      </c>
    </row>
    <row r="825" spans="1:11">
      <c r="A825" s="192" t="s">
        <v>10</v>
      </c>
      <c r="B825" s="192" t="s">
        <v>11</v>
      </c>
      <c r="D825" s="188" t="s">
        <v>4808</v>
      </c>
      <c r="E825" s="192" t="s">
        <v>142</v>
      </c>
      <c r="F825" s="193" t="s">
        <v>4809</v>
      </c>
      <c r="G825" s="192" t="s">
        <v>4810</v>
      </c>
      <c r="H825" s="192" t="s">
        <v>479</v>
      </c>
      <c r="J825" s="193" t="s">
        <v>405</v>
      </c>
      <c r="K825" s="193" t="s">
        <v>406</v>
      </c>
    </row>
    <row r="828" spans="1:11">
      <c r="A828" s="175" t="s">
        <v>4829</v>
      </c>
      <c r="B828" s="175" t="s">
        <v>113</v>
      </c>
      <c r="D828" s="175" t="s">
        <v>610</v>
      </c>
      <c r="H828" s="175" t="s">
        <v>917</v>
      </c>
      <c r="K828" s="194">
        <v>70000</v>
      </c>
    </row>
    <row r="829" spans="1:11">
      <c r="A829" s="175" t="s">
        <v>151</v>
      </c>
      <c r="B829" s="175" t="s">
        <v>22</v>
      </c>
      <c r="H829" s="175" t="s">
        <v>917</v>
      </c>
      <c r="J829" s="194">
        <v>70000</v>
      </c>
    </row>
    <row r="830" spans="1:11">
      <c r="A830" s="190" t="s">
        <v>5003</v>
      </c>
      <c r="J830" s="194">
        <v>70000</v>
      </c>
      <c r="K830" s="194">
        <v>70000</v>
      </c>
    </row>
    <row r="833" spans="1:11">
      <c r="A833" s="190" t="s">
        <v>5004</v>
      </c>
      <c r="D833" s="191" t="s">
        <v>4818</v>
      </c>
      <c r="E833" s="190" t="s">
        <v>4993</v>
      </c>
    </row>
    <row r="834" spans="1:11">
      <c r="A834" s="192" t="s">
        <v>10</v>
      </c>
      <c r="B834" s="192" t="s">
        <v>11</v>
      </c>
      <c r="D834" s="188" t="s">
        <v>4808</v>
      </c>
      <c r="E834" s="192" t="s">
        <v>142</v>
      </c>
      <c r="F834" s="193" t="s">
        <v>4809</v>
      </c>
      <c r="G834" s="192" t="s">
        <v>4810</v>
      </c>
      <c r="H834" s="192" t="s">
        <v>479</v>
      </c>
      <c r="J834" s="193" t="s">
        <v>405</v>
      </c>
      <c r="K834" s="193" t="s">
        <v>406</v>
      </c>
    </row>
    <row r="837" spans="1:11">
      <c r="A837" s="175" t="s">
        <v>4829</v>
      </c>
      <c r="B837" s="175" t="s">
        <v>113</v>
      </c>
      <c r="D837" s="175" t="s">
        <v>610</v>
      </c>
      <c r="H837" s="175" t="s">
        <v>918</v>
      </c>
      <c r="K837" s="194">
        <v>20000</v>
      </c>
    </row>
    <row r="838" spans="1:11">
      <c r="A838" s="175" t="s">
        <v>151</v>
      </c>
      <c r="B838" s="175" t="s">
        <v>22</v>
      </c>
      <c r="H838" s="175" t="s">
        <v>918</v>
      </c>
      <c r="J838" s="194">
        <v>20000</v>
      </c>
    </row>
    <row r="839" spans="1:11">
      <c r="A839" s="190" t="s">
        <v>5005</v>
      </c>
      <c r="J839" s="194">
        <v>20000</v>
      </c>
      <c r="K839" s="194">
        <v>20000</v>
      </c>
    </row>
    <row r="842" spans="1:11">
      <c r="A842" s="190" t="s">
        <v>5006</v>
      </c>
      <c r="D842" s="191" t="s">
        <v>4823</v>
      </c>
      <c r="E842" s="190" t="s">
        <v>4993</v>
      </c>
    </row>
    <row r="843" spans="1:11">
      <c r="A843" s="192" t="s">
        <v>10</v>
      </c>
      <c r="B843" s="192" t="s">
        <v>11</v>
      </c>
      <c r="D843" s="188" t="s">
        <v>4808</v>
      </c>
      <c r="E843" s="192" t="s">
        <v>142</v>
      </c>
      <c r="F843" s="193" t="s">
        <v>4809</v>
      </c>
      <c r="G843" s="192" t="s">
        <v>4810</v>
      </c>
      <c r="H843" s="192" t="s">
        <v>479</v>
      </c>
      <c r="J843" s="193" t="s">
        <v>405</v>
      </c>
      <c r="K843" s="193" t="s">
        <v>406</v>
      </c>
    </row>
    <row r="846" spans="1:11">
      <c r="A846" s="175" t="s">
        <v>268</v>
      </c>
      <c r="B846" s="175" t="s">
        <v>49</v>
      </c>
      <c r="E846" s="175" t="s">
        <v>640</v>
      </c>
      <c r="F846" s="195">
        <v>201601</v>
      </c>
      <c r="H846" s="175" t="s">
        <v>2373</v>
      </c>
      <c r="J846" s="194">
        <v>202150</v>
      </c>
    </row>
    <row r="847" spans="1:11">
      <c r="A847" s="175" t="s">
        <v>151</v>
      </c>
      <c r="B847" s="175" t="s">
        <v>22</v>
      </c>
      <c r="F847" s="195">
        <v>4531625</v>
      </c>
      <c r="H847" s="175" t="s">
        <v>919</v>
      </c>
      <c r="K847" s="194">
        <v>202150</v>
      </c>
    </row>
    <row r="848" spans="1:11">
      <c r="A848" s="190" t="s">
        <v>5007</v>
      </c>
      <c r="J848" s="194">
        <v>202150</v>
      </c>
      <c r="K848" s="194">
        <v>202150</v>
      </c>
    </row>
    <row r="851" spans="1:11">
      <c r="A851" s="190" t="s">
        <v>5008</v>
      </c>
      <c r="D851" s="191" t="s">
        <v>4823</v>
      </c>
      <c r="E851" s="190" t="s">
        <v>4993</v>
      </c>
    </row>
    <row r="852" spans="1:11">
      <c r="A852" s="192" t="s">
        <v>10</v>
      </c>
      <c r="B852" s="192" t="s">
        <v>11</v>
      </c>
      <c r="D852" s="188" t="s">
        <v>4808</v>
      </c>
      <c r="E852" s="192" t="s">
        <v>142</v>
      </c>
      <c r="F852" s="193" t="s">
        <v>4809</v>
      </c>
      <c r="G852" s="192" t="s">
        <v>4810</v>
      </c>
      <c r="H852" s="192" t="s">
        <v>479</v>
      </c>
      <c r="J852" s="193" t="s">
        <v>405</v>
      </c>
      <c r="K852" s="193" t="s">
        <v>406</v>
      </c>
    </row>
    <row r="855" spans="1:11">
      <c r="A855" s="175" t="s">
        <v>268</v>
      </c>
      <c r="B855" s="175" t="s">
        <v>49</v>
      </c>
      <c r="E855" s="175" t="s">
        <v>640</v>
      </c>
      <c r="F855" s="195">
        <v>201601</v>
      </c>
      <c r="H855" s="175" t="s">
        <v>2374</v>
      </c>
      <c r="J855" s="194">
        <v>472873</v>
      </c>
    </row>
    <row r="856" spans="1:11">
      <c r="A856" s="175" t="s">
        <v>151</v>
      </c>
      <c r="B856" s="175" t="s">
        <v>22</v>
      </c>
      <c r="F856" s="195">
        <v>4531626</v>
      </c>
      <c r="H856" s="175" t="s">
        <v>920</v>
      </c>
      <c r="K856" s="194">
        <v>472873</v>
      </c>
    </row>
    <row r="857" spans="1:11">
      <c r="A857" s="190" t="s">
        <v>5009</v>
      </c>
      <c r="J857" s="194">
        <v>472873</v>
      </c>
      <c r="K857" s="194">
        <v>472873</v>
      </c>
    </row>
    <row r="860" spans="1:11">
      <c r="A860" s="190" t="s">
        <v>5010</v>
      </c>
      <c r="D860" s="191" t="s">
        <v>4823</v>
      </c>
      <c r="E860" s="190" t="s">
        <v>4993</v>
      </c>
    </row>
    <row r="861" spans="1:11">
      <c r="A861" s="192" t="s">
        <v>10</v>
      </c>
      <c r="B861" s="192" t="s">
        <v>11</v>
      </c>
      <c r="D861" s="188" t="s">
        <v>4808</v>
      </c>
      <c r="E861" s="192" t="s">
        <v>142</v>
      </c>
      <c r="F861" s="193" t="s">
        <v>4809</v>
      </c>
      <c r="G861" s="192" t="s">
        <v>4810</v>
      </c>
      <c r="H861" s="192" t="s">
        <v>479</v>
      </c>
      <c r="J861" s="193" t="s">
        <v>405</v>
      </c>
      <c r="K861" s="193" t="s">
        <v>406</v>
      </c>
    </row>
    <row r="864" spans="1:11">
      <c r="A864" s="175" t="s">
        <v>262</v>
      </c>
      <c r="B864" s="175" t="s">
        <v>48</v>
      </c>
      <c r="E864" s="175" t="s">
        <v>667</v>
      </c>
      <c r="F864" s="195">
        <v>60</v>
      </c>
      <c r="H864" s="175" t="s">
        <v>921</v>
      </c>
      <c r="J864" s="194">
        <v>241667</v>
      </c>
    </row>
    <row r="865" spans="1:11">
      <c r="A865" s="175" t="s">
        <v>151</v>
      </c>
      <c r="B865" s="175" t="s">
        <v>22</v>
      </c>
      <c r="F865" s="195">
        <v>4531637</v>
      </c>
      <c r="H865" s="175" t="s">
        <v>921</v>
      </c>
      <c r="K865" s="194">
        <v>241667</v>
      </c>
    </row>
    <row r="866" spans="1:11">
      <c r="A866" s="190" t="s">
        <v>5011</v>
      </c>
      <c r="J866" s="194">
        <v>241667</v>
      </c>
      <c r="K866" s="194">
        <v>241667</v>
      </c>
    </row>
    <row r="869" spans="1:11">
      <c r="A869" s="190" t="s">
        <v>5012</v>
      </c>
      <c r="D869" s="191" t="s">
        <v>4823</v>
      </c>
      <c r="E869" s="190" t="s">
        <v>4993</v>
      </c>
    </row>
    <row r="870" spans="1:11">
      <c r="A870" s="192" t="s">
        <v>10</v>
      </c>
      <c r="B870" s="192" t="s">
        <v>11</v>
      </c>
      <c r="D870" s="188" t="s">
        <v>4808</v>
      </c>
      <c r="E870" s="192" t="s">
        <v>142</v>
      </c>
      <c r="F870" s="193" t="s">
        <v>4809</v>
      </c>
      <c r="G870" s="192" t="s">
        <v>4810</v>
      </c>
      <c r="H870" s="192" t="s">
        <v>479</v>
      </c>
      <c r="J870" s="193" t="s">
        <v>405</v>
      </c>
      <c r="K870" s="193" t="s">
        <v>406</v>
      </c>
    </row>
    <row r="873" spans="1:11">
      <c r="A873" s="175" t="s">
        <v>262</v>
      </c>
      <c r="B873" s="175" t="s">
        <v>48</v>
      </c>
      <c r="E873" s="175" t="s">
        <v>667</v>
      </c>
      <c r="F873" s="195">
        <v>32</v>
      </c>
      <c r="H873" s="175" t="s">
        <v>922</v>
      </c>
      <c r="J873" s="194">
        <v>600000</v>
      </c>
    </row>
    <row r="874" spans="1:11">
      <c r="A874" s="175" t="s">
        <v>151</v>
      </c>
      <c r="B874" s="175" t="s">
        <v>22</v>
      </c>
      <c r="F874" s="195">
        <v>4531634</v>
      </c>
      <c r="H874" s="175" t="s">
        <v>922</v>
      </c>
      <c r="K874" s="194">
        <v>600000</v>
      </c>
    </row>
    <row r="875" spans="1:11">
      <c r="A875" s="190" t="s">
        <v>5013</v>
      </c>
      <c r="J875" s="194">
        <v>600000</v>
      </c>
      <c r="K875" s="194">
        <v>600000</v>
      </c>
    </row>
    <row r="878" spans="1:11">
      <c r="A878" s="190" t="s">
        <v>5014</v>
      </c>
      <c r="D878" s="191" t="s">
        <v>4823</v>
      </c>
      <c r="E878" s="190" t="s">
        <v>4993</v>
      </c>
    </row>
    <row r="879" spans="1:11">
      <c r="A879" s="192" t="s">
        <v>10</v>
      </c>
      <c r="B879" s="192" t="s">
        <v>11</v>
      </c>
      <c r="D879" s="188" t="s">
        <v>4808</v>
      </c>
      <c r="E879" s="192" t="s">
        <v>142</v>
      </c>
      <c r="F879" s="193" t="s">
        <v>4809</v>
      </c>
      <c r="G879" s="192" t="s">
        <v>4810</v>
      </c>
      <c r="H879" s="192" t="s">
        <v>479</v>
      </c>
      <c r="J879" s="193" t="s">
        <v>405</v>
      </c>
      <c r="K879" s="193" t="s">
        <v>406</v>
      </c>
    </row>
    <row r="882" spans="1:11">
      <c r="A882" s="175" t="s">
        <v>262</v>
      </c>
      <c r="B882" s="175" t="s">
        <v>48</v>
      </c>
      <c r="E882" s="175" t="s">
        <v>667</v>
      </c>
      <c r="F882" s="195">
        <v>36</v>
      </c>
      <c r="H882" s="175" t="s">
        <v>923</v>
      </c>
      <c r="J882" s="194">
        <v>618667</v>
      </c>
    </row>
    <row r="883" spans="1:11">
      <c r="A883" s="175" t="s">
        <v>151</v>
      </c>
      <c r="B883" s="175" t="s">
        <v>22</v>
      </c>
      <c r="F883" s="195">
        <v>4531633</v>
      </c>
      <c r="H883" s="175" t="s">
        <v>923</v>
      </c>
      <c r="K883" s="194">
        <v>618667</v>
      </c>
    </row>
    <row r="884" spans="1:11">
      <c r="A884" s="190" t="s">
        <v>5015</v>
      </c>
      <c r="J884" s="194">
        <v>618667</v>
      </c>
      <c r="K884" s="194">
        <v>618667</v>
      </c>
    </row>
    <row r="887" spans="1:11">
      <c r="A887" s="190" t="s">
        <v>5016</v>
      </c>
      <c r="D887" s="191" t="s">
        <v>4823</v>
      </c>
      <c r="E887" s="190" t="s">
        <v>4993</v>
      </c>
    </row>
    <row r="888" spans="1:11">
      <c r="A888" s="192" t="s">
        <v>10</v>
      </c>
      <c r="B888" s="192" t="s">
        <v>11</v>
      </c>
      <c r="D888" s="188" t="s">
        <v>4808</v>
      </c>
      <c r="E888" s="192" t="s">
        <v>142</v>
      </c>
      <c r="F888" s="193" t="s">
        <v>4809</v>
      </c>
      <c r="G888" s="192" t="s">
        <v>4810</v>
      </c>
      <c r="H888" s="192" t="s">
        <v>479</v>
      </c>
      <c r="J888" s="193" t="s">
        <v>405</v>
      </c>
      <c r="K888" s="193" t="s">
        <v>406</v>
      </c>
    </row>
    <row r="891" spans="1:11">
      <c r="A891" s="175" t="s">
        <v>262</v>
      </c>
      <c r="B891" s="175" t="s">
        <v>48</v>
      </c>
      <c r="E891" s="175" t="s">
        <v>667</v>
      </c>
      <c r="F891" s="195">
        <v>16</v>
      </c>
      <c r="H891" s="175" t="s">
        <v>924</v>
      </c>
      <c r="J891" s="194">
        <v>250000</v>
      </c>
    </row>
    <row r="892" spans="1:11">
      <c r="A892" s="175" t="s">
        <v>151</v>
      </c>
      <c r="B892" s="175" t="s">
        <v>22</v>
      </c>
      <c r="F892" s="195">
        <v>4531635</v>
      </c>
      <c r="H892" s="175" t="s">
        <v>924</v>
      </c>
      <c r="K892" s="194">
        <v>250000</v>
      </c>
    </row>
    <row r="893" spans="1:11">
      <c r="A893" s="190" t="s">
        <v>5017</v>
      </c>
      <c r="J893" s="194">
        <v>250000</v>
      </c>
      <c r="K893" s="194">
        <v>250000</v>
      </c>
    </row>
    <row r="896" spans="1:11">
      <c r="A896" s="190" t="s">
        <v>5018</v>
      </c>
      <c r="D896" s="191" t="s">
        <v>4823</v>
      </c>
      <c r="E896" s="190" t="s">
        <v>4993</v>
      </c>
    </row>
    <row r="897" spans="1:11">
      <c r="A897" s="192" t="s">
        <v>10</v>
      </c>
      <c r="B897" s="192" t="s">
        <v>11</v>
      </c>
      <c r="D897" s="188" t="s">
        <v>4808</v>
      </c>
      <c r="E897" s="192" t="s">
        <v>142</v>
      </c>
      <c r="F897" s="193" t="s">
        <v>4809</v>
      </c>
      <c r="G897" s="192" t="s">
        <v>4810</v>
      </c>
      <c r="H897" s="192" t="s">
        <v>479</v>
      </c>
      <c r="J897" s="193" t="s">
        <v>405</v>
      </c>
      <c r="K897" s="193" t="s">
        <v>406</v>
      </c>
    </row>
    <row r="900" spans="1:11">
      <c r="A900" s="175" t="s">
        <v>262</v>
      </c>
      <c r="B900" s="175" t="s">
        <v>48</v>
      </c>
      <c r="E900" s="175" t="s">
        <v>667</v>
      </c>
      <c r="F900" s="195">
        <v>121</v>
      </c>
      <c r="H900" s="175" t="s">
        <v>2323</v>
      </c>
      <c r="J900" s="194">
        <v>800000</v>
      </c>
    </row>
    <row r="901" spans="1:11">
      <c r="A901" s="175" t="s">
        <v>151</v>
      </c>
      <c r="B901" s="175" t="s">
        <v>22</v>
      </c>
      <c r="F901" s="195">
        <v>4531638</v>
      </c>
      <c r="H901" s="175" t="s">
        <v>925</v>
      </c>
      <c r="K901" s="194">
        <v>1600000</v>
      </c>
    </row>
    <row r="902" spans="1:11">
      <c r="A902" s="175" t="s">
        <v>262</v>
      </c>
      <c r="B902" s="175" t="s">
        <v>48</v>
      </c>
      <c r="E902" s="175" t="s">
        <v>667</v>
      </c>
      <c r="F902" s="195">
        <v>113</v>
      </c>
      <c r="H902" s="175" t="s">
        <v>2324</v>
      </c>
      <c r="J902" s="194">
        <v>800000</v>
      </c>
    </row>
    <row r="903" spans="1:11">
      <c r="A903" s="190" t="s">
        <v>5019</v>
      </c>
      <c r="J903" s="194">
        <v>1600000</v>
      </c>
      <c r="K903" s="194">
        <v>1600000</v>
      </c>
    </row>
    <row r="906" spans="1:11">
      <c r="A906" s="190" t="s">
        <v>5020</v>
      </c>
      <c r="D906" s="191" t="s">
        <v>4823</v>
      </c>
      <c r="E906" s="190" t="s">
        <v>4993</v>
      </c>
    </row>
    <row r="907" spans="1:11">
      <c r="A907" s="192" t="s">
        <v>10</v>
      </c>
      <c r="B907" s="192" t="s">
        <v>11</v>
      </c>
      <c r="D907" s="188" t="s">
        <v>4808</v>
      </c>
      <c r="E907" s="192" t="s">
        <v>142</v>
      </c>
      <c r="F907" s="193" t="s">
        <v>4809</v>
      </c>
      <c r="G907" s="192" t="s">
        <v>4810</v>
      </c>
      <c r="H907" s="192" t="s">
        <v>479</v>
      </c>
      <c r="J907" s="193" t="s">
        <v>405</v>
      </c>
      <c r="K907" s="193" t="s">
        <v>406</v>
      </c>
    </row>
    <row r="910" spans="1:11">
      <c r="A910" s="175" t="s">
        <v>262</v>
      </c>
      <c r="B910" s="175" t="s">
        <v>48</v>
      </c>
      <c r="E910" s="175" t="s">
        <v>667</v>
      </c>
      <c r="F910" s="195">
        <v>38</v>
      </c>
      <c r="H910" s="175" t="s">
        <v>2325</v>
      </c>
      <c r="J910" s="194">
        <v>300000</v>
      </c>
    </row>
    <row r="911" spans="1:11">
      <c r="A911" s="175" t="s">
        <v>151</v>
      </c>
      <c r="B911" s="175" t="s">
        <v>22</v>
      </c>
      <c r="F911" s="195">
        <v>4531630</v>
      </c>
      <c r="H911" s="175" t="s">
        <v>864</v>
      </c>
      <c r="K911" s="194">
        <v>300000</v>
      </c>
    </row>
    <row r="912" spans="1:11">
      <c r="A912" s="190" t="s">
        <v>5021</v>
      </c>
      <c r="J912" s="194">
        <v>300000</v>
      </c>
      <c r="K912" s="194">
        <v>300000</v>
      </c>
    </row>
    <row r="915" spans="1:11">
      <c r="A915" s="190" t="s">
        <v>5022</v>
      </c>
      <c r="D915" s="191" t="s">
        <v>4823</v>
      </c>
      <c r="E915" s="190" t="s">
        <v>4993</v>
      </c>
    </row>
    <row r="916" spans="1:11">
      <c r="A916" s="192" t="s">
        <v>10</v>
      </c>
      <c r="B916" s="192" t="s">
        <v>11</v>
      </c>
      <c r="D916" s="188" t="s">
        <v>4808</v>
      </c>
      <c r="E916" s="192" t="s">
        <v>142</v>
      </c>
      <c r="F916" s="193" t="s">
        <v>4809</v>
      </c>
      <c r="G916" s="192" t="s">
        <v>4810</v>
      </c>
      <c r="H916" s="192" t="s">
        <v>479</v>
      </c>
      <c r="J916" s="193" t="s">
        <v>405</v>
      </c>
      <c r="K916" s="193" t="s">
        <v>406</v>
      </c>
    </row>
    <row r="919" spans="1:11">
      <c r="A919" s="175" t="s">
        <v>151</v>
      </c>
      <c r="B919" s="175" t="s">
        <v>22</v>
      </c>
      <c r="F919" s="195">
        <v>4531629</v>
      </c>
      <c r="H919" s="175" t="s">
        <v>926</v>
      </c>
      <c r="K919" s="194">
        <v>519895</v>
      </c>
    </row>
    <row r="920" spans="1:11">
      <c r="A920" s="175" t="s">
        <v>218</v>
      </c>
      <c r="B920" s="175" t="s">
        <v>33</v>
      </c>
      <c r="E920" s="175" t="s">
        <v>640</v>
      </c>
      <c r="F920" s="195">
        <v>1</v>
      </c>
      <c r="H920" s="175" t="s">
        <v>733</v>
      </c>
      <c r="J920" s="194">
        <v>519895</v>
      </c>
    </row>
    <row r="921" spans="1:11">
      <c r="A921" s="190" t="s">
        <v>5023</v>
      </c>
      <c r="J921" s="194">
        <v>519895</v>
      </c>
      <c r="K921" s="194">
        <v>519895</v>
      </c>
    </row>
    <row r="924" spans="1:11">
      <c r="A924" s="190" t="s">
        <v>5024</v>
      </c>
      <c r="D924" s="191" t="s">
        <v>4823</v>
      </c>
      <c r="E924" s="190" t="s">
        <v>4993</v>
      </c>
    </row>
    <row r="925" spans="1:11">
      <c r="A925" s="192" t="s">
        <v>10</v>
      </c>
      <c r="B925" s="192" t="s">
        <v>11</v>
      </c>
      <c r="D925" s="188" t="s">
        <v>4808</v>
      </c>
      <c r="E925" s="192" t="s">
        <v>142</v>
      </c>
      <c r="F925" s="193" t="s">
        <v>4809</v>
      </c>
      <c r="G925" s="192" t="s">
        <v>4810</v>
      </c>
      <c r="H925" s="192" t="s">
        <v>479</v>
      </c>
      <c r="J925" s="193" t="s">
        <v>405</v>
      </c>
      <c r="K925" s="193" t="s">
        <v>406</v>
      </c>
    </row>
    <row r="928" spans="1:11">
      <c r="A928" s="175" t="s">
        <v>262</v>
      </c>
      <c r="B928" s="175" t="s">
        <v>48</v>
      </c>
      <c r="E928" s="175" t="s">
        <v>667</v>
      </c>
      <c r="F928" s="195">
        <v>67</v>
      </c>
      <c r="H928" s="175" t="s">
        <v>2326</v>
      </c>
      <c r="J928" s="194">
        <v>2000000</v>
      </c>
    </row>
    <row r="929" spans="1:11">
      <c r="A929" s="175" t="s">
        <v>151</v>
      </c>
      <c r="B929" s="175" t="s">
        <v>22</v>
      </c>
      <c r="F929" s="195">
        <v>4531631</v>
      </c>
      <c r="H929" s="175" t="s">
        <v>927</v>
      </c>
      <c r="K929" s="194">
        <v>2000000</v>
      </c>
    </row>
    <row r="930" spans="1:11">
      <c r="A930" s="190" t="s">
        <v>5025</v>
      </c>
      <c r="J930" s="194">
        <v>2000000</v>
      </c>
      <c r="K930" s="194">
        <v>2000000</v>
      </c>
    </row>
    <row r="933" spans="1:11">
      <c r="A933" s="190" t="s">
        <v>5026</v>
      </c>
      <c r="D933" s="191" t="s">
        <v>4823</v>
      </c>
      <c r="E933" s="190" t="s">
        <v>4993</v>
      </c>
    </row>
    <row r="934" spans="1:11">
      <c r="A934" s="192" t="s">
        <v>10</v>
      </c>
      <c r="B934" s="192" t="s">
        <v>11</v>
      </c>
      <c r="D934" s="188" t="s">
        <v>4808</v>
      </c>
      <c r="E934" s="192" t="s">
        <v>142</v>
      </c>
      <c r="F934" s="193" t="s">
        <v>4809</v>
      </c>
      <c r="G934" s="192" t="s">
        <v>4810</v>
      </c>
      <c r="H934" s="192" t="s">
        <v>479</v>
      </c>
      <c r="J934" s="193" t="s">
        <v>405</v>
      </c>
      <c r="K934" s="193" t="s">
        <v>406</v>
      </c>
    </row>
    <row r="937" spans="1:11">
      <c r="A937" s="175" t="s">
        <v>182</v>
      </c>
      <c r="B937" s="175" t="s">
        <v>28</v>
      </c>
      <c r="E937" s="175" t="s">
        <v>640</v>
      </c>
      <c r="F937" s="195">
        <v>201606</v>
      </c>
      <c r="H937" s="175" t="s">
        <v>928</v>
      </c>
      <c r="J937" s="194">
        <v>650000</v>
      </c>
    </row>
    <row r="938" spans="1:11">
      <c r="A938" s="175" t="s">
        <v>151</v>
      </c>
      <c r="B938" s="175" t="s">
        <v>22</v>
      </c>
      <c r="F938" s="195">
        <v>4531639</v>
      </c>
      <c r="H938" s="175" t="s">
        <v>928</v>
      </c>
      <c r="K938" s="194">
        <v>650000</v>
      </c>
    </row>
    <row r="939" spans="1:11">
      <c r="A939" s="190" t="s">
        <v>5027</v>
      </c>
      <c r="J939" s="194">
        <v>650000</v>
      </c>
      <c r="K939" s="194">
        <v>650000</v>
      </c>
    </row>
    <row r="942" spans="1:11">
      <c r="A942" s="190" t="s">
        <v>5028</v>
      </c>
      <c r="D942" s="191" t="s">
        <v>4823</v>
      </c>
      <c r="E942" s="190" t="s">
        <v>4993</v>
      </c>
    </row>
    <row r="943" spans="1:11">
      <c r="A943" s="192" t="s">
        <v>10</v>
      </c>
      <c r="B943" s="192" t="s">
        <v>11</v>
      </c>
      <c r="D943" s="188" t="s">
        <v>4808</v>
      </c>
      <c r="E943" s="192" t="s">
        <v>142</v>
      </c>
      <c r="F943" s="193" t="s">
        <v>4809</v>
      </c>
      <c r="G943" s="192" t="s">
        <v>4810</v>
      </c>
      <c r="H943" s="192" t="s">
        <v>479</v>
      </c>
      <c r="J943" s="193" t="s">
        <v>405</v>
      </c>
      <c r="K943" s="193" t="s">
        <v>406</v>
      </c>
    </row>
    <row r="946" spans="1:11">
      <c r="A946" s="175" t="s">
        <v>304</v>
      </c>
      <c r="B946" s="175" t="s">
        <v>60</v>
      </c>
      <c r="H946" s="175" t="s">
        <v>2552</v>
      </c>
      <c r="J946" s="194">
        <v>617955</v>
      </c>
    </row>
    <row r="947" spans="1:11">
      <c r="A947" s="175" t="s">
        <v>306</v>
      </c>
      <c r="B947" s="175" t="s">
        <v>61</v>
      </c>
      <c r="H947" s="175" t="s">
        <v>2552</v>
      </c>
      <c r="J947" s="194">
        <v>5316</v>
      </c>
    </row>
    <row r="948" spans="1:11">
      <c r="A948" s="175" t="s">
        <v>4918</v>
      </c>
      <c r="B948" s="175" t="s">
        <v>100</v>
      </c>
      <c r="D948" s="175" t="s">
        <v>610</v>
      </c>
      <c r="H948" s="175" t="s">
        <v>4534</v>
      </c>
      <c r="J948" s="194">
        <v>3000</v>
      </c>
    </row>
    <row r="949" spans="1:11">
      <c r="A949" s="175" t="s">
        <v>182</v>
      </c>
      <c r="B949" s="175" t="s">
        <v>28</v>
      </c>
      <c r="E949" s="175" t="s">
        <v>640</v>
      </c>
      <c r="F949" s="195">
        <v>201606</v>
      </c>
      <c r="H949" s="175" t="s">
        <v>2041</v>
      </c>
      <c r="K949" s="194">
        <v>626271</v>
      </c>
    </row>
    <row r="950" spans="1:11">
      <c r="A950" s="190" t="s">
        <v>5029</v>
      </c>
      <c r="J950" s="194">
        <v>626271</v>
      </c>
      <c r="K950" s="194">
        <v>626271</v>
      </c>
    </row>
    <row r="953" spans="1:11">
      <c r="A953" s="190" t="s">
        <v>5030</v>
      </c>
      <c r="D953" s="191" t="s">
        <v>4806</v>
      </c>
      <c r="E953" s="190" t="s">
        <v>5031</v>
      </c>
    </row>
    <row r="954" spans="1:11">
      <c r="A954" s="192" t="s">
        <v>10</v>
      </c>
      <c r="B954" s="192" t="s">
        <v>11</v>
      </c>
      <c r="D954" s="188" t="s">
        <v>4808</v>
      </c>
      <c r="E954" s="192" t="s">
        <v>142</v>
      </c>
      <c r="F954" s="193" t="s">
        <v>4809</v>
      </c>
      <c r="G954" s="192" t="s">
        <v>4810</v>
      </c>
      <c r="H954" s="192" t="s">
        <v>479</v>
      </c>
      <c r="J954" s="193" t="s">
        <v>405</v>
      </c>
      <c r="K954" s="193" t="s">
        <v>406</v>
      </c>
    </row>
    <row r="957" spans="1:11">
      <c r="A957" s="175" t="s">
        <v>5032</v>
      </c>
      <c r="B957" s="175" t="s">
        <v>93</v>
      </c>
      <c r="D957" s="175" t="s">
        <v>610</v>
      </c>
      <c r="H957" s="175" t="s">
        <v>4424</v>
      </c>
      <c r="J957" s="194">
        <v>56954</v>
      </c>
    </row>
    <row r="958" spans="1:11">
      <c r="A958" s="175" t="s">
        <v>5033</v>
      </c>
      <c r="B958" s="175" t="s">
        <v>95</v>
      </c>
      <c r="D958" s="175" t="s">
        <v>610</v>
      </c>
      <c r="H958" s="175" t="s">
        <v>4430</v>
      </c>
      <c r="J958" s="194">
        <v>2222222</v>
      </c>
    </row>
    <row r="959" spans="1:11">
      <c r="A959" s="175" t="s">
        <v>5033</v>
      </c>
      <c r="B959" s="175" t="s">
        <v>95</v>
      </c>
      <c r="D959" s="175" t="s">
        <v>610</v>
      </c>
      <c r="H959" s="175" t="s">
        <v>4431</v>
      </c>
      <c r="J959" s="194">
        <v>268519</v>
      </c>
    </row>
    <row r="960" spans="1:11">
      <c r="A960" s="175" t="s">
        <v>5033</v>
      </c>
      <c r="B960" s="175" t="s">
        <v>95</v>
      </c>
      <c r="D960" s="175" t="s">
        <v>610</v>
      </c>
      <c r="H960" s="175" t="s">
        <v>4431</v>
      </c>
      <c r="J960" s="194">
        <v>888889</v>
      </c>
    </row>
    <row r="961" spans="1:11">
      <c r="A961" s="175" t="s">
        <v>5033</v>
      </c>
      <c r="B961" s="175" t="s">
        <v>95</v>
      </c>
      <c r="D961" s="175" t="s">
        <v>610</v>
      </c>
      <c r="H961" s="175" t="s">
        <v>4432</v>
      </c>
      <c r="J961" s="194">
        <v>687408</v>
      </c>
    </row>
    <row r="962" spans="1:11">
      <c r="A962" s="175" t="s">
        <v>5034</v>
      </c>
      <c r="B962" s="175" t="s">
        <v>104</v>
      </c>
      <c r="D962" s="175" t="s">
        <v>610</v>
      </c>
      <c r="H962" s="175" t="s">
        <v>4663</v>
      </c>
      <c r="J962" s="194">
        <v>222222</v>
      </c>
    </row>
    <row r="963" spans="1:11">
      <c r="A963" s="175" t="s">
        <v>5033</v>
      </c>
      <c r="B963" s="175" t="s">
        <v>95</v>
      </c>
      <c r="D963" s="175" t="s">
        <v>610</v>
      </c>
      <c r="H963" s="175" t="s">
        <v>4431</v>
      </c>
      <c r="J963" s="194">
        <v>555556</v>
      </c>
    </row>
    <row r="964" spans="1:11">
      <c r="A964" s="175" t="s">
        <v>5033</v>
      </c>
      <c r="B964" s="175" t="s">
        <v>95</v>
      </c>
      <c r="D964" s="175" t="s">
        <v>610</v>
      </c>
      <c r="H964" s="175" t="s">
        <v>4433</v>
      </c>
      <c r="J964" s="194">
        <v>333333</v>
      </c>
    </row>
    <row r="965" spans="1:11">
      <c r="A965" s="175" t="s">
        <v>5033</v>
      </c>
      <c r="B965" s="175" t="s">
        <v>95</v>
      </c>
      <c r="D965" s="175" t="s">
        <v>610</v>
      </c>
      <c r="H965" s="175" t="s">
        <v>4431</v>
      </c>
      <c r="J965" s="194">
        <v>277778</v>
      </c>
    </row>
    <row r="966" spans="1:11">
      <c r="A966" s="175" t="s">
        <v>5035</v>
      </c>
      <c r="B966" s="175" t="s">
        <v>98</v>
      </c>
      <c r="D966" s="175" t="s">
        <v>610</v>
      </c>
      <c r="H966" s="175" t="s">
        <v>98</v>
      </c>
      <c r="J966" s="194">
        <v>666667</v>
      </c>
    </row>
    <row r="967" spans="1:11">
      <c r="A967" s="175" t="s">
        <v>262</v>
      </c>
      <c r="B967" s="175" t="s">
        <v>48</v>
      </c>
      <c r="H967" s="175" t="s">
        <v>2327</v>
      </c>
      <c r="K967" s="194">
        <v>4961593</v>
      </c>
    </row>
    <row r="968" spans="1:11">
      <c r="A968" s="175" t="s">
        <v>262</v>
      </c>
      <c r="B968" s="175" t="s">
        <v>48</v>
      </c>
      <c r="H968" s="175" t="s">
        <v>2327</v>
      </c>
      <c r="K968" s="194">
        <v>600000</v>
      </c>
    </row>
    <row r="969" spans="1:11">
      <c r="A969" s="175" t="s">
        <v>304</v>
      </c>
      <c r="B969" s="175" t="s">
        <v>60</v>
      </c>
      <c r="H969" s="175" t="s">
        <v>2553</v>
      </c>
      <c r="K969" s="194">
        <v>617955</v>
      </c>
    </row>
    <row r="970" spans="1:11">
      <c r="A970" s="190" t="s">
        <v>5036</v>
      </c>
      <c r="J970" s="194">
        <v>6179548</v>
      </c>
      <c r="K970" s="194">
        <v>6179548</v>
      </c>
    </row>
    <row r="973" spans="1:11">
      <c r="A973" s="190" t="s">
        <v>5037</v>
      </c>
      <c r="D973" s="191" t="s">
        <v>4806</v>
      </c>
      <c r="E973" s="190" t="s">
        <v>5031</v>
      </c>
    </row>
    <row r="974" spans="1:11">
      <c r="A974" s="192" t="s">
        <v>10</v>
      </c>
      <c r="B974" s="192" t="s">
        <v>11</v>
      </c>
      <c r="D974" s="188" t="s">
        <v>4808</v>
      </c>
      <c r="E974" s="192" t="s">
        <v>142</v>
      </c>
      <c r="F974" s="193" t="s">
        <v>4809</v>
      </c>
      <c r="G974" s="192" t="s">
        <v>4810</v>
      </c>
      <c r="H974" s="192" t="s">
        <v>479</v>
      </c>
      <c r="J974" s="193" t="s">
        <v>405</v>
      </c>
      <c r="K974" s="193" t="s">
        <v>406</v>
      </c>
    </row>
    <row r="977" spans="1:11">
      <c r="A977" s="175" t="s">
        <v>5038</v>
      </c>
      <c r="B977" s="175" t="s">
        <v>75</v>
      </c>
      <c r="D977" s="175" t="s">
        <v>610</v>
      </c>
      <c r="H977" s="175" t="s">
        <v>4167</v>
      </c>
      <c r="J977" s="194">
        <v>2883028</v>
      </c>
    </row>
    <row r="978" spans="1:11">
      <c r="A978" s="175" t="s">
        <v>5039</v>
      </c>
      <c r="B978" s="175" t="s">
        <v>76</v>
      </c>
      <c r="D978" s="175" t="s">
        <v>610</v>
      </c>
      <c r="H978" s="175" t="s">
        <v>4172</v>
      </c>
    </row>
    <row r="979" spans="1:11">
      <c r="A979" s="175" t="s">
        <v>5039</v>
      </c>
      <c r="B979" s="175" t="s">
        <v>76</v>
      </c>
      <c r="D979" s="175" t="s">
        <v>610</v>
      </c>
      <c r="H979" s="175" t="s">
        <v>4173</v>
      </c>
      <c r="J979" s="194">
        <v>362100</v>
      </c>
    </row>
    <row r="980" spans="1:11">
      <c r="A980" s="175" t="s">
        <v>5040</v>
      </c>
      <c r="B980" s="175" t="s">
        <v>78</v>
      </c>
      <c r="D980" s="175" t="s">
        <v>610</v>
      </c>
      <c r="H980" s="175" t="s">
        <v>4180</v>
      </c>
      <c r="J980" s="194">
        <v>669</v>
      </c>
    </row>
    <row r="981" spans="1:11">
      <c r="A981" s="175" t="s">
        <v>5040</v>
      </c>
      <c r="B981" s="175" t="s">
        <v>78</v>
      </c>
      <c r="D981" s="175" t="s">
        <v>610</v>
      </c>
      <c r="H981" s="175" t="s">
        <v>4181</v>
      </c>
      <c r="J981" s="194">
        <v>240000</v>
      </c>
    </row>
    <row r="982" spans="1:11">
      <c r="A982" s="175" t="s">
        <v>297</v>
      </c>
      <c r="B982" s="175" t="s">
        <v>54</v>
      </c>
      <c r="H982" s="175" t="s">
        <v>54</v>
      </c>
      <c r="K982" s="194">
        <v>367873</v>
      </c>
    </row>
    <row r="983" spans="1:11">
      <c r="A983" s="175" t="s">
        <v>297</v>
      </c>
      <c r="B983" s="175" t="s">
        <v>54</v>
      </c>
      <c r="H983" s="175" t="s">
        <v>2441</v>
      </c>
      <c r="K983" s="194">
        <v>12229</v>
      </c>
    </row>
    <row r="984" spans="1:11">
      <c r="A984" s="175" t="s">
        <v>299</v>
      </c>
      <c r="B984" s="175" t="s">
        <v>55</v>
      </c>
      <c r="H984" s="175" t="s">
        <v>2473</v>
      </c>
      <c r="K984" s="194">
        <v>249970</v>
      </c>
    </row>
    <row r="985" spans="1:11">
      <c r="A985" s="175" t="s">
        <v>306</v>
      </c>
      <c r="B985" s="175" t="s">
        <v>61</v>
      </c>
      <c r="H985" s="175" t="s">
        <v>2574</v>
      </c>
      <c r="K985" s="194">
        <v>5791</v>
      </c>
    </row>
    <row r="986" spans="1:11">
      <c r="A986" s="175" t="s">
        <v>268</v>
      </c>
      <c r="B986" s="175" t="s">
        <v>49</v>
      </c>
      <c r="E986" s="175" t="s">
        <v>640</v>
      </c>
      <c r="F986" s="195">
        <v>201601</v>
      </c>
      <c r="H986" s="175" t="s">
        <v>2375</v>
      </c>
      <c r="K986" s="194">
        <v>650148</v>
      </c>
    </row>
    <row r="987" spans="1:11">
      <c r="A987" s="175" t="s">
        <v>268</v>
      </c>
      <c r="B987" s="175" t="s">
        <v>49</v>
      </c>
      <c r="E987" s="175" t="s">
        <v>640</v>
      </c>
      <c r="F987" s="195">
        <v>201601</v>
      </c>
      <c r="H987" s="175" t="s">
        <v>2375</v>
      </c>
      <c r="K987" s="194">
        <v>796562</v>
      </c>
    </row>
    <row r="988" spans="1:11">
      <c r="A988" s="175" t="s">
        <v>268</v>
      </c>
      <c r="B988" s="175" t="s">
        <v>49</v>
      </c>
      <c r="E988" s="175" t="s">
        <v>640</v>
      </c>
      <c r="F988" s="195">
        <v>201601</v>
      </c>
      <c r="H988" s="175" t="s">
        <v>2375</v>
      </c>
      <c r="K988" s="194">
        <v>202150</v>
      </c>
    </row>
    <row r="989" spans="1:11">
      <c r="A989" s="175" t="s">
        <v>268</v>
      </c>
      <c r="B989" s="175" t="s">
        <v>49</v>
      </c>
      <c r="E989" s="175" t="s">
        <v>640</v>
      </c>
      <c r="F989" s="195">
        <v>201601</v>
      </c>
      <c r="H989" s="175" t="s">
        <v>2375</v>
      </c>
      <c r="K989" s="194">
        <v>472873</v>
      </c>
    </row>
    <row r="990" spans="1:11">
      <c r="A990" s="175" t="s">
        <v>268</v>
      </c>
      <c r="B990" s="175" t="s">
        <v>49</v>
      </c>
      <c r="E990" s="175" t="s">
        <v>640</v>
      </c>
      <c r="F990" s="195">
        <v>201601</v>
      </c>
      <c r="H990" s="175" t="s">
        <v>2375</v>
      </c>
      <c r="K990" s="194">
        <v>445996</v>
      </c>
    </row>
    <row r="991" spans="1:11">
      <c r="A991" s="175" t="s">
        <v>268</v>
      </c>
      <c r="B991" s="175" t="s">
        <v>49</v>
      </c>
      <c r="E991" s="175" t="s">
        <v>640</v>
      </c>
      <c r="F991" s="195">
        <v>201601</v>
      </c>
      <c r="H991" s="175" t="s">
        <v>2375</v>
      </c>
      <c r="K991" s="194">
        <v>282205</v>
      </c>
    </row>
    <row r="992" spans="1:11">
      <c r="A992" s="175" t="s">
        <v>5041</v>
      </c>
      <c r="B992" s="175" t="s">
        <v>79</v>
      </c>
      <c r="D992" s="175" t="s">
        <v>610</v>
      </c>
      <c r="H992" s="175" t="s">
        <v>2510</v>
      </c>
      <c r="J992" s="194">
        <v>42862</v>
      </c>
    </row>
    <row r="993" spans="1:11">
      <c r="A993" s="175" t="s">
        <v>5041</v>
      </c>
      <c r="B993" s="175" t="s">
        <v>79</v>
      </c>
      <c r="D993" s="175" t="s">
        <v>610</v>
      </c>
      <c r="H993" s="175" t="s">
        <v>2441</v>
      </c>
      <c r="J993" s="194">
        <v>48916</v>
      </c>
    </row>
    <row r="994" spans="1:11">
      <c r="A994" s="175" t="s">
        <v>5041</v>
      </c>
      <c r="B994" s="175" t="s">
        <v>79</v>
      </c>
      <c r="D994" s="175" t="s">
        <v>610</v>
      </c>
      <c r="H994" s="175" t="s">
        <v>2442</v>
      </c>
      <c r="J994" s="194">
        <v>34038</v>
      </c>
    </row>
    <row r="995" spans="1:11">
      <c r="A995" s="175" t="s">
        <v>300</v>
      </c>
      <c r="B995" s="175" t="s">
        <v>56</v>
      </c>
      <c r="H995" s="175" t="s">
        <v>2510</v>
      </c>
      <c r="K995" s="194">
        <v>42862</v>
      </c>
    </row>
    <row r="996" spans="1:11">
      <c r="A996" s="175" t="s">
        <v>297</v>
      </c>
      <c r="B996" s="175" t="s">
        <v>54</v>
      </c>
      <c r="H996" s="175" t="s">
        <v>2441</v>
      </c>
      <c r="K996" s="194">
        <v>48916</v>
      </c>
    </row>
    <row r="997" spans="1:11">
      <c r="A997" s="175" t="s">
        <v>297</v>
      </c>
      <c r="B997" s="175" t="s">
        <v>54</v>
      </c>
      <c r="H997" s="175" t="s">
        <v>2442</v>
      </c>
      <c r="K997" s="194">
        <v>34038</v>
      </c>
    </row>
    <row r="998" spans="1:11">
      <c r="A998" s="190" t="s">
        <v>5042</v>
      </c>
      <c r="J998" s="194">
        <v>3611613</v>
      </c>
      <c r="K998" s="194">
        <v>3611613</v>
      </c>
    </row>
    <row r="1001" spans="1:11">
      <c r="A1001" s="190" t="s">
        <v>5043</v>
      </c>
      <c r="D1001" s="191" t="s">
        <v>4806</v>
      </c>
      <c r="E1001" s="190" t="s">
        <v>5031</v>
      </c>
    </row>
    <row r="1002" spans="1:11">
      <c r="A1002" s="192" t="s">
        <v>10</v>
      </c>
      <c r="B1002" s="192" t="s">
        <v>11</v>
      </c>
      <c r="D1002" s="188" t="s">
        <v>4808</v>
      </c>
      <c r="E1002" s="192" t="s">
        <v>142</v>
      </c>
      <c r="F1002" s="193" t="s">
        <v>4809</v>
      </c>
      <c r="G1002" s="192" t="s">
        <v>4810</v>
      </c>
      <c r="H1002" s="192" t="s">
        <v>479</v>
      </c>
      <c r="J1002" s="193" t="s">
        <v>405</v>
      </c>
      <c r="K1002" s="193" t="s">
        <v>406</v>
      </c>
    </row>
    <row r="1005" spans="1:11">
      <c r="A1005" s="175" t="s">
        <v>4897</v>
      </c>
      <c r="B1005" s="175" t="s">
        <v>89</v>
      </c>
      <c r="D1005" s="175" t="s">
        <v>610</v>
      </c>
      <c r="H1005" s="175" t="s">
        <v>4364</v>
      </c>
      <c r="J1005" s="194">
        <v>84431</v>
      </c>
    </row>
    <row r="1006" spans="1:11">
      <c r="A1006" s="175" t="s">
        <v>5044</v>
      </c>
      <c r="B1006" s="175" t="s">
        <v>85</v>
      </c>
      <c r="D1006" s="175" t="s">
        <v>610</v>
      </c>
      <c r="H1006" s="175" t="s">
        <v>4232</v>
      </c>
      <c r="J1006" s="194">
        <v>408303</v>
      </c>
    </row>
    <row r="1007" spans="1:11">
      <c r="A1007" s="175" t="s">
        <v>5044</v>
      </c>
      <c r="B1007" s="175" t="s">
        <v>85</v>
      </c>
      <c r="D1007" s="175" t="s">
        <v>610</v>
      </c>
      <c r="H1007" s="175" t="s">
        <v>4233</v>
      </c>
      <c r="J1007" s="194">
        <v>81426</v>
      </c>
    </row>
    <row r="1008" spans="1:11">
      <c r="A1008" s="175" t="s">
        <v>5045</v>
      </c>
      <c r="B1008" s="175" t="s">
        <v>86</v>
      </c>
      <c r="D1008" s="175" t="s">
        <v>610</v>
      </c>
      <c r="H1008" s="175" t="s">
        <v>4251</v>
      </c>
      <c r="J1008" s="194">
        <v>96428</v>
      </c>
    </row>
    <row r="1009" spans="1:11">
      <c r="A1009" s="175" t="s">
        <v>5045</v>
      </c>
      <c r="B1009" s="175" t="s">
        <v>86</v>
      </c>
      <c r="D1009" s="175" t="s">
        <v>610</v>
      </c>
      <c r="H1009" s="175" t="s">
        <v>4252</v>
      </c>
      <c r="J1009" s="194">
        <v>97889</v>
      </c>
    </row>
    <row r="1010" spans="1:11">
      <c r="A1010" s="175" t="s">
        <v>5045</v>
      </c>
      <c r="B1010" s="175" t="s">
        <v>86</v>
      </c>
      <c r="D1010" s="175" t="s">
        <v>610</v>
      </c>
      <c r="H1010" s="175" t="s">
        <v>4253</v>
      </c>
      <c r="J1010" s="194">
        <v>252869</v>
      </c>
    </row>
    <row r="1011" spans="1:11">
      <c r="A1011" s="175" t="s">
        <v>4896</v>
      </c>
      <c r="B1011" s="175" t="s">
        <v>88</v>
      </c>
      <c r="D1011" s="175" t="s">
        <v>610</v>
      </c>
      <c r="H1011" s="175" t="s">
        <v>4337</v>
      </c>
      <c r="J1011" s="194">
        <v>38302</v>
      </c>
    </row>
    <row r="1012" spans="1:11">
      <c r="A1012" s="175" t="s">
        <v>4896</v>
      </c>
      <c r="B1012" s="175" t="s">
        <v>88</v>
      </c>
      <c r="D1012" s="175" t="s">
        <v>610</v>
      </c>
      <c r="H1012" s="175" t="s">
        <v>4337</v>
      </c>
      <c r="J1012" s="194">
        <v>232489</v>
      </c>
    </row>
    <row r="1013" spans="1:11">
      <c r="A1013" s="175" t="s">
        <v>4896</v>
      </c>
      <c r="B1013" s="175" t="s">
        <v>88</v>
      </c>
      <c r="D1013" s="175" t="s">
        <v>610</v>
      </c>
      <c r="H1013" s="175" t="s">
        <v>4337</v>
      </c>
      <c r="J1013" s="194">
        <v>121919</v>
      </c>
    </row>
    <row r="1014" spans="1:11">
      <c r="A1014" s="175" t="s">
        <v>4896</v>
      </c>
      <c r="B1014" s="175" t="s">
        <v>88</v>
      </c>
      <c r="D1014" s="175" t="s">
        <v>610</v>
      </c>
      <c r="H1014" s="175" t="s">
        <v>4337</v>
      </c>
      <c r="J1014" s="194">
        <v>13297</v>
      </c>
    </row>
    <row r="1015" spans="1:11">
      <c r="A1015" s="175" t="s">
        <v>4896</v>
      </c>
      <c r="B1015" s="175" t="s">
        <v>88</v>
      </c>
      <c r="D1015" s="175" t="s">
        <v>610</v>
      </c>
      <c r="H1015" s="175" t="s">
        <v>4337</v>
      </c>
      <c r="J1015" s="194">
        <v>39974</v>
      </c>
    </row>
    <row r="1016" spans="1:11">
      <c r="A1016" s="175" t="s">
        <v>5046</v>
      </c>
      <c r="B1016" s="175" t="s">
        <v>103</v>
      </c>
      <c r="D1016" s="175" t="s">
        <v>610</v>
      </c>
      <c r="H1016" s="175" t="s">
        <v>4631</v>
      </c>
      <c r="J1016" s="194">
        <v>50100</v>
      </c>
    </row>
    <row r="1017" spans="1:11">
      <c r="A1017" s="175" t="s">
        <v>5047</v>
      </c>
      <c r="B1017" s="175" t="s">
        <v>106</v>
      </c>
      <c r="D1017" s="175" t="s">
        <v>610</v>
      </c>
      <c r="H1017" s="175" t="s">
        <v>4738</v>
      </c>
      <c r="J1017" s="194">
        <v>18300</v>
      </c>
    </row>
    <row r="1018" spans="1:11">
      <c r="A1018" s="175" t="s">
        <v>4897</v>
      </c>
      <c r="B1018" s="175" t="s">
        <v>89</v>
      </c>
      <c r="D1018" s="175" t="s">
        <v>610</v>
      </c>
      <c r="H1018" s="175" t="s">
        <v>4365</v>
      </c>
      <c r="J1018" s="194">
        <v>60997</v>
      </c>
    </row>
    <row r="1019" spans="1:11">
      <c r="A1019" s="175" t="s">
        <v>4895</v>
      </c>
      <c r="B1019" s="175" t="s">
        <v>87</v>
      </c>
      <c r="D1019" s="175" t="s">
        <v>610</v>
      </c>
      <c r="H1019" s="175" t="s">
        <v>4285</v>
      </c>
      <c r="J1019" s="194">
        <v>178500</v>
      </c>
    </row>
    <row r="1020" spans="1:11">
      <c r="A1020" s="175" t="s">
        <v>257</v>
      </c>
      <c r="B1020" s="175" t="s">
        <v>47</v>
      </c>
      <c r="H1020" s="175" t="s">
        <v>2202</v>
      </c>
      <c r="K1020" s="194">
        <v>1775224</v>
      </c>
    </row>
    <row r="1021" spans="1:11">
      <c r="A1021" s="190" t="s">
        <v>5048</v>
      </c>
      <c r="J1021" s="194">
        <v>1775224</v>
      </c>
      <c r="K1021" s="194">
        <v>1775224</v>
      </c>
    </row>
    <row r="1024" spans="1:11">
      <c r="A1024" s="190" t="s">
        <v>5049</v>
      </c>
      <c r="D1024" s="191" t="s">
        <v>4806</v>
      </c>
      <c r="E1024" s="190" t="s">
        <v>5031</v>
      </c>
    </row>
    <row r="1025" spans="1:11">
      <c r="A1025" s="192" t="s">
        <v>10</v>
      </c>
      <c r="B1025" s="192" t="s">
        <v>11</v>
      </c>
      <c r="D1025" s="188" t="s">
        <v>4808</v>
      </c>
      <c r="E1025" s="192" t="s">
        <v>142</v>
      </c>
      <c r="F1025" s="193" t="s">
        <v>4809</v>
      </c>
      <c r="G1025" s="192" t="s">
        <v>4810</v>
      </c>
      <c r="H1025" s="192" t="s">
        <v>479</v>
      </c>
      <c r="J1025" s="193" t="s">
        <v>405</v>
      </c>
      <c r="K1025" s="193" t="s">
        <v>406</v>
      </c>
    </row>
    <row r="1028" spans="1:11">
      <c r="A1028" s="175" t="s">
        <v>303</v>
      </c>
      <c r="B1028" s="175" t="s">
        <v>59</v>
      </c>
      <c r="H1028" s="175" t="s">
        <v>882</v>
      </c>
      <c r="K1028" s="194">
        <v>1879282</v>
      </c>
    </row>
    <row r="1029" spans="1:11">
      <c r="A1029" s="175" t="s">
        <v>306</v>
      </c>
      <c r="B1029" s="175" t="s">
        <v>61</v>
      </c>
      <c r="H1029" s="175" t="s">
        <v>2575</v>
      </c>
      <c r="J1029" s="194">
        <v>34288</v>
      </c>
    </row>
    <row r="1030" spans="1:11">
      <c r="A1030" s="175" t="s">
        <v>304</v>
      </c>
      <c r="B1030" s="175" t="s">
        <v>60</v>
      </c>
      <c r="H1030" s="175" t="s">
        <v>2554</v>
      </c>
      <c r="J1030" s="194">
        <v>590890</v>
      </c>
    </row>
    <row r="1031" spans="1:11">
      <c r="A1031" s="175" t="s">
        <v>297</v>
      </c>
      <c r="B1031" s="175" t="s">
        <v>54</v>
      </c>
      <c r="H1031" s="175" t="s">
        <v>2443</v>
      </c>
      <c r="J1031" s="194">
        <v>709941</v>
      </c>
    </row>
    <row r="1032" spans="1:11">
      <c r="A1032" s="175" t="s">
        <v>182</v>
      </c>
      <c r="B1032" s="175" t="s">
        <v>28</v>
      </c>
      <c r="E1032" s="175" t="s">
        <v>640</v>
      </c>
      <c r="F1032" s="195">
        <v>201633</v>
      </c>
      <c r="H1032" s="175" t="s">
        <v>2042</v>
      </c>
      <c r="J1032" s="194">
        <v>138311</v>
      </c>
    </row>
    <row r="1033" spans="1:11">
      <c r="A1033" s="175" t="s">
        <v>299</v>
      </c>
      <c r="B1033" s="175" t="s">
        <v>55</v>
      </c>
      <c r="H1033" s="175" t="s">
        <v>2474</v>
      </c>
      <c r="J1033" s="194">
        <v>64946</v>
      </c>
    </row>
    <row r="1034" spans="1:11">
      <c r="A1034" s="175" t="s">
        <v>300</v>
      </c>
      <c r="B1034" s="175" t="s">
        <v>56</v>
      </c>
      <c r="H1034" s="175" t="s">
        <v>2511</v>
      </c>
      <c r="J1034" s="194">
        <v>64695</v>
      </c>
    </row>
    <row r="1035" spans="1:11">
      <c r="A1035" s="175" t="s">
        <v>301</v>
      </c>
      <c r="B1035" s="175" t="s">
        <v>57</v>
      </c>
      <c r="H1035" s="175" t="s">
        <v>2530</v>
      </c>
      <c r="J1035" s="194">
        <v>14624</v>
      </c>
    </row>
    <row r="1036" spans="1:11">
      <c r="A1036" s="175" t="s">
        <v>302</v>
      </c>
      <c r="B1036" s="175" t="s">
        <v>58</v>
      </c>
      <c r="H1036" s="175" t="s">
        <v>2542</v>
      </c>
      <c r="J1036" s="194">
        <v>261587</v>
      </c>
    </row>
    <row r="1037" spans="1:11">
      <c r="A1037" s="190" t="s">
        <v>5050</v>
      </c>
      <c r="J1037" s="194">
        <v>1879282</v>
      </c>
      <c r="K1037" s="194">
        <v>1879282</v>
      </c>
    </row>
    <row r="1040" spans="1:11">
      <c r="A1040" s="190" t="s">
        <v>5051</v>
      </c>
      <c r="D1040" s="191" t="s">
        <v>4806</v>
      </c>
      <c r="E1040" s="190" t="s">
        <v>5031</v>
      </c>
    </row>
    <row r="1041" spans="1:11">
      <c r="A1041" s="192" t="s">
        <v>10</v>
      </c>
      <c r="B1041" s="192" t="s">
        <v>11</v>
      </c>
      <c r="D1041" s="188" t="s">
        <v>4808</v>
      </c>
      <c r="E1041" s="192" t="s">
        <v>142</v>
      </c>
      <c r="F1041" s="193" t="s">
        <v>4809</v>
      </c>
      <c r="G1041" s="192" t="s">
        <v>4810</v>
      </c>
      <c r="H1041" s="192" t="s">
        <v>479</v>
      </c>
      <c r="J1041" s="193" t="s">
        <v>405</v>
      </c>
      <c r="K1041" s="193" t="s">
        <v>406</v>
      </c>
    </row>
    <row r="1044" spans="1:11">
      <c r="A1044" s="175" t="s">
        <v>303</v>
      </c>
      <c r="B1044" s="175" t="s">
        <v>59</v>
      </c>
      <c r="H1044" s="175" t="s">
        <v>910</v>
      </c>
      <c r="K1044" s="194">
        <v>892267</v>
      </c>
    </row>
    <row r="1045" spans="1:11">
      <c r="A1045" s="175" t="s">
        <v>297</v>
      </c>
      <c r="B1045" s="175" t="s">
        <v>54</v>
      </c>
      <c r="H1045" s="175" t="s">
        <v>2444</v>
      </c>
      <c r="J1045" s="194">
        <v>463056</v>
      </c>
    </row>
    <row r="1046" spans="1:11">
      <c r="A1046" s="175" t="s">
        <v>218</v>
      </c>
      <c r="B1046" s="175" t="s">
        <v>33</v>
      </c>
      <c r="E1046" s="175" t="s">
        <v>640</v>
      </c>
      <c r="H1046" s="175" t="s">
        <v>724</v>
      </c>
      <c r="J1046" s="194">
        <v>91178</v>
      </c>
    </row>
    <row r="1047" spans="1:11">
      <c r="A1047" s="175" t="s">
        <v>299</v>
      </c>
      <c r="B1047" s="175" t="s">
        <v>55</v>
      </c>
      <c r="H1047" s="175" t="s">
        <v>2475</v>
      </c>
      <c r="J1047" s="194">
        <v>58947</v>
      </c>
    </row>
    <row r="1048" spans="1:11">
      <c r="A1048" s="175" t="s">
        <v>300</v>
      </c>
      <c r="B1048" s="175" t="s">
        <v>56</v>
      </c>
      <c r="H1048" s="175" t="s">
        <v>2512</v>
      </c>
      <c r="J1048" s="194">
        <v>41862</v>
      </c>
    </row>
    <row r="1049" spans="1:11">
      <c r="A1049" s="175" t="s">
        <v>299</v>
      </c>
      <c r="B1049" s="175" t="s">
        <v>55</v>
      </c>
      <c r="H1049" s="175" t="s">
        <v>2476</v>
      </c>
      <c r="J1049" s="194">
        <v>16374</v>
      </c>
    </row>
    <row r="1050" spans="1:11">
      <c r="A1050" s="175" t="s">
        <v>299</v>
      </c>
      <c r="B1050" s="175" t="s">
        <v>55</v>
      </c>
      <c r="H1050" s="175" t="s">
        <v>2477</v>
      </c>
      <c r="J1050" s="194">
        <v>174650</v>
      </c>
    </row>
    <row r="1051" spans="1:11">
      <c r="A1051" s="175" t="s">
        <v>218</v>
      </c>
      <c r="B1051" s="175" t="s">
        <v>33</v>
      </c>
      <c r="E1051" s="175" t="s">
        <v>640</v>
      </c>
      <c r="H1051" s="175" t="s">
        <v>723</v>
      </c>
      <c r="J1051" s="194">
        <v>46200</v>
      </c>
    </row>
    <row r="1052" spans="1:11">
      <c r="A1052" s="190" t="s">
        <v>5052</v>
      </c>
      <c r="J1052" s="194">
        <v>892267</v>
      </c>
      <c r="K1052" s="194">
        <v>892267</v>
      </c>
    </row>
    <row r="1055" spans="1:11">
      <c r="A1055" s="190" t="s">
        <v>5053</v>
      </c>
      <c r="D1055" s="191" t="s">
        <v>4818</v>
      </c>
      <c r="E1055" s="190" t="s">
        <v>5031</v>
      </c>
    </row>
    <row r="1056" spans="1:11">
      <c r="A1056" s="192" t="s">
        <v>10</v>
      </c>
      <c r="B1056" s="192" t="s">
        <v>11</v>
      </c>
      <c r="D1056" s="188" t="s">
        <v>4808</v>
      </c>
      <c r="E1056" s="192" t="s">
        <v>142</v>
      </c>
      <c r="F1056" s="193" t="s">
        <v>4809</v>
      </c>
      <c r="G1056" s="192" t="s">
        <v>4810</v>
      </c>
      <c r="H1056" s="192" t="s">
        <v>479</v>
      </c>
      <c r="J1056" s="193" t="s">
        <v>405</v>
      </c>
      <c r="K1056" s="193" t="s">
        <v>406</v>
      </c>
    </row>
    <row r="1059" spans="1:11">
      <c r="A1059" s="175" t="s">
        <v>5000</v>
      </c>
      <c r="B1059" s="175" t="s">
        <v>114</v>
      </c>
      <c r="D1059" s="175" t="s">
        <v>610</v>
      </c>
      <c r="H1059" s="175" t="s">
        <v>1523</v>
      </c>
      <c r="K1059" s="194">
        <v>25000</v>
      </c>
    </row>
    <row r="1060" spans="1:11">
      <c r="A1060" s="175" t="s">
        <v>163</v>
      </c>
      <c r="B1060" s="175" t="s">
        <v>24</v>
      </c>
      <c r="H1060" s="175" t="s">
        <v>1523</v>
      </c>
      <c r="J1060" s="194">
        <v>25000</v>
      </c>
    </row>
    <row r="1061" spans="1:11">
      <c r="A1061" s="175" t="s">
        <v>5000</v>
      </c>
      <c r="B1061" s="175" t="s">
        <v>114</v>
      </c>
      <c r="D1061" s="175" t="s">
        <v>610</v>
      </c>
      <c r="H1061" s="175" t="s">
        <v>1524</v>
      </c>
      <c r="K1061" s="194">
        <v>25000</v>
      </c>
    </row>
    <row r="1062" spans="1:11">
      <c r="A1062" s="175" t="s">
        <v>163</v>
      </c>
      <c r="B1062" s="175" t="s">
        <v>24</v>
      </c>
      <c r="H1062" s="175" t="s">
        <v>1524</v>
      </c>
      <c r="J1062" s="194">
        <v>25000</v>
      </c>
    </row>
    <row r="1063" spans="1:11">
      <c r="A1063" s="175" t="s">
        <v>5000</v>
      </c>
      <c r="B1063" s="175" t="s">
        <v>114</v>
      </c>
      <c r="D1063" s="175" t="s">
        <v>610</v>
      </c>
      <c r="H1063" s="175" t="s">
        <v>1525</v>
      </c>
      <c r="K1063" s="194">
        <v>25000</v>
      </c>
    </row>
    <row r="1064" spans="1:11">
      <c r="A1064" s="175" t="s">
        <v>163</v>
      </c>
      <c r="B1064" s="175" t="s">
        <v>24</v>
      </c>
      <c r="H1064" s="175" t="s">
        <v>1525</v>
      </c>
      <c r="J1064" s="194">
        <v>25000</v>
      </c>
    </row>
    <row r="1065" spans="1:11">
      <c r="A1065" s="175" t="s">
        <v>5000</v>
      </c>
      <c r="B1065" s="175" t="s">
        <v>114</v>
      </c>
      <c r="D1065" s="175" t="s">
        <v>610</v>
      </c>
      <c r="H1065" s="175" t="s">
        <v>1526</v>
      </c>
      <c r="K1065" s="194">
        <v>25000</v>
      </c>
    </row>
    <row r="1066" spans="1:11">
      <c r="A1066" s="175" t="s">
        <v>163</v>
      </c>
      <c r="B1066" s="175" t="s">
        <v>24</v>
      </c>
      <c r="H1066" s="175" t="s">
        <v>1526</v>
      </c>
      <c r="J1066" s="194">
        <v>25000</v>
      </c>
    </row>
    <row r="1067" spans="1:11">
      <c r="A1067" s="175" t="s">
        <v>5000</v>
      </c>
      <c r="B1067" s="175" t="s">
        <v>114</v>
      </c>
      <c r="D1067" s="175" t="s">
        <v>610</v>
      </c>
      <c r="H1067" s="175" t="s">
        <v>1527</v>
      </c>
      <c r="K1067" s="194">
        <v>25000</v>
      </c>
    </row>
    <row r="1068" spans="1:11">
      <c r="A1068" s="175" t="s">
        <v>163</v>
      </c>
      <c r="B1068" s="175" t="s">
        <v>24</v>
      </c>
      <c r="H1068" s="175" t="s">
        <v>1527</v>
      </c>
      <c r="J1068" s="194">
        <v>25000</v>
      </c>
    </row>
    <row r="1069" spans="1:11">
      <c r="A1069" s="175" t="s">
        <v>5000</v>
      </c>
      <c r="B1069" s="175" t="s">
        <v>114</v>
      </c>
      <c r="D1069" s="175" t="s">
        <v>610</v>
      </c>
      <c r="H1069" s="175" t="s">
        <v>1528</v>
      </c>
      <c r="K1069" s="194">
        <v>25000</v>
      </c>
    </row>
    <row r="1070" spans="1:11">
      <c r="A1070" s="175" t="s">
        <v>163</v>
      </c>
      <c r="B1070" s="175" t="s">
        <v>24</v>
      </c>
      <c r="H1070" s="175" t="s">
        <v>1528</v>
      </c>
      <c r="J1070" s="194">
        <v>25000</v>
      </c>
    </row>
    <row r="1071" spans="1:11">
      <c r="A1071" s="175" t="s">
        <v>5000</v>
      </c>
      <c r="B1071" s="175" t="s">
        <v>114</v>
      </c>
      <c r="D1071" s="175" t="s">
        <v>610</v>
      </c>
      <c r="H1071" s="175" t="s">
        <v>1529</v>
      </c>
      <c r="K1071" s="194">
        <v>25000</v>
      </c>
    </row>
    <row r="1072" spans="1:11">
      <c r="A1072" s="175" t="s">
        <v>163</v>
      </c>
      <c r="B1072" s="175" t="s">
        <v>24</v>
      </c>
      <c r="H1072" s="175" t="s">
        <v>1529</v>
      </c>
      <c r="J1072" s="194">
        <v>25000</v>
      </c>
    </row>
    <row r="1073" spans="1:11">
      <c r="A1073" s="175" t="s">
        <v>5000</v>
      </c>
      <c r="B1073" s="175" t="s">
        <v>114</v>
      </c>
      <c r="D1073" s="175" t="s">
        <v>610</v>
      </c>
      <c r="H1073" s="175" t="s">
        <v>1530</v>
      </c>
      <c r="K1073" s="194">
        <v>100000</v>
      </c>
    </row>
    <row r="1074" spans="1:11">
      <c r="A1074" s="175" t="s">
        <v>163</v>
      </c>
      <c r="B1074" s="175" t="s">
        <v>24</v>
      </c>
      <c r="H1074" s="175" t="s">
        <v>1530</v>
      </c>
      <c r="J1074" s="194">
        <v>100000</v>
      </c>
    </row>
    <row r="1075" spans="1:11">
      <c r="A1075" s="175" t="s">
        <v>5000</v>
      </c>
      <c r="B1075" s="175" t="s">
        <v>114</v>
      </c>
      <c r="D1075" s="175" t="s">
        <v>610</v>
      </c>
      <c r="H1075" s="175" t="s">
        <v>1531</v>
      </c>
      <c r="K1075" s="194">
        <v>25000</v>
      </c>
    </row>
    <row r="1076" spans="1:11">
      <c r="A1076" s="175" t="s">
        <v>163</v>
      </c>
      <c r="B1076" s="175" t="s">
        <v>24</v>
      </c>
      <c r="H1076" s="175" t="s">
        <v>1531</v>
      </c>
      <c r="J1076" s="194">
        <v>25000</v>
      </c>
    </row>
    <row r="1077" spans="1:11">
      <c r="A1077" s="175" t="s">
        <v>5000</v>
      </c>
      <c r="B1077" s="175" t="s">
        <v>114</v>
      </c>
      <c r="D1077" s="175" t="s">
        <v>610</v>
      </c>
      <c r="H1077" s="175" t="s">
        <v>1532</v>
      </c>
      <c r="K1077" s="194">
        <v>25000</v>
      </c>
    </row>
    <row r="1078" spans="1:11">
      <c r="A1078" s="175" t="s">
        <v>163</v>
      </c>
      <c r="B1078" s="175" t="s">
        <v>24</v>
      </c>
      <c r="H1078" s="175" t="s">
        <v>1532</v>
      </c>
      <c r="J1078" s="194">
        <v>25000</v>
      </c>
    </row>
    <row r="1079" spans="1:11">
      <c r="A1079" s="175" t="s">
        <v>5000</v>
      </c>
      <c r="B1079" s="175" t="s">
        <v>114</v>
      </c>
      <c r="D1079" s="175" t="s">
        <v>610</v>
      </c>
      <c r="H1079" s="175" t="s">
        <v>1533</v>
      </c>
      <c r="K1079" s="194">
        <v>25000</v>
      </c>
    </row>
    <row r="1080" spans="1:11">
      <c r="A1080" s="175" t="s">
        <v>163</v>
      </c>
      <c r="B1080" s="175" t="s">
        <v>24</v>
      </c>
      <c r="H1080" s="175" t="s">
        <v>1533</v>
      </c>
      <c r="J1080" s="194">
        <v>25000</v>
      </c>
    </row>
    <row r="1081" spans="1:11">
      <c r="A1081" s="175" t="s">
        <v>5000</v>
      </c>
      <c r="B1081" s="175" t="s">
        <v>114</v>
      </c>
      <c r="D1081" s="175" t="s">
        <v>610</v>
      </c>
      <c r="H1081" s="175" t="s">
        <v>1534</v>
      </c>
      <c r="K1081" s="194">
        <v>25000</v>
      </c>
    </row>
    <row r="1082" spans="1:11">
      <c r="A1082" s="175" t="s">
        <v>163</v>
      </c>
      <c r="B1082" s="175" t="s">
        <v>24</v>
      </c>
      <c r="H1082" s="175" t="s">
        <v>1534</v>
      </c>
      <c r="J1082" s="194">
        <v>25000</v>
      </c>
    </row>
    <row r="1083" spans="1:11">
      <c r="A1083" s="175" t="s">
        <v>5000</v>
      </c>
      <c r="B1083" s="175" t="s">
        <v>114</v>
      </c>
      <c r="D1083" s="175" t="s">
        <v>610</v>
      </c>
      <c r="H1083" s="175" t="s">
        <v>1535</v>
      </c>
      <c r="K1083" s="194">
        <v>25000</v>
      </c>
    </row>
    <row r="1084" spans="1:11">
      <c r="A1084" s="175" t="s">
        <v>163</v>
      </c>
      <c r="B1084" s="175" t="s">
        <v>24</v>
      </c>
      <c r="H1084" s="175" t="s">
        <v>1535</v>
      </c>
      <c r="J1084" s="194">
        <v>25000</v>
      </c>
    </row>
    <row r="1085" spans="1:11">
      <c r="A1085" s="175" t="s">
        <v>5000</v>
      </c>
      <c r="B1085" s="175" t="s">
        <v>114</v>
      </c>
      <c r="D1085" s="175" t="s">
        <v>610</v>
      </c>
      <c r="H1085" s="175" t="s">
        <v>1536</v>
      </c>
      <c r="K1085" s="194">
        <v>25000</v>
      </c>
    </row>
    <row r="1086" spans="1:11">
      <c r="A1086" s="175" t="s">
        <v>163</v>
      </c>
      <c r="B1086" s="175" t="s">
        <v>24</v>
      </c>
      <c r="H1086" s="175" t="s">
        <v>1536</v>
      </c>
      <c r="J1086" s="194">
        <v>25000</v>
      </c>
    </row>
    <row r="1087" spans="1:11">
      <c r="A1087" s="175" t="s">
        <v>5000</v>
      </c>
      <c r="B1087" s="175" t="s">
        <v>114</v>
      </c>
      <c r="D1087" s="175" t="s">
        <v>610</v>
      </c>
      <c r="H1087" s="175" t="s">
        <v>1537</v>
      </c>
      <c r="K1087" s="194">
        <v>25000</v>
      </c>
    </row>
    <row r="1088" spans="1:11">
      <c r="A1088" s="175" t="s">
        <v>163</v>
      </c>
      <c r="B1088" s="175" t="s">
        <v>24</v>
      </c>
      <c r="H1088" s="175" t="s">
        <v>1537</v>
      </c>
      <c r="J1088" s="194">
        <v>25000</v>
      </c>
    </row>
    <row r="1089" spans="1:11">
      <c r="A1089" s="175" t="s">
        <v>5000</v>
      </c>
      <c r="B1089" s="175" t="s">
        <v>114</v>
      </c>
      <c r="D1089" s="175" t="s">
        <v>610</v>
      </c>
      <c r="H1089" s="175" t="s">
        <v>1538</v>
      </c>
      <c r="K1089" s="194">
        <v>25000</v>
      </c>
    </row>
    <row r="1090" spans="1:11">
      <c r="A1090" s="175" t="s">
        <v>163</v>
      </c>
      <c r="B1090" s="175" t="s">
        <v>24</v>
      </c>
      <c r="H1090" s="175" t="s">
        <v>1538</v>
      </c>
      <c r="J1090" s="194">
        <v>25000</v>
      </c>
    </row>
    <row r="1091" spans="1:11">
      <c r="A1091" s="175" t="s">
        <v>5000</v>
      </c>
      <c r="B1091" s="175" t="s">
        <v>114</v>
      </c>
      <c r="D1091" s="175" t="s">
        <v>610</v>
      </c>
      <c r="H1091" s="175" t="s">
        <v>1539</v>
      </c>
      <c r="K1091" s="194">
        <v>25000</v>
      </c>
    </row>
    <row r="1092" spans="1:11">
      <c r="A1092" s="175" t="s">
        <v>163</v>
      </c>
      <c r="B1092" s="175" t="s">
        <v>24</v>
      </c>
      <c r="H1092" s="175" t="s">
        <v>1539</v>
      </c>
      <c r="J1092" s="194">
        <v>25000</v>
      </c>
    </row>
    <row r="1093" spans="1:11">
      <c r="A1093" s="175" t="s">
        <v>5000</v>
      </c>
      <c r="B1093" s="175" t="s">
        <v>114</v>
      </c>
      <c r="D1093" s="175" t="s">
        <v>610</v>
      </c>
      <c r="H1093" s="175" t="s">
        <v>1540</v>
      </c>
      <c r="K1093" s="194">
        <v>25000</v>
      </c>
    </row>
    <row r="1094" spans="1:11">
      <c r="A1094" s="175" t="s">
        <v>163</v>
      </c>
      <c r="B1094" s="175" t="s">
        <v>24</v>
      </c>
      <c r="H1094" s="175" t="s">
        <v>1540</v>
      </c>
      <c r="J1094" s="194">
        <v>25000</v>
      </c>
    </row>
    <row r="1095" spans="1:11">
      <c r="A1095" s="175" t="s">
        <v>5000</v>
      </c>
      <c r="B1095" s="175" t="s">
        <v>114</v>
      </c>
      <c r="D1095" s="175" t="s">
        <v>610</v>
      </c>
      <c r="H1095" s="175" t="s">
        <v>1541</v>
      </c>
      <c r="K1095" s="194">
        <v>25000</v>
      </c>
    </row>
    <row r="1096" spans="1:11">
      <c r="A1096" s="175" t="s">
        <v>163</v>
      </c>
      <c r="B1096" s="175" t="s">
        <v>24</v>
      </c>
      <c r="H1096" s="175" t="s">
        <v>1541</v>
      </c>
      <c r="J1096" s="194">
        <v>25000</v>
      </c>
    </row>
    <row r="1097" spans="1:11">
      <c r="A1097" s="175" t="s">
        <v>5000</v>
      </c>
      <c r="B1097" s="175" t="s">
        <v>114</v>
      </c>
      <c r="D1097" s="175" t="s">
        <v>610</v>
      </c>
      <c r="H1097" s="175" t="s">
        <v>1533</v>
      </c>
      <c r="K1097" s="194">
        <v>25000</v>
      </c>
    </row>
    <row r="1098" spans="1:11">
      <c r="A1098" s="175" t="s">
        <v>163</v>
      </c>
      <c r="B1098" s="175" t="s">
        <v>24</v>
      </c>
      <c r="H1098" s="175" t="s">
        <v>1533</v>
      </c>
      <c r="J1098" s="194">
        <v>25000</v>
      </c>
    </row>
    <row r="1099" spans="1:11">
      <c r="A1099" s="175" t="s">
        <v>5000</v>
      </c>
      <c r="B1099" s="175" t="s">
        <v>114</v>
      </c>
      <c r="D1099" s="175" t="s">
        <v>610</v>
      </c>
      <c r="H1099" s="175" t="s">
        <v>1542</v>
      </c>
      <c r="K1099" s="194">
        <v>25000</v>
      </c>
    </row>
    <row r="1100" spans="1:11">
      <c r="A1100" s="175" t="s">
        <v>163</v>
      </c>
      <c r="B1100" s="175" t="s">
        <v>24</v>
      </c>
      <c r="H1100" s="175" t="s">
        <v>1542</v>
      </c>
      <c r="J1100" s="194">
        <v>25000</v>
      </c>
    </row>
    <row r="1101" spans="1:11">
      <c r="A1101" s="175" t="s">
        <v>5000</v>
      </c>
      <c r="B1101" s="175" t="s">
        <v>114</v>
      </c>
      <c r="D1101" s="175" t="s">
        <v>610</v>
      </c>
      <c r="H1101" s="175" t="s">
        <v>1543</v>
      </c>
      <c r="K1101" s="194">
        <v>25000</v>
      </c>
    </row>
    <row r="1102" spans="1:11">
      <c r="A1102" s="175" t="s">
        <v>163</v>
      </c>
      <c r="B1102" s="175" t="s">
        <v>24</v>
      </c>
      <c r="H1102" s="175" t="s">
        <v>1543</v>
      </c>
      <c r="J1102" s="194">
        <v>25000</v>
      </c>
    </row>
    <row r="1103" spans="1:11">
      <c r="A1103" s="175" t="s">
        <v>5000</v>
      </c>
      <c r="B1103" s="175" t="s">
        <v>114</v>
      </c>
      <c r="D1103" s="175" t="s">
        <v>610</v>
      </c>
      <c r="H1103" s="175" t="s">
        <v>1544</v>
      </c>
      <c r="K1103" s="194">
        <v>25000</v>
      </c>
    </row>
    <row r="1104" spans="1:11">
      <c r="A1104" s="175" t="s">
        <v>163</v>
      </c>
      <c r="B1104" s="175" t="s">
        <v>24</v>
      </c>
      <c r="H1104" s="175" t="s">
        <v>1544</v>
      </c>
      <c r="J1104" s="194">
        <v>25000</v>
      </c>
    </row>
    <row r="1105" spans="1:11">
      <c r="A1105" s="175" t="s">
        <v>5000</v>
      </c>
      <c r="B1105" s="175" t="s">
        <v>114</v>
      </c>
      <c r="D1105" s="175" t="s">
        <v>610</v>
      </c>
      <c r="H1105" s="175" t="s">
        <v>1545</v>
      </c>
      <c r="K1105" s="194">
        <v>25000</v>
      </c>
    </row>
    <row r="1106" spans="1:11">
      <c r="A1106" s="175" t="s">
        <v>163</v>
      </c>
      <c r="B1106" s="175" t="s">
        <v>24</v>
      </c>
      <c r="H1106" s="175" t="s">
        <v>1545</v>
      </c>
      <c r="J1106" s="194">
        <v>25000</v>
      </c>
    </row>
    <row r="1107" spans="1:11">
      <c r="A1107" s="175" t="s">
        <v>5000</v>
      </c>
      <c r="B1107" s="175" t="s">
        <v>114</v>
      </c>
      <c r="D1107" s="175" t="s">
        <v>610</v>
      </c>
      <c r="H1107" s="175" t="s">
        <v>1546</v>
      </c>
      <c r="K1107" s="194">
        <v>25000</v>
      </c>
    </row>
    <row r="1108" spans="1:11">
      <c r="A1108" s="175" t="s">
        <v>163</v>
      </c>
      <c r="B1108" s="175" t="s">
        <v>24</v>
      </c>
      <c r="H1108" s="175" t="s">
        <v>1546</v>
      </c>
      <c r="J1108" s="194">
        <v>25000</v>
      </c>
    </row>
    <row r="1109" spans="1:11">
      <c r="A1109" s="175" t="s">
        <v>5000</v>
      </c>
      <c r="B1109" s="175" t="s">
        <v>114</v>
      </c>
      <c r="D1109" s="175" t="s">
        <v>610</v>
      </c>
      <c r="H1109" s="175" t="s">
        <v>1547</v>
      </c>
      <c r="K1109" s="194">
        <v>25000</v>
      </c>
    </row>
    <row r="1110" spans="1:11">
      <c r="A1110" s="175" t="s">
        <v>163</v>
      </c>
      <c r="B1110" s="175" t="s">
        <v>24</v>
      </c>
      <c r="H1110" s="175" t="s">
        <v>1547</v>
      </c>
      <c r="J1110" s="194">
        <v>25000</v>
      </c>
    </row>
    <row r="1111" spans="1:11">
      <c r="A1111" s="175" t="s">
        <v>5000</v>
      </c>
      <c r="B1111" s="175" t="s">
        <v>114</v>
      </c>
      <c r="D1111" s="175" t="s">
        <v>610</v>
      </c>
      <c r="H1111" s="175" t="s">
        <v>1548</v>
      </c>
      <c r="K1111" s="194">
        <v>25000</v>
      </c>
    </row>
    <row r="1112" spans="1:11">
      <c r="A1112" s="175" t="s">
        <v>163</v>
      </c>
      <c r="B1112" s="175" t="s">
        <v>24</v>
      </c>
      <c r="H1112" s="175" t="s">
        <v>1548</v>
      </c>
      <c r="J1112" s="194">
        <v>25000</v>
      </c>
    </row>
    <row r="1113" spans="1:11">
      <c r="A1113" s="175" t="s">
        <v>5000</v>
      </c>
      <c r="B1113" s="175" t="s">
        <v>114</v>
      </c>
      <c r="D1113" s="175" t="s">
        <v>610</v>
      </c>
      <c r="H1113" s="175" t="s">
        <v>1541</v>
      </c>
      <c r="K1113" s="194">
        <v>25000</v>
      </c>
    </row>
    <row r="1114" spans="1:11">
      <c r="A1114" s="175" t="s">
        <v>163</v>
      </c>
      <c r="B1114" s="175" t="s">
        <v>24</v>
      </c>
      <c r="H1114" s="175" t="s">
        <v>1541</v>
      </c>
      <c r="J1114" s="194">
        <v>25000</v>
      </c>
    </row>
    <row r="1115" spans="1:11">
      <c r="A1115" s="175" t="s">
        <v>5000</v>
      </c>
      <c r="B1115" s="175" t="s">
        <v>114</v>
      </c>
      <c r="D1115" s="175" t="s">
        <v>610</v>
      </c>
      <c r="H1115" s="175" t="s">
        <v>1549</v>
      </c>
      <c r="K1115" s="194">
        <v>25000</v>
      </c>
    </row>
    <row r="1116" spans="1:11">
      <c r="A1116" s="175" t="s">
        <v>163</v>
      </c>
      <c r="B1116" s="175" t="s">
        <v>24</v>
      </c>
      <c r="H1116" s="175" t="s">
        <v>1549</v>
      </c>
      <c r="J1116" s="194">
        <v>25000</v>
      </c>
    </row>
    <row r="1117" spans="1:11">
      <c r="A1117" s="175" t="s">
        <v>5000</v>
      </c>
      <c r="B1117" s="175" t="s">
        <v>114</v>
      </c>
      <c r="D1117" s="175" t="s">
        <v>610</v>
      </c>
      <c r="H1117" s="175" t="s">
        <v>1550</v>
      </c>
      <c r="K1117" s="194">
        <v>25000</v>
      </c>
    </row>
    <row r="1118" spans="1:11">
      <c r="A1118" s="175" t="s">
        <v>163</v>
      </c>
      <c r="B1118" s="175" t="s">
        <v>24</v>
      </c>
      <c r="H1118" s="175" t="s">
        <v>1550</v>
      </c>
      <c r="J1118" s="194">
        <v>25000</v>
      </c>
    </row>
    <row r="1119" spans="1:11">
      <c r="A1119" s="175" t="s">
        <v>5000</v>
      </c>
      <c r="B1119" s="175" t="s">
        <v>114</v>
      </c>
      <c r="D1119" s="175" t="s">
        <v>610</v>
      </c>
      <c r="H1119" s="175" t="s">
        <v>1551</v>
      </c>
      <c r="K1119" s="194">
        <v>25000</v>
      </c>
    </row>
    <row r="1120" spans="1:11">
      <c r="A1120" s="175" t="s">
        <v>163</v>
      </c>
      <c r="B1120" s="175" t="s">
        <v>24</v>
      </c>
      <c r="H1120" s="175" t="s">
        <v>1551</v>
      </c>
      <c r="J1120" s="194">
        <v>25000</v>
      </c>
    </row>
    <row r="1121" spans="1:11">
      <c r="A1121" s="175" t="s">
        <v>5000</v>
      </c>
      <c r="B1121" s="175" t="s">
        <v>114</v>
      </c>
      <c r="D1121" s="175" t="s">
        <v>610</v>
      </c>
      <c r="H1121" s="175" t="s">
        <v>1541</v>
      </c>
      <c r="K1121" s="194">
        <v>25000</v>
      </c>
    </row>
    <row r="1122" spans="1:11">
      <c r="A1122" s="175" t="s">
        <v>163</v>
      </c>
      <c r="B1122" s="175" t="s">
        <v>24</v>
      </c>
      <c r="H1122" s="175" t="s">
        <v>1541</v>
      </c>
      <c r="J1122" s="194">
        <v>25000</v>
      </c>
    </row>
    <row r="1123" spans="1:11">
      <c r="A1123" s="175" t="s">
        <v>5000</v>
      </c>
      <c r="B1123" s="175" t="s">
        <v>114</v>
      </c>
      <c r="D1123" s="175" t="s">
        <v>610</v>
      </c>
      <c r="H1123" s="175" t="s">
        <v>1552</v>
      </c>
      <c r="K1123" s="194">
        <v>25000</v>
      </c>
    </row>
    <row r="1124" spans="1:11">
      <c r="A1124" s="175" t="s">
        <v>163</v>
      </c>
      <c r="B1124" s="175" t="s">
        <v>24</v>
      </c>
      <c r="H1124" s="175" t="s">
        <v>1552</v>
      </c>
      <c r="J1124" s="194">
        <v>25000</v>
      </c>
    </row>
    <row r="1125" spans="1:11">
      <c r="A1125" s="175" t="s">
        <v>5000</v>
      </c>
      <c r="B1125" s="175" t="s">
        <v>114</v>
      </c>
      <c r="D1125" s="175" t="s">
        <v>610</v>
      </c>
      <c r="H1125" s="175" t="s">
        <v>1553</v>
      </c>
      <c r="K1125" s="194">
        <v>25000</v>
      </c>
    </row>
    <row r="1126" spans="1:11">
      <c r="A1126" s="175" t="s">
        <v>163</v>
      </c>
      <c r="B1126" s="175" t="s">
        <v>24</v>
      </c>
      <c r="H1126" s="175" t="s">
        <v>1553</v>
      </c>
      <c r="J1126" s="194">
        <v>25000</v>
      </c>
    </row>
    <row r="1127" spans="1:11">
      <c r="A1127" s="175" t="s">
        <v>5000</v>
      </c>
      <c r="B1127" s="175" t="s">
        <v>114</v>
      </c>
      <c r="D1127" s="175" t="s">
        <v>610</v>
      </c>
      <c r="H1127" s="175" t="s">
        <v>1554</v>
      </c>
      <c r="K1127" s="194">
        <v>25000</v>
      </c>
    </row>
    <row r="1128" spans="1:11">
      <c r="A1128" s="175" t="s">
        <v>163</v>
      </c>
      <c r="B1128" s="175" t="s">
        <v>24</v>
      </c>
      <c r="H1128" s="175" t="s">
        <v>1554</v>
      </c>
      <c r="J1128" s="194">
        <v>25000</v>
      </c>
    </row>
    <row r="1129" spans="1:11">
      <c r="A1129" s="175" t="s">
        <v>5000</v>
      </c>
      <c r="B1129" s="175" t="s">
        <v>114</v>
      </c>
      <c r="D1129" s="175" t="s">
        <v>610</v>
      </c>
      <c r="H1129" s="175" t="s">
        <v>1555</v>
      </c>
      <c r="K1129" s="194">
        <v>100000</v>
      </c>
    </row>
    <row r="1130" spans="1:11">
      <c r="A1130" s="175" t="s">
        <v>163</v>
      </c>
      <c r="B1130" s="175" t="s">
        <v>24</v>
      </c>
      <c r="H1130" s="175" t="s">
        <v>1555</v>
      </c>
      <c r="J1130" s="194">
        <v>100000</v>
      </c>
    </row>
    <row r="1131" spans="1:11">
      <c r="A1131" s="175" t="s">
        <v>5000</v>
      </c>
      <c r="B1131" s="175" t="s">
        <v>114</v>
      </c>
      <c r="D1131" s="175" t="s">
        <v>610</v>
      </c>
      <c r="H1131" s="175" t="s">
        <v>1556</v>
      </c>
      <c r="K1131" s="194">
        <v>25000</v>
      </c>
    </row>
    <row r="1132" spans="1:11">
      <c r="A1132" s="175" t="s">
        <v>163</v>
      </c>
      <c r="B1132" s="175" t="s">
        <v>24</v>
      </c>
      <c r="H1132" s="175" t="s">
        <v>1556</v>
      </c>
      <c r="J1132" s="194">
        <v>25000</v>
      </c>
    </row>
    <row r="1133" spans="1:11">
      <c r="A1133" s="175" t="s">
        <v>5000</v>
      </c>
      <c r="B1133" s="175" t="s">
        <v>114</v>
      </c>
      <c r="D1133" s="175" t="s">
        <v>610</v>
      </c>
      <c r="H1133" s="175" t="s">
        <v>1557</v>
      </c>
      <c r="K1133" s="194">
        <v>25000</v>
      </c>
    </row>
    <row r="1134" spans="1:11">
      <c r="A1134" s="175" t="s">
        <v>163</v>
      </c>
      <c r="B1134" s="175" t="s">
        <v>24</v>
      </c>
      <c r="H1134" s="175" t="s">
        <v>1557</v>
      </c>
      <c r="J1134" s="194">
        <v>25000</v>
      </c>
    </row>
    <row r="1135" spans="1:11">
      <c r="A1135" s="175" t="s">
        <v>5000</v>
      </c>
      <c r="B1135" s="175" t="s">
        <v>114</v>
      </c>
      <c r="D1135" s="175" t="s">
        <v>610</v>
      </c>
      <c r="H1135" s="175" t="s">
        <v>1558</v>
      </c>
      <c r="K1135" s="194">
        <v>50000</v>
      </c>
    </row>
    <row r="1136" spans="1:11">
      <c r="A1136" s="175" t="s">
        <v>163</v>
      </c>
      <c r="B1136" s="175" t="s">
        <v>24</v>
      </c>
      <c r="H1136" s="175" t="s">
        <v>1558</v>
      </c>
      <c r="J1136" s="194">
        <v>50000</v>
      </c>
    </row>
    <row r="1137" spans="1:11">
      <c r="A1137" s="175" t="s">
        <v>5000</v>
      </c>
      <c r="B1137" s="175" t="s">
        <v>114</v>
      </c>
      <c r="D1137" s="175" t="s">
        <v>610</v>
      </c>
      <c r="H1137" s="175" t="s">
        <v>1559</v>
      </c>
      <c r="K1137" s="194">
        <v>25000</v>
      </c>
    </row>
    <row r="1138" spans="1:11">
      <c r="A1138" s="175" t="s">
        <v>163</v>
      </c>
      <c r="B1138" s="175" t="s">
        <v>24</v>
      </c>
      <c r="H1138" s="175" t="s">
        <v>1559</v>
      </c>
      <c r="J1138" s="194">
        <v>25000</v>
      </c>
    </row>
    <row r="1139" spans="1:11">
      <c r="A1139" s="175" t="s">
        <v>5000</v>
      </c>
      <c r="B1139" s="175" t="s">
        <v>114</v>
      </c>
      <c r="D1139" s="175" t="s">
        <v>610</v>
      </c>
      <c r="H1139" s="175" t="s">
        <v>1560</v>
      </c>
      <c r="K1139" s="194">
        <v>25000</v>
      </c>
    </row>
    <row r="1140" spans="1:11">
      <c r="A1140" s="175" t="s">
        <v>163</v>
      </c>
      <c r="B1140" s="175" t="s">
        <v>24</v>
      </c>
      <c r="H1140" s="175" t="s">
        <v>1560</v>
      </c>
      <c r="J1140" s="194">
        <v>25000</v>
      </c>
    </row>
    <row r="1141" spans="1:11">
      <c r="A1141" s="175" t="s">
        <v>5000</v>
      </c>
      <c r="B1141" s="175" t="s">
        <v>114</v>
      </c>
      <c r="D1141" s="175" t="s">
        <v>610</v>
      </c>
      <c r="H1141" s="175" t="s">
        <v>1561</v>
      </c>
      <c r="K1141" s="194">
        <v>100000</v>
      </c>
    </row>
    <row r="1142" spans="1:11">
      <c r="A1142" s="175" t="s">
        <v>163</v>
      </c>
      <c r="B1142" s="175" t="s">
        <v>24</v>
      </c>
      <c r="H1142" s="175" t="s">
        <v>1561</v>
      </c>
      <c r="J1142" s="194">
        <v>100000</v>
      </c>
    </row>
    <row r="1143" spans="1:11">
      <c r="A1143" s="175" t="s">
        <v>5000</v>
      </c>
      <c r="B1143" s="175" t="s">
        <v>114</v>
      </c>
      <c r="D1143" s="175" t="s">
        <v>610</v>
      </c>
      <c r="H1143" s="175" t="s">
        <v>1551</v>
      </c>
      <c r="K1143" s="194">
        <v>25000</v>
      </c>
    </row>
    <row r="1144" spans="1:11">
      <c r="A1144" s="175" t="s">
        <v>163</v>
      </c>
      <c r="B1144" s="175" t="s">
        <v>24</v>
      </c>
      <c r="H1144" s="175" t="s">
        <v>1551</v>
      </c>
      <c r="J1144" s="194">
        <v>25000</v>
      </c>
    </row>
    <row r="1145" spans="1:11">
      <c r="A1145" s="175" t="s">
        <v>5000</v>
      </c>
      <c r="B1145" s="175" t="s">
        <v>114</v>
      </c>
      <c r="D1145" s="175" t="s">
        <v>610</v>
      </c>
      <c r="H1145" s="175" t="s">
        <v>1562</v>
      </c>
      <c r="K1145" s="194">
        <v>25000</v>
      </c>
    </row>
    <row r="1146" spans="1:11">
      <c r="A1146" s="175" t="s">
        <v>163</v>
      </c>
      <c r="B1146" s="175" t="s">
        <v>24</v>
      </c>
      <c r="H1146" s="175" t="s">
        <v>1562</v>
      </c>
      <c r="J1146" s="194">
        <v>25000</v>
      </c>
    </row>
    <row r="1147" spans="1:11">
      <c r="A1147" s="175" t="s">
        <v>5000</v>
      </c>
      <c r="B1147" s="175" t="s">
        <v>114</v>
      </c>
      <c r="D1147" s="175" t="s">
        <v>610</v>
      </c>
      <c r="H1147" s="175" t="s">
        <v>1551</v>
      </c>
      <c r="K1147" s="194">
        <v>25000</v>
      </c>
    </row>
    <row r="1148" spans="1:11">
      <c r="A1148" s="175" t="s">
        <v>163</v>
      </c>
      <c r="B1148" s="175" t="s">
        <v>24</v>
      </c>
      <c r="H1148" s="175" t="s">
        <v>1551</v>
      </c>
      <c r="J1148" s="194">
        <v>25000</v>
      </c>
    </row>
    <row r="1149" spans="1:11">
      <c r="A1149" s="175" t="s">
        <v>5000</v>
      </c>
      <c r="B1149" s="175" t="s">
        <v>114</v>
      </c>
      <c r="D1149" s="175" t="s">
        <v>610</v>
      </c>
      <c r="H1149" s="175" t="s">
        <v>1563</v>
      </c>
      <c r="K1149" s="194">
        <v>25000</v>
      </c>
    </row>
    <row r="1150" spans="1:11">
      <c r="A1150" s="175" t="s">
        <v>163</v>
      </c>
      <c r="B1150" s="175" t="s">
        <v>24</v>
      </c>
      <c r="H1150" s="175" t="s">
        <v>1563</v>
      </c>
      <c r="J1150" s="194">
        <v>25000</v>
      </c>
    </row>
    <row r="1151" spans="1:11">
      <c r="A1151" s="175" t="s">
        <v>5000</v>
      </c>
      <c r="B1151" s="175" t="s">
        <v>114</v>
      </c>
      <c r="D1151" s="175" t="s">
        <v>610</v>
      </c>
      <c r="H1151" s="175" t="s">
        <v>1564</v>
      </c>
      <c r="K1151" s="194">
        <v>25000</v>
      </c>
    </row>
    <row r="1152" spans="1:11">
      <c r="A1152" s="175" t="s">
        <v>163</v>
      </c>
      <c r="B1152" s="175" t="s">
        <v>24</v>
      </c>
      <c r="H1152" s="175" t="s">
        <v>1564</v>
      </c>
      <c r="J1152" s="194">
        <v>25000</v>
      </c>
    </row>
    <row r="1153" spans="1:11">
      <c r="A1153" s="175" t="s">
        <v>5000</v>
      </c>
      <c r="B1153" s="175" t="s">
        <v>114</v>
      </c>
      <c r="D1153" s="175" t="s">
        <v>610</v>
      </c>
      <c r="H1153" s="175" t="s">
        <v>1565</v>
      </c>
      <c r="K1153" s="194">
        <v>150000</v>
      </c>
    </row>
    <row r="1154" spans="1:11">
      <c r="A1154" s="175" t="s">
        <v>163</v>
      </c>
      <c r="B1154" s="175" t="s">
        <v>24</v>
      </c>
      <c r="H1154" s="175" t="s">
        <v>1565</v>
      </c>
      <c r="J1154" s="194">
        <v>150000</v>
      </c>
    </row>
    <row r="1155" spans="1:11">
      <c r="A1155" s="175" t="s">
        <v>5000</v>
      </c>
      <c r="B1155" s="175" t="s">
        <v>114</v>
      </c>
      <c r="D1155" s="175" t="s">
        <v>610</v>
      </c>
      <c r="H1155" s="175" t="s">
        <v>1566</v>
      </c>
      <c r="K1155" s="194">
        <v>25000</v>
      </c>
    </row>
    <row r="1156" spans="1:11">
      <c r="A1156" s="175" t="s">
        <v>163</v>
      </c>
      <c r="B1156" s="175" t="s">
        <v>24</v>
      </c>
      <c r="H1156" s="175" t="s">
        <v>1566</v>
      </c>
      <c r="J1156" s="194">
        <v>25000</v>
      </c>
    </row>
    <row r="1157" spans="1:11">
      <c r="A1157" s="175" t="s">
        <v>5000</v>
      </c>
      <c r="B1157" s="175" t="s">
        <v>114</v>
      </c>
      <c r="D1157" s="175" t="s">
        <v>610</v>
      </c>
      <c r="H1157" s="175" t="s">
        <v>1567</v>
      </c>
      <c r="K1157" s="194">
        <v>25000</v>
      </c>
    </row>
    <row r="1158" spans="1:11">
      <c r="A1158" s="175" t="s">
        <v>163</v>
      </c>
      <c r="B1158" s="175" t="s">
        <v>24</v>
      </c>
      <c r="H1158" s="175" t="s">
        <v>1567</v>
      </c>
      <c r="J1158" s="194">
        <v>25000</v>
      </c>
    </row>
    <row r="1159" spans="1:11">
      <c r="A1159" s="175" t="s">
        <v>5000</v>
      </c>
      <c r="B1159" s="175" t="s">
        <v>114</v>
      </c>
      <c r="D1159" s="175" t="s">
        <v>610</v>
      </c>
      <c r="H1159" s="175" t="s">
        <v>1568</v>
      </c>
      <c r="K1159" s="194">
        <v>25000</v>
      </c>
    </row>
    <row r="1160" spans="1:11">
      <c r="A1160" s="175" t="s">
        <v>163</v>
      </c>
      <c r="B1160" s="175" t="s">
        <v>24</v>
      </c>
      <c r="H1160" s="175" t="s">
        <v>1568</v>
      </c>
      <c r="J1160" s="194">
        <v>25000</v>
      </c>
    </row>
    <row r="1161" spans="1:11">
      <c r="A1161" s="175" t="s">
        <v>5000</v>
      </c>
      <c r="B1161" s="175" t="s">
        <v>114</v>
      </c>
      <c r="D1161" s="175" t="s">
        <v>610</v>
      </c>
      <c r="H1161" s="175" t="s">
        <v>1569</v>
      </c>
      <c r="K1161" s="194">
        <v>25000</v>
      </c>
    </row>
    <row r="1162" spans="1:11">
      <c r="A1162" s="175" t="s">
        <v>163</v>
      </c>
      <c r="B1162" s="175" t="s">
        <v>24</v>
      </c>
      <c r="H1162" s="175" t="s">
        <v>1569</v>
      </c>
      <c r="J1162" s="194">
        <v>25000</v>
      </c>
    </row>
    <row r="1163" spans="1:11">
      <c r="A1163" s="175" t="s">
        <v>5000</v>
      </c>
      <c r="B1163" s="175" t="s">
        <v>114</v>
      </c>
      <c r="D1163" s="175" t="s">
        <v>610</v>
      </c>
      <c r="H1163" s="175" t="s">
        <v>1570</v>
      </c>
      <c r="K1163" s="194">
        <v>25000</v>
      </c>
    </row>
    <row r="1164" spans="1:11">
      <c r="A1164" s="175" t="s">
        <v>163</v>
      </c>
      <c r="B1164" s="175" t="s">
        <v>24</v>
      </c>
      <c r="H1164" s="175" t="s">
        <v>1570</v>
      </c>
      <c r="J1164" s="194">
        <v>25000</v>
      </c>
    </row>
    <row r="1165" spans="1:11">
      <c r="A1165" s="175" t="s">
        <v>5000</v>
      </c>
      <c r="B1165" s="175" t="s">
        <v>114</v>
      </c>
      <c r="D1165" s="175" t="s">
        <v>610</v>
      </c>
      <c r="H1165" s="175" t="s">
        <v>1571</v>
      </c>
      <c r="K1165" s="194">
        <v>25000</v>
      </c>
    </row>
    <row r="1166" spans="1:11">
      <c r="A1166" s="175" t="s">
        <v>163</v>
      </c>
      <c r="B1166" s="175" t="s">
        <v>24</v>
      </c>
      <c r="H1166" s="175" t="s">
        <v>1571</v>
      </c>
      <c r="J1166" s="194">
        <v>25000</v>
      </c>
    </row>
    <row r="1167" spans="1:11">
      <c r="A1167" s="175" t="s">
        <v>5000</v>
      </c>
      <c r="B1167" s="175" t="s">
        <v>114</v>
      </c>
      <c r="D1167" s="175" t="s">
        <v>610</v>
      </c>
      <c r="H1167" s="175" t="s">
        <v>1572</v>
      </c>
      <c r="K1167" s="194">
        <v>25000</v>
      </c>
    </row>
    <row r="1168" spans="1:11">
      <c r="A1168" s="175" t="s">
        <v>163</v>
      </c>
      <c r="B1168" s="175" t="s">
        <v>24</v>
      </c>
      <c r="H1168" s="175" t="s">
        <v>1572</v>
      </c>
      <c r="J1168" s="194">
        <v>25000</v>
      </c>
    </row>
    <row r="1169" spans="1:11">
      <c r="A1169" s="175" t="s">
        <v>5000</v>
      </c>
      <c r="B1169" s="175" t="s">
        <v>114</v>
      </c>
      <c r="D1169" s="175" t="s">
        <v>610</v>
      </c>
      <c r="H1169" s="175" t="s">
        <v>1573</v>
      </c>
      <c r="K1169" s="194">
        <v>25000</v>
      </c>
    </row>
    <row r="1170" spans="1:11">
      <c r="A1170" s="175" t="s">
        <v>163</v>
      </c>
      <c r="B1170" s="175" t="s">
        <v>24</v>
      </c>
      <c r="H1170" s="175" t="s">
        <v>1573</v>
      </c>
      <c r="J1170" s="194">
        <v>25000</v>
      </c>
    </row>
    <row r="1171" spans="1:11">
      <c r="A1171" s="175" t="s">
        <v>5000</v>
      </c>
      <c r="B1171" s="175" t="s">
        <v>114</v>
      </c>
      <c r="D1171" s="175" t="s">
        <v>610</v>
      </c>
      <c r="H1171" s="175" t="s">
        <v>1574</v>
      </c>
      <c r="K1171" s="194">
        <v>25000</v>
      </c>
    </row>
    <row r="1172" spans="1:11">
      <c r="A1172" s="175" t="s">
        <v>163</v>
      </c>
      <c r="B1172" s="175" t="s">
        <v>24</v>
      </c>
      <c r="H1172" s="175" t="s">
        <v>1574</v>
      </c>
      <c r="J1172" s="194">
        <v>25000</v>
      </c>
    </row>
    <row r="1173" spans="1:11">
      <c r="A1173" s="175" t="s">
        <v>5000</v>
      </c>
      <c r="B1173" s="175" t="s">
        <v>114</v>
      </c>
      <c r="D1173" s="175" t="s">
        <v>610</v>
      </c>
      <c r="H1173" s="175" t="s">
        <v>1546</v>
      </c>
      <c r="K1173" s="194">
        <v>25000</v>
      </c>
    </row>
    <row r="1174" spans="1:11">
      <c r="A1174" s="175" t="s">
        <v>163</v>
      </c>
      <c r="B1174" s="175" t="s">
        <v>24</v>
      </c>
      <c r="H1174" s="175" t="s">
        <v>1546</v>
      </c>
      <c r="J1174" s="194">
        <v>25000</v>
      </c>
    </row>
    <row r="1175" spans="1:11">
      <c r="A1175" s="175" t="s">
        <v>5000</v>
      </c>
      <c r="B1175" s="175" t="s">
        <v>114</v>
      </c>
      <c r="D1175" s="175" t="s">
        <v>610</v>
      </c>
      <c r="H1175" s="175" t="s">
        <v>1550</v>
      </c>
      <c r="K1175" s="194">
        <v>25000</v>
      </c>
    </row>
    <row r="1176" spans="1:11">
      <c r="A1176" s="175" t="s">
        <v>163</v>
      </c>
      <c r="B1176" s="175" t="s">
        <v>24</v>
      </c>
      <c r="H1176" s="175" t="s">
        <v>1550</v>
      </c>
      <c r="J1176" s="194">
        <v>25000</v>
      </c>
    </row>
    <row r="1177" spans="1:11">
      <c r="A1177" s="175" t="s">
        <v>5000</v>
      </c>
      <c r="B1177" s="175" t="s">
        <v>114</v>
      </c>
      <c r="D1177" s="175" t="s">
        <v>610</v>
      </c>
      <c r="H1177" s="175" t="s">
        <v>1575</v>
      </c>
      <c r="K1177" s="194">
        <v>25000</v>
      </c>
    </row>
    <row r="1178" spans="1:11">
      <c r="A1178" s="175" t="s">
        <v>163</v>
      </c>
      <c r="B1178" s="175" t="s">
        <v>24</v>
      </c>
      <c r="H1178" s="175" t="s">
        <v>1575</v>
      </c>
      <c r="J1178" s="194">
        <v>25000</v>
      </c>
    </row>
    <row r="1179" spans="1:11">
      <c r="A1179" s="175" t="s">
        <v>5000</v>
      </c>
      <c r="B1179" s="175" t="s">
        <v>114</v>
      </c>
      <c r="D1179" s="175" t="s">
        <v>610</v>
      </c>
      <c r="H1179" s="175" t="s">
        <v>1576</v>
      </c>
      <c r="K1179" s="194">
        <v>25000</v>
      </c>
    </row>
    <row r="1180" spans="1:11">
      <c r="A1180" s="175" t="s">
        <v>163</v>
      </c>
      <c r="B1180" s="175" t="s">
        <v>24</v>
      </c>
      <c r="H1180" s="175" t="s">
        <v>1576</v>
      </c>
      <c r="J1180" s="194">
        <v>25000</v>
      </c>
    </row>
    <row r="1181" spans="1:11">
      <c r="A1181" s="175" t="s">
        <v>5000</v>
      </c>
      <c r="B1181" s="175" t="s">
        <v>114</v>
      </c>
      <c r="D1181" s="175" t="s">
        <v>610</v>
      </c>
      <c r="H1181" s="175" t="s">
        <v>1576</v>
      </c>
      <c r="K1181" s="194">
        <v>25000</v>
      </c>
    </row>
    <row r="1182" spans="1:11">
      <c r="A1182" s="175" t="s">
        <v>163</v>
      </c>
      <c r="B1182" s="175" t="s">
        <v>24</v>
      </c>
      <c r="H1182" s="175" t="s">
        <v>1576</v>
      </c>
      <c r="J1182" s="194">
        <v>25000</v>
      </c>
    </row>
    <row r="1183" spans="1:11">
      <c r="A1183" s="175" t="s">
        <v>5000</v>
      </c>
      <c r="B1183" s="175" t="s">
        <v>114</v>
      </c>
      <c r="D1183" s="175" t="s">
        <v>610</v>
      </c>
      <c r="H1183" s="175" t="s">
        <v>1577</v>
      </c>
      <c r="K1183" s="194">
        <v>25000</v>
      </c>
    </row>
    <row r="1184" spans="1:11">
      <c r="A1184" s="175" t="s">
        <v>163</v>
      </c>
      <c r="B1184" s="175" t="s">
        <v>24</v>
      </c>
      <c r="H1184" s="175" t="s">
        <v>1577</v>
      </c>
      <c r="J1184" s="194">
        <v>25000</v>
      </c>
    </row>
    <row r="1185" spans="1:11">
      <c r="A1185" s="175" t="s">
        <v>5000</v>
      </c>
      <c r="B1185" s="175" t="s">
        <v>114</v>
      </c>
      <c r="D1185" s="175" t="s">
        <v>610</v>
      </c>
      <c r="H1185" s="175" t="s">
        <v>1578</v>
      </c>
      <c r="K1185" s="194">
        <v>25000</v>
      </c>
    </row>
    <row r="1186" spans="1:11">
      <c r="A1186" s="175" t="s">
        <v>163</v>
      </c>
      <c r="B1186" s="175" t="s">
        <v>24</v>
      </c>
      <c r="H1186" s="175" t="s">
        <v>1578</v>
      </c>
      <c r="J1186" s="194">
        <v>25000</v>
      </c>
    </row>
    <row r="1187" spans="1:11">
      <c r="A1187" s="175" t="s">
        <v>5000</v>
      </c>
      <c r="B1187" s="175" t="s">
        <v>114</v>
      </c>
      <c r="D1187" s="175" t="s">
        <v>610</v>
      </c>
      <c r="H1187" s="175" t="s">
        <v>1579</v>
      </c>
      <c r="K1187" s="194">
        <v>25000</v>
      </c>
    </row>
    <row r="1188" spans="1:11">
      <c r="A1188" s="175" t="s">
        <v>163</v>
      </c>
      <c r="B1188" s="175" t="s">
        <v>24</v>
      </c>
      <c r="H1188" s="175" t="s">
        <v>1579</v>
      </c>
      <c r="J1188" s="194">
        <v>25000</v>
      </c>
    </row>
    <row r="1189" spans="1:11">
      <c r="A1189" s="175" t="s">
        <v>5000</v>
      </c>
      <c r="B1189" s="175" t="s">
        <v>114</v>
      </c>
      <c r="D1189" s="175" t="s">
        <v>610</v>
      </c>
      <c r="H1189" s="175" t="s">
        <v>1580</v>
      </c>
      <c r="K1189" s="194">
        <v>25000</v>
      </c>
    </row>
    <row r="1190" spans="1:11">
      <c r="A1190" s="175" t="s">
        <v>163</v>
      </c>
      <c r="B1190" s="175" t="s">
        <v>24</v>
      </c>
      <c r="H1190" s="175" t="s">
        <v>1580</v>
      </c>
      <c r="J1190" s="194">
        <v>25000</v>
      </c>
    </row>
    <row r="1191" spans="1:11">
      <c r="A1191" s="175" t="s">
        <v>5000</v>
      </c>
      <c r="B1191" s="175" t="s">
        <v>114</v>
      </c>
      <c r="D1191" s="175" t="s">
        <v>610</v>
      </c>
      <c r="H1191" s="175" t="s">
        <v>1581</v>
      </c>
      <c r="K1191" s="194">
        <v>25000</v>
      </c>
    </row>
    <row r="1192" spans="1:11">
      <c r="A1192" s="175" t="s">
        <v>163</v>
      </c>
      <c r="B1192" s="175" t="s">
        <v>24</v>
      </c>
      <c r="H1192" s="175" t="s">
        <v>1581</v>
      </c>
      <c r="J1192" s="194">
        <v>25000</v>
      </c>
    </row>
    <row r="1193" spans="1:11">
      <c r="A1193" s="175" t="s">
        <v>5000</v>
      </c>
      <c r="B1193" s="175" t="s">
        <v>114</v>
      </c>
      <c r="D1193" s="175" t="s">
        <v>610</v>
      </c>
      <c r="H1193" s="175" t="s">
        <v>1340</v>
      </c>
      <c r="K1193" s="194">
        <v>150000</v>
      </c>
    </row>
    <row r="1194" spans="1:11">
      <c r="A1194" s="175" t="s">
        <v>163</v>
      </c>
      <c r="B1194" s="175" t="s">
        <v>24</v>
      </c>
      <c r="H1194" s="175" t="s">
        <v>1340</v>
      </c>
      <c r="J1194" s="194">
        <v>150000</v>
      </c>
    </row>
    <row r="1195" spans="1:11">
      <c r="A1195" s="175" t="s">
        <v>5000</v>
      </c>
      <c r="B1195" s="175" t="s">
        <v>114</v>
      </c>
      <c r="D1195" s="175" t="s">
        <v>610</v>
      </c>
      <c r="H1195" s="175" t="s">
        <v>1582</v>
      </c>
      <c r="K1195" s="194">
        <v>25000</v>
      </c>
    </row>
    <row r="1196" spans="1:11">
      <c r="A1196" s="175" t="s">
        <v>163</v>
      </c>
      <c r="B1196" s="175" t="s">
        <v>24</v>
      </c>
      <c r="H1196" s="175" t="s">
        <v>1582</v>
      </c>
      <c r="J1196" s="194">
        <v>25000</v>
      </c>
    </row>
    <row r="1197" spans="1:11">
      <c r="A1197" s="175" t="s">
        <v>5000</v>
      </c>
      <c r="B1197" s="175" t="s">
        <v>114</v>
      </c>
      <c r="D1197" s="175" t="s">
        <v>610</v>
      </c>
      <c r="H1197" s="175" t="s">
        <v>1583</v>
      </c>
      <c r="K1197" s="194">
        <v>25000</v>
      </c>
    </row>
    <row r="1198" spans="1:11">
      <c r="A1198" s="175" t="s">
        <v>163</v>
      </c>
      <c r="B1198" s="175" t="s">
        <v>24</v>
      </c>
      <c r="H1198" s="175" t="s">
        <v>1583</v>
      </c>
      <c r="J1198" s="194">
        <v>25000</v>
      </c>
    </row>
    <row r="1199" spans="1:11">
      <c r="A1199" s="175" t="s">
        <v>5000</v>
      </c>
      <c r="B1199" s="175" t="s">
        <v>114</v>
      </c>
      <c r="D1199" s="175" t="s">
        <v>610</v>
      </c>
      <c r="H1199" s="175" t="s">
        <v>1584</v>
      </c>
      <c r="K1199" s="194">
        <v>25000</v>
      </c>
    </row>
    <row r="1200" spans="1:11">
      <c r="A1200" s="175" t="s">
        <v>163</v>
      </c>
      <c r="B1200" s="175" t="s">
        <v>24</v>
      </c>
      <c r="H1200" s="175" t="s">
        <v>1584</v>
      </c>
      <c r="J1200" s="194">
        <v>25000</v>
      </c>
    </row>
    <row r="1201" spans="1:11">
      <c r="A1201" s="175" t="s">
        <v>5000</v>
      </c>
      <c r="B1201" s="175" t="s">
        <v>114</v>
      </c>
      <c r="D1201" s="175" t="s">
        <v>610</v>
      </c>
      <c r="H1201" s="175" t="s">
        <v>1585</v>
      </c>
      <c r="K1201" s="194">
        <v>100000</v>
      </c>
    </row>
    <row r="1202" spans="1:11">
      <c r="A1202" s="175" t="s">
        <v>163</v>
      </c>
      <c r="B1202" s="175" t="s">
        <v>24</v>
      </c>
      <c r="H1202" s="175" t="s">
        <v>1585</v>
      </c>
      <c r="J1202" s="194">
        <v>100000</v>
      </c>
    </row>
    <row r="1203" spans="1:11">
      <c r="A1203" s="175" t="s">
        <v>5000</v>
      </c>
      <c r="B1203" s="175" t="s">
        <v>114</v>
      </c>
      <c r="D1203" s="175" t="s">
        <v>610</v>
      </c>
      <c r="H1203" s="175" t="s">
        <v>1586</v>
      </c>
      <c r="K1203" s="194">
        <v>50000</v>
      </c>
    </row>
    <row r="1204" spans="1:11">
      <c r="A1204" s="175" t="s">
        <v>163</v>
      </c>
      <c r="B1204" s="175" t="s">
        <v>24</v>
      </c>
      <c r="H1204" s="175" t="s">
        <v>1586</v>
      </c>
      <c r="J1204" s="194">
        <v>50000</v>
      </c>
    </row>
    <row r="1205" spans="1:11">
      <c r="A1205" s="175" t="s">
        <v>5000</v>
      </c>
      <c r="B1205" s="175" t="s">
        <v>114</v>
      </c>
      <c r="D1205" s="175" t="s">
        <v>610</v>
      </c>
      <c r="H1205" s="175" t="s">
        <v>1587</v>
      </c>
      <c r="K1205" s="194">
        <v>25000</v>
      </c>
    </row>
    <row r="1206" spans="1:11">
      <c r="A1206" s="175" t="s">
        <v>163</v>
      </c>
      <c r="B1206" s="175" t="s">
        <v>24</v>
      </c>
      <c r="H1206" s="175" t="s">
        <v>1587</v>
      </c>
      <c r="J1206" s="194">
        <v>25000</v>
      </c>
    </row>
    <row r="1207" spans="1:11">
      <c r="A1207" s="175" t="s">
        <v>5000</v>
      </c>
      <c r="B1207" s="175" t="s">
        <v>114</v>
      </c>
      <c r="D1207" s="175" t="s">
        <v>610</v>
      </c>
      <c r="H1207" s="175" t="s">
        <v>1588</v>
      </c>
      <c r="K1207" s="194">
        <v>25000</v>
      </c>
    </row>
    <row r="1208" spans="1:11">
      <c r="A1208" s="175" t="s">
        <v>163</v>
      </c>
      <c r="B1208" s="175" t="s">
        <v>24</v>
      </c>
      <c r="H1208" s="175" t="s">
        <v>1588</v>
      </c>
      <c r="J1208" s="194">
        <v>25000</v>
      </c>
    </row>
    <row r="1209" spans="1:11">
      <c r="A1209" s="175" t="s">
        <v>5000</v>
      </c>
      <c r="B1209" s="175" t="s">
        <v>114</v>
      </c>
      <c r="D1209" s="175" t="s">
        <v>610</v>
      </c>
      <c r="H1209" s="175" t="s">
        <v>1589</v>
      </c>
      <c r="K1209" s="194">
        <v>50000</v>
      </c>
    </row>
    <row r="1210" spans="1:11">
      <c r="A1210" s="175" t="s">
        <v>163</v>
      </c>
      <c r="B1210" s="175" t="s">
        <v>24</v>
      </c>
      <c r="H1210" s="175" t="s">
        <v>1589</v>
      </c>
      <c r="J1210" s="194">
        <v>50000</v>
      </c>
    </row>
    <row r="1211" spans="1:11">
      <c r="A1211" s="175" t="s">
        <v>5000</v>
      </c>
      <c r="B1211" s="175" t="s">
        <v>114</v>
      </c>
      <c r="D1211" s="175" t="s">
        <v>610</v>
      </c>
      <c r="H1211" s="175" t="s">
        <v>1590</v>
      </c>
      <c r="K1211" s="194">
        <v>150000</v>
      </c>
    </row>
    <row r="1212" spans="1:11">
      <c r="A1212" s="175" t="s">
        <v>163</v>
      </c>
      <c r="B1212" s="175" t="s">
        <v>24</v>
      </c>
      <c r="H1212" s="175" t="s">
        <v>1590</v>
      </c>
      <c r="J1212" s="194">
        <v>150000</v>
      </c>
    </row>
    <row r="1213" spans="1:11">
      <c r="A1213" s="175" t="s">
        <v>5000</v>
      </c>
      <c r="B1213" s="175" t="s">
        <v>114</v>
      </c>
      <c r="D1213" s="175" t="s">
        <v>610</v>
      </c>
      <c r="H1213" s="175" t="s">
        <v>1590</v>
      </c>
      <c r="K1213" s="194">
        <v>25000</v>
      </c>
    </row>
    <row r="1214" spans="1:11">
      <c r="A1214" s="175" t="s">
        <v>163</v>
      </c>
      <c r="B1214" s="175" t="s">
        <v>24</v>
      </c>
      <c r="H1214" s="175" t="s">
        <v>1590</v>
      </c>
      <c r="J1214" s="194">
        <v>25000</v>
      </c>
    </row>
    <row r="1215" spans="1:11">
      <c r="A1215" s="175" t="s">
        <v>5000</v>
      </c>
      <c r="B1215" s="175" t="s">
        <v>114</v>
      </c>
      <c r="D1215" s="175" t="s">
        <v>610</v>
      </c>
      <c r="H1215" s="175" t="s">
        <v>1590</v>
      </c>
      <c r="K1215" s="194">
        <v>25000</v>
      </c>
    </row>
    <row r="1216" spans="1:11">
      <c r="A1216" s="175" t="s">
        <v>163</v>
      </c>
      <c r="B1216" s="175" t="s">
        <v>24</v>
      </c>
      <c r="H1216" s="175" t="s">
        <v>1590</v>
      </c>
      <c r="J1216" s="194">
        <v>25000</v>
      </c>
    </row>
    <row r="1217" spans="1:11">
      <c r="A1217" s="175" t="s">
        <v>5000</v>
      </c>
      <c r="B1217" s="175" t="s">
        <v>114</v>
      </c>
      <c r="D1217" s="175" t="s">
        <v>610</v>
      </c>
      <c r="H1217" s="175" t="s">
        <v>1591</v>
      </c>
      <c r="K1217" s="194">
        <v>25000</v>
      </c>
    </row>
    <row r="1218" spans="1:11">
      <c r="A1218" s="175" t="s">
        <v>163</v>
      </c>
      <c r="B1218" s="175" t="s">
        <v>24</v>
      </c>
      <c r="H1218" s="175" t="s">
        <v>1591</v>
      </c>
      <c r="J1218" s="194">
        <v>25000</v>
      </c>
    </row>
    <row r="1219" spans="1:11">
      <c r="A1219" s="175" t="s">
        <v>5000</v>
      </c>
      <c r="B1219" s="175" t="s">
        <v>114</v>
      </c>
      <c r="D1219" s="175" t="s">
        <v>610</v>
      </c>
      <c r="H1219" s="175" t="s">
        <v>1552</v>
      </c>
      <c r="K1219" s="194">
        <v>25000</v>
      </c>
    </row>
    <row r="1220" spans="1:11">
      <c r="A1220" s="175" t="s">
        <v>163</v>
      </c>
      <c r="B1220" s="175" t="s">
        <v>24</v>
      </c>
      <c r="H1220" s="175" t="s">
        <v>1552</v>
      </c>
      <c r="J1220" s="194">
        <v>25000</v>
      </c>
    </row>
    <row r="1221" spans="1:11">
      <c r="A1221" s="175" t="s">
        <v>5000</v>
      </c>
      <c r="B1221" s="175" t="s">
        <v>114</v>
      </c>
      <c r="D1221" s="175" t="s">
        <v>610</v>
      </c>
      <c r="H1221" s="175" t="s">
        <v>1592</v>
      </c>
      <c r="K1221" s="194">
        <v>25000</v>
      </c>
    </row>
    <row r="1222" spans="1:11">
      <c r="A1222" s="175" t="s">
        <v>163</v>
      </c>
      <c r="B1222" s="175" t="s">
        <v>24</v>
      </c>
      <c r="H1222" s="175" t="s">
        <v>1592</v>
      </c>
      <c r="J1222" s="194">
        <v>25000</v>
      </c>
    </row>
    <row r="1223" spans="1:11">
      <c r="A1223" s="175" t="s">
        <v>5000</v>
      </c>
      <c r="B1223" s="175" t="s">
        <v>114</v>
      </c>
      <c r="D1223" s="175" t="s">
        <v>610</v>
      </c>
      <c r="H1223" s="175" t="s">
        <v>1593</v>
      </c>
      <c r="K1223" s="194">
        <v>25000</v>
      </c>
    </row>
    <row r="1224" spans="1:11">
      <c r="A1224" s="175" t="s">
        <v>163</v>
      </c>
      <c r="B1224" s="175" t="s">
        <v>24</v>
      </c>
      <c r="H1224" s="175" t="s">
        <v>1593</v>
      </c>
      <c r="J1224" s="194">
        <v>25000</v>
      </c>
    </row>
    <row r="1225" spans="1:11">
      <c r="A1225" s="175" t="s">
        <v>5000</v>
      </c>
      <c r="B1225" s="175" t="s">
        <v>114</v>
      </c>
      <c r="D1225" s="175" t="s">
        <v>610</v>
      </c>
      <c r="H1225" s="175" t="s">
        <v>1546</v>
      </c>
      <c r="K1225" s="194">
        <v>25000</v>
      </c>
    </row>
    <row r="1226" spans="1:11">
      <c r="A1226" s="175" t="s">
        <v>163</v>
      </c>
      <c r="B1226" s="175" t="s">
        <v>24</v>
      </c>
      <c r="H1226" s="175" t="s">
        <v>1546</v>
      </c>
      <c r="J1226" s="194">
        <v>25000</v>
      </c>
    </row>
    <row r="1227" spans="1:11">
      <c r="A1227" s="175" t="s">
        <v>5000</v>
      </c>
      <c r="B1227" s="175" t="s">
        <v>114</v>
      </c>
      <c r="D1227" s="175" t="s">
        <v>610</v>
      </c>
      <c r="H1227" s="175" t="s">
        <v>1582</v>
      </c>
      <c r="K1227" s="194">
        <v>25000</v>
      </c>
    </row>
    <row r="1228" spans="1:11">
      <c r="A1228" s="175" t="s">
        <v>163</v>
      </c>
      <c r="B1228" s="175" t="s">
        <v>24</v>
      </c>
      <c r="H1228" s="175" t="s">
        <v>1582</v>
      </c>
      <c r="J1228" s="194">
        <v>25000</v>
      </c>
    </row>
    <row r="1229" spans="1:11">
      <c r="A1229" s="175" t="s">
        <v>5000</v>
      </c>
      <c r="B1229" s="175" t="s">
        <v>114</v>
      </c>
      <c r="D1229" s="175" t="s">
        <v>610</v>
      </c>
      <c r="H1229" s="175" t="s">
        <v>1594</v>
      </c>
      <c r="K1229" s="194">
        <v>25000</v>
      </c>
    </row>
    <row r="1230" spans="1:11">
      <c r="A1230" s="175" t="s">
        <v>163</v>
      </c>
      <c r="B1230" s="175" t="s">
        <v>24</v>
      </c>
      <c r="H1230" s="175" t="s">
        <v>1594</v>
      </c>
      <c r="J1230" s="194">
        <v>25000</v>
      </c>
    </row>
    <row r="1231" spans="1:11">
      <c r="A1231" s="175" t="s">
        <v>5000</v>
      </c>
      <c r="B1231" s="175" t="s">
        <v>114</v>
      </c>
      <c r="D1231" s="175" t="s">
        <v>610</v>
      </c>
      <c r="H1231" s="175" t="s">
        <v>1595</v>
      </c>
      <c r="K1231" s="194">
        <v>50000</v>
      </c>
    </row>
    <row r="1232" spans="1:11">
      <c r="A1232" s="175" t="s">
        <v>163</v>
      </c>
      <c r="B1232" s="175" t="s">
        <v>24</v>
      </c>
      <c r="H1232" s="175" t="s">
        <v>1595</v>
      </c>
      <c r="J1232" s="194">
        <v>50000</v>
      </c>
    </row>
    <row r="1233" spans="1:11">
      <c r="A1233" s="175" t="s">
        <v>5000</v>
      </c>
      <c r="B1233" s="175" t="s">
        <v>114</v>
      </c>
      <c r="D1233" s="175" t="s">
        <v>610</v>
      </c>
      <c r="H1233" s="175" t="s">
        <v>1596</v>
      </c>
      <c r="K1233" s="194">
        <v>25000</v>
      </c>
    </row>
    <row r="1234" spans="1:11">
      <c r="A1234" s="175" t="s">
        <v>163</v>
      </c>
      <c r="B1234" s="175" t="s">
        <v>24</v>
      </c>
      <c r="H1234" s="175" t="s">
        <v>1596</v>
      </c>
      <c r="J1234" s="194">
        <v>25000</v>
      </c>
    </row>
    <row r="1235" spans="1:11">
      <c r="A1235" s="175" t="s">
        <v>5000</v>
      </c>
      <c r="B1235" s="175" t="s">
        <v>114</v>
      </c>
      <c r="D1235" s="175" t="s">
        <v>610</v>
      </c>
      <c r="H1235" s="175" t="s">
        <v>1568</v>
      </c>
      <c r="K1235" s="194">
        <v>25000</v>
      </c>
    </row>
    <row r="1236" spans="1:11">
      <c r="A1236" s="175" t="s">
        <v>163</v>
      </c>
      <c r="B1236" s="175" t="s">
        <v>24</v>
      </c>
      <c r="H1236" s="175" t="s">
        <v>1568</v>
      </c>
      <c r="J1236" s="194">
        <v>25000</v>
      </c>
    </row>
    <row r="1237" spans="1:11">
      <c r="A1237" s="175" t="s">
        <v>5000</v>
      </c>
      <c r="B1237" s="175" t="s">
        <v>114</v>
      </c>
      <c r="D1237" s="175" t="s">
        <v>610</v>
      </c>
      <c r="H1237" s="175" t="s">
        <v>1597</v>
      </c>
      <c r="K1237" s="194">
        <v>100000</v>
      </c>
    </row>
    <row r="1238" spans="1:11">
      <c r="A1238" s="175" t="s">
        <v>163</v>
      </c>
      <c r="B1238" s="175" t="s">
        <v>24</v>
      </c>
      <c r="H1238" s="175" t="s">
        <v>1597</v>
      </c>
      <c r="J1238" s="194">
        <v>100000</v>
      </c>
    </row>
    <row r="1239" spans="1:11">
      <c r="A1239" s="175" t="s">
        <v>5000</v>
      </c>
      <c r="B1239" s="175" t="s">
        <v>114</v>
      </c>
      <c r="D1239" s="175" t="s">
        <v>610</v>
      </c>
      <c r="H1239" s="175" t="s">
        <v>1598</v>
      </c>
      <c r="K1239" s="194">
        <v>25000</v>
      </c>
    </row>
    <row r="1240" spans="1:11">
      <c r="A1240" s="175" t="s">
        <v>163</v>
      </c>
      <c r="B1240" s="175" t="s">
        <v>24</v>
      </c>
      <c r="H1240" s="175" t="s">
        <v>1598</v>
      </c>
      <c r="J1240" s="194">
        <v>25000</v>
      </c>
    </row>
    <row r="1241" spans="1:11">
      <c r="A1241" s="175" t="s">
        <v>5000</v>
      </c>
      <c r="B1241" s="175" t="s">
        <v>114</v>
      </c>
      <c r="D1241" s="175" t="s">
        <v>610</v>
      </c>
      <c r="H1241" s="175" t="s">
        <v>1599</v>
      </c>
      <c r="K1241" s="194">
        <v>25000</v>
      </c>
    </row>
    <row r="1242" spans="1:11">
      <c r="A1242" s="175" t="s">
        <v>163</v>
      </c>
      <c r="B1242" s="175" t="s">
        <v>24</v>
      </c>
      <c r="H1242" s="175" t="s">
        <v>1599</v>
      </c>
      <c r="J1242" s="194">
        <v>25000</v>
      </c>
    </row>
    <row r="1243" spans="1:11">
      <c r="A1243" s="175" t="s">
        <v>5000</v>
      </c>
      <c r="B1243" s="175" t="s">
        <v>114</v>
      </c>
      <c r="D1243" s="175" t="s">
        <v>610</v>
      </c>
      <c r="H1243" s="175" t="s">
        <v>1600</v>
      </c>
      <c r="K1243" s="194">
        <v>50000</v>
      </c>
    </row>
    <row r="1244" spans="1:11">
      <c r="A1244" s="175" t="s">
        <v>163</v>
      </c>
      <c r="B1244" s="175" t="s">
        <v>24</v>
      </c>
      <c r="H1244" s="175" t="s">
        <v>1600</v>
      </c>
      <c r="J1244" s="194">
        <v>50000</v>
      </c>
    </row>
    <row r="1245" spans="1:11">
      <c r="A1245" s="175" t="s">
        <v>5000</v>
      </c>
      <c r="B1245" s="175" t="s">
        <v>114</v>
      </c>
      <c r="D1245" s="175" t="s">
        <v>610</v>
      </c>
      <c r="H1245" s="175" t="s">
        <v>1601</v>
      </c>
      <c r="K1245" s="194">
        <v>25000</v>
      </c>
    </row>
    <row r="1246" spans="1:11">
      <c r="A1246" s="175" t="s">
        <v>163</v>
      </c>
      <c r="B1246" s="175" t="s">
        <v>24</v>
      </c>
      <c r="H1246" s="175" t="s">
        <v>1601</v>
      </c>
      <c r="J1246" s="194">
        <v>25000</v>
      </c>
    </row>
    <row r="1247" spans="1:11">
      <c r="A1247" s="175" t="s">
        <v>5000</v>
      </c>
      <c r="B1247" s="175" t="s">
        <v>114</v>
      </c>
      <c r="D1247" s="175" t="s">
        <v>610</v>
      </c>
      <c r="H1247" s="175" t="s">
        <v>1602</v>
      </c>
      <c r="K1247" s="194">
        <v>25000</v>
      </c>
    </row>
    <row r="1248" spans="1:11">
      <c r="A1248" s="175" t="s">
        <v>163</v>
      </c>
      <c r="B1248" s="175" t="s">
        <v>24</v>
      </c>
      <c r="H1248" s="175" t="s">
        <v>1602</v>
      </c>
      <c r="J1248" s="194">
        <v>25000</v>
      </c>
    </row>
    <row r="1249" spans="1:11">
      <c r="A1249" s="175" t="s">
        <v>5000</v>
      </c>
      <c r="B1249" s="175" t="s">
        <v>114</v>
      </c>
      <c r="D1249" s="175" t="s">
        <v>610</v>
      </c>
      <c r="H1249" s="175" t="s">
        <v>1603</v>
      </c>
      <c r="K1249" s="194">
        <v>25000</v>
      </c>
    </row>
    <row r="1250" spans="1:11">
      <c r="A1250" s="175" t="s">
        <v>163</v>
      </c>
      <c r="B1250" s="175" t="s">
        <v>24</v>
      </c>
      <c r="H1250" s="175" t="s">
        <v>1603</v>
      </c>
      <c r="J1250" s="194">
        <v>25000</v>
      </c>
    </row>
    <row r="1251" spans="1:11">
      <c r="A1251" s="190" t="s">
        <v>5054</v>
      </c>
      <c r="J1251" s="194">
        <v>3275000</v>
      </c>
      <c r="K1251" s="194">
        <v>3275000</v>
      </c>
    </row>
    <row r="1254" spans="1:11">
      <c r="A1254" s="190" t="s">
        <v>5055</v>
      </c>
      <c r="D1254" s="191" t="s">
        <v>4818</v>
      </c>
      <c r="E1254" s="190" t="s">
        <v>5031</v>
      </c>
    </row>
    <row r="1255" spans="1:11">
      <c r="A1255" s="192" t="s">
        <v>10</v>
      </c>
      <c r="B1255" s="192" t="s">
        <v>11</v>
      </c>
      <c r="D1255" s="188" t="s">
        <v>4808</v>
      </c>
      <c r="E1255" s="192" t="s">
        <v>142</v>
      </c>
      <c r="F1255" s="193" t="s">
        <v>4809</v>
      </c>
      <c r="G1255" s="192" t="s">
        <v>4810</v>
      </c>
      <c r="H1255" s="192" t="s">
        <v>479</v>
      </c>
      <c r="J1255" s="193" t="s">
        <v>405</v>
      </c>
      <c r="K1255" s="193" t="s">
        <v>406</v>
      </c>
    </row>
    <row r="1258" spans="1:11">
      <c r="A1258" s="175" t="s">
        <v>5000</v>
      </c>
      <c r="B1258" s="175" t="s">
        <v>114</v>
      </c>
      <c r="D1258" s="175" t="s">
        <v>610</v>
      </c>
      <c r="H1258" s="175" t="s">
        <v>1322</v>
      </c>
      <c r="K1258" s="194">
        <v>16500</v>
      </c>
    </row>
    <row r="1259" spans="1:11">
      <c r="A1259" s="175" t="s">
        <v>5000</v>
      </c>
      <c r="B1259" s="175" t="s">
        <v>114</v>
      </c>
      <c r="D1259" s="175" t="s">
        <v>610</v>
      </c>
      <c r="H1259" s="175" t="s">
        <v>1323</v>
      </c>
      <c r="K1259" s="194">
        <v>50000</v>
      </c>
    </row>
    <row r="1260" spans="1:11">
      <c r="A1260" s="175" t="s">
        <v>5000</v>
      </c>
      <c r="B1260" s="175" t="s">
        <v>114</v>
      </c>
      <c r="D1260" s="175" t="s">
        <v>610</v>
      </c>
      <c r="H1260" s="175" t="s">
        <v>1324</v>
      </c>
      <c r="K1260" s="194">
        <v>72000</v>
      </c>
    </row>
    <row r="1261" spans="1:11">
      <c r="A1261" s="175" t="s">
        <v>5000</v>
      </c>
      <c r="B1261" s="175" t="s">
        <v>114</v>
      </c>
      <c r="D1261" s="175" t="s">
        <v>610</v>
      </c>
      <c r="H1261" s="175" t="s">
        <v>538</v>
      </c>
      <c r="K1261" s="194">
        <v>880000</v>
      </c>
    </row>
    <row r="1262" spans="1:11">
      <c r="A1262" s="175" t="s">
        <v>5000</v>
      </c>
      <c r="B1262" s="175" t="s">
        <v>114</v>
      </c>
      <c r="D1262" s="175" t="s">
        <v>610</v>
      </c>
      <c r="H1262" s="175" t="s">
        <v>1325</v>
      </c>
      <c r="K1262" s="194">
        <v>100000</v>
      </c>
    </row>
    <row r="1263" spans="1:11">
      <c r="A1263" s="175" t="s">
        <v>5000</v>
      </c>
      <c r="B1263" s="175" t="s">
        <v>114</v>
      </c>
      <c r="D1263" s="175" t="s">
        <v>610</v>
      </c>
      <c r="H1263" s="175" t="s">
        <v>1326</v>
      </c>
      <c r="K1263" s="194">
        <v>100000</v>
      </c>
    </row>
    <row r="1264" spans="1:11">
      <c r="A1264" s="175" t="s">
        <v>5000</v>
      </c>
      <c r="B1264" s="175" t="s">
        <v>114</v>
      </c>
      <c r="D1264" s="175" t="s">
        <v>610</v>
      </c>
      <c r="H1264" s="175" t="s">
        <v>1327</v>
      </c>
      <c r="K1264" s="194">
        <v>50000</v>
      </c>
    </row>
    <row r="1265" spans="1:11">
      <c r="A1265" s="175" t="s">
        <v>5000</v>
      </c>
      <c r="B1265" s="175" t="s">
        <v>114</v>
      </c>
      <c r="D1265" s="175" t="s">
        <v>610</v>
      </c>
      <c r="H1265" s="175" t="s">
        <v>1328</v>
      </c>
      <c r="K1265" s="194">
        <v>60000</v>
      </c>
    </row>
    <row r="1266" spans="1:11">
      <c r="A1266" s="175" t="s">
        <v>5000</v>
      </c>
      <c r="B1266" s="175" t="s">
        <v>114</v>
      </c>
      <c r="D1266" s="175" t="s">
        <v>610</v>
      </c>
      <c r="H1266" s="175" t="s">
        <v>1329</v>
      </c>
      <c r="K1266" s="194">
        <v>100000</v>
      </c>
    </row>
    <row r="1267" spans="1:11">
      <c r="A1267" s="175" t="s">
        <v>5000</v>
      </c>
      <c r="B1267" s="175" t="s">
        <v>114</v>
      </c>
      <c r="D1267" s="175" t="s">
        <v>610</v>
      </c>
      <c r="H1267" s="175" t="s">
        <v>1330</v>
      </c>
      <c r="K1267" s="194">
        <v>10000</v>
      </c>
    </row>
    <row r="1268" spans="1:11">
      <c r="A1268" s="175" t="s">
        <v>5000</v>
      </c>
      <c r="B1268" s="175" t="s">
        <v>114</v>
      </c>
      <c r="D1268" s="175" t="s">
        <v>610</v>
      </c>
      <c r="H1268" s="175" t="s">
        <v>1331</v>
      </c>
      <c r="K1268" s="194">
        <v>40000</v>
      </c>
    </row>
    <row r="1269" spans="1:11">
      <c r="A1269" s="175" t="s">
        <v>5000</v>
      </c>
      <c r="B1269" s="175" t="s">
        <v>114</v>
      </c>
      <c r="D1269" s="175" t="s">
        <v>610</v>
      </c>
      <c r="H1269" s="175" t="s">
        <v>1332</v>
      </c>
      <c r="K1269" s="194">
        <v>50000</v>
      </c>
    </row>
    <row r="1270" spans="1:11">
      <c r="A1270" s="175" t="s">
        <v>5000</v>
      </c>
      <c r="B1270" s="175" t="s">
        <v>114</v>
      </c>
      <c r="D1270" s="175" t="s">
        <v>610</v>
      </c>
      <c r="H1270" s="175" t="s">
        <v>1333</v>
      </c>
      <c r="K1270" s="194">
        <v>100000</v>
      </c>
    </row>
    <row r="1271" spans="1:11">
      <c r="A1271" s="175" t="s">
        <v>5000</v>
      </c>
      <c r="B1271" s="175" t="s">
        <v>114</v>
      </c>
      <c r="D1271" s="175" t="s">
        <v>610</v>
      </c>
      <c r="H1271" s="175" t="s">
        <v>1334</v>
      </c>
      <c r="K1271" s="194">
        <v>22500</v>
      </c>
    </row>
    <row r="1272" spans="1:11">
      <c r="A1272" s="175" t="s">
        <v>5056</v>
      </c>
      <c r="B1272" s="175" t="s">
        <v>117</v>
      </c>
      <c r="D1272" s="175" t="s">
        <v>610</v>
      </c>
      <c r="H1272" s="175" t="s">
        <v>1335</v>
      </c>
      <c r="K1272" s="194">
        <v>97000</v>
      </c>
    </row>
    <row r="1273" spans="1:11">
      <c r="A1273" s="175" t="s">
        <v>5056</v>
      </c>
      <c r="B1273" s="175" t="s">
        <v>117</v>
      </c>
      <c r="D1273" s="175" t="s">
        <v>610</v>
      </c>
      <c r="H1273" s="175" t="s">
        <v>1336</v>
      </c>
      <c r="K1273" s="194">
        <v>150000</v>
      </c>
    </row>
    <row r="1274" spans="1:11">
      <c r="A1274" s="175" t="s">
        <v>5000</v>
      </c>
      <c r="B1274" s="175" t="s">
        <v>114</v>
      </c>
      <c r="D1274" s="175" t="s">
        <v>610</v>
      </c>
      <c r="H1274" s="175" t="s">
        <v>1337</v>
      </c>
      <c r="K1274" s="194">
        <v>37003</v>
      </c>
    </row>
    <row r="1275" spans="1:11">
      <c r="A1275" s="175" t="s">
        <v>5000</v>
      </c>
      <c r="B1275" s="175" t="s">
        <v>114</v>
      </c>
      <c r="D1275" s="175" t="s">
        <v>610</v>
      </c>
      <c r="H1275" s="175" t="s">
        <v>1338</v>
      </c>
      <c r="K1275" s="194">
        <v>100000</v>
      </c>
    </row>
    <row r="1276" spans="1:11">
      <c r="A1276" s="175" t="s">
        <v>5000</v>
      </c>
      <c r="B1276" s="175" t="s">
        <v>114</v>
      </c>
      <c r="D1276" s="175" t="s">
        <v>610</v>
      </c>
      <c r="H1276" s="175" t="s">
        <v>1339</v>
      </c>
      <c r="K1276" s="194">
        <v>50000</v>
      </c>
    </row>
    <row r="1277" spans="1:11">
      <c r="A1277" s="175" t="s">
        <v>5000</v>
      </c>
      <c r="B1277" s="175" t="s">
        <v>114</v>
      </c>
      <c r="D1277" s="175" t="s">
        <v>610</v>
      </c>
      <c r="H1277" s="175" t="s">
        <v>1340</v>
      </c>
      <c r="K1277" s="194">
        <v>20000</v>
      </c>
    </row>
    <row r="1278" spans="1:11">
      <c r="A1278" s="175" t="s">
        <v>5000</v>
      </c>
      <c r="B1278" s="175" t="s">
        <v>114</v>
      </c>
      <c r="D1278" s="175" t="s">
        <v>610</v>
      </c>
      <c r="H1278" s="175" t="s">
        <v>1341</v>
      </c>
      <c r="K1278" s="194">
        <v>100000</v>
      </c>
    </row>
    <row r="1279" spans="1:11">
      <c r="A1279" s="175" t="s">
        <v>5000</v>
      </c>
      <c r="B1279" s="175" t="s">
        <v>114</v>
      </c>
      <c r="D1279" s="175" t="s">
        <v>610</v>
      </c>
      <c r="H1279" s="175" t="s">
        <v>1342</v>
      </c>
      <c r="K1279" s="194">
        <v>50000</v>
      </c>
    </row>
    <row r="1280" spans="1:11">
      <c r="A1280" s="175" t="s">
        <v>5000</v>
      </c>
      <c r="B1280" s="175" t="s">
        <v>114</v>
      </c>
      <c r="D1280" s="175" t="s">
        <v>610</v>
      </c>
      <c r="H1280" s="175" t="s">
        <v>1343</v>
      </c>
      <c r="K1280" s="194">
        <v>200000</v>
      </c>
    </row>
    <row r="1281" spans="1:11">
      <c r="A1281" s="175" t="s">
        <v>5000</v>
      </c>
      <c r="B1281" s="175" t="s">
        <v>114</v>
      </c>
      <c r="D1281" s="175" t="s">
        <v>610</v>
      </c>
      <c r="H1281" s="175" t="s">
        <v>1344</v>
      </c>
      <c r="K1281" s="194">
        <v>50000</v>
      </c>
    </row>
    <row r="1282" spans="1:11">
      <c r="A1282" s="175" t="s">
        <v>5000</v>
      </c>
      <c r="B1282" s="175" t="s">
        <v>114</v>
      </c>
      <c r="D1282" s="175" t="s">
        <v>610</v>
      </c>
      <c r="H1282" s="175" t="s">
        <v>1336</v>
      </c>
      <c r="K1282" s="194">
        <v>25000</v>
      </c>
    </row>
    <row r="1283" spans="1:11">
      <c r="A1283" s="175" t="s">
        <v>5000</v>
      </c>
      <c r="B1283" s="175" t="s">
        <v>114</v>
      </c>
      <c r="D1283" s="175" t="s">
        <v>610</v>
      </c>
      <c r="H1283" s="175" t="s">
        <v>1337</v>
      </c>
      <c r="K1283" s="194">
        <v>37003</v>
      </c>
    </row>
    <row r="1284" spans="1:11">
      <c r="A1284" s="175" t="s">
        <v>5000</v>
      </c>
      <c r="B1284" s="175" t="s">
        <v>114</v>
      </c>
      <c r="D1284" s="175" t="s">
        <v>610</v>
      </c>
      <c r="H1284" s="175" t="s">
        <v>1345</v>
      </c>
      <c r="K1284" s="194">
        <v>30000</v>
      </c>
    </row>
    <row r="1285" spans="1:11">
      <c r="A1285" s="175" t="s">
        <v>5000</v>
      </c>
      <c r="B1285" s="175" t="s">
        <v>114</v>
      </c>
      <c r="D1285" s="175" t="s">
        <v>610</v>
      </c>
      <c r="H1285" s="175" t="s">
        <v>1346</v>
      </c>
      <c r="K1285" s="194">
        <v>33132</v>
      </c>
    </row>
    <row r="1286" spans="1:11">
      <c r="A1286" s="175" t="s">
        <v>5000</v>
      </c>
      <c r="B1286" s="175" t="s">
        <v>114</v>
      </c>
      <c r="D1286" s="175" t="s">
        <v>610</v>
      </c>
      <c r="H1286" s="175" t="s">
        <v>1347</v>
      </c>
      <c r="K1286" s="194">
        <v>150000</v>
      </c>
    </row>
    <row r="1287" spans="1:11">
      <c r="A1287" s="175" t="s">
        <v>5000</v>
      </c>
      <c r="B1287" s="175" t="s">
        <v>114</v>
      </c>
      <c r="D1287" s="175" t="s">
        <v>610</v>
      </c>
      <c r="H1287" s="175" t="s">
        <v>1348</v>
      </c>
      <c r="K1287" s="194">
        <v>50000</v>
      </c>
    </row>
    <row r="1288" spans="1:11">
      <c r="A1288" s="175" t="s">
        <v>5000</v>
      </c>
      <c r="B1288" s="175" t="s">
        <v>114</v>
      </c>
      <c r="D1288" s="175" t="s">
        <v>610</v>
      </c>
      <c r="H1288" s="175" t="s">
        <v>232</v>
      </c>
      <c r="K1288" s="194">
        <v>250000</v>
      </c>
    </row>
    <row r="1289" spans="1:11">
      <c r="A1289" s="175" t="s">
        <v>5000</v>
      </c>
      <c r="B1289" s="175" t="s">
        <v>114</v>
      </c>
      <c r="D1289" s="175" t="s">
        <v>610</v>
      </c>
      <c r="H1289" s="175" t="s">
        <v>1349</v>
      </c>
      <c r="K1289" s="194">
        <v>50000</v>
      </c>
    </row>
    <row r="1290" spans="1:11">
      <c r="A1290" s="175" t="s">
        <v>5000</v>
      </c>
      <c r="B1290" s="175" t="s">
        <v>114</v>
      </c>
      <c r="D1290" s="175" t="s">
        <v>610</v>
      </c>
      <c r="H1290" s="175" t="s">
        <v>1350</v>
      </c>
      <c r="K1290" s="194">
        <v>100000</v>
      </c>
    </row>
    <row r="1291" spans="1:11">
      <c r="A1291" s="175" t="s">
        <v>5000</v>
      </c>
      <c r="B1291" s="175" t="s">
        <v>114</v>
      </c>
      <c r="D1291" s="175" t="s">
        <v>610</v>
      </c>
      <c r="H1291" s="175" t="s">
        <v>1351</v>
      </c>
      <c r="K1291" s="194">
        <v>190000</v>
      </c>
    </row>
    <row r="1292" spans="1:11">
      <c r="A1292" s="175" t="s">
        <v>5056</v>
      </c>
      <c r="B1292" s="175" t="s">
        <v>117</v>
      </c>
      <c r="D1292" s="175" t="s">
        <v>610</v>
      </c>
      <c r="H1292" s="175" t="s">
        <v>672</v>
      </c>
      <c r="K1292" s="194">
        <v>305000</v>
      </c>
    </row>
    <row r="1293" spans="1:11">
      <c r="A1293" s="175" t="s">
        <v>161</v>
      </c>
      <c r="B1293" s="175" t="s">
        <v>23</v>
      </c>
      <c r="H1293" s="175" t="s">
        <v>1322</v>
      </c>
      <c r="J1293" s="194">
        <v>16500</v>
      </c>
    </row>
    <row r="1294" spans="1:11">
      <c r="A1294" s="175" t="s">
        <v>161</v>
      </c>
      <c r="B1294" s="175" t="s">
        <v>23</v>
      </c>
      <c r="H1294" s="175" t="s">
        <v>1323</v>
      </c>
      <c r="J1294" s="194">
        <v>50000</v>
      </c>
    </row>
    <row r="1295" spans="1:11">
      <c r="A1295" s="175" t="s">
        <v>161</v>
      </c>
      <c r="B1295" s="175" t="s">
        <v>23</v>
      </c>
      <c r="H1295" s="175" t="s">
        <v>1324</v>
      </c>
      <c r="J1295" s="194">
        <v>72000</v>
      </c>
    </row>
    <row r="1296" spans="1:11">
      <c r="A1296" s="175" t="s">
        <v>161</v>
      </c>
      <c r="B1296" s="175" t="s">
        <v>23</v>
      </c>
      <c r="H1296" s="175" t="s">
        <v>538</v>
      </c>
      <c r="J1296" s="194">
        <v>880000</v>
      </c>
    </row>
    <row r="1297" spans="1:10">
      <c r="A1297" s="175" t="s">
        <v>161</v>
      </c>
      <c r="B1297" s="175" t="s">
        <v>23</v>
      </c>
      <c r="H1297" s="175" t="s">
        <v>1325</v>
      </c>
      <c r="J1297" s="194">
        <v>100000</v>
      </c>
    </row>
    <row r="1298" spans="1:10">
      <c r="A1298" s="175" t="s">
        <v>161</v>
      </c>
      <c r="B1298" s="175" t="s">
        <v>23</v>
      </c>
      <c r="H1298" s="175" t="s">
        <v>1326</v>
      </c>
      <c r="J1298" s="194">
        <v>100000</v>
      </c>
    </row>
    <row r="1299" spans="1:10">
      <c r="A1299" s="175" t="s">
        <v>161</v>
      </c>
      <c r="B1299" s="175" t="s">
        <v>23</v>
      </c>
      <c r="H1299" s="175" t="s">
        <v>1327</v>
      </c>
      <c r="J1299" s="194">
        <v>50000</v>
      </c>
    </row>
    <row r="1300" spans="1:10">
      <c r="A1300" s="175" t="s">
        <v>161</v>
      </c>
      <c r="B1300" s="175" t="s">
        <v>23</v>
      </c>
      <c r="H1300" s="175" t="s">
        <v>1328</v>
      </c>
      <c r="J1300" s="194">
        <v>60000</v>
      </c>
    </row>
    <row r="1301" spans="1:10">
      <c r="A1301" s="175" t="s">
        <v>161</v>
      </c>
      <c r="B1301" s="175" t="s">
        <v>23</v>
      </c>
      <c r="H1301" s="175" t="s">
        <v>1329</v>
      </c>
      <c r="J1301" s="194">
        <v>100000</v>
      </c>
    </row>
    <row r="1302" spans="1:10">
      <c r="A1302" s="175" t="s">
        <v>161</v>
      </c>
      <c r="B1302" s="175" t="s">
        <v>23</v>
      </c>
      <c r="H1302" s="175" t="s">
        <v>1330</v>
      </c>
      <c r="J1302" s="194">
        <v>10000</v>
      </c>
    </row>
    <row r="1303" spans="1:10">
      <c r="A1303" s="175" t="s">
        <v>161</v>
      </c>
      <c r="B1303" s="175" t="s">
        <v>23</v>
      </c>
      <c r="H1303" s="175" t="s">
        <v>1331</v>
      </c>
      <c r="J1303" s="194">
        <v>40000</v>
      </c>
    </row>
    <row r="1304" spans="1:10">
      <c r="A1304" s="175" t="s">
        <v>161</v>
      </c>
      <c r="B1304" s="175" t="s">
        <v>23</v>
      </c>
      <c r="H1304" s="175" t="s">
        <v>1332</v>
      </c>
      <c r="J1304" s="194">
        <v>50000</v>
      </c>
    </row>
    <row r="1305" spans="1:10">
      <c r="A1305" s="175" t="s">
        <v>161</v>
      </c>
      <c r="B1305" s="175" t="s">
        <v>23</v>
      </c>
      <c r="H1305" s="175" t="s">
        <v>1333</v>
      </c>
      <c r="J1305" s="194">
        <v>100000</v>
      </c>
    </row>
    <row r="1306" spans="1:10">
      <c r="A1306" s="175" t="s">
        <v>161</v>
      </c>
      <c r="B1306" s="175" t="s">
        <v>23</v>
      </c>
      <c r="H1306" s="175" t="s">
        <v>1334</v>
      </c>
      <c r="J1306" s="194">
        <v>22500</v>
      </c>
    </row>
    <row r="1307" spans="1:10">
      <c r="A1307" s="175" t="s">
        <v>161</v>
      </c>
      <c r="B1307" s="175" t="s">
        <v>23</v>
      </c>
      <c r="H1307" s="175" t="s">
        <v>1335</v>
      </c>
      <c r="J1307" s="194">
        <v>97000</v>
      </c>
    </row>
    <row r="1308" spans="1:10">
      <c r="A1308" s="175" t="s">
        <v>161</v>
      </c>
      <c r="B1308" s="175" t="s">
        <v>23</v>
      </c>
      <c r="H1308" s="175" t="s">
        <v>1336</v>
      </c>
      <c r="J1308" s="194">
        <v>150000</v>
      </c>
    </row>
    <row r="1309" spans="1:10">
      <c r="A1309" s="175" t="s">
        <v>161</v>
      </c>
      <c r="B1309" s="175" t="s">
        <v>23</v>
      </c>
      <c r="H1309" s="175" t="s">
        <v>1337</v>
      </c>
      <c r="J1309" s="194">
        <v>37003</v>
      </c>
    </row>
    <row r="1310" spans="1:10">
      <c r="A1310" s="175" t="s">
        <v>161</v>
      </c>
      <c r="B1310" s="175" t="s">
        <v>23</v>
      </c>
      <c r="H1310" s="175" t="s">
        <v>1338</v>
      </c>
      <c r="J1310" s="194">
        <v>100000</v>
      </c>
    </row>
    <row r="1311" spans="1:10">
      <c r="A1311" s="175" t="s">
        <v>161</v>
      </c>
      <c r="B1311" s="175" t="s">
        <v>23</v>
      </c>
      <c r="H1311" s="175" t="s">
        <v>1339</v>
      </c>
      <c r="J1311" s="194">
        <v>50000</v>
      </c>
    </row>
    <row r="1312" spans="1:10">
      <c r="A1312" s="175" t="s">
        <v>161</v>
      </c>
      <c r="B1312" s="175" t="s">
        <v>23</v>
      </c>
      <c r="H1312" s="175" t="s">
        <v>1340</v>
      </c>
      <c r="J1312" s="194">
        <v>20000</v>
      </c>
    </row>
    <row r="1313" spans="1:11">
      <c r="A1313" s="175" t="s">
        <v>161</v>
      </c>
      <c r="B1313" s="175" t="s">
        <v>23</v>
      </c>
      <c r="H1313" s="175" t="s">
        <v>1341</v>
      </c>
      <c r="J1313" s="194">
        <v>100000</v>
      </c>
    </row>
    <row r="1314" spans="1:11">
      <c r="A1314" s="175" t="s">
        <v>161</v>
      </c>
      <c r="B1314" s="175" t="s">
        <v>23</v>
      </c>
      <c r="H1314" s="175" t="s">
        <v>1342</v>
      </c>
      <c r="J1314" s="194">
        <v>50000</v>
      </c>
    </row>
    <row r="1315" spans="1:11">
      <c r="A1315" s="175" t="s">
        <v>161</v>
      </c>
      <c r="B1315" s="175" t="s">
        <v>23</v>
      </c>
      <c r="H1315" s="175" t="s">
        <v>1343</v>
      </c>
      <c r="J1315" s="194">
        <v>200000</v>
      </c>
    </row>
    <row r="1316" spans="1:11">
      <c r="A1316" s="175" t="s">
        <v>161</v>
      </c>
      <c r="B1316" s="175" t="s">
        <v>23</v>
      </c>
      <c r="H1316" s="175" t="s">
        <v>1344</v>
      </c>
      <c r="J1316" s="194">
        <v>50000</v>
      </c>
    </row>
    <row r="1317" spans="1:11">
      <c r="A1317" s="175" t="s">
        <v>161</v>
      </c>
      <c r="B1317" s="175" t="s">
        <v>23</v>
      </c>
      <c r="H1317" s="175" t="s">
        <v>1336</v>
      </c>
      <c r="J1317" s="194">
        <v>25000</v>
      </c>
    </row>
    <row r="1318" spans="1:11">
      <c r="A1318" s="175" t="s">
        <v>161</v>
      </c>
      <c r="B1318" s="175" t="s">
        <v>23</v>
      </c>
      <c r="H1318" s="175" t="s">
        <v>1337</v>
      </c>
      <c r="J1318" s="194">
        <v>37003</v>
      </c>
    </row>
    <row r="1319" spans="1:11">
      <c r="A1319" s="175" t="s">
        <v>161</v>
      </c>
      <c r="B1319" s="175" t="s">
        <v>23</v>
      </c>
      <c r="H1319" s="175" t="s">
        <v>1345</v>
      </c>
      <c r="J1319" s="194">
        <v>30000</v>
      </c>
    </row>
    <row r="1320" spans="1:11">
      <c r="A1320" s="175" t="s">
        <v>161</v>
      </c>
      <c r="B1320" s="175" t="s">
        <v>23</v>
      </c>
      <c r="H1320" s="175" t="s">
        <v>1346</v>
      </c>
      <c r="J1320" s="194">
        <v>33132</v>
      </c>
    </row>
    <row r="1321" spans="1:11">
      <c r="A1321" s="175" t="s">
        <v>161</v>
      </c>
      <c r="B1321" s="175" t="s">
        <v>23</v>
      </c>
      <c r="H1321" s="175" t="s">
        <v>1347</v>
      </c>
      <c r="J1321" s="194">
        <v>150000</v>
      </c>
    </row>
    <row r="1322" spans="1:11">
      <c r="A1322" s="175" t="s">
        <v>161</v>
      </c>
      <c r="B1322" s="175" t="s">
        <v>23</v>
      </c>
      <c r="H1322" s="175" t="s">
        <v>1348</v>
      </c>
      <c r="J1322" s="194">
        <v>50000</v>
      </c>
    </row>
    <row r="1323" spans="1:11">
      <c r="A1323" s="175" t="s">
        <v>161</v>
      </c>
      <c r="B1323" s="175" t="s">
        <v>23</v>
      </c>
      <c r="H1323" s="175" t="s">
        <v>232</v>
      </c>
      <c r="J1323" s="194">
        <v>250000</v>
      </c>
    </row>
    <row r="1324" spans="1:11">
      <c r="A1324" s="175" t="s">
        <v>161</v>
      </c>
      <c r="B1324" s="175" t="s">
        <v>23</v>
      </c>
      <c r="H1324" s="175" t="s">
        <v>1349</v>
      </c>
      <c r="J1324" s="194">
        <v>50000</v>
      </c>
    </row>
    <row r="1325" spans="1:11">
      <c r="A1325" s="175" t="s">
        <v>161</v>
      </c>
      <c r="B1325" s="175" t="s">
        <v>23</v>
      </c>
      <c r="H1325" s="175" t="s">
        <v>1350</v>
      </c>
      <c r="J1325" s="194">
        <v>100000</v>
      </c>
    </row>
    <row r="1326" spans="1:11">
      <c r="A1326" s="175" t="s">
        <v>161</v>
      </c>
      <c r="B1326" s="175" t="s">
        <v>23</v>
      </c>
      <c r="H1326" s="175" t="s">
        <v>1351</v>
      </c>
      <c r="J1326" s="194">
        <v>190000</v>
      </c>
    </row>
    <row r="1327" spans="1:11">
      <c r="A1327" s="175" t="s">
        <v>161</v>
      </c>
      <c r="B1327" s="175" t="s">
        <v>23</v>
      </c>
      <c r="H1327" s="175" t="s">
        <v>672</v>
      </c>
      <c r="J1327" s="194">
        <v>305000</v>
      </c>
    </row>
    <row r="1328" spans="1:11">
      <c r="A1328" s="190" t="s">
        <v>5057</v>
      </c>
      <c r="J1328" s="194">
        <v>3725138</v>
      </c>
      <c r="K1328" s="194">
        <v>3725138</v>
      </c>
    </row>
    <row r="1331" spans="1:11">
      <c r="A1331" s="190" t="s">
        <v>5058</v>
      </c>
      <c r="D1331" s="191" t="s">
        <v>4823</v>
      </c>
      <c r="E1331" s="190" t="s">
        <v>5031</v>
      </c>
    </row>
    <row r="1332" spans="1:11">
      <c r="A1332" s="192" t="s">
        <v>10</v>
      </c>
      <c r="B1332" s="192" t="s">
        <v>11</v>
      </c>
      <c r="D1332" s="188" t="s">
        <v>4808</v>
      </c>
      <c r="E1332" s="192" t="s">
        <v>142</v>
      </c>
      <c r="F1332" s="193" t="s">
        <v>4809</v>
      </c>
      <c r="G1332" s="192" t="s">
        <v>4810</v>
      </c>
      <c r="H1332" s="192" t="s">
        <v>479</v>
      </c>
      <c r="J1332" s="193" t="s">
        <v>405</v>
      </c>
      <c r="K1332" s="193" t="s">
        <v>406</v>
      </c>
    </row>
    <row r="1335" spans="1:11">
      <c r="A1335" s="175" t="s">
        <v>182</v>
      </c>
      <c r="B1335" s="175" t="s">
        <v>28</v>
      </c>
      <c r="E1335" s="175" t="s">
        <v>640</v>
      </c>
      <c r="F1335" s="195">
        <v>201608</v>
      </c>
      <c r="H1335" s="175" t="s">
        <v>1352</v>
      </c>
      <c r="J1335" s="194">
        <v>375101</v>
      </c>
    </row>
    <row r="1336" spans="1:11">
      <c r="A1336" s="175" t="s">
        <v>257</v>
      </c>
      <c r="B1336" s="175" t="s">
        <v>47</v>
      </c>
      <c r="E1336" s="175" t="s">
        <v>668</v>
      </c>
      <c r="F1336" s="195">
        <v>21804558</v>
      </c>
      <c r="H1336" s="175" t="s">
        <v>2203</v>
      </c>
      <c r="J1336" s="194">
        <v>18300</v>
      </c>
    </row>
    <row r="1337" spans="1:11">
      <c r="A1337" s="175" t="s">
        <v>182</v>
      </c>
      <c r="B1337" s="175" t="s">
        <v>28</v>
      </c>
      <c r="E1337" s="175" t="s">
        <v>640</v>
      </c>
      <c r="F1337" s="195">
        <v>201607</v>
      </c>
      <c r="H1337" s="175" t="s">
        <v>1353</v>
      </c>
      <c r="J1337" s="194">
        <v>3320340</v>
      </c>
    </row>
    <row r="1338" spans="1:11">
      <c r="A1338" s="175" t="s">
        <v>161</v>
      </c>
      <c r="B1338" s="175" t="s">
        <v>23</v>
      </c>
      <c r="F1338" s="195">
        <v>33</v>
      </c>
      <c r="H1338" s="175" t="s">
        <v>1352</v>
      </c>
      <c r="K1338" s="194">
        <v>375101</v>
      </c>
    </row>
    <row r="1339" spans="1:11">
      <c r="A1339" s="175" t="s">
        <v>161</v>
      </c>
      <c r="B1339" s="175" t="s">
        <v>23</v>
      </c>
      <c r="H1339" s="175" t="s">
        <v>672</v>
      </c>
      <c r="K1339" s="194">
        <v>15378</v>
      </c>
    </row>
    <row r="1340" spans="1:11">
      <c r="A1340" s="175" t="s">
        <v>161</v>
      </c>
      <c r="B1340" s="175" t="s">
        <v>23</v>
      </c>
      <c r="H1340" s="175" t="s">
        <v>671</v>
      </c>
      <c r="K1340" s="194">
        <v>2922</v>
      </c>
    </row>
    <row r="1341" spans="1:11">
      <c r="A1341" s="175" t="s">
        <v>161</v>
      </c>
      <c r="B1341" s="175" t="s">
        <v>23</v>
      </c>
      <c r="F1341" s="195">
        <v>35</v>
      </c>
      <c r="H1341" s="175" t="s">
        <v>1353</v>
      </c>
      <c r="K1341" s="194">
        <v>3320340</v>
      </c>
    </row>
    <row r="1342" spans="1:11">
      <c r="A1342" s="190" t="s">
        <v>5059</v>
      </c>
      <c r="J1342" s="194">
        <v>3713741</v>
      </c>
      <c r="K1342" s="194">
        <v>3713741</v>
      </c>
    </row>
    <row r="1345" spans="1:11">
      <c r="A1345" s="190" t="s">
        <v>5060</v>
      </c>
      <c r="D1345" s="191" t="s">
        <v>4823</v>
      </c>
      <c r="E1345" s="190" t="s">
        <v>5031</v>
      </c>
    </row>
    <row r="1346" spans="1:11">
      <c r="A1346" s="192" t="s">
        <v>10</v>
      </c>
      <c r="B1346" s="192" t="s">
        <v>11</v>
      </c>
      <c r="D1346" s="188" t="s">
        <v>4808</v>
      </c>
      <c r="E1346" s="192" t="s">
        <v>142</v>
      </c>
      <c r="F1346" s="193" t="s">
        <v>4809</v>
      </c>
      <c r="G1346" s="192" t="s">
        <v>4810</v>
      </c>
      <c r="H1346" s="192" t="s">
        <v>479</v>
      </c>
      <c r="J1346" s="193" t="s">
        <v>405</v>
      </c>
      <c r="K1346" s="193" t="s">
        <v>406</v>
      </c>
    </row>
    <row r="1349" spans="1:11">
      <c r="A1349" s="175" t="s">
        <v>4919</v>
      </c>
      <c r="B1349" s="175" t="s">
        <v>101</v>
      </c>
      <c r="D1349" s="175" t="s">
        <v>610</v>
      </c>
      <c r="H1349" s="175" t="s">
        <v>4544</v>
      </c>
      <c r="J1349" s="194">
        <v>20000</v>
      </c>
    </row>
    <row r="1350" spans="1:11">
      <c r="A1350" s="175" t="s">
        <v>4919</v>
      </c>
      <c r="B1350" s="175" t="s">
        <v>101</v>
      </c>
      <c r="D1350" s="175" t="s">
        <v>610</v>
      </c>
      <c r="H1350" s="175" t="s">
        <v>4545</v>
      </c>
      <c r="J1350" s="194">
        <v>20000</v>
      </c>
    </row>
    <row r="1351" spans="1:11">
      <c r="A1351" s="175" t="s">
        <v>4919</v>
      </c>
      <c r="B1351" s="175" t="s">
        <v>101</v>
      </c>
      <c r="D1351" s="175" t="s">
        <v>610</v>
      </c>
      <c r="H1351" s="175" t="s">
        <v>4546</v>
      </c>
      <c r="J1351" s="194">
        <v>15000</v>
      </c>
    </row>
    <row r="1352" spans="1:11">
      <c r="A1352" s="175" t="s">
        <v>4919</v>
      </c>
      <c r="B1352" s="175" t="s">
        <v>101</v>
      </c>
      <c r="D1352" s="175" t="s">
        <v>610</v>
      </c>
      <c r="H1352" s="175" t="s">
        <v>4547</v>
      </c>
      <c r="J1352" s="194">
        <v>15000</v>
      </c>
    </row>
    <row r="1353" spans="1:11">
      <c r="A1353" s="175" t="s">
        <v>182</v>
      </c>
      <c r="B1353" s="175" t="s">
        <v>28</v>
      </c>
      <c r="E1353" s="175" t="s">
        <v>640</v>
      </c>
      <c r="F1353" s="195">
        <v>201601</v>
      </c>
      <c r="H1353" s="175" t="s">
        <v>2038</v>
      </c>
      <c r="K1353" s="194">
        <v>204208</v>
      </c>
    </row>
    <row r="1354" spans="1:11">
      <c r="A1354" s="175" t="s">
        <v>4919</v>
      </c>
      <c r="B1354" s="175" t="s">
        <v>101</v>
      </c>
      <c r="D1354" s="175" t="s">
        <v>610</v>
      </c>
      <c r="H1354" s="175" t="s">
        <v>4548</v>
      </c>
      <c r="J1354" s="194">
        <v>134208</v>
      </c>
    </row>
    <row r="1355" spans="1:11">
      <c r="A1355" s="190" t="s">
        <v>5061</v>
      </c>
      <c r="J1355" s="194">
        <v>204208</v>
      </c>
      <c r="K1355" s="194">
        <v>204208</v>
      </c>
    </row>
    <row r="1358" spans="1:11">
      <c r="A1358" s="190" t="s">
        <v>5062</v>
      </c>
      <c r="D1358" s="191" t="s">
        <v>4823</v>
      </c>
      <c r="E1358" s="190" t="s">
        <v>5031</v>
      </c>
    </row>
    <row r="1359" spans="1:11">
      <c r="A1359" s="192" t="s">
        <v>10</v>
      </c>
      <c r="B1359" s="192" t="s">
        <v>11</v>
      </c>
      <c r="D1359" s="188" t="s">
        <v>4808</v>
      </c>
      <c r="E1359" s="192" t="s">
        <v>142</v>
      </c>
      <c r="F1359" s="193" t="s">
        <v>4809</v>
      </c>
      <c r="G1359" s="192" t="s">
        <v>4810</v>
      </c>
      <c r="H1359" s="192" t="s">
        <v>479</v>
      </c>
      <c r="J1359" s="193" t="s">
        <v>405</v>
      </c>
      <c r="K1359" s="193" t="s">
        <v>406</v>
      </c>
    </row>
    <row r="1362" spans="1:11">
      <c r="A1362" s="175" t="s">
        <v>5034</v>
      </c>
      <c r="B1362" s="175" t="s">
        <v>104</v>
      </c>
      <c r="D1362" s="175" t="s">
        <v>610</v>
      </c>
      <c r="H1362" s="175" t="s">
        <v>4664</v>
      </c>
      <c r="J1362" s="194">
        <v>31615</v>
      </c>
    </row>
    <row r="1363" spans="1:11">
      <c r="A1363" s="175" t="s">
        <v>5034</v>
      </c>
      <c r="B1363" s="175" t="s">
        <v>104</v>
      </c>
      <c r="D1363" s="175" t="s">
        <v>610</v>
      </c>
      <c r="H1363" s="175" t="s">
        <v>4664</v>
      </c>
      <c r="J1363" s="194">
        <v>22963</v>
      </c>
    </row>
    <row r="1364" spans="1:11">
      <c r="A1364" s="175" t="s">
        <v>5034</v>
      </c>
      <c r="B1364" s="175" t="s">
        <v>104</v>
      </c>
      <c r="D1364" s="175" t="s">
        <v>610</v>
      </c>
      <c r="H1364" s="175" t="s">
        <v>4664</v>
      </c>
      <c r="J1364" s="194">
        <v>21999</v>
      </c>
    </row>
    <row r="1365" spans="1:11">
      <c r="A1365" s="175" t="s">
        <v>4919</v>
      </c>
      <c r="B1365" s="175" t="s">
        <v>101</v>
      </c>
      <c r="D1365" s="175" t="s">
        <v>610</v>
      </c>
      <c r="H1365" s="175" t="s">
        <v>4549</v>
      </c>
      <c r="J1365" s="194">
        <v>30004</v>
      </c>
    </row>
    <row r="1366" spans="1:11">
      <c r="A1366" s="175" t="s">
        <v>4919</v>
      </c>
      <c r="B1366" s="175" t="s">
        <v>101</v>
      </c>
      <c r="D1366" s="175" t="s">
        <v>610</v>
      </c>
      <c r="H1366" s="175" t="s">
        <v>4550</v>
      </c>
      <c r="J1366" s="194">
        <v>6800</v>
      </c>
    </row>
    <row r="1367" spans="1:11">
      <c r="A1367" s="175" t="s">
        <v>262</v>
      </c>
      <c r="B1367" s="175" t="s">
        <v>48</v>
      </c>
      <c r="E1367" s="175" t="s">
        <v>667</v>
      </c>
      <c r="F1367" s="195">
        <v>19</v>
      </c>
      <c r="H1367" s="175" t="s">
        <v>2328</v>
      </c>
      <c r="J1367" s="194">
        <v>100000</v>
      </c>
    </row>
    <row r="1368" spans="1:11">
      <c r="A1368" s="175" t="s">
        <v>5034</v>
      </c>
      <c r="B1368" s="175" t="s">
        <v>104</v>
      </c>
      <c r="D1368" s="175" t="s">
        <v>610</v>
      </c>
      <c r="H1368" s="175" t="s">
        <v>4664</v>
      </c>
      <c r="J1368" s="194">
        <v>93270</v>
      </c>
    </row>
    <row r="1369" spans="1:11">
      <c r="A1369" s="175" t="s">
        <v>4919</v>
      </c>
      <c r="B1369" s="175" t="s">
        <v>101</v>
      </c>
      <c r="D1369" s="175" t="s">
        <v>610</v>
      </c>
      <c r="H1369" s="175" t="s">
        <v>4551</v>
      </c>
      <c r="J1369" s="194">
        <v>6780</v>
      </c>
    </row>
    <row r="1370" spans="1:11">
      <c r="A1370" s="175" t="s">
        <v>4895</v>
      </c>
      <c r="B1370" s="175" t="s">
        <v>87</v>
      </c>
      <c r="D1370" s="175" t="s">
        <v>610</v>
      </c>
      <c r="H1370" s="175" t="s">
        <v>4286</v>
      </c>
      <c r="J1370" s="194">
        <v>15000</v>
      </c>
    </row>
    <row r="1371" spans="1:11">
      <c r="A1371" s="175" t="s">
        <v>4895</v>
      </c>
      <c r="B1371" s="175" t="s">
        <v>87</v>
      </c>
      <c r="D1371" s="175" t="s">
        <v>610</v>
      </c>
      <c r="H1371" s="175" t="s">
        <v>4287</v>
      </c>
      <c r="J1371" s="194">
        <v>16670</v>
      </c>
    </row>
    <row r="1372" spans="1:11">
      <c r="A1372" s="175" t="s">
        <v>4898</v>
      </c>
      <c r="B1372" s="175" t="s">
        <v>29</v>
      </c>
      <c r="H1372" s="175" t="s">
        <v>2092</v>
      </c>
      <c r="J1372" s="194">
        <v>30000</v>
      </c>
    </row>
    <row r="1373" spans="1:11">
      <c r="A1373" s="175" t="s">
        <v>182</v>
      </c>
      <c r="B1373" s="175" t="s">
        <v>28</v>
      </c>
      <c r="E1373" s="175" t="s">
        <v>640</v>
      </c>
      <c r="F1373" s="195">
        <v>201608</v>
      </c>
      <c r="H1373" s="175" t="s">
        <v>1352</v>
      </c>
      <c r="K1373" s="194">
        <v>375101</v>
      </c>
    </row>
    <row r="1374" spans="1:11">
      <c r="A1374" s="190" t="s">
        <v>5063</v>
      </c>
      <c r="J1374" s="194">
        <v>375101</v>
      </c>
      <c r="K1374" s="194">
        <v>375101</v>
      </c>
    </row>
    <row r="1376" spans="1:11">
      <c r="A1376" s="189" t="s">
        <v>480</v>
      </c>
      <c r="B1376" s="196" t="s">
        <v>287</v>
      </c>
      <c r="J1376" s="194">
        <v>4244935868</v>
      </c>
      <c r="K1376" s="194">
        <v>4244935868</v>
      </c>
    </row>
    <row r="1378" spans="1:11">
      <c r="A1378" s="189" t="s">
        <v>5064</v>
      </c>
    </row>
    <row r="1381" spans="1:11">
      <c r="A1381" s="190" t="s">
        <v>5065</v>
      </c>
      <c r="D1381" s="191" t="s">
        <v>4823</v>
      </c>
      <c r="E1381" s="190" t="s">
        <v>4807</v>
      </c>
    </row>
    <row r="1382" spans="1:11">
      <c r="A1382" s="192" t="s">
        <v>10</v>
      </c>
      <c r="B1382" s="192" t="s">
        <v>11</v>
      </c>
      <c r="D1382" s="188" t="s">
        <v>4808</v>
      </c>
      <c r="E1382" s="192" t="s">
        <v>142</v>
      </c>
      <c r="F1382" s="193" t="s">
        <v>4809</v>
      </c>
      <c r="G1382" s="192" t="s">
        <v>4810</v>
      </c>
      <c r="H1382" s="192" t="s">
        <v>479</v>
      </c>
      <c r="J1382" s="193" t="s">
        <v>405</v>
      </c>
      <c r="K1382" s="193" t="s">
        <v>406</v>
      </c>
    </row>
    <row r="1385" spans="1:11">
      <c r="A1385" s="175" t="s">
        <v>268</v>
      </c>
      <c r="B1385" s="175" t="s">
        <v>49</v>
      </c>
      <c r="E1385" s="175" t="s">
        <v>640</v>
      </c>
      <c r="F1385" s="195">
        <v>201601</v>
      </c>
      <c r="H1385" s="175" t="s">
        <v>2376</v>
      </c>
      <c r="J1385" s="194">
        <v>445996</v>
      </c>
    </row>
    <row r="1386" spans="1:11">
      <c r="A1386" s="175" t="s">
        <v>151</v>
      </c>
      <c r="B1386" s="175" t="s">
        <v>22</v>
      </c>
      <c r="F1386" s="195">
        <v>4531627</v>
      </c>
      <c r="H1386" s="175" t="s">
        <v>930</v>
      </c>
      <c r="K1386" s="194">
        <v>445996</v>
      </c>
    </row>
    <row r="1387" spans="1:11">
      <c r="A1387" s="190" t="s">
        <v>5066</v>
      </c>
      <c r="J1387" s="194">
        <v>445996</v>
      </c>
      <c r="K1387" s="194">
        <v>445996</v>
      </c>
    </row>
    <row r="1390" spans="1:11">
      <c r="A1390" s="190" t="s">
        <v>4825</v>
      </c>
      <c r="D1390" s="191" t="s">
        <v>4818</v>
      </c>
      <c r="E1390" s="190" t="s">
        <v>4807</v>
      </c>
    </row>
    <row r="1391" spans="1:11">
      <c r="A1391" s="192" t="s">
        <v>10</v>
      </c>
      <c r="B1391" s="192" t="s">
        <v>11</v>
      </c>
      <c r="D1391" s="188" t="s">
        <v>4808</v>
      </c>
      <c r="E1391" s="192" t="s">
        <v>142</v>
      </c>
      <c r="F1391" s="193" t="s">
        <v>4809</v>
      </c>
      <c r="G1391" s="192" t="s">
        <v>4810</v>
      </c>
      <c r="H1391" s="192" t="s">
        <v>479</v>
      </c>
      <c r="J1391" s="193" t="s">
        <v>405</v>
      </c>
      <c r="K1391" s="193" t="s">
        <v>406</v>
      </c>
    </row>
    <row r="1394" spans="1:11">
      <c r="A1394" s="175" t="s">
        <v>233</v>
      </c>
      <c r="B1394" s="175" t="s">
        <v>35</v>
      </c>
      <c r="E1394" s="175" t="s">
        <v>640</v>
      </c>
      <c r="F1394" s="195">
        <v>1</v>
      </c>
      <c r="H1394" s="175" t="s">
        <v>865</v>
      </c>
      <c r="K1394" s="194">
        <v>100000</v>
      </c>
    </row>
    <row r="1395" spans="1:11">
      <c r="A1395" s="175" t="s">
        <v>151</v>
      </c>
      <c r="B1395" s="175" t="s">
        <v>22</v>
      </c>
      <c r="H1395" s="175" t="s">
        <v>865</v>
      </c>
      <c r="J1395" s="194">
        <v>100000</v>
      </c>
    </row>
    <row r="1396" spans="1:11">
      <c r="A1396" s="190" t="s">
        <v>4826</v>
      </c>
      <c r="J1396" s="194">
        <v>100000</v>
      </c>
      <c r="K1396" s="194">
        <v>100000</v>
      </c>
    </row>
    <row r="1399" spans="1:11">
      <c r="A1399" s="190" t="s">
        <v>4827</v>
      </c>
      <c r="D1399" s="191" t="s">
        <v>4823</v>
      </c>
      <c r="E1399" s="190" t="s">
        <v>4807</v>
      </c>
    </row>
    <row r="1400" spans="1:11">
      <c r="A1400" s="192" t="s">
        <v>10</v>
      </c>
      <c r="B1400" s="192" t="s">
        <v>11</v>
      </c>
      <c r="D1400" s="188" t="s">
        <v>4808</v>
      </c>
      <c r="E1400" s="192" t="s">
        <v>142</v>
      </c>
      <c r="F1400" s="193" t="s">
        <v>4809</v>
      </c>
      <c r="G1400" s="192" t="s">
        <v>4810</v>
      </c>
      <c r="H1400" s="192" t="s">
        <v>479</v>
      </c>
      <c r="J1400" s="193" t="s">
        <v>405</v>
      </c>
      <c r="K1400" s="193" t="s">
        <v>406</v>
      </c>
    </row>
    <row r="1403" spans="1:11">
      <c r="A1403" s="175" t="s">
        <v>262</v>
      </c>
      <c r="B1403" s="175" t="s">
        <v>48</v>
      </c>
      <c r="E1403" s="175" t="s">
        <v>667</v>
      </c>
      <c r="F1403" s="195">
        <v>198</v>
      </c>
      <c r="H1403" s="175" t="s">
        <v>2329</v>
      </c>
      <c r="J1403" s="194">
        <v>500000</v>
      </c>
    </row>
    <row r="1404" spans="1:11">
      <c r="A1404" s="175" t="s">
        <v>151</v>
      </c>
      <c r="B1404" s="175" t="s">
        <v>22</v>
      </c>
      <c r="F1404" s="195">
        <v>4531636</v>
      </c>
      <c r="H1404" s="175" t="s">
        <v>931</v>
      </c>
      <c r="K1404" s="194">
        <v>500000</v>
      </c>
    </row>
    <row r="1405" spans="1:11">
      <c r="A1405" s="190" t="s">
        <v>4830</v>
      </c>
      <c r="J1405" s="194">
        <v>500000</v>
      </c>
      <c r="K1405" s="194">
        <v>500000</v>
      </c>
    </row>
    <row r="1408" spans="1:11">
      <c r="A1408" s="190" t="s">
        <v>4831</v>
      </c>
      <c r="D1408" s="191" t="s">
        <v>4823</v>
      </c>
      <c r="E1408" s="190" t="s">
        <v>5067</v>
      </c>
    </row>
    <row r="1409" spans="1:11">
      <c r="A1409" s="192" t="s">
        <v>10</v>
      </c>
      <c r="B1409" s="192" t="s">
        <v>11</v>
      </c>
      <c r="D1409" s="188" t="s">
        <v>4808</v>
      </c>
      <c r="E1409" s="192" t="s">
        <v>142</v>
      </c>
      <c r="F1409" s="193" t="s">
        <v>4809</v>
      </c>
      <c r="G1409" s="192" t="s">
        <v>4810</v>
      </c>
      <c r="H1409" s="192" t="s">
        <v>479</v>
      </c>
      <c r="J1409" s="193" t="s">
        <v>405</v>
      </c>
      <c r="K1409" s="193" t="s">
        <v>406</v>
      </c>
    </row>
    <row r="1412" spans="1:11">
      <c r="A1412" s="175" t="s">
        <v>4849</v>
      </c>
      <c r="B1412" s="175" t="s">
        <v>82</v>
      </c>
      <c r="D1412" s="175" t="s">
        <v>610</v>
      </c>
      <c r="H1412" s="175" t="s">
        <v>932</v>
      </c>
      <c r="J1412" s="194">
        <v>223998</v>
      </c>
    </row>
    <row r="1413" spans="1:11">
      <c r="A1413" s="175" t="s">
        <v>151</v>
      </c>
      <c r="B1413" s="175" t="s">
        <v>22</v>
      </c>
      <c r="F1413" s="195">
        <v>4531641</v>
      </c>
      <c r="H1413" s="175" t="s">
        <v>932</v>
      </c>
      <c r="K1413" s="194">
        <v>223998</v>
      </c>
    </row>
    <row r="1414" spans="1:11">
      <c r="A1414" s="190" t="s">
        <v>4832</v>
      </c>
      <c r="J1414" s="194">
        <v>223998</v>
      </c>
      <c r="K1414" s="194">
        <v>223998</v>
      </c>
    </row>
    <row r="1417" spans="1:11">
      <c r="A1417" s="190" t="s">
        <v>4833</v>
      </c>
      <c r="D1417" s="191" t="s">
        <v>4818</v>
      </c>
      <c r="E1417" s="190" t="s">
        <v>5067</v>
      </c>
    </row>
    <row r="1418" spans="1:11">
      <c r="A1418" s="192" t="s">
        <v>10</v>
      </c>
      <c r="B1418" s="192" t="s">
        <v>11</v>
      </c>
      <c r="D1418" s="188" t="s">
        <v>4808</v>
      </c>
      <c r="E1418" s="192" t="s">
        <v>142</v>
      </c>
      <c r="F1418" s="193" t="s">
        <v>4809</v>
      </c>
      <c r="G1418" s="192" t="s">
        <v>4810</v>
      </c>
      <c r="H1418" s="192" t="s">
        <v>479</v>
      </c>
      <c r="J1418" s="193" t="s">
        <v>405</v>
      </c>
      <c r="K1418" s="193" t="s">
        <v>406</v>
      </c>
    </row>
    <row r="1421" spans="1:11">
      <c r="A1421" s="175" t="s">
        <v>4820</v>
      </c>
      <c r="B1421" s="175" t="s">
        <v>118</v>
      </c>
      <c r="D1421" s="175" t="s">
        <v>610</v>
      </c>
      <c r="H1421" s="175" t="s">
        <v>933</v>
      </c>
      <c r="K1421" s="194">
        <v>302423</v>
      </c>
    </row>
    <row r="1422" spans="1:11">
      <c r="A1422" s="175" t="s">
        <v>151</v>
      </c>
      <c r="B1422" s="175" t="s">
        <v>22</v>
      </c>
      <c r="H1422" s="175" t="s">
        <v>933</v>
      </c>
      <c r="J1422" s="194">
        <v>302423</v>
      </c>
    </row>
    <row r="1423" spans="1:11">
      <c r="A1423" s="190" t="s">
        <v>4834</v>
      </c>
      <c r="J1423" s="194">
        <v>302423</v>
      </c>
      <c r="K1423" s="194">
        <v>302423</v>
      </c>
    </row>
    <row r="1426" spans="1:11">
      <c r="A1426" s="190" t="s">
        <v>4835</v>
      </c>
      <c r="D1426" s="191" t="s">
        <v>4823</v>
      </c>
      <c r="E1426" s="190" t="s">
        <v>5067</v>
      </c>
    </row>
    <row r="1427" spans="1:11">
      <c r="A1427" s="192" t="s">
        <v>10</v>
      </c>
      <c r="B1427" s="192" t="s">
        <v>11</v>
      </c>
      <c r="D1427" s="188" t="s">
        <v>4808</v>
      </c>
      <c r="E1427" s="192" t="s">
        <v>142</v>
      </c>
      <c r="F1427" s="193" t="s">
        <v>4809</v>
      </c>
      <c r="G1427" s="192" t="s">
        <v>4810</v>
      </c>
      <c r="H1427" s="192" t="s">
        <v>479</v>
      </c>
      <c r="J1427" s="193" t="s">
        <v>405</v>
      </c>
      <c r="K1427" s="193" t="s">
        <v>406</v>
      </c>
    </row>
    <row r="1430" spans="1:11">
      <c r="A1430" s="175" t="s">
        <v>268</v>
      </c>
      <c r="B1430" s="175" t="s">
        <v>49</v>
      </c>
      <c r="E1430" s="175" t="s">
        <v>640</v>
      </c>
      <c r="F1430" s="195">
        <v>201601</v>
      </c>
      <c r="H1430" s="175" t="s">
        <v>2377</v>
      </c>
      <c r="J1430" s="194">
        <v>282205</v>
      </c>
    </row>
    <row r="1431" spans="1:11">
      <c r="A1431" s="175" t="s">
        <v>151</v>
      </c>
      <c r="B1431" s="175" t="s">
        <v>22</v>
      </c>
      <c r="F1431" s="195">
        <v>4531628</v>
      </c>
      <c r="H1431" s="175" t="s">
        <v>934</v>
      </c>
      <c r="K1431" s="194">
        <v>282205</v>
      </c>
    </row>
    <row r="1432" spans="1:11">
      <c r="A1432" s="190" t="s">
        <v>4836</v>
      </c>
      <c r="J1432" s="194">
        <v>282205</v>
      </c>
      <c r="K1432" s="194">
        <v>282205</v>
      </c>
    </row>
    <row r="1435" spans="1:11">
      <c r="A1435" s="190" t="s">
        <v>4837</v>
      </c>
      <c r="D1435" s="191" t="s">
        <v>4818</v>
      </c>
      <c r="E1435" s="190" t="s">
        <v>5067</v>
      </c>
    </row>
    <row r="1436" spans="1:11">
      <c r="A1436" s="192" t="s">
        <v>10</v>
      </c>
      <c r="B1436" s="192" t="s">
        <v>11</v>
      </c>
      <c r="D1436" s="188" t="s">
        <v>4808</v>
      </c>
      <c r="E1436" s="192" t="s">
        <v>142</v>
      </c>
      <c r="F1436" s="193" t="s">
        <v>4809</v>
      </c>
      <c r="G1436" s="192" t="s">
        <v>4810</v>
      </c>
      <c r="H1436" s="192" t="s">
        <v>479</v>
      </c>
      <c r="J1436" s="193" t="s">
        <v>405</v>
      </c>
      <c r="K1436" s="193" t="s">
        <v>406</v>
      </c>
    </row>
    <row r="1439" spans="1:11">
      <c r="A1439" s="175" t="s">
        <v>4829</v>
      </c>
      <c r="B1439" s="175" t="s">
        <v>113</v>
      </c>
      <c r="D1439" s="175" t="s">
        <v>610</v>
      </c>
      <c r="H1439" s="175" t="s">
        <v>935</v>
      </c>
      <c r="K1439" s="194">
        <v>150000</v>
      </c>
    </row>
    <row r="1440" spans="1:11">
      <c r="A1440" s="175" t="s">
        <v>151</v>
      </c>
      <c r="B1440" s="175" t="s">
        <v>22</v>
      </c>
      <c r="H1440" s="175" t="s">
        <v>935</v>
      </c>
      <c r="J1440" s="194">
        <v>150000</v>
      </c>
    </row>
    <row r="1441" spans="1:11">
      <c r="A1441" s="190" t="s">
        <v>4838</v>
      </c>
      <c r="J1441" s="194">
        <v>150000</v>
      </c>
      <c r="K1441" s="194">
        <v>150000</v>
      </c>
    </row>
    <row r="1444" spans="1:11">
      <c r="A1444" s="190" t="s">
        <v>4839</v>
      </c>
      <c r="D1444" s="191" t="s">
        <v>4818</v>
      </c>
      <c r="E1444" s="190" t="s">
        <v>5068</v>
      </c>
    </row>
    <row r="1445" spans="1:11">
      <c r="A1445" s="192" t="s">
        <v>10</v>
      </c>
      <c r="B1445" s="192" t="s">
        <v>11</v>
      </c>
      <c r="D1445" s="188" t="s">
        <v>4808</v>
      </c>
      <c r="E1445" s="192" t="s">
        <v>142</v>
      </c>
      <c r="F1445" s="193" t="s">
        <v>4809</v>
      </c>
      <c r="G1445" s="192" t="s">
        <v>4810</v>
      </c>
      <c r="H1445" s="192" t="s">
        <v>479</v>
      </c>
      <c r="J1445" s="193" t="s">
        <v>405</v>
      </c>
      <c r="K1445" s="193" t="s">
        <v>406</v>
      </c>
    </row>
    <row r="1448" spans="1:11">
      <c r="A1448" s="175" t="s">
        <v>4829</v>
      </c>
      <c r="B1448" s="175" t="s">
        <v>113</v>
      </c>
      <c r="D1448" s="175" t="s">
        <v>610</v>
      </c>
      <c r="H1448" s="175" t="s">
        <v>936</v>
      </c>
      <c r="K1448" s="194">
        <v>30000</v>
      </c>
    </row>
    <row r="1449" spans="1:11">
      <c r="A1449" s="175" t="s">
        <v>151</v>
      </c>
      <c r="B1449" s="175" t="s">
        <v>22</v>
      </c>
      <c r="H1449" s="175" t="s">
        <v>936</v>
      </c>
      <c r="J1449" s="194">
        <v>30000</v>
      </c>
    </row>
    <row r="1450" spans="1:11">
      <c r="A1450" s="190" t="s">
        <v>4840</v>
      </c>
      <c r="J1450" s="194">
        <v>30000</v>
      </c>
      <c r="K1450" s="194">
        <v>30000</v>
      </c>
    </row>
    <row r="1453" spans="1:11">
      <c r="A1453" s="190" t="s">
        <v>4841</v>
      </c>
      <c r="D1453" s="191" t="s">
        <v>4818</v>
      </c>
      <c r="E1453" s="190" t="s">
        <v>5068</v>
      </c>
    </row>
    <row r="1454" spans="1:11">
      <c r="A1454" s="192" t="s">
        <v>10</v>
      </c>
      <c r="B1454" s="192" t="s">
        <v>11</v>
      </c>
      <c r="D1454" s="188" t="s">
        <v>4808</v>
      </c>
      <c r="E1454" s="192" t="s">
        <v>142</v>
      </c>
      <c r="F1454" s="193" t="s">
        <v>4809</v>
      </c>
      <c r="G1454" s="192" t="s">
        <v>4810</v>
      </c>
      <c r="H1454" s="192" t="s">
        <v>479</v>
      </c>
      <c r="J1454" s="193" t="s">
        <v>405</v>
      </c>
      <c r="K1454" s="193" t="s">
        <v>406</v>
      </c>
    </row>
    <row r="1457" spans="1:11">
      <c r="A1457" s="175" t="s">
        <v>4829</v>
      </c>
      <c r="B1457" s="175" t="s">
        <v>113</v>
      </c>
      <c r="D1457" s="175" t="s">
        <v>610</v>
      </c>
      <c r="H1457" s="175" t="s">
        <v>869</v>
      </c>
      <c r="K1457" s="194">
        <v>50000</v>
      </c>
    </row>
    <row r="1458" spans="1:11">
      <c r="A1458" s="175" t="s">
        <v>151</v>
      </c>
      <c r="B1458" s="175" t="s">
        <v>22</v>
      </c>
      <c r="H1458" s="175" t="s">
        <v>869</v>
      </c>
      <c r="J1458" s="194">
        <v>50000</v>
      </c>
    </row>
    <row r="1459" spans="1:11">
      <c r="A1459" s="190" t="s">
        <v>4843</v>
      </c>
      <c r="J1459" s="194">
        <v>50000</v>
      </c>
      <c r="K1459" s="194">
        <v>50000</v>
      </c>
    </row>
    <row r="1462" spans="1:11">
      <c r="A1462" s="190" t="s">
        <v>4844</v>
      </c>
      <c r="D1462" s="191" t="s">
        <v>4818</v>
      </c>
      <c r="E1462" s="190" t="s">
        <v>4819</v>
      </c>
    </row>
    <row r="1463" spans="1:11">
      <c r="A1463" s="192" t="s">
        <v>10</v>
      </c>
      <c r="B1463" s="192" t="s">
        <v>11</v>
      </c>
      <c r="D1463" s="188" t="s">
        <v>4808</v>
      </c>
      <c r="E1463" s="192" t="s">
        <v>142</v>
      </c>
      <c r="F1463" s="193" t="s">
        <v>4809</v>
      </c>
      <c r="G1463" s="192" t="s">
        <v>4810</v>
      </c>
      <c r="H1463" s="192" t="s">
        <v>479</v>
      </c>
      <c r="J1463" s="193" t="s">
        <v>405</v>
      </c>
      <c r="K1463" s="193" t="s">
        <v>406</v>
      </c>
    </row>
    <row r="1466" spans="1:11">
      <c r="A1466" s="175" t="s">
        <v>4829</v>
      </c>
      <c r="B1466" s="175" t="s">
        <v>113</v>
      </c>
      <c r="D1466" s="175" t="s">
        <v>610</v>
      </c>
      <c r="H1466" s="175" t="s">
        <v>879</v>
      </c>
      <c r="K1466" s="194">
        <v>30000</v>
      </c>
    </row>
    <row r="1467" spans="1:11">
      <c r="A1467" s="175" t="s">
        <v>151</v>
      </c>
      <c r="B1467" s="175" t="s">
        <v>22</v>
      </c>
      <c r="H1467" s="175" t="s">
        <v>879</v>
      </c>
      <c r="J1467" s="194">
        <v>30000</v>
      </c>
    </row>
    <row r="1468" spans="1:11">
      <c r="A1468" s="190" t="s">
        <v>4845</v>
      </c>
      <c r="J1468" s="194">
        <v>30000</v>
      </c>
      <c r="K1468" s="194">
        <v>30000</v>
      </c>
    </row>
    <row r="1471" spans="1:11">
      <c r="A1471" s="190" t="s">
        <v>4846</v>
      </c>
      <c r="D1471" s="191" t="s">
        <v>4818</v>
      </c>
      <c r="E1471" s="190" t="s">
        <v>4819</v>
      </c>
    </row>
    <row r="1472" spans="1:11">
      <c r="A1472" s="192" t="s">
        <v>10</v>
      </c>
      <c r="B1472" s="192" t="s">
        <v>11</v>
      </c>
      <c r="D1472" s="188" t="s">
        <v>4808</v>
      </c>
      <c r="E1472" s="192" t="s">
        <v>142</v>
      </c>
      <c r="F1472" s="193" t="s">
        <v>4809</v>
      </c>
      <c r="G1472" s="192" t="s">
        <v>4810</v>
      </c>
      <c r="H1472" s="192" t="s">
        <v>479</v>
      </c>
      <c r="J1472" s="193" t="s">
        <v>405</v>
      </c>
      <c r="K1472" s="193" t="s">
        <v>406</v>
      </c>
    </row>
    <row r="1475" spans="1:11">
      <c r="A1475" s="175" t="s">
        <v>4829</v>
      </c>
      <c r="B1475" s="175" t="s">
        <v>113</v>
      </c>
      <c r="D1475" s="175" t="s">
        <v>610</v>
      </c>
      <c r="H1475" s="175" t="s">
        <v>880</v>
      </c>
      <c r="K1475" s="194">
        <v>35000</v>
      </c>
    </row>
    <row r="1476" spans="1:11">
      <c r="A1476" s="175" t="s">
        <v>151</v>
      </c>
      <c r="B1476" s="175" t="s">
        <v>22</v>
      </c>
      <c r="H1476" s="175" t="s">
        <v>880</v>
      </c>
      <c r="J1476" s="194">
        <v>35000</v>
      </c>
    </row>
    <row r="1477" spans="1:11">
      <c r="A1477" s="190" t="s">
        <v>4847</v>
      </c>
      <c r="J1477" s="194">
        <v>35000</v>
      </c>
      <c r="K1477" s="194">
        <v>35000</v>
      </c>
    </row>
    <row r="1480" spans="1:11">
      <c r="A1480" s="190" t="s">
        <v>4848</v>
      </c>
      <c r="D1480" s="191" t="s">
        <v>4818</v>
      </c>
      <c r="E1480" s="190" t="s">
        <v>4819</v>
      </c>
    </row>
    <row r="1481" spans="1:11">
      <c r="A1481" s="192" t="s">
        <v>10</v>
      </c>
      <c r="B1481" s="192" t="s">
        <v>11</v>
      </c>
      <c r="D1481" s="188" t="s">
        <v>4808</v>
      </c>
      <c r="E1481" s="192" t="s">
        <v>142</v>
      </c>
      <c r="F1481" s="193" t="s">
        <v>4809</v>
      </c>
      <c r="G1481" s="192" t="s">
        <v>4810</v>
      </c>
      <c r="H1481" s="192" t="s">
        <v>479</v>
      </c>
      <c r="J1481" s="193" t="s">
        <v>405</v>
      </c>
      <c r="K1481" s="193" t="s">
        <v>406</v>
      </c>
    </row>
    <row r="1484" spans="1:11">
      <c r="A1484" s="175" t="s">
        <v>4829</v>
      </c>
      <c r="B1484" s="175" t="s">
        <v>113</v>
      </c>
      <c r="D1484" s="175" t="s">
        <v>610</v>
      </c>
      <c r="H1484" s="175" t="s">
        <v>937</v>
      </c>
      <c r="K1484" s="194">
        <v>16000</v>
      </c>
    </row>
    <row r="1485" spans="1:11">
      <c r="A1485" s="175" t="s">
        <v>151</v>
      </c>
      <c r="B1485" s="175" t="s">
        <v>22</v>
      </c>
      <c r="H1485" s="175" t="s">
        <v>937</v>
      </c>
      <c r="J1485" s="194">
        <v>16000</v>
      </c>
    </row>
    <row r="1486" spans="1:11">
      <c r="A1486" s="190" t="s">
        <v>4850</v>
      </c>
      <c r="J1486" s="194">
        <v>16000</v>
      </c>
      <c r="K1486" s="194">
        <v>16000</v>
      </c>
    </row>
    <row r="1489" spans="1:11">
      <c r="A1489" s="190" t="s">
        <v>4851</v>
      </c>
      <c r="D1489" s="191" t="s">
        <v>4818</v>
      </c>
      <c r="E1489" s="190" t="s">
        <v>4828</v>
      </c>
    </row>
    <row r="1490" spans="1:11">
      <c r="A1490" s="192" t="s">
        <v>10</v>
      </c>
      <c r="B1490" s="192" t="s">
        <v>11</v>
      </c>
      <c r="D1490" s="188" t="s">
        <v>4808</v>
      </c>
      <c r="E1490" s="192" t="s">
        <v>142</v>
      </c>
      <c r="F1490" s="193" t="s">
        <v>4809</v>
      </c>
      <c r="G1490" s="192" t="s">
        <v>4810</v>
      </c>
      <c r="H1490" s="192" t="s">
        <v>479</v>
      </c>
      <c r="J1490" s="193" t="s">
        <v>405</v>
      </c>
      <c r="K1490" s="193" t="s">
        <v>406</v>
      </c>
    </row>
    <row r="1493" spans="1:11">
      <c r="A1493" s="175" t="s">
        <v>4829</v>
      </c>
      <c r="B1493" s="175" t="s">
        <v>113</v>
      </c>
      <c r="D1493" s="175" t="s">
        <v>610</v>
      </c>
      <c r="H1493" s="175" t="s">
        <v>890</v>
      </c>
      <c r="K1493" s="194">
        <v>25000</v>
      </c>
    </row>
    <row r="1494" spans="1:11">
      <c r="A1494" s="175" t="s">
        <v>151</v>
      </c>
      <c r="B1494" s="175" t="s">
        <v>22</v>
      </c>
      <c r="H1494" s="175" t="s">
        <v>890</v>
      </c>
      <c r="J1494" s="194">
        <v>25000</v>
      </c>
    </row>
    <row r="1495" spans="1:11">
      <c r="A1495" s="190" t="s">
        <v>4852</v>
      </c>
      <c r="J1495" s="194">
        <v>25000</v>
      </c>
      <c r="K1495" s="194">
        <v>25000</v>
      </c>
    </row>
    <row r="1498" spans="1:11">
      <c r="A1498" s="190" t="s">
        <v>4853</v>
      </c>
      <c r="D1498" s="191" t="s">
        <v>4818</v>
      </c>
      <c r="E1498" s="190" t="s">
        <v>5069</v>
      </c>
    </row>
    <row r="1499" spans="1:11">
      <c r="A1499" s="192" t="s">
        <v>10</v>
      </c>
      <c r="B1499" s="192" t="s">
        <v>11</v>
      </c>
      <c r="D1499" s="188" t="s">
        <v>4808</v>
      </c>
      <c r="E1499" s="192" t="s">
        <v>142</v>
      </c>
      <c r="F1499" s="193" t="s">
        <v>4809</v>
      </c>
      <c r="G1499" s="192" t="s">
        <v>4810</v>
      </c>
      <c r="H1499" s="192" t="s">
        <v>479</v>
      </c>
      <c r="J1499" s="193" t="s">
        <v>405</v>
      </c>
      <c r="K1499" s="193" t="s">
        <v>406</v>
      </c>
    </row>
    <row r="1502" spans="1:11">
      <c r="A1502" s="175" t="s">
        <v>5070</v>
      </c>
      <c r="B1502" s="175" t="s">
        <v>115</v>
      </c>
      <c r="D1502" s="175" t="s">
        <v>610</v>
      </c>
      <c r="H1502" s="175" t="s">
        <v>938</v>
      </c>
      <c r="K1502" s="194">
        <v>675000</v>
      </c>
    </row>
    <row r="1503" spans="1:11">
      <c r="A1503" s="175" t="s">
        <v>151</v>
      </c>
      <c r="B1503" s="175" t="s">
        <v>22</v>
      </c>
      <c r="H1503" s="175" t="s">
        <v>938</v>
      </c>
      <c r="J1503" s="194">
        <v>651304</v>
      </c>
    </row>
    <row r="1504" spans="1:11">
      <c r="A1504" s="175" t="s">
        <v>5047</v>
      </c>
      <c r="B1504" s="175" t="s">
        <v>106</v>
      </c>
      <c r="D1504" s="175" t="s">
        <v>610</v>
      </c>
      <c r="H1504" s="175" t="s">
        <v>938</v>
      </c>
      <c r="J1504" s="194">
        <v>23696</v>
      </c>
    </row>
    <row r="1505" spans="1:11">
      <c r="A1505" s="190" t="s">
        <v>4855</v>
      </c>
      <c r="J1505" s="194">
        <v>675000</v>
      </c>
      <c r="K1505" s="194">
        <v>675000</v>
      </c>
    </row>
    <row r="1508" spans="1:11">
      <c r="A1508" s="190" t="s">
        <v>4856</v>
      </c>
      <c r="D1508" s="191" t="s">
        <v>4818</v>
      </c>
      <c r="E1508" s="190" t="s">
        <v>5071</v>
      </c>
    </row>
    <row r="1509" spans="1:11">
      <c r="A1509" s="192" t="s">
        <v>10</v>
      </c>
      <c r="B1509" s="192" t="s">
        <v>11</v>
      </c>
      <c r="D1509" s="188" t="s">
        <v>4808</v>
      </c>
      <c r="E1509" s="192" t="s">
        <v>142</v>
      </c>
      <c r="F1509" s="193" t="s">
        <v>4809</v>
      </c>
      <c r="G1509" s="192" t="s">
        <v>4810</v>
      </c>
      <c r="H1509" s="192" t="s">
        <v>479</v>
      </c>
      <c r="J1509" s="193" t="s">
        <v>405</v>
      </c>
      <c r="K1509" s="193" t="s">
        <v>406</v>
      </c>
    </row>
    <row r="1512" spans="1:11">
      <c r="A1512" s="175" t="s">
        <v>4829</v>
      </c>
      <c r="B1512" s="175" t="s">
        <v>113</v>
      </c>
      <c r="D1512" s="175" t="s">
        <v>610</v>
      </c>
      <c r="H1512" s="175" t="s">
        <v>939</v>
      </c>
      <c r="K1512" s="194">
        <v>200000</v>
      </c>
    </row>
    <row r="1513" spans="1:11">
      <c r="A1513" s="175" t="s">
        <v>151</v>
      </c>
      <c r="B1513" s="175" t="s">
        <v>22</v>
      </c>
      <c r="H1513" s="175" t="s">
        <v>939</v>
      </c>
      <c r="J1513" s="194">
        <v>200000</v>
      </c>
    </row>
    <row r="1514" spans="1:11">
      <c r="A1514" s="190" t="s">
        <v>4857</v>
      </c>
      <c r="J1514" s="194">
        <v>200000</v>
      </c>
      <c r="K1514" s="194">
        <v>200000</v>
      </c>
    </row>
    <row r="1517" spans="1:11">
      <c r="A1517" s="190" t="s">
        <v>4858</v>
      </c>
      <c r="D1517" s="191" t="s">
        <v>4818</v>
      </c>
      <c r="E1517" s="190" t="s">
        <v>5071</v>
      </c>
    </row>
    <row r="1518" spans="1:11">
      <c r="A1518" s="192" t="s">
        <v>10</v>
      </c>
      <c r="B1518" s="192" t="s">
        <v>11</v>
      </c>
      <c r="D1518" s="188" t="s">
        <v>4808</v>
      </c>
      <c r="E1518" s="192" t="s">
        <v>142</v>
      </c>
      <c r="F1518" s="193" t="s">
        <v>4809</v>
      </c>
      <c r="G1518" s="192" t="s">
        <v>4810</v>
      </c>
      <c r="H1518" s="192" t="s">
        <v>479</v>
      </c>
      <c r="J1518" s="193" t="s">
        <v>405</v>
      </c>
      <c r="K1518" s="193" t="s">
        <v>406</v>
      </c>
    </row>
    <row r="1521" spans="1:11">
      <c r="A1521" s="175" t="s">
        <v>4829</v>
      </c>
      <c r="B1521" s="175" t="s">
        <v>113</v>
      </c>
      <c r="D1521" s="175" t="s">
        <v>610</v>
      </c>
      <c r="H1521" s="175" t="s">
        <v>940</v>
      </c>
      <c r="K1521" s="194">
        <v>20000</v>
      </c>
    </row>
    <row r="1522" spans="1:11">
      <c r="A1522" s="175" t="s">
        <v>151</v>
      </c>
      <c r="B1522" s="175" t="s">
        <v>22</v>
      </c>
      <c r="H1522" s="175" t="s">
        <v>940</v>
      </c>
      <c r="J1522" s="194">
        <v>20000</v>
      </c>
    </row>
    <row r="1523" spans="1:11">
      <c r="A1523" s="190" t="s">
        <v>4859</v>
      </c>
      <c r="J1523" s="194">
        <v>20000</v>
      </c>
      <c r="K1523" s="194">
        <v>20000</v>
      </c>
    </row>
    <row r="1526" spans="1:11">
      <c r="A1526" s="190" t="s">
        <v>4860</v>
      </c>
      <c r="D1526" s="191" t="s">
        <v>4818</v>
      </c>
      <c r="E1526" s="190" t="s">
        <v>5071</v>
      </c>
    </row>
    <row r="1527" spans="1:11">
      <c r="A1527" s="192" t="s">
        <v>10</v>
      </c>
      <c r="B1527" s="192" t="s">
        <v>11</v>
      </c>
      <c r="D1527" s="188" t="s">
        <v>4808</v>
      </c>
      <c r="E1527" s="192" t="s">
        <v>142</v>
      </c>
      <c r="F1527" s="193" t="s">
        <v>4809</v>
      </c>
      <c r="G1527" s="192" t="s">
        <v>4810</v>
      </c>
      <c r="H1527" s="192" t="s">
        <v>479</v>
      </c>
      <c r="J1527" s="193" t="s">
        <v>405</v>
      </c>
      <c r="K1527" s="193" t="s">
        <v>406</v>
      </c>
    </row>
    <row r="1530" spans="1:11">
      <c r="A1530" s="175" t="s">
        <v>4829</v>
      </c>
      <c r="B1530" s="175" t="s">
        <v>113</v>
      </c>
      <c r="D1530" s="175" t="s">
        <v>610</v>
      </c>
      <c r="H1530" s="175" t="s">
        <v>941</v>
      </c>
      <c r="K1530" s="194">
        <v>20000</v>
      </c>
    </row>
    <row r="1531" spans="1:11">
      <c r="A1531" s="175" t="s">
        <v>151</v>
      </c>
      <c r="B1531" s="175" t="s">
        <v>22</v>
      </c>
      <c r="H1531" s="175" t="s">
        <v>941</v>
      </c>
      <c r="J1531" s="194">
        <v>20000</v>
      </c>
    </row>
    <row r="1532" spans="1:11">
      <c r="A1532" s="190" t="s">
        <v>4861</v>
      </c>
      <c r="J1532" s="194">
        <v>20000</v>
      </c>
      <c r="K1532" s="194">
        <v>20000</v>
      </c>
    </row>
    <row r="1535" spans="1:11">
      <c r="A1535" s="190" t="s">
        <v>4862</v>
      </c>
      <c r="D1535" s="191" t="s">
        <v>4818</v>
      </c>
      <c r="E1535" s="190" t="s">
        <v>5071</v>
      </c>
    </row>
    <row r="1536" spans="1:11">
      <c r="A1536" s="192" t="s">
        <v>10</v>
      </c>
      <c r="B1536" s="192" t="s">
        <v>11</v>
      </c>
      <c r="D1536" s="188" t="s">
        <v>4808</v>
      </c>
      <c r="E1536" s="192" t="s">
        <v>142</v>
      </c>
      <c r="F1536" s="193" t="s">
        <v>4809</v>
      </c>
      <c r="G1536" s="192" t="s">
        <v>4810</v>
      </c>
      <c r="H1536" s="192" t="s">
        <v>479</v>
      </c>
      <c r="J1536" s="193" t="s">
        <v>405</v>
      </c>
      <c r="K1536" s="193" t="s">
        <v>406</v>
      </c>
    </row>
    <row r="1539" spans="1:11">
      <c r="A1539" s="175" t="s">
        <v>4829</v>
      </c>
      <c r="B1539" s="175" t="s">
        <v>113</v>
      </c>
      <c r="D1539" s="175" t="s">
        <v>610</v>
      </c>
      <c r="H1539" s="175" t="s">
        <v>942</v>
      </c>
      <c r="K1539" s="194">
        <v>20000</v>
      </c>
    </row>
    <row r="1540" spans="1:11">
      <c r="A1540" s="175" t="s">
        <v>151</v>
      </c>
      <c r="B1540" s="175" t="s">
        <v>22</v>
      </c>
      <c r="H1540" s="175" t="s">
        <v>942</v>
      </c>
      <c r="J1540" s="194">
        <v>20000</v>
      </c>
    </row>
    <row r="1541" spans="1:11">
      <c r="A1541" s="190" t="s">
        <v>4863</v>
      </c>
      <c r="J1541" s="194">
        <v>20000</v>
      </c>
      <c r="K1541" s="194">
        <v>20000</v>
      </c>
    </row>
    <row r="1544" spans="1:11">
      <c r="A1544" s="190" t="s">
        <v>4864</v>
      </c>
      <c r="D1544" s="191" t="s">
        <v>4818</v>
      </c>
      <c r="E1544" s="190" t="s">
        <v>5071</v>
      </c>
    </row>
    <row r="1545" spans="1:11">
      <c r="A1545" s="192" t="s">
        <v>10</v>
      </c>
      <c r="B1545" s="192" t="s">
        <v>11</v>
      </c>
      <c r="D1545" s="188" t="s">
        <v>4808</v>
      </c>
      <c r="E1545" s="192" t="s">
        <v>142</v>
      </c>
      <c r="F1545" s="193" t="s">
        <v>4809</v>
      </c>
      <c r="G1545" s="192" t="s">
        <v>4810</v>
      </c>
      <c r="H1545" s="192" t="s">
        <v>479</v>
      </c>
      <c r="J1545" s="193" t="s">
        <v>405</v>
      </c>
      <c r="K1545" s="193" t="s">
        <v>406</v>
      </c>
    </row>
    <row r="1548" spans="1:11">
      <c r="A1548" s="175" t="s">
        <v>4829</v>
      </c>
      <c r="B1548" s="175" t="s">
        <v>113</v>
      </c>
      <c r="D1548" s="175" t="s">
        <v>610</v>
      </c>
      <c r="H1548" s="175" t="s">
        <v>943</v>
      </c>
      <c r="K1548" s="194">
        <v>20000</v>
      </c>
    </row>
    <row r="1549" spans="1:11">
      <c r="A1549" s="175" t="s">
        <v>151</v>
      </c>
      <c r="B1549" s="175" t="s">
        <v>22</v>
      </c>
      <c r="H1549" s="175" t="s">
        <v>943</v>
      </c>
      <c r="J1549" s="194">
        <v>20000</v>
      </c>
    </row>
    <row r="1550" spans="1:11">
      <c r="A1550" s="190" t="s">
        <v>4865</v>
      </c>
      <c r="J1550" s="194">
        <v>20000</v>
      </c>
      <c r="K1550" s="194">
        <v>20000</v>
      </c>
    </row>
    <row r="1553" spans="1:11">
      <c r="A1553" s="190" t="s">
        <v>4866</v>
      </c>
      <c r="D1553" s="191" t="s">
        <v>4818</v>
      </c>
      <c r="E1553" s="190" t="s">
        <v>5071</v>
      </c>
    </row>
    <row r="1554" spans="1:11">
      <c r="A1554" s="192" t="s">
        <v>10</v>
      </c>
      <c r="B1554" s="192" t="s">
        <v>11</v>
      </c>
      <c r="D1554" s="188" t="s">
        <v>4808</v>
      </c>
      <c r="E1554" s="192" t="s">
        <v>142</v>
      </c>
      <c r="F1554" s="193" t="s">
        <v>4809</v>
      </c>
      <c r="G1554" s="192" t="s">
        <v>4810</v>
      </c>
      <c r="H1554" s="192" t="s">
        <v>479</v>
      </c>
      <c r="J1554" s="193" t="s">
        <v>405</v>
      </c>
      <c r="K1554" s="193" t="s">
        <v>406</v>
      </c>
    </row>
    <row r="1557" spans="1:11">
      <c r="A1557" s="175" t="s">
        <v>4829</v>
      </c>
      <c r="B1557" s="175" t="s">
        <v>113</v>
      </c>
      <c r="D1557" s="175" t="s">
        <v>610</v>
      </c>
      <c r="H1557" s="175" t="s">
        <v>944</v>
      </c>
      <c r="K1557" s="194">
        <v>40000</v>
      </c>
    </row>
    <row r="1558" spans="1:11">
      <c r="A1558" s="175" t="s">
        <v>151</v>
      </c>
      <c r="B1558" s="175" t="s">
        <v>22</v>
      </c>
      <c r="H1558" s="175" t="s">
        <v>944</v>
      </c>
      <c r="J1558" s="194">
        <v>40000</v>
      </c>
    </row>
    <row r="1559" spans="1:11">
      <c r="A1559" s="190" t="s">
        <v>4868</v>
      </c>
      <c r="J1559" s="194">
        <v>40000</v>
      </c>
      <c r="K1559" s="194">
        <v>40000</v>
      </c>
    </row>
    <row r="1562" spans="1:11">
      <c r="A1562" s="190" t="s">
        <v>4869</v>
      </c>
      <c r="D1562" s="191" t="s">
        <v>4818</v>
      </c>
      <c r="E1562" s="190" t="s">
        <v>5071</v>
      </c>
    </row>
    <row r="1563" spans="1:11">
      <c r="A1563" s="192" t="s">
        <v>10</v>
      </c>
      <c r="B1563" s="192" t="s">
        <v>11</v>
      </c>
      <c r="D1563" s="188" t="s">
        <v>4808</v>
      </c>
      <c r="E1563" s="192" t="s">
        <v>142</v>
      </c>
      <c r="F1563" s="193" t="s">
        <v>4809</v>
      </c>
      <c r="G1563" s="192" t="s">
        <v>4810</v>
      </c>
      <c r="H1563" s="192" t="s">
        <v>479</v>
      </c>
      <c r="J1563" s="193" t="s">
        <v>405</v>
      </c>
      <c r="K1563" s="193" t="s">
        <v>406</v>
      </c>
    </row>
    <row r="1566" spans="1:11">
      <c r="A1566" s="175" t="s">
        <v>4829</v>
      </c>
      <c r="B1566" s="175" t="s">
        <v>113</v>
      </c>
      <c r="D1566" s="175" t="s">
        <v>610</v>
      </c>
      <c r="H1566" s="175" t="s">
        <v>945</v>
      </c>
      <c r="K1566" s="194">
        <v>50000</v>
      </c>
    </row>
    <row r="1567" spans="1:11">
      <c r="A1567" s="175" t="s">
        <v>151</v>
      </c>
      <c r="B1567" s="175" t="s">
        <v>22</v>
      </c>
      <c r="H1567" s="175" t="s">
        <v>945</v>
      </c>
      <c r="J1567" s="194">
        <v>50000</v>
      </c>
    </row>
    <row r="1568" spans="1:11">
      <c r="A1568" s="190" t="s">
        <v>4870</v>
      </c>
      <c r="J1568" s="194">
        <v>50000</v>
      </c>
      <c r="K1568" s="194">
        <v>50000</v>
      </c>
    </row>
    <row r="1571" spans="1:11">
      <c r="A1571" s="190" t="s">
        <v>4871</v>
      </c>
      <c r="D1571" s="191" t="s">
        <v>4818</v>
      </c>
      <c r="E1571" s="190" t="s">
        <v>5071</v>
      </c>
    </row>
    <row r="1572" spans="1:11">
      <c r="A1572" s="192" t="s">
        <v>10</v>
      </c>
      <c r="B1572" s="192" t="s">
        <v>11</v>
      </c>
      <c r="D1572" s="188" t="s">
        <v>4808</v>
      </c>
      <c r="E1572" s="192" t="s">
        <v>142</v>
      </c>
      <c r="F1572" s="193" t="s">
        <v>4809</v>
      </c>
      <c r="G1572" s="192" t="s">
        <v>4810</v>
      </c>
      <c r="H1572" s="192" t="s">
        <v>479</v>
      </c>
      <c r="J1572" s="193" t="s">
        <v>405</v>
      </c>
      <c r="K1572" s="193" t="s">
        <v>406</v>
      </c>
    </row>
    <row r="1575" spans="1:11">
      <c r="A1575" s="175" t="s">
        <v>4829</v>
      </c>
      <c r="B1575" s="175" t="s">
        <v>113</v>
      </c>
      <c r="D1575" s="175" t="s">
        <v>610</v>
      </c>
      <c r="H1575" s="175" t="s">
        <v>889</v>
      </c>
      <c r="K1575" s="194">
        <v>200000</v>
      </c>
    </row>
    <row r="1576" spans="1:11">
      <c r="A1576" s="175" t="s">
        <v>151</v>
      </c>
      <c r="B1576" s="175" t="s">
        <v>22</v>
      </c>
      <c r="H1576" s="175" t="s">
        <v>889</v>
      </c>
      <c r="J1576" s="194">
        <v>200000</v>
      </c>
    </row>
    <row r="1577" spans="1:11">
      <c r="A1577" s="190" t="s">
        <v>4873</v>
      </c>
      <c r="J1577" s="194">
        <v>200000</v>
      </c>
      <c r="K1577" s="194">
        <v>200000</v>
      </c>
    </row>
    <row r="1580" spans="1:11">
      <c r="A1580" s="190" t="s">
        <v>4874</v>
      </c>
      <c r="D1580" s="191" t="s">
        <v>4818</v>
      </c>
      <c r="E1580" s="190" t="s">
        <v>5071</v>
      </c>
    </row>
    <row r="1581" spans="1:11">
      <c r="A1581" s="192" t="s">
        <v>10</v>
      </c>
      <c r="B1581" s="192" t="s">
        <v>11</v>
      </c>
      <c r="D1581" s="188" t="s">
        <v>4808</v>
      </c>
      <c r="E1581" s="192" t="s">
        <v>142</v>
      </c>
      <c r="F1581" s="193" t="s">
        <v>4809</v>
      </c>
      <c r="G1581" s="192" t="s">
        <v>4810</v>
      </c>
      <c r="H1581" s="192" t="s">
        <v>479</v>
      </c>
      <c r="J1581" s="193" t="s">
        <v>405</v>
      </c>
      <c r="K1581" s="193" t="s">
        <v>406</v>
      </c>
    </row>
    <row r="1584" spans="1:11">
      <c r="A1584" s="175" t="s">
        <v>4829</v>
      </c>
      <c r="B1584" s="175" t="s">
        <v>113</v>
      </c>
      <c r="D1584" s="175" t="s">
        <v>610</v>
      </c>
      <c r="E1584" s="175" t="s">
        <v>640</v>
      </c>
      <c r="H1584" s="175" t="s">
        <v>946</v>
      </c>
      <c r="K1584" s="194">
        <v>50000</v>
      </c>
    </row>
    <row r="1585" spans="1:11">
      <c r="A1585" s="175" t="s">
        <v>151</v>
      </c>
      <c r="B1585" s="175" t="s">
        <v>22</v>
      </c>
      <c r="H1585" s="175" t="s">
        <v>946</v>
      </c>
      <c r="J1585" s="194">
        <v>50000</v>
      </c>
    </row>
    <row r="1586" spans="1:11">
      <c r="A1586" s="190" t="s">
        <v>4875</v>
      </c>
      <c r="J1586" s="194">
        <v>50000</v>
      </c>
      <c r="K1586" s="194">
        <v>50000</v>
      </c>
    </row>
    <row r="1589" spans="1:11">
      <c r="A1589" s="190" t="s">
        <v>4876</v>
      </c>
      <c r="D1589" s="191" t="s">
        <v>4818</v>
      </c>
      <c r="E1589" s="190" t="s">
        <v>5071</v>
      </c>
    </row>
    <row r="1590" spans="1:11">
      <c r="A1590" s="192" t="s">
        <v>10</v>
      </c>
      <c r="B1590" s="192" t="s">
        <v>11</v>
      </c>
      <c r="D1590" s="188" t="s">
        <v>4808</v>
      </c>
      <c r="E1590" s="192" t="s">
        <v>142</v>
      </c>
      <c r="F1590" s="193" t="s">
        <v>4809</v>
      </c>
      <c r="G1590" s="192" t="s">
        <v>4810</v>
      </c>
      <c r="H1590" s="192" t="s">
        <v>479</v>
      </c>
      <c r="J1590" s="193" t="s">
        <v>405</v>
      </c>
      <c r="K1590" s="193" t="s">
        <v>406</v>
      </c>
    </row>
    <row r="1593" spans="1:11">
      <c r="A1593" s="175" t="s">
        <v>182</v>
      </c>
      <c r="B1593" s="175" t="s">
        <v>28</v>
      </c>
      <c r="E1593" s="175" t="s">
        <v>640</v>
      </c>
      <c r="F1593" s="195">
        <v>201606</v>
      </c>
      <c r="H1593" s="175" t="s">
        <v>928</v>
      </c>
      <c r="K1593" s="194">
        <v>23729</v>
      </c>
    </row>
    <row r="1594" spans="1:11">
      <c r="A1594" s="175" t="s">
        <v>151</v>
      </c>
      <c r="B1594" s="175" t="s">
        <v>22</v>
      </c>
      <c r="H1594" s="175" t="s">
        <v>928</v>
      </c>
      <c r="J1594" s="194">
        <v>23729</v>
      </c>
    </row>
    <row r="1595" spans="1:11">
      <c r="A1595" s="190" t="s">
        <v>4877</v>
      </c>
      <c r="J1595" s="194">
        <v>23729</v>
      </c>
      <c r="K1595" s="194">
        <v>23729</v>
      </c>
    </row>
    <row r="1598" spans="1:11">
      <c r="A1598" s="190" t="s">
        <v>4878</v>
      </c>
      <c r="D1598" s="191" t="s">
        <v>4823</v>
      </c>
      <c r="E1598" s="190" t="s">
        <v>4906</v>
      </c>
    </row>
    <row r="1599" spans="1:11">
      <c r="A1599" s="192" t="s">
        <v>10</v>
      </c>
      <c r="B1599" s="192" t="s">
        <v>11</v>
      </c>
      <c r="D1599" s="188" t="s">
        <v>4808</v>
      </c>
      <c r="E1599" s="192" t="s">
        <v>142</v>
      </c>
      <c r="F1599" s="193" t="s">
        <v>4809</v>
      </c>
      <c r="G1599" s="192" t="s">
        <v>4810</v>
      </c>
      <c r="H1599" s="192" t="s">
        <v>479</v>
      </c>
      <c r="J1599" s="193" t="s">
        <v>405</v>
      </c>
      <c r="K1599" s="193" t="s">
        <v>406</v>
      </c>
    </row>
    <row r="1602" spans="1:11">
      <c r="A1602" s="175" t="s">
        <v>257</v>
      </c>
      <c r="B1602" s="175" t="s">
        <v>47</v>
      </c>
      <c r="E1602" s="175" t="s">
        <v>668</v>
      </c>
      <c r="F1602" s="195">
        <v>62</v>
      </c>
      <c r="H1602" s="175" t="s">
        <v>947</v>
      </c>
      <c r="J1602" s="194">
        <v>640000</v>
      </c>
    </row>
    <row r="1603" spans="1:11">
      <c r="A1603" s="175" t="s">
        <v>151</v>
      </c>
      <c r="B1603" s="175" t="s">
        <v>22</v>
      </c>
      <c r="F1603" s="195">
        <v>4531647</v>
      </c>
      <c r="H1603" s="175" t="s">
        <v>947</v>
      </c>
      <c r="K1603" s="194">
        <v>640000</v>
      </c>
    </row>
    <row r="1604" spans="1:11">
      <c r="A1604" s="190" t="s">
        <v>4880</v>
      </c>
      <c r="J1604" s="194">
        <v>640000</v>
      </c>
      <c r="K1604" s="194">
        <v>640000</v>
      </c>
    </row>
    <row r="1607" spans="1:11">
      <c r="A1607" s="190" t="s">
        <v>4881</v>
      </c>
      <c r="D1607" s="191" t="s">
        <v>4818</v>
      </c>
      <c r="E1607" s="190" t="s">
        <v>4950</v>
      </c>
    </row>
    <row r="1608" spans="1:11">
      <c r="A1608" s="192" t="s">
        <v>10</v>
      </c>
      <c r="B1608" s="192" t="s">
        <v>11</v>
      </c>
      <c r="D1608" s="188" t="s">
        <v>4808</v>
      </c>
      <c r="E1608" s="192" t="s">
        <v>142</v>
      </c>
      <c r="F1608" s="193" t="s">
        <v>4809</v>
      </c>
      <c r="G1608" s="192" t="s">
        <v>4810</v>
      </c>
      <c r="H1608" s="192" t="s">
        <v>479</v>
      </c>
      <c r="J1608" s="193" t="s">
        <v>405</v>
      </c>
      <c r="K1608" s="193" t="s">
        <v>406</v>
      </c>
    </row>
    <row r="1611" spans="1:11">
      <c r="A1611" s="175" t="s">
        <v>4829</v>
      </c>
      <c r="B1611" s="175" t="s">
        <v>113</v>
      </c>
      <c r="D1611" s="175" t="s">
        <v>610</v>
      </c>
      <c r="H1611" s="175" t="s">
        <v>886</v>
      </c>
      <c r="K1611" s="194">
        <v>50000</v>
      </c>
    </row>
    <row r="1612" spans="1:11">
      <c r="A1612" s="175" t="s">
        <v>151</v>
      </c>
      <c r="B1612" s="175" t="s">
        <v>22</v>
      </c>
      <c r="H1612" s="175" t="s">
        <v>886</v>
      </c>
      <c r="J1612" s="194">
        <v>50000</v>
      </c>
    </row>
    <row r="1613" spans="1:11">
      <c r="A1613" s="190" t="s">
        <v>4883</v>
      </c>
      <c r="J1613" s="194">
        <v>50000</v>
      </c>
      <c r="K1613" s="194">
        <v>50000</v>
      </c>
    </row>
    <row r="1616" spans="1:11">
      <c r="A1616" s="190" t="s">
        <v>4884</v>
      </c>
      <c r="D1616" s="191" t="s">
        <v>4818</v>
      </c>
      <c r="E1616" s="190" t="s">
        <v>4950</v>
      </c>
    </row>
    <row r="1617" spans="1:11">
      <c r="A1617" s="192" t="s">
        <v>10</v>
      </c>
      <c r="B1617" s="192" t="s">
        <v>11</v>
      </c>
      <c r="D1617" s="188" t="s">
        <v>4808</v>
      </c>
      <c r="E1617" s="192" t="s">
        <v>142</v>
      </c>
      <c r="F1617" s="193" t="s">
        <v>4809</v>
      </c>
      <c r="G1617" s="192" t="s">
        <v>4810</v>
      </c>
      <c r="H1617" s="192" t="s">
        <v>479</v>
      </c>
      <c r="J1617" s="193" t="s">
        <v>405</v>
      </c>
      <c r="K1617" s="193" t="s">
        <v>406</v>
      </c>
    </row>
    <row r="1620" spans="1:11">
      <c r="A1620" s="175" t="s">
        <v>4829</v>
      </c>
      <c r="B1620" s="175" t="s">
        <v>113</v>
      </c>
      <c r="D1620" s="175" t="s">
        <v>610</v>
      </c>
      <c r="H1620" s="175" t="s">
        <v>891</v>
      </c>
      <c r="K1620" s="194">
        <v>40000</v>
      </c>
    </row>
    <row r="1621" spans="1:11">
      <c r="A1621" s="175" t="s">
        <v>151</v>
      </c>
      <c r="B1621" s="175" t="s">
        <v>22</v>
      </c>
      <c r="H1621" s="175" t="s">
        <v>891</v>
      </c>
      <c r="J1621" s="194">
        <v>40000</v>
      </c>
    </row>
    <row r="1622" spans="1:11">
      <c r="A1622" s="190" t="s">
        <v>4885</v>
      </c>
      <c r="J1622" s="194">
        <v>40000</v>
      </c>
      <c r="K1622" s="194">
        <v>40000</v>
      </c>
    </row>
    <row r="1625" spans="1:11">
      <c r="A1625" s="190" t="s">
        <v>4886</v>
      </c>
      <c r="D1625" s="191" t="s">
        <v>4823</v>
      </c>
      <c r="E1625" s="190" t="s">
        <v>5072</v>
      </c>
    </row>
    <row r="1626" spans="1:11">
      <c r="A1626" s="192" t="s">
        <v>10</v>
      </c>
      <c r="B1626" s="192" t="s">
        <v>11</v>
      </c>
      <c r="D1626" s="188" t="s">
        <v>4808</v>
      </c>
      <c r="E1626" s="192" t="s">
        <v>142</v>
      </c>
      <c r="F1626" s="193" t="s">
        <v>4809</v>
      </c>
      <c r="G1626" s="192" t="s">
        <v>4810</v>
      </c>
      <c r="H1626" s="192" t="s">
        <v>479</v>
      </c>
      <c r="J1626" s="193" t="s">
        <v>405</v>
      </c>
      <c r="K1626" s="193" t="s">
        <v>406</v>
      </c>
    </row>
    <row r="1629" spans="1:11">
      <c r="A1629" s="175" t="s">
        <v>257</v>
      </c>
      <c r="B1629" s="175" t="s">
        <v>47</v>
      </c>
      <c r="E1629" s="175" t="s">
        <v>668</v>
      </c>
      <c r="F1629" s="195">
        <v>14943049</v>
      </c>
      <c r="H1629" s="175" t="s">
        <v>543</v>
      </c>
      <c r="J1629" s="194">
        <v>415874</v>
      </c>
    </row>
    <row r="1630" spans="1:11">
      <c r="A1630" s="175" t="s">
        <v>151</v>
      </c>
      <c r="B1630" s="175" t="s">
        <v>22</v>
      </c>
      <c r="F1630" s="195">
        <v>4531645</v>
      </c>
      <c r="H1630" s="175" t="s">
        <v>543</v>
      </c>
      <c r="K1630" s="194">
        <v>415874</v>
      </c>
    </row>
    <row r="1631" spans="1:11">
      <c r="A1631" s="190" t="s">
        <v>4888</v>
      </c>
      <c r="J1631" s="194">
        <v>415874</v>
      </c>
      <c r="K1631" s="194">
        <v>415874</v>
      </c>
    </row>
    <row r="1634" spans="1:11">
      <c r="A1634" s="190" t="s">
        <v>4889</v>
      </c>
      <c r="D1634" s="191" t="s">
        <v>4823</v>
      </c>
      <c r="E1634" s="190" t="s">
        <v>5072</v>
      </c>
    </row>
    <row r="1635" spans="1:11">
      <c r="A1635" s="192" t="s">
        <v>10</v>
      </c>
      <c r="B1635" s="192" t="s">
        <v>11</v>
      </c>
      <c r="D1635" s="188" t="s">
        <v>4808</v>
      </c>
      <c r="E1635" s="192" t="s">
        <v>142</v>
      </c>
      <c r="F1635" s="193" t="s">
        <v>4809</v>
      </c>
      <c r="G1635" s="192" t="s">
        <v>4810</v>
      </c>
      <c r="H1635" s="192" t="s">
        <v>479</v>
      </c>
      <c r="J1635" s="193" t="s">
        <v>405</v>
      </c>
      <c r="K1635" s="193" t="s">
        <v>406</v>
      </c>
    </row>
    <row r="1638" spans="1:11">
      <c r="A1638" s="175" t="s">
        <v>257</v>
      </c>
      <c r="B1638" s="175" t="s">
        <v>47</v>
      </c>
      <c r="E1638" s="175" t="s">
        <v>668</v>
      </c>
      <c r="F1638" s="195">
        <v>14943050</v>
      </c>
      <c r="H1638" s="175" t="s">
        <v>543</v>
      </c>
      <c r="J1638" s="194">
        <v>83455</v>
      </c>
    </row>
    <row r="1639" spans="1:11">
      <c r="A1639" s="175" t="s">
        <v>151</v>
      </c>
      <c r="B1639" s="175" t="s">
        <v>22</v>
      </c>
      <c r="F1639" s="195">
        <v>4531646</v>
      </c>
      <c r="H1639" s="175" t="s">
        <v>543</v>
      </c>
      <c r="K1639" s="194">
        <v>83455</v>
      </c>
    </row>
    <row r="1640" spans="1:11">
      <c r="A1640" s="190" t="s">
        <v>4890</v>
      </c>
      <c r="J1640" s="194">
        <v>83455</v>
      </c>
      <c r="K1640" s="194">
        <v>83455</v>
      </c>
    </row>
    <row r="1643" spans="1:11">
      <c r="A1643" s="190" t="s">
        <v>4891</v>
      </c>
      <c r="D1643" s="191" t="s">
        <v>4823</v>
      </c>
      <c r="E1643" s="190" t="s">
        <v>4957</v>
      </c>
    </row>
    <row r="1644" spans="1:11">
      <c r="A1644" s="192" t="s">
        <v>10</v>
      </c>
      <c r="B1644" s="192" t="s">
        <v>11</v>
      </c>
      <c r="D1644" s="188" t="s">
        <v>4808</v>
      </c>
      <c r="E1644" s="192" t="s">
        <v>142</v>
      </c>
      <c r="F1644" s="193" t="s">
        <v>4809</v>
      </c>
      <c r="G1644" s="192" t="s">
        <v>4810</v>
      </c>
      <c r="H1644" s="192" t="s">
        <v>479</v>
      </c>
      <c r="J1644" s="193" t="s">
        <v>405</v>
      </c>
      <c r="K1644" s="193" t="s">
        <v>406</v>
      </c>
    </row>
    <row r="1647" spans="1:11">
      <c r="A1647" s="175" t="s">
        <v>257</v>
      </c>
      <c r="B1647" s="175" t="s">
        <v>47</v>
      </c>
      <c r="E1647" s="175" t="s">
        <v>668</v>
      </c>
      <c r="F1647" s="195">
        <v>6229599</v>
      </c>
      <c r="H1647" s="175" t="s">
        <v>546</v>
      </c>
      <c r="J1647" s="194">
        <v>96732</v>
      </c>
    </row>
    <row r="1648" spans="1:11">
      <c r="A1648" s="175" t="s">
        <v>151</v>
      </c>
      <c r="B1648" s="175" t="s">
        <v>22</v>
      </c>
      <c r="F1648" s="195">
        <v>4531642</v>
      </c>
      <c r="H1648" s="175" t="s">
        <v>546</v>
      </c>
      <c r="K1648" s="194">
        <v>96732</v>
      </c>
    </row>
    <row r="1649" spans="1:11">
      <c r="A1649" s="190" t="s">
        <v>4892</v>
      </c>
      <c r="J1649" s="194">
        <v>96732</v>
      </c>
      <c r="K1649" s="194">
        <v>96732</v>
      </c>
    </row>
    <row r="1652" spans="1:11">
      <c r="A1652" s="190" t="s">
        <v>4900</v>
      </c>
      <c r="D1652" s="191" t="s">
        <v>4823</v>
      </c>
      <c r="E1652" s="190" t="s">
        <v>4957</v>
      </c>
    </row>
    <row r="1653" spans="1:11">
      <c r="A1653" s="192" t="s">
        <v>10</v>
      </c>
      <c r="B1653" s="192" t="s">
        <v>11</v>
      </c>
      <c r="D1653" s="188" t="s">
        <v>4808</v>
      </c>
      <c r="E1653" s="192" t="s">
        <v>142</v>
      </c>
      <c r="F1653" s="193" t="s">
        <v>4809</v>
      </c>
      <c r="G1653" s="192" t="s">
        <v>4810</v>
      </c>
      <c r="H1653" s="192" t="s">
        <v>479</v>
      </c>
      <c r="J1653" s="193" t="s">
        <v>405</v>
      </c>
      <c r="K1653" s="193" t="s">
        <v>406</v>
      </c>
    </row>
    <row r="1656" spans="1:11">
      <c r="A1656" s="175" t="s">
        <v>257</v>
      </c>
      <c r="B1656" s="175" t="s">
        <v>47</v>
      </c>
      <c r="E1656" s="175" t="s">
        <v>668</v>
      </c>
      <c r="F1656" s="195">
        <v>6229571</v>
      </c>
      <c r="H1656" s="175" t="s">
        <v>546</v>
      </c>
      <c r="J1656" s="194">
        <v>67151</v>
      </c>
    </row>
    <row r="1657" spans="1:11">
      <c r="A1657" s="175" t="s">
        <v>151</v>
      </c>
      <c r="B1657" s="175" t="s">
        <v>22</v>
      </c>
      <c r="F1657" s="195">
        <v>4531643</v>
      </c>
      <c r="H1657" s="175" t="s">
        <v>546</v>
      </c>
      <c r="K1657" s="194">
        <v>67151</v>
      </c>
    </row>
    <row r="1658" spans="1:11">
      <c r="A1658" s="190" t="s">
        <v>4902</v>
      </c>
      <c r="J1658" s="194">
        <v>67151</v>
      </c>
      <c r="K1658" s="194">
        <v>67151</v>
      </c>
    </row>
    <row r="1661" spans="1:11">
      <c r="A1661" s="190" t="s">
        <v>4903</v>
      </c>
      <c r="D1661" s="191" t="s">
        <v>4823</v>
      </c>
      <c r="E1661" s="190" t="s">
        <v>4957</v>
      </c>
    </row>
    <row r="1662" spans="1:11">
      <c r="A1662" s="192" t="s">
        <v>10</v>
      </c>
      <c r="B1662" s="192" t="s">
        <v>11</v>
      </c>
      <c r="D1662" s="188" t="s">
        <v>4808</v>
      </c>
      <c r="E1662" s="192" t="s">
        <v>142</v>
      </c>
      <c r="F1662" s="193" t="s">
        <v>4809</v>
      </c>
      <c r="G1662" s="192" t="s">
        <v>4810</v>
      </c>
      <c r="H1662" s="192" t="s">
        <v>479</v>
      </c>
      <c r="J1662" s="193" t="s">
        <v>405</v>
      </c>
      <c r="K1662" s="193" t="s">
        <v>406</v>
      </c>
    </row>
    <row r="1665" spans="1:11">
      <c r="A1665" s="175" t="s">
        <v>257</v>
      </c>
      <c r="B1665" s="175" t="s">
        <v>47</v>
      </c>
      <c r="E1665" s="175" t="s">
        <v>668</v>
      </c>
      <c r="F1665" s="195">
        <v>15854901</v>
      </c>
      <c r="H1665" s="175" t="s">
        <v>546</v>
      </c>
      <c r="J1665" s="194">
        <v>253138</v>
      </c>
    </row>
    <row r="1666" spans="1:11">
      <c r="A1666" s="175" t="s">
        <v>151</v>
      </c>
      <c r="B1666" s="175" t="s">
        <v>22</v>
      </c>
      <c r="F1666" s="195">
        <v>4531643</v>
      </c>
      <c r="H1666" s="175" t="s">
        <v>546</v>
      </c>
      <c r="K1666" s="194">
        <v>253138</v>
      </c>
    </row>
    <row r="1667" spans="1:11">
      <c r="A1667" s="190" t="s">
        <v>4904</v>
      </c>
      <c r="J1667" s="194">
        <v>253138</v>
      </c>
      <c r="K1667" s="194">
        <v>253138</v>
      </c>
    </row>
    <row r="1670" spans="1:11">
      <c r="A1670" s="190" t="s">
        <v>4905</v>
      </c>
      <c r="D1670" s="191" t="s">
        <v>4818</v>
      </c>
      <c r="E1670" s="190" t="s">
        <v>4957</v>
      </c>
    </row>
    <row r="1671" spans="1:11">
      <c r="A1671" s="192" t="s">
        <v>10</v>
      </c>
      <c r="B1671" s="192" t="s">
        <v>11</v>
      </c>
      <c r="D1671" s="188" t="s">
        <v>4808</v>
      </c>
      <c r="E1671" s="192" t="s">
        <v>142</v>
      </c>
      <c r="F1671" s="193" t="s">
        <v>4809</v>
      </c>
      <c r="G1671" s="192" t="s">
        <v>4810</v>
      </c>
      <c r="H1671" s="192" t="s">
        <v>479</v>
      </c>
      <c r="J1671" s="193" t="s">
        <v>405</v>
      </c>
      <c r="K1671" s="193" t="s">
        <v>406</v>
      </c>
    </row>
    <row r="1674" spans="1:11">
      <c r="A1674" s="175" t="s">
        <v>4829</v>
      </c>
      <c r="B1674" s="175" t="s">
        <v>113</v>
      </c>
      <c r="D1674" s="175" t="s">
        <v>610</v>
      </c>
      <c r="H1674" s="175" t="s">
        <v>899</v>
      </c>
      <c r="K1674" s="194">
        <v>10000</v>
      </c>
    </row>
    <row r="1675" spans="1:11">
      <c r="A1675" s="175" t="s">
        <v>151</v>
      </c>
      <c r="B1675" s="175" t="s">
        <v>22</v>
      </c>
      <c r="H1675" s="175" t="s">
        <v>899</v>
      </c>
      <c r="J1675" s="194">
        <v>10000</v>
      </c>
    </row>
    <row r="1676" spans="1:11">
      <c r="A1676" s="190" t="s">
        <v>4907</v>
      </c>
      <c r="J1676" s="194">
        <v>10000</v>
      </c>
      <c r="K1676" s="194">
        <v>10000</v>
      </c>
    </row>
    <row r="1679" spans="1:11">
      <c r="A1679" s="190" t="s">
        <v>4908</v>
      </c>
      <c r="D1679" s="191" t="s">
        <v>4818</v>
      </c>
      <c r="E1679" s="190" t="s">
        <v>4957</v>
      </c>
    </row>
    <row r="1680" spans="1:11">
      <c r="A1680" s="192" t="s">
        <v>10</v>
      </c>
      <c r="B1680" s="192" t="s">
        <v>11</v>
      </c>
      <c r="D1680" s="188" t="s">
        <v>4808</v>
      </c>
      <c r="E1680" s="192" t="s">
        <v>142</v>
      </c>
      <c r="F1680" s="193" t="s">
        <v>4809</v>
      </c>
      <c r="G1680" s="192" t="s">
        <v>4810</v>
      </c>
      <c r="H1680" s="192" t="s">
        <v>479</v>
      </c>
      <c r="J1680" s="193" t="s">
        <v>405</v>
      </c>
      <c r="K1680" s="193" t="s">
        <v>406</v>
      </c>
    </row>
    <row r="1683" spans="1:11">
      <c r="A1683" s="175" t="s">
        <v>4829</v>
      </c>
      <c r="B1683" s="175" t="s">
        <v>113</v>
      </c>
      <c r="D1683" s="175" t="s">
        <v>610</v>
      </c>
      <c r="H1683" s="175" t="s">
        <v>902</v>
      </c>
      <c r="K1683" s="194">
        <v>25000</v>
      </c>
    </row>
    <row r="1684" spans="1:11">
      <c r="A1684" s="175" t="s">
        <v>151</v>
      </c>
      <c r="B1684" s="175" t="s">
        <v>22</v>
      </c>
      <c r="H1684" s="175" t="s">
        <v>902</v>
      </c>
      <c r="J1684" s="194">
        <v>25000</v>
      </c>
    </row>
    <row r="1685" spans="1:11">
      <c r="A1685" s="190" t="s">
        <v>4909</v>
      </c>
      <c r="J1685" s="194">
        <v>25000</v>
      </c>
      <c r="K1685" s="194">
        <v>25000</v>
      </c>
    </row>
    <row r="1688" spans="1:11">
      <c r="A1688" s="190" t="s">
        <v>4910</v>
      </c>
      <c r="D1688" s="191" t="s">
        <v>4818</v>
      </c>
      <c r="E1688" s="190" t="s">
        <v>4957</v>
      </c>
    </row>
    <row r="1689" spans="1:11">
      <c r="A1689" s="192" t="s">
        <v>10</v>
      </c>
      <c r="B1689" s="192" t="s">
        <v>11</v>
      </c>
      <c r="D1689" s="188" t="s">
        <v>4808</v>
      </c>
      <c r="E1689" s="192" t="s">
        <v>142</v>
      </c>
      <c r="F1689" s="193" t="s">
        <v>4809</v>
      </c>
      <c r="G1689" s="192" t="s">
        <v>4810</v>
      </c>
      <c r="H1689" s="192" t="s">
        <v>479</v>
      </c>
      <c r="J1689" s="193" t="s">
        <v>405</v>
      </c>
      <c r="K1689" s="193" t="s">
        <v>406</v>
      </c>
    </row>
    <row r="1692" spans="1:11">
      <c r="A1692" s="175" t="s">
        <v>4829</v>
      </c>
      <c r="B1692" s="175" t="s">
        <v>113</v>
      </c>
      <c r="D1692" s="175" t="s">
        <v>610</v>
      </c>
      <c r="H1692" s="175" t="s">
        <v>878</v>
      </c>
      <c r="K1692" s="194">
        <v>10000</v>
      </c>
    </row>
    <row r="1693" spans="1:11">
      <c r="A1693" s="175" t="s">
        <v>151</v>
      </c>
      <c r="B1693" s="175" t="s">
        <v>22</v>
      </c>
      <c r="H1693" s="175" t="s">
        <v>878</v>
      </c>
      <c r="J1693" s="194">
        <v>10000</v>
      </c>
    </row>
    <row r="1694" spans="1:11">
      <c r="A1694" s="190" t="s">
        <v>4911</v>
      </c>
      <c r="J1694" s="194">
        <v>10000</v>
      </c>
      <c r="K1694" s="194">
        <v>10000</v>
      </c>
    </row>
    <row r="1697" spans="1:11">
      <c r="A1697" s="190" t="s">
        <v>4912</v>
      </c>
      <c r="D1697" s="191" t="s">
        <v>4818</v>
      </c>
      <c r="E1697" s="190" t="s">
        <v>4957</v>
      </c>
    </row>
    <row r="1698" spans="1:11">
      <c r="A1698" s="192" t="s">
        <v>10</v>
      </c>
      <c r="B1698" s="192" t="s">
        <v>11</v>
      </c>
      <c r="D1698" s="188" t="s">
        <v>4808</v>
      </c>
      <c r="E1698" s="192" t="s">
        <v>142</v>
      </c>
      <c r="F1698" s="193" t="s">
        <v>4809</v>
      </c>
      <c r="G1698" s="192" t="s">
        <v>4810</v>
      </c>
      <c r="H1698" s="192" t="s">
        <v>479</v>
      </c>
      <c r="J1698" s="193" t="s">
        <v>405</v>
      </c>
      <c r="K1698" s="193" t="s">
        <v>406</v>
      </c>
    </row>
    <row r="1701" spans="1:11">
      <c r="A1701" s="175" t="s">
        <v>4829</v>
      </c>
      <c r="B1701" s="175" t="s">
        <v>113</v>
      </c>
      <c r="D1701" s="175" t="s">
        <v>610</v>
      </c>
      <c r="H1701" s="175" t="s">
        <v>917</v>
      </c>
      <c r="K1701" s="194">
        <v>70000</v>
      </c>
    </row>
    <row r="1702" spans="1:11">
      <c r="A1702" s="175" t="s">
        <v>151</v>
      </c>
      <c r="B1702" s="175" t="s">
        <v>22</v>
      </c>
      <c r="H1702" s="175" t="s">
        <v>917</v>
      </c>
      <c r="J1702" s="194">
        <v>70000</v>
      </c>
    </row>
    <row r="1703" spans="1:11">
      <c r="A1703" s="190" t="s">
        <v>4913</v>
      </c>
      <c r="J1703" s="194">
        <v>70000</v>
      </c>
      <c r="K1703" s="194">
        <v>70000</v>
      </c>
    </row>
    <row r="1706" spans="1:11">
      <c r="A1706" s="190" t="s">
        <v>4914</v>
      </c>
      <c r="D1706" s="191" t="s">
        <v>4818</v>
      </c>
      <c r="E1706" s="190" t="s">
        <v>4957</v>
      </c>
    </row>
    <row r="1707" spans="1:11">
      <c r="A1707" s="192" t="s">
        <v>10</v>
      </c>
      <c r="B1707" s="192" t="s">
        <v>11</v>
      </c>
      <c r="D1707" s="188" t="s">
        <v>4808</v>
      </c>
      <c r="E1707" s="192" t="s">
        <v>142</v>
      </c>
      <c r="F1707" s="193" t="s">
        <v>4809</v>
      </c>
      <c r="G1707" s="192" t="s">
        <v>4810</v>
      </c>
      <c r="H1707" s="192" t="s">
        <v>479</v>
      </c>
      <c r="J1707" s="193" t="s">
        <v>405</v>
      </c>
      <c r="K1707" s="193" t="s">
        <v>406</v>
      </c>
    </row>
    <row r="1710" spans="1:11">
      <c r="A1710" s="175" t="s">
        <v>4829</v>
      </c>
      <c r="B1710" s="175" t="s">
        <v>113</v>
      </c>
      <c r="D1710" s="175" t="s">
        <v>610</v>
      </c>
      <c r="H1710" s="175" t="s">
        <v>894</v>
      </c>
      <c r="K1710" s="194">
        <v>1200000</v>
      </c>
    </row>
    <row r="1711" spans="1:11">
      <c r="A1711" s="175" t="s">
        <v>151</v>
      </c>
      <c r="B1711" s="175" t="s">
        <v>22</v>
      </c>
      <c r="H1711" s="175" t="s">
        <v>894</v>
      </c>
      <c r="J1711" s="194">
        <v>1200000</v>
      </c>
    </row>
    <row r="1712" spans="1:11">
      <c r="A1712" s="190" t="s">
        <v>4916</v>
      </c>
      <c r="J1712" s="194">
        <v>1200000</v>
      </c>
      <c r="K1712" s="194">
        <v>1200000</v>
      </c>
    </row>
    <row r="1715" spans="1:11">
      <c r="A1715" s="190" t="s">
        <v>4921</v>
      </c>
      <c r="D1715" s="191" t="s">
        <v>4818</v>
      </c>
      <c r="E1715" s="190" t="s">
        <v>4957</v>
      </c>
    </row>
    <row r="1716" spans="1:11">
      <c r="A1716" s="192" t="s">
        <v>10</v>
      </c>
      <c r="B1716" s="192" t="s">
        <v>11</v>
      </c>
      <c r="D1716" s="188" t="s">
        <v>4808</v>
      </c>
      <c r="E1716" s="192" t="s">
        <v>142</v>
      </c>
      <c r="F1716" s="193" t="s">
        <v>4809</v>
      </c>
      <c r="G1716" s="192" t="s">
        <v>4810</v>
      </c>
      <c r="H1716" s="192" t="s">
        <v>479</v>
      </c>
      <c r="J1716" s="193" t="s">
        <v>405</v>
      </c>
      <c r="K1716" s="193" t="s">
        <v>406</v>
      </c>
    </row>
    <row r="1719" spans="1:11">
      <c r="A1719" s="175" t="s">
        <v>4829</v>
      </c>
      <c r="B1719" s="175" t="s">
        <v>113</v>
      </c>
      <c r="D1719" s="175" t="s">
        <v>610</v>
      </c>
      <c r="H1719" s="175" t="s">
        <v>909</v>
      </c>
      <c r="K1719" s="194">
        <v>30000</v>
      </c>
    </row>
    <row r="1720" spans="1:11">
      <c r="A1720" s="175" t="s">
        <v>151</v>
      </c>
      <c r="B1720" s="175" t="s">
        <v>22</v>
      </c>
      <c r="H1720" s="175" t="s">
        <v>909</v>
      </c>
      <c r="J1720" s="194">
        <v>30000</v>
      </c>
    </row>
    <row r="1721" spans="1:11">
      <c r="A1721" s="190" t="s">
        <v>4923</v>
      </c>
      <c r="J1721" s="194">
        <v>30000</v>
      </c>
      <c r="K1721" s="194">
        <v>30000</v>
      </c>
    </row>
    <row r="1724" spans="1:11">
      <c r="A1724" s="190" t="s">
        <v>4924</v>
      </c>
      <c r="D1724" s="191" t="s">
        <v>4818</v>
      </c>
      <c r="E1724" s="190" t="s">
        <v>4966</v>
      </c>
    </row>
    <row r="1725" spans="1:11">
      <c r="A1725" s="192" t="s">
        <v>10</v>
      </c>
      <c r="B1725" s="192" t="s">
        <v>11</v>
      </c>
      <c r="D1725" s="188" t="s">
        <v>4808</v>
      </c>
      <c r="E1725" s="192" t="s">
        <v>142</v>
      </c>
      <c r="F1725" s="193" t="s">
        <v>4809</v>
      </c>
      <c r="G1725" s="192" t="s">
        <v>4810</v>
      </c>
      <c r="H1725" s="192" t="s">
        <v>479</v>
      </c>
      <c r="J1725" s="193" t="s">
        <v>405</v>
      </c>
      <c r="K1725" s="193" t="s">
        <v>406</v>
      </c>
    </row>
    <row r="1728" spans="1:11">
      <c r="A1728" s="175" t="s">
        <v>5000</v>
      </c>
      <c r="B1728" s="175" t="s">
        <v>114</v>
      </c>
      <c r="D1728" s="175" t="s">
        <v>610</v>
      </c>
      <c r="H1728" s="175" t="s">
        <v>916</v>
      </c>
      <c r="K1728" s="194">
        <v>20000</v>
      </c>
    </row>
    <row r="1729" spans="1:11">
      <c r="A1729" s="175" t="s">
        <v>151</v>
      </c>
      <c r="B1729" s="175" t="s">
        <v>22</v>
      </c>
      <c r="H1729" s="175" t="s">
        <v>916</v>
      </c>
      <c r="J1729" s="194">
        <v>20000</v>
      </c>
    </row>
    <row r="1730" spans="1:11">
      <c r="A1730" s="190" t="s">
        <v>4925</v>
      </c>
      <c r="J1730" s="194">
        <v>20000</v>
      </c>
      <c r="K1730" s="194">
        <v>20000</v>
      </c>
    </row>
    <row r="1733" spans="1:11">
      <c r="A1733" s="190" t="s">
        <v>4926</v>
      </c>
      <c r="D1733" s="191" t="s">
        <v>4818</v>
      </c>
      <c r="E1733" s="190" t="s">
        <v>4966</v>
      </c>
    </row>
    <row r="1734" spans="1:11">
      <c r="A1734" s="192" t="s">
        <v>10</v>
      </c>
      <c r="B1734" s="192" t="s">
        <v>11</v>
      </c>
      <c r="D1734" s="188" t="s">
        <v>4808</v>
      </c>
      <c r="E1734" s="192" t="s">
        <v>142</v>
      </c>
      <c r="F1734" s="193" t="s">
        <v>4809</v>
      </c>
      <c r="G1734" s="192" t="s">
        <v>4810</v>
      </c>
      <c r="H1734" s="192" t="s">
        <v>479</v>
      </c>
      <c r="J1734" s="193" t="s">
        <v>405</v>
      </c>
      <c r="K1734" s="193" t="s">
        <v>406</v>
      </c>
    </row>
    <row r="1737" spans="1:11">
      <c r="A1737" s="175" t="s">
        <v>4829</v>
      </c>
      <c r="B1737" s="175" t="s">
        <v>113</v>
      </c>
      <c r="D1737" s="175" t="s">
        <v>610</v>
      </c>
      <c r="H1737" s="175" t="s">
        <v>914</v>
      </c>
      <c r="K1737" s="194">
        <v>20000</v>
      </c>
    </row>
    <row r="1738" spans="1:11">
      <c r="A1738" s="175" t="s">
        <v>151</v>
      </c>
      <c r="B1738" s="175" t="s">
        <v>22</v>
      </c>
      <c r="H1738" s="175" t="s">
        <v>914</v>
      </c>
      <c r="J1738" s="194">
        <v>20000</v>
      </c>
    </row>
    <row r="1739" spans="1:11">
      <c r="A1739" s="190" t="s">
        <v>4927</v>
      </c>
      <c r="J1739" s="194">
        <v>20000</v>
      </c>
      <c r="K1739" s="194">
        <v>20000</v>
      </c>
    </row>
    <row r="1742" spans="1:11">
      <c r="A1742" s="190" t="s">
        <v>4928</v>
      </c>
      <c r="D1742" s="191" t="s">
        <v>4818</v>
      </c>
      <c r="E1742" s="190" t="s">
        <v>4966</v>
      </c>
    </row>
    <row r="1743" spans="1:11">
      <c r="A1743" s="192" t="s">
        <v>10</v>
      </c>
      <c r="B1743" s="192" t="s">
        <v>11</v>
      </c>
      <c r="D1743" s="188" t="s">
        <v>4808</v>
      </c>
      <c r="E1743" s="192" t="s">
        <v>142</v>
      </c>
      <c r="F1743" s="193" t="s">
        <v>4809</v>
      </c>
      <c r="G1743" s="192" t="s">
        <v>4810</v>
      </c>
      <c r="H1743" s="192" t="s">
        <v>479</v>
      </c>
      <c r="J1743" s="193" t="s">
        <v>405</v>
      </c>
      <c r="K1743" s="193" t="s">
        <v>406</v>
      </c>
    </row>
    <row r="1746" spans="1:11">
      <c r="A1746" s="175" t="s">
        <v>4829</v>
      </c>
      <c r="B1746" s="175" t="s">
        <v>113</v>
      </c>
      <c r="D1746" s="175" t="s">
        <v>610</v>
      </c>
      <c r="H1746" s="175" t="s">
        <v>903</v>
      </c>
      <c r="K1746" s="194">
        <v>50000</v>
      </c>
    </row>
    <row r="1747" spans="1:11">
      <c r="A1747" s="175" t="s">
        <v>151</v>
      </c>
      <c r="B1747" s="175" t="s">
        <v>22</v>
      </c>
      <c r="H1747" s="175" t="s">
        <v>903</v>
      </c>
      <c r="J1747" s="194">
        <v>50000</v>
      </c>
    </row>
    <row r="1748" spans="1:11">
      <c r="A1748" s="190" t="s">
        <v>4930</v>
      </c>
      <c r="J1748" s="194">
        <v>50000</v>
      </c>
      <c r="K1748" s="194">
        <v>50000</v>
      </c>
    </row>
    <row r="1751" spans="1:11">
      <c r="A1751" s="190" t="s">
        <v>4931</v>
      </c>
      <c r="D1751" s="191" t="s">
        <v>4818</v>
      </c>
      <c r="E1751" s="190" t="s">
        <v>4966</v>
      </c>
    </row>
    <row r="1752" spans="1:11">
      <c r="A1752" s="192" t="s">
        <v>10</v>
      </c>
      <c r="B1752" s="192" t="s">
        <v>11</v>
      </c>
      <c r="D1752" s="188" t="s">
        <v>4808</v>
      </c>
      <c r="E1752" s="192" t="s">
        <v>142</v>
      </c>
      <c r="F1752" s="193" t="s">
        <v>4809</v>
      </c>
      <c r="G1752" s="192" t="s">
        <v>4810</v>
      </c>
      <c r="H1752" s="192" t="s">
        <v>479</v>
      </c>
      <c r="J1752" s="193" t="s">
        <v>405</v>
      </c>
      <c r="K1752" s="193" t="s">
        <v>406</v>
      </c>
    </row>
    <row r="1755" spans="1:11">
      <c r="A1755" s="175" t="s">
        <v>4829</v>
      </c>
      <c r="B1755" s="175" t="s">
        <v>113</v>
      </c>
      <c r="D1755" s="175" t="s">
        <v>610</v>
      </c>
      <c r="H1755" s="175" t="s">
        <v>936</v>
      </c>
      <c r="K1755" s="194">
        <v>30000</v>
      </c>
    </row>
    <row r="1756" spans="1:11">
      <c r="A1756" s="175" t="s">
        <v>151</v>
      </c>
      <c r="B1756" s="175" t="s">
        <v>22</v>
      </c>
      <c r="H1756" s="175" t="s">
        <v>936</v>
      </c>
      <c r="J1756" s="194">
        <v>30000</v>
      </c>
    </row>
    <row r="1757" spans="1:11">
      <c r="A1757" s="190" t="s">
        <v>4932</v>
      </c>
      <c r="J1757" s="194">
        <v>30000</v>
      </c>
      <c r="K1757" s="194">
        <v>30000</v>
      </c>
    </row>
    <row r="1760" spans="1:11">
      <c r="A1760" s="190" t="s">
        <v>4933</v>
      </c>
      <c r="D1760" s="191" t="s">
        <v>4823</v>
      </c>
      <c r="E1760" s="190" t="s">
        <v>4966</v>
      </c>
    </row>
    <row r="1761" spans="1:11">
      <c r="A1761" s="192" t="s">
        <v>10</v>
      </c>
      <c r="B1761" s="192" t="s">
        <v>11</v>
      </c>
      <c r="D1761" s="188" t="s">
        <v>4808</v>
      </c>
      <c r="E1761" s="192" t="s">
        <v>142</v>
      </c>
      <c r="F1761" s="193" t="s">
        <v>4809</v>
      </c>
      <c r="G1761" s="192" t="s">
        <v>4810</v>
      </c>
      <c r="H1761" s="192" t="s">
        <v>479</v>
      </c>
      <c r="J1761" s="193" t="s">
        <v>405</v>
      </c>
      <c r="K1761" s="193" t="s">
        <v>406</v>
      </c>
    </row>
    <row r="1764" spans="1:11">
      <c r="A1764" s="175" t="s">
        <v>262</v>
      </c>
      <c r="B1764" s="175" t="s">
        <v>48</v>
      </c>
      <c r="E1764" s="175" t="s">
        <v>667</v>
      </c>
      <c r="F1764" s="195">
        <v>61</v>
      </c>
      <c r="H1764" s="175" t="s">
        <v>948</v>
      </c>
      <c r="J1764" s="194">
        <v>250000</v>
      </c>
    </row>
    <row r="1765" spans="1:11">
      <c r="A1765" s="175" t="s">
        <v>151</v>
      </c>
      <c r="B1765" s="175" t="s">
        <v>22</v>
      </c>
      <c r="F1765" s="195">
        <v>4531661</v>
      </c>
      <c r="H1765" s="175" t="s">
        <v>948</v>
      </c>
      <c r="K1765" s="194">
        <v>250000</v>
      </c>
    </row>
    <row r="1766" spans="1:11">
      <c r="A1766" s="190" t="s">
        <v>4934</v>
      </c>
      <c r="J1766" s="194">
        <v>250000</v>
      </c>
      <c r="K1766" s="194">
        <v>250000</v>
      </c>
    </row>
    <row r="1769" spans="1:11">
      <c r="A1769" s="190" t="s">
        <v>4935</v>
      </c>
      <c r="D1769" s="191" t="s">
        <v>4823</v>
      </c>
      <c r="E1769" s="190" t="s">
        <v>4966</v>
      </c>
    </row>
    <row r="1770" spans="1:11">
      <c r="A1770" s="192" t="s">
        <v>10</v>
      </c>
      <c r="B1770" s="192" t="s">
        <v>11</v>
      </c>
      <c r="D1770" s="188" t="s">
        <v>4808</v>
      </c>
      <c r="E1770" s="192" t="s">
        <v>142</v>
      </c>
      <c r="F1770" s="193" t="s">
        <v>4809</v>
      </c>
      <c r="G1770" s="192" t="s">
        <v>4810</v>
      </c>
      <c r="H1770" s="192" t="s">
        <v>479</v>
      </c>
      <c r="J1770" s="193" t="s">
        <v>405</v>
      </c>
      <c r="K1770" s="193" t="s">
        <v>406</v>
      </c>
    </row>
    <row r="1773" spans="1:11">
      <c r="A1773" s="175" t="s">
        <v>268</v>
      </c>
      <c r="B1773" s="175" t="s">
        <v>49</v>
      </c>
      <c r="E1773" s="175" t="s">
        <v>640</v>
      </c>
      <c r="F1773" s="195">
        <v>201602</v>
      </c>
      <c r="H1773" s="175" t="s">
        <v>2378</v>
      </c>
      <c r="J1773" s="194">
        <v>455373</v>
      </c>
    </row>
    <row r="1774" spans="1:11">
      <c r="A1774" s="175" t="s">
        <v>151</v>
      </c>
      <c r="B1774" s="175" t="s">
        <v>22</v>
      </c>
      <c r="F1774" s="195">
        <v>4531652</v>
      </c>
      <c r="H1774" s="175" t="s">
        <v>920</v>
      </c>
      <c r="K1774" s="194">
        <v>455373</v>
      </c>
    </row>
    <row r="1775" spans="1:11">
      <c r="A1775" s="190" t="s">
        <v>4937</v>
      </c>
      <c r="J1775" s="194">
        <v>455373</v>
      </c>
      <c r="K1775" s="194">
        <v>455373</v>
      </c>
    </row>
    <row r="1778" spans="1:11">
      <c r="A1778" s="190" t="s">
        <v>4938</v>
      </c>
      <c r="D1778" s="191" t="s">
        <v>4823</v>
      </c>
      <c r="E1778" s="190" t="s">
        <v>4966</v>
      </c>
    </row>
    <row r="1779" spans="1:11">
      <c r="A1779" s="192" t="s">
        <v>10</v>
      </c>
      <c r="B1779" s="192" t="s">
        <v>11</v>
      </c>
      <c r="D1779" s="188" t="s">
        <v>4808</v>
      </c>
      <c r="E1779" s="192" t="s">
        <v>142</v>
      </c>
      <c r="F1779" s="193" t="s">
        <v>4809</v>
      </c>
      <c r="G1779" s="192" t="s">
        <v>4810</v>
      </c>
      <c r="H1779" s="192" t="s">
        <v>479</v>
      </c>
      <c r="J1779" s="193" t="s">
        <v>405</v>
      </c>
      <c r="K1779" s="193" t="s">
        <v>406</v>
      </c>
    </row>
    <row r="1782" spans="1:11">
      <c r="A1782" s="175" t="s">
        <v>262</v>
      </c>
      <c r="B1782" s="175" t="s">
        <v>48</v>
      </c>
      <c r="E1782" s="175" t="s">
        <v>667</v>
      </c>
      <c r="F1782" s="195">
        <v>37</v>
      </c>
      <c r="H1782" s="175" t="s">
        <v>923</v>
      </c>
      <c r="J1782" s="194">
        <v>600000</v>
      </c>
    </row>
    <row r="1783" spans="1:11">
      <c r="A1783" s="175" t="s">
        <v>151</v>
      </c>
      <c r="B1783" s="175" t="s">
        <v>22</v>
      </c>
      <c r="F1783" s="195">
        <v>4531658</v>
      </c>
      <c r="H1783" s="175" t="s">
        <v>923</v>
      </c>
      <c r="K1783" s="194">
        <v>600000</v>
      </c>
    </row>
    <row r="1784" spans="1:11">
      <c r="A1784" s="190" t="s">
        <v>4940</v>
      </c>
      <c r="J1784" s="194">
        <v>600000</v>
      </c>
      <c r="K1784" s="194">
        <v>600000</v>
      </c>
    </row>
    <row r="1787" spans="1:11">
      <c r="A1787" s="190" t="s">
        <v>4941</v>
      </c>
      <c r="D1787" s="191" t="s">
        <v>4823</v>
      </c>
      <c r="E1787" s="190" t="s">
        <v>4966</v>
      </c>
    </row>
    <row r="1788" spans="1:11">
      <c r="A1788" s="192" t="s">
        <v>10</v>
      </c>
      <c r="B1788" s="192" t="s">
        <v>11</v>
      </c>
      <c r="D1788" s="188" t="s">
        <v>4808</v>
      </c>
      <c r="E1788" s="192" t="s">
        <v>142</v>
      </c>
      <c r="F1788" s="193" t="s">
        <v>4809</v>
      </c>
      <c r="G1788" s="192" t="s">
        <v>4810</v>
      </c>
      <c r="H1788" s="192" t="s">
        <v>479</v>
      </c>
      <c r="J1788" s="193" t="s">
        <v>405</v>
      </c>
      <c r="K1788" s="193" t="s">
        <v>406</v>
      </c>
    </row>
    <row r="1791" spans="1:11">
      <c r="A1791" s="175" t="s">
        <v>268</v>
      </c>
      <c r="B1791" s="175" t="s">
        <v>49</v>
      </c>
      <c r="E1791" s="175" t="s">
        <v>640</v>
      </c>
      <c r="F1791" s="195">
        <v>201602</v>
      </c>
      <c r="H1791" s="175" t="s">
        <v>2379</v>
      </c>
      <c r="J1791" s="194">
        <v>739617</v>
      </c>
    </row>
    <row r="1792" spans="1:11">
      <c r="A1792" s="175" t="s">
        <v>151</v>
      </c>
      <c r="B1792" s="175" t="s">
        <v>22</v>
      </c>
      <c r="F1792" s="195">
        <v>4531649</v>
      </c>
      <c r="H1792" s="175" t="s">
        <v>913</v>
      </c>
      <c r="K1792" s="194">
        <v>739617</v>
      </c>
    </row>
    <row r="1793" spans="1:11">
      <c r="A1793" s="190" t="s">
        <v>4942</v>
      </c>
      <c r="J1793" s="194">
        <v>739617</v>
      </c>
      <c r="K1793" s="194">
        <v>739617</v>
      </c>
    </row>
    <row r="1796" spans="1:11">
      <c r="A1796" s="190" t="s">
        <v>4943</v>
      </c>
      <c r="D1796" s="191" t="s">
        <v>4823</v>
      </c>
      <c r="E1796" s="190" t="s">
        <v>4966</v>
      </c>
    </row>
    <row r="1797" spans="1:11">
      <c r="A1797" s="192" t="s">
        <v>10</v>
      </c>
      <c r="B1797" s="192" t="s">
        <v>11</v>
      </c>
      <c r="D1797" s="188" t="s">
        <v>4808</v>
      </c>
      <c r="E1797" s="192" t="s">
        <v>142</v>
      </c>
      <c r="F1797" s="193" t="s">
        <v>4809</v>
      </c>
      <c r="G1797" s="192" t="s">
        <v>4810</v>
      </c>
      <c r="H1797" s="192" t="s">
        <v>479</v>
      </c>
      <c r="J1797" s="193" t="s">
        <v>405</v>
      </c>
      <c r="K1797" s="193" t="s">
        <v>406</v>
      </c>
    </row>
    <row r="1800" spans="1:11">
      <c r="A1800" s="175" t="s">
        <v>268</v>
      </c>
      <c r="B1800" s="175" t="s">
        <v>49</v>
      </c>
      <c r="E1800" s="175" t="s">
        <v>640</v>
      </c>
      <c r="F1800" s="195">
        <v>201602</v>
      </c>
      <c r="H1800" s="175" t="s">
        <v>2380</v>
      </c>
      <c r="J1800" s="194">
        <v>662304</v>
      </c>
    </row>
    <row r="1801" spans="1:11">
      <c r="A1801" s="175" t="s">
        <v>151</v>
      </c>
      <c r="B1801" s="175" t="s">
        <v>22</v>
      </c>
      <c r="F1801" s="195">
        <v>4531650</v>
      </c>
      <c r="H1801" s="175" t="s">
        <v>949</v>
      </c>
      <c r="K1801" s="194">
        <v>662304</v>
      </c>
    </row>
    <row r="1802" spans="1:11">
      <c r="A1802" s="190" t="s">
        <v>4944</v>
      </c>
      <c r="J1802" s="194">
        <v>662304</v>
      </c>
      <c r="K1802" s="194">
        <v>662304</v>
      </c>
    </row>
    <row r="1805" spans="1:11">
      <c r="A1805" s="190" t="s">
        <v>4945</v>
      </c>
      <c r="D1805" s="191" t="s">
        <v>4818</v>
      </c>
      <c r="E1805" s="190" t="s">
        <v>4966</v>
      </c>
    </row>
    <row r="1806" spans="1:11">
      <c r="A1806" s="192" t="s">
        <v>10</v>
      </c>
      <c r="B1806" s="192" t="s">
        <v>11</v>
      </c>
      <c r="D1806" s="188" t="s">
        <v>4808</v>
      </c>
      <c r="E1806" s="192" t="s">
        <v>142</v>
      </c>
      <c r="F1806" s="193" t="s">
        <v>4809</v>
      </c>
      <c r="G1806" s="192" t="s">
        <v>4810</v>
      </c>
      <c r="H1806" s="192" t="s">
        <v>479</v>
      </c>
      <c r="J1806" s="193" t="s">
        <v>405</v>
      </c>
      <c r="K1806" s="193" t="s">
        <v>406</v>
      </c>
    </row>
    <row r="1809" spans="1:11">
      <c r="A1809" s="175" t="s">
        <v>4829</v>
      </c>
      <c r="B1809" s="175" t="s">
        <v>113</v>
      </c>
      <c r="D1809" s="175" t="s">
        <v>610</v>
      </c>
      <c r="E1809" s="175" t="s">
        <v>640</v>
      </c>
      <c r="H1809" s="175" t="s">
        <v>900</v>
      </c>
      <c r="K1809" s="194">
        <v>2730000</v>
      </c>
    </row>
    <row r="1810" spans="1:11">
      <c r="A1810" s="175" t="s">
        <v>151</v>
      </c>
      <c r="B1810" s="175" t="s">
        <v>22</v>
      </c>
      <c r="H1810" s="175" t="s">
        <v>900</v>
      </c>
      <c r="J1810" s="194">
        <v>2730000</v>
      </c>
    </row>
    <row r="1811" spans="1:11">
      <c r="A1811" s="190" t="s">
        <v>4946</v>
      </c>
      <c r="J1811" s="194">
        <v>2730000</v>
      </c>
      <c r="K1811" s="194">
        <v>2730000</v>
      </c>
    </row>
    <row r="1814" spans="1:11">
      <c r="A1814" s="190" t="s">
        <v>4805</v>
      </c>
      <c r="D1814" s="191" t="s">
        <v>4806</v>
      </c>
      <c r="E1814" s="190" t="s">
        <v>4993</v>
      </c>
    </row>
    <row r="1815" spans="1:11">
      <c r="A1815" s="192" t="s">
        <v>10</v>
      </c>
      <c r="B1815" s="192" t="s">
        <v>11</v>
      </c>
      <c r="D1815" s="188" t="s">
        <v>4808</v>
      </c>
      <c r="E1815" s="192" t="s">
        <v>142</v>
      </c>
      <c r="F1815" s="193" t="s">
        <v>4809</v>
      </c>
      <c r="G1815" s="192" t="s">
        <v>4810</v>
      </c>
      <c r="H1815" s="192" t="s">
        <v>479</v>
      </c>
      <c r="J1815" s="193" t="s">
        <v>405</v>
      </c>
      <c r="K1815" s="193" t="s">
        <v>406</v>
      </c>
    </row>
    <row r="1818" spans="1:11">
      <c r="A1818" s="175" t="s">
        <v>5038</v>
      </c>
      <c r="B1818" s="175" t="s">
        <v>75</v>
      </c>
      <c r="D1818" s="175" t="s">
        <v>610</v>
      </c>
      <c r="H1818" s="175" t="s">
        <v>4167</v>
      </c>
      <c r="J1818" s="194">
        <v>2883028</v>
      </c>
    </row>
    <row r="1819" spans="1:11">
      <c r="A1819" s="175" t="s">
        <v>5039</v>
      </c>
      <c r="B1819" s="175" t="s">
        <v>76</v>
      </c>
      <c r="D1819" s="175" t="s">
        <v>610</v>
      </c>
      <c r="H1819" s="175" t="s">
        <v>4172</v>
      </c>
      <c r="J1819" s="194">
        <v>34610</v>
      </c>
    </row>
    <row r="1820" spans="1:11">
      <c r="A1820" s="175" t="s">
        <v>5039</v>
      </c>
      <c r="B1820" s="175" t="s">
        <v>76</v>
      </c>
      <c r="D1820" s="175" t="s">
        <v>610</v>
      </c>
      <c r="H1820" s="175" t="s">
        <v>4173</v>
      </c>
      <c r="J1820" s="194">
        <v>276600</v>
      </c>
    </row>
    <row r="1821" spans="1:11">
      <c r="A1821" s="175" t="s">
        <v>5040</v>
      </c>
      <c r="B1821" s="175" t="s">
        <v>78</v>
      </c>
      <c r="D1821" s="175" t="s">
        <v>610</v>
      </c>
      <c r="H1821" s="175" t="s">
        <v>4180</v>
      </c>
      <c r="J1821" s="194">
        <v>669</v>
      </c>
    </row>
    <row r="1822" spans="1:11">
      <c r="A1822" s="175" t="s">
        <v>5040</v>
      </c>
      <c r="B1822" s="175" t="s">
        <v>78</v>
      </c>
      <c r="D1822" s="175" t="s">
        <v>610</v>
      </c>
      <c r="H1822" s="175" t="s">
        <v>4181</v>
      </c>
      <c r="J1822" s="194">
        <v>187500</v>
      </c>
    </row>
    <row r="1823" spans="1:11">
      <c r="A1823" s="175" t="s">
        <v>297</v>
      </c>
      <c r="B1823" s="175" t="s">
        <v>54</v>
      </c>
      <c r="H1823" s="175" t="s">
        <v>54</v>
      </c>
      <c r="K1823" s="194">
        <v>362065</v>
      </c>
    </row>
    <row r="1824" spans="1:11">
      <c r="A1824" s="175" t="s">
        <v>297</v>
      </c>
      <c r="B1824" s="175" t="s">
        <v>54</v>
      </c>
      <c r="H1824" s="175" t="s">
        <v>2441</v>
      </c>
      <c r="K1824" s="194">
        <v>12437</v>
      </c>
    </row>
    <row r="1825" spans="1:11">
      <c r="A1825" s="175" t="s">
        <v>299</v>
      </c>
      <c r="B1825" s="175" t="s">
        <v>55</v>
      </c>
      <c r="H1825" s="175" t="s">
        <v>2473</v>
      </c>
      <c r="K1825" s="194">
        <v>246611</v>
      </c>
    </row>
    <row r="1826" spans="1:11">
      <c r="A1826" s="175" t="s">
        <v>306</v>
      </c>
      <c r="B1826" s="175" t="s">
        <v>61</v>
      </c>
      <c r="H1826" s="175" t="s">
        <v>2574</v>
      </c>
      <c r="K1826" s="194">
        <v>3852</v>
      </c>
    </row>
    <row r="1827" spans="1:11">
      <c r="A1827" s="175" t="s">
        <v>268</v>
      </c>
      <c r="B1827" s="175" t="s">
        <v>49</v>
      </c>
      <c r="E1827" s="175" t="s">
        <v>640</v>
      </c>
      <c r="F1827" s="195">
        <v>201602</v>
      </c>
      <c r="H1827" s="175" t="s">
        <v>2375</v>
      </c>
      <c r="K1827" s="194">
        <v>662304</v>
      </c>
    </row>
    <row r="1828" spans="1:11">
      <c r="A1828" s="175" t="s">
        <v>268</v>
      </c>
      <c r="B1828" s="175" t="s">
        <v>49</v>
      </c>
      <c r="E1828" s="175" t="s">
        <v>640</v>
      </c>
      <c r="F1828" s="195">
        <v>201602</v>
      </c>
      <c r="H1828" s="175" t="s">
        <v>2375</v>
      </c>
      <c r="K1828" s="194">
        <v>739617</v>
      </c>
    </row>
    <row r="1829" spans="1:11">
      <c r="A1829" s="175" t="s">
        <v>268</v>
      </c>
      <c r="B1829" s="175" t="s">
        <v>49</v>
      </c>
      <c r="E1829" s="175" t="s">
        <v>640</v>
      </c>
      <c r="F1829" s="195">
        <v>201602</v>
      </c>
      <c r="H1829" s="175" t="s">
        <v>2375</v>
      </c>
      <c r="K1829" s="194">
        <v>202150</v>
      </c>
    </row>
    <row r="1830" spans="1:11">
      <c r="A1830" s="175" t="s">
        <v>268</v>
      </c>
      <c r="B1830" s="175" t="s">
        <v>49</v>
      </c>
      <c r="E1830" s="175" t="s">
        <v>640</v>
      </c>
      <c r="F1830" s="195">
        <v>201602</v>
      </c>
      <c r="H1830" s="175" t="s">
        <v>2375</v>
      </c>
      <c r="K1830" s="194">
        <v>455373</v>
      </c>
    </row>
    <row r="1831" spans="1:11">
      <c r="A1831" s="175" t="s">
        <v>268</v>
      </c>
      <c r="B1831" s="175" t="s">
        <v>49</v>
      </c>
      <c r="E1831" s="175" t="s">
        <v>640</v>
      </c>
      <c r="F1831" s="195">
        <v>201602</v>
      </c>
      <c r="H1831" s="175" t="s">
        <v>2375</v>
      </c>
      <c r="K1831" s="194">
        <v>418293</v>
      </c>
    </row>
    <row r="1832" spans="1:11">
      <c r="A1832" s="175" t="s">
        <v>268</v>
      </c>
      <c r="B1832" s="175" t="s">
        <v>49</v>
      </c>
      <c r="E1832" s="175" t="s">
        <v>640</v>
      </c>
      <c r="F1832" s="195">
        <v>201602</v>
      </c>
      <c r="H1832" s="175" t="s">
        <v>2375</v>
      </c>
      <c r="K1832" s="194">
        <v>279705</v>
      </c>
    </row>
    <row r="1833" spans="1:11">
      <c r="A1833" s="175" t="s">
        <v>5041</v>
      </c>
      <c r="B1833" s="175" t="s">
        <v>79</v>
      </c>
      <c r="D1833" s="175" t="s">
        <v>610</v>
      </c>
      <c r="H1833" s="175" t="s">
        <v>2510</v>
      </c>
      <c r="J1833" s="194">
        <v>41206</v>
      </c>
    </row>
    <row r="1834" spans="1:11">
      <c r="A1834" s="175" t="s">
        <v>5041</v>
      </c>
      <c r="B1834" s="175" t="s">
        <v>79</v>
      </c>
      <c r="D1834" s="175" t="s">
        <v>610</v>
      </c>
      <c r="H1834" s="175" t="s">
        <v>2441</v>
      </c>
      <c r="J1834" s="194">
        <v>49746</v>
      </c>
    </row>
    <row r="1835" spans="1:11">
      <c r="A1835" s="175" t="s">
        <v>5041</v>
      </c>
      <c r="B1835" s="175" t="s">
        <v>79</v>
      </c>
      <c r="D1835" s="175" t="s">
        <v>610</v>
      </c>
      <c r="H1835" s="175" t="s">
        <v>2442</v>
      </c>
      <c r="J1835" s="194">
        <v>33453</v>
      </c>
    </row>
    <row r="1836" spans="1:11">
      <c r="A1836" s="175" t="s">
        <v>300</v>
      </c>
      <c r="B1836" s="175" t="s">
        <v>56</v>
      </c>
      <c r="H1836" s="175" t="s">
        <v>2510</v>
      </c>
      <c r="K1836" s="194">
        <v>41206</v>
      </c>
    </row>
    <row r="1837" spans="1:11">
      <c r="A1837" s="175" t="s">
        <v>297</v>
      </c>
      <c r="B1837" s="175" t="s">
        <v>54</v>
      </c>
      <c r="H1837" s="175" t="s">
        <v>2441</v>
      </c>
      <c r="K1837" s="194">
        <v>49746</v>
      </c>
    </row>
    <row r="1838" spans="1:11">
      <c r="A1838" s="175" t="s">
        <v>297</v>
      </c>
      <c r="B1838" s="175" t="s">
        <v>54</v>
      </c>
      <c r="H1838" s="175" t="s">
        <v>2442</v>
      </c>
      <c r="K1838" s="194">
        <v>33453</v>
      </c>
    </row>
    <row r="1839" spans="1:11">
      <c r="A1839" s="190" t="s">
        <v>4816</v>
      </c>
      <c r="J1839" s="194">
        <v>3506812</v>
      </c>
      <c r="K1839" s="194">
        <v>3506812</v>
      </c>
    </row>
    <row r="1842" spans="1:11">
      <c r="A1842" s="190" t="s">
        <v>4817</v>
      </c>
      <c r="D1842" s="191" t="s">
        <v>4806</v>
      </c>
      <c r="E1842" s="190" t="s">
        <v>4993</v>
      </c>
    </row>
    <row r="1843" spans="1:11">
      <c r="A1843" s="192" t="s">
        <v>10</v>
      </c>
      <c r="B1843" s="192" t="s">
        <v>11</v>
      </c>
      <c r="D1843" s="188" t="s">
        <v>4808</v>
      </c>
      <c r="E1843" s="192" t="s">
        <v>142</v>
      </c>
      <c r="F1843" s="193" t="s">
        <v>4809</v>
      </c>
      <c r="G1843" s="192" t="s">
        <v>4810</v>
      </c>
      <c r="H1843" s="192" t="s">
        <v>479</v>
      </c>
      <c r="J1843" s="193" t="s">
        <v>405</v>
      </c>
      <c r="K1843" s="193" t="s">
        <v>406</v>
      </c>
    </row>
    <row r="1846" spans="1:11">
      <c r="A1846" s="175" t="s">
        <v>5034</v>
      </c>
      <c r="B1846" s="175" t="s">
        <v>104</v>
      </c>
      <c r="D1846" s="175" t="s">
        <v>610</v>
      </c>
      <c r="H1846" s="175" t="s">
        <v>4665</v>
      </c>
      <c r="J1846" s="194">
        <v>177777</v>
      </c>
    </row>
    <row r="1847" spans="1:11">
      <c r="A1847" s="175" t="s">
        <v>5034</v>
      </c>
      <c r="B1847" s="175" t="s">
        <v>104</v>
      </c>
      <c r="D1847" s="175" t="s">
        <v>610</v>
      </c>
      <c r="H1847" s="175" t="s">
        <v>4666</v>
      </c>
      <c r="J1847" s="194">
        <v>88889</v>
      </c>
    </row>
    <row r="1848" spans="1:11">
      <c r="A1848" s="175" t="s">
        <v>5033</v>
      </c>
      <c r="B1848" s="175" t="s">
        <v>95</v>
      </c>
      <c r="D1848" s="175" t="s">
        <v>610</v>
      </c>
      <c r="H1848" s="175" t="s">
        <v>4434</v>
      </c>
      <c r="J1848" s="194">
        <v>888889</v>
      </c>
    </row>
    <row r="1849" spans="1:11">
      <c r="A1849" s="175" t="s">
        <v>5033</v>
      </c>
      <c r="B1849" s="175" t="s">
        <v>95</v>
      </c>
      <c r="D1849" s="175" t="s">
        <v>610</v>
      </c>
      <c r="H1849" s="175" t="s">
        <v>4434</v>
      </c>
      <c r="J1849" s="194">
        <v>277778</v>
      </c>
    </row>
    <row r="1850" spans="1:11">
      <c r="A1850" s="175" t="s">
        <v>5033</v>
      </c>
      <c r="B1850" s="175" t="s">
        <v>95</v>
      </c>
      <c r="D1850" s="175" t="s">
        <v>610</v>
      </c>
      <c r="H1850" s="175" t="s">
        <v>4435</v>
      </c>
      <c r="J1850" s="194">
        <v>666667</v>
      </c>
    </row>
    <row r="1851" spans="1:11">
      <c r="A1851" s="175" t="s">
        <v>5034</v>
      </c>
      <c r="B1851" s="175" t="s">
        <v>104</v>
      </c>
      <c r="D1851" s="175" t="s">
        <v>610</v>
      </c>
      <c r="H1851" s="175" t="s">
        <v>4667</v>
      </c>
      <c r="J1851" s="194">
        <v>555556</v>
      </c>
    </row>
    <row r="1852" spans="1:11">
      <c r="A1852" s="175" t="s">
        <v>5033</v>
      </c>
      <c r="B1852" s="175" t="s">
        <v>95</v>
      </c>
      <c r="D1852" s="175" t="s">
        <v>610</v>
      </c>
      <c r="H1852" s="175" t="s">
        <v>4436</v>
      </c>
      <c r="J1852" s="194">
        <v>2222222</v>
      </c>
    </row>
    <row r="1853" spans="1:11">
      <c r="A1853" s="175" t="s">
        <v>5033</v>
      </c>
      <c r="B1853" s="175" t="s">
        <v>95</v>
      </c>
      <c r="D1853" s="175" t="s">
        <v>610</v>
      </c>
      <c r="H1853" s="175" t="s">
        <v>4434</v>
      </c>
      <c r="J1853" s="194">
        <v>555556</v>
      </c>
    </row>
    <row r="1854" spans="1:11">
      <c r="A1854" s="175" t="s">
        <v>5033</v>
      </c>
      <c r="B1854" s="175" t="s">
        <v>95</v>
      </c>
      <c r="D1854" s="175" t="s">
        <v>610</v>
      </c>
      <c r="H1854" s="175" t="s">
        <v>4437</v>
      </c>
      <c r="J1854" s="194">
        <v>333333</v>
      </c>
    </row>
    <row r="1855" spans="1:11">
      <c r="A1855" s="175" t="s">
        <v>5034</v>
      </c>
      <c r="B1855" s="175" t="s">
        <v>104</v>
      </c>
      <c r="D1855" s="175" t="s">
        <v>610</v>
      </c>
      <c r="H1855" s="175" t="s">
        <v>4668</v>
      </c>
      <c r="J1855" s="194">
        <v>333333</v>
      </c>
    </row>
    <row r="1856" spans="1:11">
      <c r="A1856" s="175" t="s">
        <v>5033</v>
      </c>
      <c r="B1856" s="175" t="s">
        <v>95</v>
      </c>
      <c r="D1856" s="175" t="s">
        <v>610</v>
      </c>
      <c r="H1856" s="175" t="s">
        <v>4434</v>
      </c>
      <c r="J1856" s="194">
        <v>259259</v>
      </c>
    </row>
    <row r="1857" spans="1:11">
      <c r="A1857" s="175" t="s">
        <v>5035</v>
      </c>
      <c r="B1857" s="175" t="s">
        <v>98</v>
      </c>
      <c r="D1857" s="175" t="s">
        <v>610</v>
      </c>
      <c r="H1857" s="175" t="s">
        <v>4476</v>
      </c>
      <c r="J1857" s="194">
        <v>666667</v>
      </c>
    </row>
    <row r="1858" spans="1:11">
      <c r="A1858" s="175" t="s">
        <v>4897</v>
      </c>
      <c r="B1858" s="175" t="s">
        <v>89</v>
      </c>
      <c r="D1858" s="175" t="s">
        <v>610</v>
      </c>
      <c r="H1858" s="175" t="s">
        <v>4366</v>
      </c>
      <c r="J1858" s="194">
        <v>2222222</v>
      </c>
    </row>
    <row r="1859" spans="1:11">
      <c r="A1859" s="175" t="s">
        <v>262</v>
      </c>
      <c r="B1859" s="175" t="s">
        <v>48</v>
      </c>
      <c r="H1859" s="175" t="s">
        <v>2330</v>
      </c>
      <c r="K1859" s="194">
        <v>5723332</v>
      </c>
    </row>
    <row r="1860" spans="1:11">
      <c r="A1860" s="175" t="s">
        <v>262</v>
      </c>
      <c r="B1860" s="175" t="s">
        <v>48</v>
      </c>
      <c r="H1860" s="175" t="s">
        <v>2330</v>
      </c>
      <c r="K1860" s="194">
        <v>2600000</v>
      </c>
    </row>
    <row r="1861" spans="1:11">
      <c r="A1861" s="175" t="s">
        <v>304</v>
      </c>
      <c r="B1861" s="175" t="s">
        <v>60</v>
      </c>
      <c r="H1861" s="175" t="s">
        <v>2555</v>
      </c>
      <c r="K1861" s="194">
        <v>924816</v>
      </c>
    </row>
    <row r="1862" spans="1:11">
      <c r="A1862" s="190" t="s">
        <v>4821</v>
      </c>
      <c r="J1862" s="194">
        <v>9248148</v>
      </c>
      <c r="K1862" s="194">
        <v>9248148</v>
      </c>
    </row>
    <row r="1865" spans="1:11">
      <c r="A1865" s="190" t="s">
        <v>4822</v>
      </c>
      <c r="D1865" s="191" t="s">
        <v>4806</v>
      </c>
      <c r="E1865" s="190" t="s">
        <v>4993</v>
      </c>
    </row>
    <row r="1866" spans="1:11">
      <c r="A1866" s="192" t="s">
        <v>10</v>
      </c>
      <c r="B1866" s="192" t="s">
        <v>11</v>
      </c>
      <c r="D1866" s="188" t="s">
        <v>4808</v>
      </c>
      <c r="E1866" s="192" t="s">
        <v>142</v>
      </c>
      <c r="F1866" s="193" t="s">
        <v>4809</v>
      </c>
      <c r="G1866" s="192" t="s">
        <v>4810</v>
      </c>
      <c r="H1866" s="192" t="s">
        <v>479</v>
      </c>
      <c r="J1866" s="193" t="s">
        <v>405</v>
      </c>
      <c r="K1866" s="193" t="s">
        <v>406</v>
      </c>
    </row>
    <row r="1869" spans="1:11">
      <c r="A1869" s="175" t="s">
        <v>5073</v>
      </c>
      <c r="B1869" s="175" t="s">
        <v>90</v>
      </c>
      <c r="D1869" s="175" t="s">
        <v>610</v>
      </c>
      <c r="H1869" s="175" t="s">
        <v>4395</v>
      </c>
      <c r="J1869" s="194">
        <v>640000</v>
      </c>
    </row>
    <row r="1870" spans="1:11">
      <c r="A1870" s="175" t="s">
        <v>5044</v>
      </c>
      <c r="B1870" s="175" t="s">
        <v>85</v>
      </c>
      <c r="D1870" s="175" t="s">
        <v>610</v>
      </c>
      <c r="H1870" s="175" t="s">
        <v>4234</v>
      </c>
      <c r="J1870" s="194">
        <v>415874</v>
      </c>
    </row>
    <row r="1871" spans="1:11">
      <c r="A1871" s="175" t="s">
        <v>5044</v>
      </c>
      <c r="B1871" s="175" t="s">
        <v>85</v>
      </c>
      <c r="D1871" s="175" t="s">
        <v>610</v>
      </c>
      <c r="H1871" s="175" t="s">
        <v>4234</v>
      </c>
      <c r="J1871" s="194">
        <v>83455</v>
      </c>
    </row>
    <row r="1872" spans="1:11">
      <c r="A1872" s="175" t="s">
        <v>5045</v>
      </c>
      <c r="B1872" s="175" t="s">
        <v>86</v>
      </c>
      <c r="D1872" s="175" t="s">
        <v>610</v>
      </c>
      <c r="H1872" s="175" t="s">
        <v>4254</v>
      </c>
      <c r="J1872" s="194">
        <v>96732</v>
      </c>
    </row>
    <row r="1873" spans="1:11">
      <c r="A1873" s="175" t="s">
        <v>5045</v>
      </c>
      <c r="B1873" s="175" t="s">
        <v>86</v>
      </c>
      <c r="D1873" s="175" t="s">
        <v>610</v>
      </c>
      <c r="H1873" s="175" t="s">
        <v>4254</v>
      </c>
      <c r="J1873" s="194">
        <v>67151</v>
      </c>
    </row>
    <row r="1874" spans="1:11">
      <c r="A1874" s="175" t="s">
        <v>5045</v>
      </c>
      <c r="B1874" s="175" t="s">
        <v>86</v>
      </c>
      <c r="D1874" s="175" t="s">
        <v>610</v>
      </c>
      <c r="H1874" s="175" t="s">
        <v>4254</v>
      </c>
      <c r="J1874" s="194">
        <v>253138</v>
      </c>
    </row>
    <row r="1875" spans="1:11">
      <c r="A1875" s="175" t="s">
        <v>5047</v>
      </c>
      <c r="B1875" s="175" t="s">
        <v>106</v>
      </c>
      <c r="D1875" s="175" t="s">
        <v>610</v>
      </c>
      <c r="H1875" s="175" t="s">
        <v>4738</v>
      </c>
      <c r="J1875" s="194">
        <v>18300</v>
      </c>
    </row>
    <row r="1876" spans="1:11">
      <c r="A1876" s="175" t="s">
        <v>257</v>
      </c>
      <c r="B1876" s="175" t="s">
        <v>47</v>
      </c>
      <c r="H1876" s="175" t="s">
        <v>2204</v>
      </c>
      <c r="K1876" s="194">
        <v>1574650</v>
      </c>
    </row>
    <row r="1877" spans="1:11">
      <c r="A1877" s="190" t="s">
        <v>4824</v>
      </c>
      <c r="J1877" s="194">
        <v>1574650</v>
      </c>
      <c r="K1877" s="194">
        <v>1574650</v>
      </c>
    </row>
    <row r="1880" spans="1:11">
      <c r="A1880" s="190" t="s">
        <v>4947</v>
      </c>
      <c r="D1880" s="191" t="s">
        <v>4823</v>
      </c>
      <c r="E1880" s="190" t="s">
        <v>4993</v>
      </c>
    </row>
    <row r="1881" spans="1:11">
      <c r="A1881" s="192" t="s">
        <v>10</v>
      </c>
      <c r="B1881" s="192" t="s">
        <v>11</v>
      </c>
      <c r="D1881" s="188" t="s">
        <v>4808</v>
      </c>
      <c r="E1881" s="192" t="s">
        <v>142</v>
      </c>
      <c r="F1881" s="193" t="s">
        <v>4809</v>
      </c>
      <c r="G1881" s="192" t="s">
        <v>4810</v>
      </c>
      <c r="H1881" s="192" t="s">
        <v>479</v>
      </c>
      <c r="J1881" s="193" t="s">
        <v>405</v>
      </c>
      <c r="K1881" s="193" t="s">
        <v>406</v>
      </c>
    </row>
    <row r="1884" spans="1:11">
      <c r="A1884" s="175" t="s">
        <v>262</v>
      </c>
      <c r="B1884" s="175" t="s">
        <v>48</v>
      </c>
      <c r="E1884" s="175" t="s">
        <v>667</v>
      </c>
      <c r="F1884" s="195">
        <v>33</v>
      </c>
      <c r="H1884" s="175" t="s">
        <v>183</v>
      </c>
      <c r="J1884" s="194">
        <v>600000</v>
      </c>
    </row>
    <row r="1885" spans="1:11">
      <c r="A1885" s="175" t="s">
        <v>151</v>
      </c>
      <c r="B1885" s="175" t="s">
        <v>22</v>
      </c>
      <c r="F1885" s="195">
        <v>4531659</v>
      </c>
      <c r="H1885" s="175" t="s">
        <v>183</v>
      </c>
      <c r="K1885" s="194">
        <v>600000</v>
      </c>
    </row>
    <row r="1886" spans="1:11">
      <c r="A1886" s="190" t="s">
        <v>4948</v>
      </c>
      <c r="J1886" s="194">
        <v>600000</v>
      </c>
      <c r="K1886" s="194">
        <v>600000</v>
      </c>
    </row>
    <row r="1889" spans="1:11">
      <c r="A1889" s="190" t="s">
        <v>4949</v>
      </c>
      <c r="D1889" s="191" t="s">
        <v>4823</v>
      </c>
      <c r="E1889" s="190" t="s">
        <v>4993</v>
      </c>
    </row>
    <row r="1890" spans="1:11">
      <c r="A1890" s="192" t="s">
        <v>10</v>
      </c>
      <c r="B1890" s="192" t="s">
        <v>11</v>
      </c>
      <c r="D1890" s="188" t="s">
        <v>4808</v>
      </c>
      <c r="E1890" s="192" t="s">
        <v>142</v>
      </c>
      <c r="F1890" s="193" t="s">
        <v>4809</v>
      </c>
      <c r="G1890" s="192" t="s">
        <v>4810</v>
      </c>
      <c r="H1890" s="192" t="s">
        <v>479</v>
      </c>
      <c r="J1890" s="193" t="s">
        <v>405</v>
      </c>
      <c r="K1890" s="193" t="s">
        <v>406</v>
      </c>
    </row>
    <row r="1893" spans="1:11">
      <c r="A1893" s="175" t="s">
        <v>262</v>
      </c>
      <c r="B1893" s="175" t="s">
        <v>48</v>
      </c>
      <c r="E1893" s="175" t="s">
        <v>667</v>
      </c>
      <c r="F1893" s="195">
        <v>17</v>
      </c>
      <c r="H1893" s="175" t="s">
        <v>924</v>
      </c>
      <c r="J1893" s="194">
        <v>233333</v>
      </c>
    </row>
    <row r="1894" spans="1:11">
      <c r="A1894" s="175" t="s">
        <v>151</v>
      </c>
      <c r="B1894" s="175" t="s">
        <v>22</v>
      </c>
      <c r="F1894" s="195">
        <v>4531660</v>
      </c>
      <c r="H1894" s="175" t="s">
        <v>924</v>
      </c>
      <c r="K1894" s="194">
        <v>233333</v>
      </c>
    </row>
    <row r="1895" spans="1:11">
      <c r="A1895" s="190" t="s">
        <v>4951</v>
      </c>
      <c r="J1895" s="194">
        <v>233333</v>
      </c>
      <c r="K1895" s="194">
        <v>233333</v>
      </c>
    </row>
    <row r="1898" spans="1:11">
      <c r="A1898" s="190" t="s">
        <v>4952</v>
      </c>
      <c r="D1898" s="191" t="s">
        <v>4818</v>
      </c>
      <c r="E1898" s="190" t="s">
        <v>4993</v>
      </c>
    </row>
    <row r="1899" spans="1:11">
      <c r="A1899" s="192" t="s">
        <v>10</v>
      </c>
      <c r="B1899" s="192" t="s">
        <v>11</v>
      </c>
      <c r="D1899" s="188" t="s">
        <v>4808</v>
      </c>
      <c r="E1899" s="192" t="s">
        <v>142</v>
      </c>
      <c r="F1899" s="193" t="s">
        <v>4809</v>
      </c>
      <c r="G1899" s="192" t="s">
        <v>4810</v>
      </c>
      <c r="H1899" s="192" t="s">
        <v>479</v>
      </c>
      <c r="J1899" s="193" t="s">
        <v>405</v>
      </c>
      <c r="K1899" s="193" t="s">
        <v>406</v>
      </c>
    </row>
    <row r="1902" spans="1:11">
      <c r="A1902" s="175" t="s">
        <v>4829</v>
      </c>
      <c r="B1902" s="175" t="s">
        <v>113</v>
      </c>
      <c r="D1902" s="175" t="s">
        <v>610</v>
      </c>
      <c r="H1902" s="175" t="s">
        <v>950</v>
      </c>
      <c r="K1902" s="194">
        <v>150000</v>
      </c>
    </row>
    <row r="1903" spans="1:11">
      <c r="A1903" s="175" t="s">
        <v>151</v>
      </c>
      <c r="B1903" s="175" t="s">
        <v>22</v>
      </c>
      <c r="H1903" s="175" t="s">
        <v>950</v>
      </c>
      <c r="J1903" s="194">
        <v>150000</v>
      </c>
    </row>
    <row r="1904" spans="1:11">
      <c r="A1904" s="190" t="s">
        <v>4953</v>
      </c>
      <c r="J1904" s="194">
        <v>150000</v>
      </c>
      <c r="K1904" s="194">
        <v>150000</v>
      </c>
    </row>
    <row r="1907" spans="1:11">
      <c r="A1907" s="190" t="s">
        <v>4954</v>
      </c>
      <c r="D1907" s="191" t="s">
        <v>4823</v>
      </c>
      <c r="E1907" s="190" t="s">
        <v>4993</v>
      </c>
    </row>
    <row r="1908" spans="1:11">
      <c r="A1908" s="192" t="s">
        <v>10</v>
      </c>
      <c r="B1908" s="192" t="s">
        <v>11</v>
      </c>
      <c r="D1908" s="188" t="s">
        <v>4808</v>
      </c>
      <c r="E1908" s="192" t="s">
        <v>142</v>
      </c>
      <c r="F1908" s="193" t="s">
        <v>4809</v>
      </c>
      <c r="G1908" s="192" t="s">
        <v>4810</v>
      </c>
      <c r="H1908" s="192" t="s">
        <v>479</v>
      </c>
      <c r="J1908" s="193" t="s">
        <v>405</v>
      </c>
      <c r="K1908" s="193" t="s">
        <v>406</v>
      </c>
    </row>
    <row r="1911" spans="1:11">
      <c r="A1911" s="175" t="s">
        <v>218</v>
      </c>
      <c r="B1911" s="175" t="s">
        <v>33</v>
      </c>
      <c r="E1911" s="175" t="s">
        <v>640</v>
      </c>
      <c r="F1911" s="195">
        <v>1</v>
      </c>
      <c r="H1911" s="175" t="s">
        <v>734</v>
      </c>
      <c r="J1911" s="194">
        <v>455425</v>
      </c>
    </row>
    <row r="1912" spans="1:11">
      <c r="A1912" s="175" t="s">
        <v>151</v>
      </c>
      <c r="B1912" s="175" t="s">
        <v>22</v>
      </c>
      <c r="F1912" s="195">
        <v>4531656</v>
      </c>
      <c r="H1912" s="175" t="s">
        <v>926</v>
      </c>
      <c r="K1912" s="194">
        <v>455425</v>
      </c>
    </row>
    <row r="1913" spans="1:11">
      <c r="A1913" s="190" t="s">
        <v>4955</v>
      </c>
      <c r="J1913" s="194">
        <v>455425</v>
      </c>
      <c r="K1913" s="194">
        <v>455425</v>
      </c>
    </row>
    <row r="1916" spans="1:11">
      <c r="A1916" s="190" t="s">
        <v>4956</v>
      </c>
      <c r="D1916" s="191" t="s">
        <v>4818</v>
      </c>
      <c r="E1916" s="190" t="s">
        <v>4993</v>
      </c>
    </row>
    <row r="1917" spans="1:11">
      <c r="A1917" s="192" t="s">
        <v>10</v>
      </c>
      <c r="B1917" s="192" t="s">
        <v>11</v>
      </c>
      <c r="D1917" s="188" t="s">
        <v>4808</v>
      </c>
      <c r="E1917" s="192" t="s">
        <v>142</v>
      </c>
      <c r="F1917" s="193" t="s">
        <v>4809</v>
      </c>
      <c r="G1917" s="192" t="s">
        <v>4810</v>
      </c>
      <c r="H1917" s="192" t="s">
        <v>479</v>
      </c>
      <c r="J1917" s="193" t="s">
        <v>405</v>
      </c>
      <c r="K1917" s="193" t="s">
        <v>406</v>
      </c>
    </row>
    <row r="1920" spans="1:11">
      <c r="A1920" s="175" t="s">
        <v>4829</v>
      </c>
      <c r="B1920" s="175" t="s">
        <v>113</v>
      </c>
      <c r="D1920" s="175" t="s">
        <v>610</v>
      </c>
      <c r="H1920" s="175" t="s">
        <v>951</v>
      </c>
      <c r="K1920" s="194">
        <v>200000</v>
      </c>
    </row>
    <row r="1921" spans="1:11">
      <c r="A1921" s="175" t="s">
        <v>151</v>
      </c>
      <c r="B1921" s="175" t="s">
        <v>22</v>
      </c>
      <c r="H1921" s="175" t="s">
        <v>951</v>
      </c>
      <c r="J1921" s="194">
        <v>200000</v>
      </c>
    </row>
    <row r="1922" spans="1:11">
      <c r="A1922" s="190" t="s">
        <v>4958</v>
      </c>
      <c r="J1922" s="194">
        <v>200000</v>
      </c>
      <c r="K1922" s="194">
        <v>200000</v>
      </c>
    </row>
    <row r="1925" spans="1:11">
      <c r="A1925" s="190" t="s">
        <v>4959</v>
      </c>
      <c r="D1925" s="191" t="s">
        <v>4818</v>
      </c>
      <c r="E1925" s="190" t="s">
        <v>4993</v>
      </c>
    </row>
    <row r="1926" spans="1:11">
      <c r="A1926" s="192" t="s">
        <v>10</v>
      </c>
      <c r="B1926" s="192" t="s">
        <v>11</v>
      </c>
      <c r="D1926" s="188" t="s">
        <v>4808</v>
      </c>
      <c r="E1926" s="192" t="s">
        <v>142</v>
      </c>
      <c r="F1926" s="193" t="s">
        <v>4809</v>
      </c>
      <c r="G1926" s="192" t="s">
        <v>4810</v>
      </c>
      <c r="H1926" s="192" t="s">
        <v>479</v>
      </c>
      <c r="J1926" s="193" t="s">
        <v>405</v>
      </c>
      <c r="K1926" s="193" t="s">
        <v>406</v>
      </c>
    </row>
    <row r="1929" spans="1:11">
      <c r="A1929" s="175" t="s">
        <v>4829</v>
      </c>
      <c r="B1929" s="175" t="s">
        <v>113</v>
      </c>
      <c r="D1929" s="175" t="s">
        <v>610</v>
      </c>
      <c r="H1929" s="175" t="s">
        <v>866</v>
      </c>
      <c r="K1929" s="194">
        <v>50000</v>
      </c>
    </row>
    <row r="1930" spans="1:11">
      <c r="A1930" s="175" t="s">
        <v>151</v>
      </c>
      <c r="B1930" s="175" t="s">
        <v>22</v>
      </c>
      <c r="H1930" s="175" t="s">
        <v>866</v>
      </c>
      <c r="J1930" s="194">
        <v>50000</v>
      </c>
    </row>
    <row r="1931" spans="1:11">
      <c r="A1931" s="190" t="s">
        <v>4960</v>
      </c>
      <c r="J1931" s="194">
        <v>50000</v>
      </c>
      <c r="K1931" s="194">
        <v>50000</v>
      </c>
    </row>
    <row r="1934" spans="1:11">
      <c r="A1934" s="190" t="s">
        <v>4965</v>
      </c>
      <c r="D1934" s="191" t="s">
        <v>4818</v>
      </c>
      <c r="E1934" s="190" t="s">
        <v>4993</v>
      </c>
    </row>
    <row r="1935" spans="1:11">
      <c r="A1935" s="192" t="s">
        <v>10</v>
      </c>
      <c r="B1935" s="192" t="s">
        <v>11</v>
      </c>
      <c r="D1935" s="188" t="s">
        <v>4808</v>
      </c>
      <c r="E1935" s="192" t="s">
        <v>142</v>
      </c>
      <c r="F1935" s="193" t="s">
        <v>4809</v>
      </c>
      <c r="G1935" s="192" t="s">
        <v>4810</v>
      </c>
      <c r="H1935" s="192" t="s">
        <v>479</v>
      </c>
      <c r="J1935" s="193" t="s">
        <v>405</v>
      </c>
      <c r="K1935" s="193" t="s">
        <v>406</v>
      </c>
    </row>
    <row r="1938" spans="1:11">
      <c r="A1938" s="175" t="s">
        <v>233</v>
      </c>
      <c r="B1938" s="175" t="s">
        <v>35</v>
      </c>
      <c r="E1938" s="175" t="s">
        <v>640</v>
      </c>
      <c r="F1938" s="195">
        <v>1</v>
      </c>
      <c r="H1938" s="175" t="s">
        <v>865</v>
      </c>
      <c r="K1938" s="194">
        <v>100000</v>
      </c>
    </row>
    <row r="1939" spans="1:11">
      <c r="A1939" s="175" t="s">
        <v>151</v>
      </c>
      <c r="B1939" s="175" t="s">
        <v>22</v>
      </c>
      <c r="H1939" s="175" t="s">
        <v>865</v>
      </c>
      <c r="J1939" s="194">
        <v>100000</v>
      </c>
    </row>
    <row r="1940" spans="1:11">
      <c r="A1940" s="190" t="s">
        <v>4967</v>
      </c>
      <c r="J1940" s="194">
        <v>100000</v>
      </c>
      <c r="K1940" s="194">
        <v>100000</v>
      </c>
    </row>
    <row r="1943" spans="1:11">
      <c r="A1943" s="190" t="s">
        <v>4968</v>
      </c>
      <c r="D1943" s="191" t="s">
        <v>4818</v>
      </c>
      <c r="E1943" s="190" t="s">
        <v>4993</v>
      </c>
    </row>
    <row r="1944" spans="1:11">
      <c r="A1944" s="192" t="s">
        <v>10</v>
      </c>
      <c r="B1944" s="192" t="s">
        <v>11</v>
      </c>
      <c r="D1944" s="188" t="s">
        <v>4808</v>
      </c>
      <c r="E1944" s="192" t="s">
        <v>142</v>
      </c>
      <c r="F1944" s="193" t="s">
        <v>4809</v>
      </c>
      <c r="G1944" s="192" t="s">
        <v>4810</v>
      </c>
      <c r="H1944" s="192" t="s">
        <v>479</v>
      </c>
      <c r="J1944" s="193" t="s">
        <v>405</v>
      </c>
      <c r="K1944" s="193" t="s">
        <v>406</v>
      </c>
    </row>
    <row r="1947" spans="1:11">
      <c r="A1947" s="175" t="s">
        <v>5000</v>
      </c>
      <c r="B1947" s="175" t="s">
        <v>114</v>
      </c>
      <c r="D1947" s="175" t="s">
        <v>610</v>
      </c>
      <c r="H1947" s="175" t="s">
        <v>1604</v>
      </c>
      <c r="K1947" s="194">
        <v>25000</v>
      </c>
    </row>
    <row r="1948" spans="1:11">
      <c r="A1948" s="175" t="s">
        <v>163</v>
      </c>
      <c r="B1948" s="175" t="s">
        <v>24</v>
      </c>
      <c r="H1948" s="175" t="s">
        <v>1604</v>
      </c>
      <c r="J1948" s="194">
        <v>25000</v>
      </c>
    </row>
    <row r="1949" spans="1:11">
      <c r="A1949" s="175" t="s">
        <v>5000</v>
      </c>
      <c r="B1949" s="175" t="s">
        <v>114</v>
      </c>
      <c r="D1949" s="175" t="s">
        <v>610</v>
      </c>
      <c r="H1949" s="175" t="s">
        <v>1605</v>
      </c>
      <c r="K1949" s="194">
        <v>25000</v>
      </c>
    </row>
    <row r="1950" spans="1:11">
      <c r="A1950" s="175" t="s">
        <v>163</v>
      </c>
      <c r="B1950" s="175" t="s">
        <v>24</v>
      </c>
      <c r="H1950" s="175" t="s">
        <v>1605</v>
      </c>
      <c r="J1950" s="194">
        <v>25000</v>
      </c>
    </row>
    <row r="1951" spans="1:11">
      <c r="A1951" s="175" t="s">
        <v>5000</v>
      </c>
      <c r="B1951" s="175" t="s">
        <v>114</v>
      </c>
      <c r="D1951" s="175" t="s">
        <v>610</v>
      </c>
      <c r="H1951" s="175" t="s">
        <v>1606</v>
      </c>
      <c r="K1951" s="194">
        <v>25000</v>
      </c>
    </row>
    <row r="1952" spans="1:11">
      <c r="A1952" s="175" t="s">
        <v>163</v>
      </c>
      <c r="B1952" s="175" t="s">
        <v>24</v>
      </c>
      <c r="H1952" s="175" t="s">
        <v>1606</v>
      </c>
      <c r="J1952" s="194">
        <v>25000</v>
      </c>
    </row>
    <row r="1953" spans="1:11">
      <c r="A1953" s="175" t="s">
        <v>5000</v>
      </c>
      <c r="B1953" s="175" t="s">
        <v>114</v>
      </c>
      <c r="D1953" s="175" t="s">
        <v>610</v>
      </c>
      <c r="H1953" s="175" t="s">
        <v>1607</v>
      </c>
      <c r="K1953" s="194">
        <v>25000</v>
      </c>
    </row>
    <row r="1954" spans="1:11">
      <c r="A1954" s="175" t="s">
        <v>163</v>
      </c>
      <c r="B1954" s="175" t="s">
        <v>24</v>
      </c>
      <c r="H1954" s="175" t="s">
        <v>1607</v>
      </c>
      <c r="J1954" s="194">
        <v>25000</v>
      </c>
    </row>
    <row r="1955" spans="1:11">
      <c r="A1955" s="175" t="s">
        <v>5000</v>
      </c>
      <c r="B1955" s="175" t="s">
        <v>114</v>
      </c>
      <c r="D1955" s="175" t="s">
        <v>610</v>
      </c>
      <c r="H1955" s="175" t="s">
        <v>1608</v>
      </c>
      <c r="K1955" s="194">
        <v>25000</v>
      </c>
    </row>
    <row r="1956" spans="1:11">
      <c r="A1956" s="175" t="s">
        <v>163</v>
      </c>
      <c r="B1956" s="175" t="s">
        <v>24</v>
      </c>
      <c r="H1956" s="175" t="s">
        <v>1608</v>
      </c>
      <c r="J1956" s="194">
        <v>25000</v>
      </c>
    </row>
    <row r="1957" spans="1:11">
      <c r="A1957" s="175" t="s">
        <v>5000</v>
      </c>
      <c r="B1957" s="175" t="s">
        <v>114</v>
      </c>
      <c r="D1957" s="175" t="s">
        <v>610</v>
      </c>
      <c r="H1957" s="175" t="s">
        <v>1609</v>
      </c>
      <c r="K1957" s="194">
        <v>150000</v>
      </c>
    </row>
    <row r="1958" spans="1:11">
      <c r="A1958" s="175" t="s">
        <v>163</v>
      </c>
      <c r="B1958" s="175" t="s">
        <v>24</v>
      </c>
      <c r="H1958" s="175" t="s">
        <v>1609</v>
      </c>
      <c r="J1958" s="194">
        <v>150000</v>
      </c>
    </row>
    <row r="1959" spans="1:11">
      <c r="A1959" s="175" t="s">
        <v>5000</v>
      </c>
      <c r="B1959" s="175" t="s">
        <v>114</v>
      </c>
      <c r="D1959" s="175" t="s">
        <v>610</v>
      </c>
      <c r="H1959" s="175" t="s">
        <v>1610</v>
      </c>
      <c r="K1959" s="194">
        <v>25000</v>
      </c>
    </row>
    <row r="1960" spans="1:11">
      <c r="A1960" s="175" t="s">
        <v>163</v>
      </c>
      <c r="B1960" s="175" t="s">
        <v>24</v>
      </c>
      <c r="H1960" s="175" t="s">
        <v>1610</v>
      </c>
      <c r="J1960" s="194">
        <v>25000</v>
      </c>
    </row>
    <row r="1961" spans="1:11">
      <c r="A1961" s="175" t="s">
        <v>5000</v>
      </c>
      <c r="B1961" s="175" t="s">
        <v>114</v>
      </c>
      <c r="D1961" s="175" t="s">
        <v>610</v>
      </c>
      <c r="H1961" s="175" t="s">
        <v>1611</v>
      </c>
      <c r="K1961" s="194">
        <v>25000</v>
      </c>
    </row>
    <row r="1962" spans="1:11">
      <c r="A1962" s="175" t="s">
        <v>163</v>
      </c>
      <c r="B1962" s="175" t="s">
        <v>24</v>
      </c>
      <c r="H1962" s="175" t="s">
        <v>1611</v>
      </c>
      <c r="J1962" s="194">
        <v>25000</v>
      </c>
    </row>
    <row r="1963" spans="1:11">
      <c r="A1963" s="175" t="s">
        <v>5000</v>
      </c>
      <c r="B1963" s="175" t="s">
        <v>114</v>
      </c>
      <c r="D1963" s="175" t="s">
        <v>610</v>
      </c>
      <c r="H1963" s="175" t="s">
        <v>1612</v>
      </c>
      <c r="K1963" s="194">
        <v>25000</v>
      </c>
    </row>
    <row r="1964" spans="1:11">
      <c r="A1964" s="175" t="s">
        <v>163</v>
      </c>
      <c r="B1964" s="175" t="s">
        <v>24</v>
      </c>
      <c r="H1964" s="175" t="s">
        <v>1612</v>
      </c>
      <c r="J1964" s="194">
        <v>25000</v>
      </c>
    </row>
    <row r="1965" spans="1:11">
      <c r="A1965" s="175" t="s">
        <v>5000</v>
      </c>
      <c r="B1965" s="175" t="s">
        <v>114</v>
      </c>
      <c r="D1965" s="175" t="s">
        <v>610</v>
      </c>
      <c r="H1965" s="175" t="s">
        <v>1585</v>
      </c>
      <c r="K1965" s="194">
        <v>25000</v>
      </c>
    </row>
    <row r="1966" spans="1:11">
      <c r="A1966" s="175" t="s">
        <v>163</v>
      </c>
      <c r="B1966" s="175" t="s">
        <v>24</v>
      </c>
      <c r="H1966" s="175" t="s">
        <v>1585</v>
      </c>
      <c r="J1966" s="194">
        <v>25000</v>
      </c>
    </row>
    <row r="1967" spans="1:11">
      <c r="A1967" s="175" t="s">
        <v>5000</v>
      </c>
      <c r="B1967" s="175" t="s">
        <v>114</v>
      </c>
      <c r="D1967" s="175" t="s">
        <v>610</v>
      </c>
      <c r="H1967" s="175" t="s">
        <v>1613</v>
      </c>
      <c r="K1967" s="194">
        <v>100000</v>
      </c>
    </row>
    <row r="1968" spans="1:11">
      <c r="A1968" s="175" t="s">
        <v>163</v>
      </c>
      <c r="B1968" s="175" t="s">
        <v>24</v>
      </c>
      <c r="H1968" s="175" t="s">
        <v>1613</v>
      </c>
      <c r="J1968" s="194">
        <v>100000</v>
      </c>
    </row>
    <row r="1969" spans="1:11">
      <c r="A1969" s="175" t="s">
        <v>5000</v>
      </c>
      <c r="B1969" s="175" t="s">
        <v>114</v>
      </c>
      <c r="D1969" s="175" t="s">
        <v>610</v>
      </c>
      <c r="H1969" s="175" t="s">
        <v>1614</v>
      </c>
      <c r="K1969" s="194">
        <v>100000</v>
      </c>
    </row>
    <row r="1970" spans="1:11">
      <c r="A1970" s="175" t="s">
        <v>163</v>
      </c>
      <c r="B1970" s="175" t="s">
        <v>24</v>
      </c>
      <c r="H1970" s="175" t="s">
        <v>1614</v>
      </c>
      <c r="J1970" s="194">
        <v>100000</v>
      </c>
    </row>
    <row r="1971" spans="1:11">
      <c r="A1971" s="175" t="s">
        <v>5000</v>
      </c>
      <c r="B1971" s="175" t="s">
        <v>114</v>
      </c>
      <c r="D1971" s="175" t="s">
        <v>610</v>
      </c>
      <c r="H1971" s="175" t="s">
        <v>1615</v>
      </c>
      <c r="K1971" s="194">
        <v>25000</v>
      </c>
    </row>
    <row r="1972" spans="1:11">
      <c r="A1972" s="175" t="s">
        <v>163</v>
      </c>
      <c r="B1972" s="175" t="s">
        <v>24</v>
      </c>
      <c r="H1972" s="175" t="s">
        <v>1615</v>
      </c>
      <c r="J1972" s="194">
        <v>25000</v>
      </c>
    </row>
    <row r="1973" spans="1:11">
      <c r="A1973" s="175" t="s">
        <v>5000</v>
      </c>
      <c r="B1973" s="175" t="s">
        <v>114</v>
      </c>
      <c r="D1973" s="175" t="s">
        <v>610</v>
      </c>
      <c r="H1973" s="175" t="s">
        <v>1616</v>
      </c>
      <c r="K1973" s="194">
        <v>100000</v>
      </c>
    </row>
    <row r="1974" spans="1:11">
      <c r="A1974" s="175" t="s">
        <v>163</v>
      </c>
      <c r="B1974" s="175" t="s">
        <v>24</v>
      </c>
      <c r="H1974" s="175" t="s">
        <v>1616</v>
      </c>
      <c r="J1974" s="194">
        <v>100000</v>
      </c>
    </row>
    <row r="1975" spans="1:11">
      <c r="A1975" s="175" t="s">
        <v>5000</v>
      </c>
      <c r="B1975" s="175" t="s">
        <v>114</v>
      </c>
      <c r="D1975" s="175" t="s">
        <v>610</v>
      </c>
      <c r="H1975" s="175" t="s">
        <v>1617</v>
      </c>
      <c r="K1975" s="194">
        <v>25000</v>
      </c>
    </row>
    <row r="1976" spans="1:11">
      <c r="A1976" s="175" t="s">
        <v>163</v>
      </c>
      <c r="B1976" s="175" t="s">
        <v>24</v>
      </c>
      <c r="H1976" s="175" t="s">
        <v>1617</v>
      </c>
      <c r="J1976" s="194">
        <v>25000</v>
      </c>
    </row>
    <row r="1977" spans="1:11">
      <c r="A1977" s="175" t="s">
        <v>5000</v>
      </c>
      <c r="B1977" s="175" t="s">
        <v>114</v>
      </c>
      <c r="D1977" s="175" t="s">
        <v>610</v>
      </c>
      <c r="H1977" s="175" t="s">
        <v>1617</v>
      </c>
      <c r="K1977" s="194">
        <v>25000</v>
      </c>
    </row>
    <row r="1978" spans="1:11">
      <c r="A1978" s="175" t="s">
        <v>163</v>
      </c>
      <c r="B1978" s="175" t="s">
        <v>24</v>
      </c>
      <c r="H1978" s="175" t="s">
        <v>1617</v>
      </c>
      <c r="J1978" s="194">
        <v>25000</v>
      </c>
    </row>
    <row r="1979" spans="1:11">
      <c r="A1979" s="175" t="s">
        <v>5000</v>
      </c>
      <c r="B1979" s="175" t="s">
        <v>114</v>
      </c>
      <c r="D1979" s="175" t="s">
        <v>610</v>
      </c>
      <c r="H1979" s="175" t="s">
        <v>1618</v>
      </c>
      <c r="K1979" s="194">
        <v>150000</v>
      </c>
    </row>
    <row r="1980" spans="1:11">
      <c r="A1980" s="175" t="s">
        <v>163</v>
      </c>
      <c r="B1980" s="175" t="s">
        <v>24</v>
      </c>
      <c r="H1980" s="175" t="s">
        <v>1618</v>
      </c>
      <c r="J1980" s="194">
        <v>150000</v>
      </c>
    </row>
    <row r="1981" spans="1:11">
      <c r="A1981" s="175" t="s">
        <v>5000</v>
      </c>
      <c r="B1981" s="175" t="s">
        <v>114</v>
      </c>
      <c r="D1981" s="175" t="s">
        <v>610</v>
      </c>
      <c r="H1981" s="175" t="s">
        <v>1619</v>
      </c>
      <c r="K1981" s="194">
        <v>150000</v>
      </c>
    </row>
    <row r="1982" spans="1:11">
      <c r="A1982" s="175" t="s">
        <v>163</v>
      </c>
      <c r="B1982" s="175" t="s">
        <v>24</v>
      </c>
      <c r="H1982" s="175" t="s">
        <v>1619</v>
      </c>
      <c r="J1982" s="194">
        <v>150000</v>
      </c>
    </row>
    <row r="1983" spans="1:11">
      <c r="A1983" s="175" t="s">
        <v>5000</v>
      </c>
      <c r="B1983" s="175" t="s">
        <v>114</v>
      </c>
      <c r="D1983" s="175" t="s">
        <v>610</v>
      </c>
      <c r="H1983" s="175" t="s">
        <v>1620</v>
      </c>
      <c r="K1983" s="194">
        <v>250000</v>
      </c>
    </row>
    <row r="1984" spans="1:11">
      <c r="A1984" s="175" t="s">
        <v>163</v>
      </c>
      <c r="B1984" s="175" t="s">
        <v>24</v>
      </c>
      <c r="H1984" s="175" t="s">
        <v>1620</v>
      </c>
      <c r="J1984" s="194">
        <v>250000</v>
      </c>
    </row>
    <row r="1985" spans="1:11">
      <c r="A1985" s="175" t="s">
        <v>5000</v>
      </c>
      <c r="B1985" s="175" t="s">
        <v>114</v>
      </c>
      <c r="D1985" s="175" t="s">
        <v>610</v>
      </c>
      <c r="H1985" s="175" t="s">
        <v>1621</v>
      </c>
      <c r="K1985" s="194">
        <v>25000</v>
      </c>
    </row>
    <row r="1986" spans="1:11">
      <c r="A1986" s="175" t="s">
        <v>163</v>
      </c>
      <c r="B1986" s="175" t="s">
        <v>24</v>
      </c>
      <c r="H1986" s="175" t="s">
        <v>1621</v>
      </c>
      <c r="J1986" s="194">
        <v>25000</v>
      </c>
    </row>
    <row r="1987" spans="1:11">
      <c r="A1987" s="175" t="s">
        <v>5000</v>
      </c>
      <c r="B1987" s="175" t="s">
        <v>114</v>
      </c>
      <c r="D1987" s="175" t="s">
        <v>610</v>
      </c>
      <c r="H1987" s="175" t="s">
        <v>1622</v>
      </c>
      <c r="K1987" s="194">
        <v>25000</v>
      </c>
    </row>
    <row r="1988" spans="1:11">
      <c r="A1988" s="175" t="s">
        <v>163</v>
      </c>
      <c r="B1988" s="175" t="s">
        <v>24</v>
      </c>
      <c r="H1988" s="175" t="s">
        <v>1622</v>
      </c>
      <c r="J1988" s="194">
        <v>25000</v>
      </c>
    </row>
    <row r="1989" spans="1:11">
      <c r="A1989" s="175" t="s">
        <v>5000</v>
      </c>
      <c r="B1989" s="175" t="s">
        <v>114</v>
      </c>
      <c r="D1989" s="175" t="s">
        <v>610</v>
      </c>
      <c r="H1989" s="175" t="s">
        <v>1623</v>
      </c>
      <c r="K1989" s="194">
        <v>25000</v>
      </c>
    </row>
    <row r="1990" spans="1:11">
      <c r="A1990" s="175" t="s">
        <v>163</v>
      </c>
      <c r="B1990" s="175" t="s">
        <v>24</v>
      </c>
      <c r="H1990" s="175" t="s">
        <v>1623</v>
      </c>
      <c r="J1990" s="194">
        <v>25000</v>
      </c>
    </row>
    <row r="1991" spans="1:11">
      <c r="A1991" s="175" t="s">
        <v>5000</v>
      </c>
      <c r="B1991" s="175" t="s">
        <v>114</v>
      </c>
      <c r="D1991" s="175" t="s">
        <v>610</v>
      </c>
      <c r="H1991" s="175" t="s">
        <v>1624</v>
      </c>
      <c r="K1991" s="194">
        <v>25000</v>
      </c>
    </row>
    <row r="1992" spans="1:11">
      <c r="A1992" s="175" t="s">
        <v>163</v>
      </c>
      <c r="B1992" s="175" t="s">
        <v>24</v>
      </c>
      <c r="H1992" s="175" t="s">
        <v>1624</v>
      </c>
      <c r="J1992" s="194">
        <v>25000</v>
      </c>
    </row>
    <row r="1993" spans="1:11">
      <c r="A1993" s="175" t="s">
        <v>5000</v>
      </c>
      <c r="B1993" s="175" t="s">
        <v>114</v>
      </c>
      <c r="D1993" s="175" t="s">
        <v>610</v>
      </c>
      <c r="H1993" s="175" t="s">
        <v>1625</v>
      </c>
      <c r="K1993" s="194">
        <v>25000</v>
      </c>
    </row>
    <row r="1994" spans="1:11">
      <c r="A1994" s="175" t="s">
        <v>163</v>
      </c>
      <c r="B1994" s="175" t="s">
        <v>24</v>
      </c>
      <c r="H1994" s="175" t="s">
        <v>1625</v>
      </c>
      <c r="J1994" s="194">
        <v>25000</v>
      </c>
    </row>
    <row r="1995" spans="1:11">
      <c r="A1995" s="175" t="s">
        <v>5000</v>
      </c>
      <c r="B1995" s="175" t="s">
        <v>114</v>
      </c>
      <c r="D1995" s="175" t="s">
        <v>610</v>
      </c>
      <c r="H1995" s="175" t="s">
        <v>1626</v>
      </c>
      <c r="K1995" s="194">
        <v>25000</v>
      </c>
    </row>
    <row r="1996" spans="1:11">
      <c r="A1996" s="175" t="s">
        <v>163</v>
      </c>
      <c r="B1996" s="175" t="s">
        <v>24</v>
      </c>
      <c r="H1996" s="175" t="s">
        <v>1626</v>
      </c>
      <c r="J1996" s="194">
        <v>25000</v>
      </c>
    </row>
    <row r="1997" spans="1:11">
      <c r="A1997" s="175" t="s">
        <v>5000</v>
      </c>
      <c r="B1997" s="175" t="s">
        <v>114</v>
      </c>
      <c r="D1997" s="175" t="s">
        <v>610</v>
      </c>
      <c r="H1997" s="175" t="s">
        <v>1549</v>
      </c>
      <c r="K1997" s="194">
        <v>25000</v>
      </c>
    </row>
    <row r="1998" spans="1:11">
      <c r="A1998" s="175" t="s">
        <v>163</v>
      </c>
      <c r="B1998" s="175" t="s">
        <v>24</v>
      </c>
      <c r="H1998" s="175" t="s">
        <v>1549</v>
      </c>
      <c r="J1998" s="194">
        <v>25000</v>
      </c>
    </row>
    <row r="1999" spans="1:11">
      <c r="A1999" s="175" t="s">
        <v>5000</v>
      </c>
      <c r="B1999" s="175" t="s">
        <v>114</v>
      </c>
      <c r="D1999" s="175" t="s">
        <v>610</v>
      </c>
      <c r="H1999" s="175" t="s">
        <v>1627</v>
      </c>
      <c r="K1999" s="194">
        <v>25000</v>
      </c>
    </row>
    <row r="2000" spans="1:11">
      <c r="A2000" s="175" t="s">
        <v>163</v>
      </c>
      <c r="B2000" s="175" t="s">
        <v>24</v>
      </c>
      <c r="H2000" s="175" t="s">
        <v>1627</v>
      </c>
      <c r="J2000" s="194">
        <v>25000</v>
      </c>
    </row>
    <row r="2001" spans="1:11">
      <c r="A2001" s="175" t="s">
        <v>5000</v>
      </c>
      <c r="B2001" s="175" t="s">
        <v>114</v>
      </c>
      <c r="D2001" s="175" t="s">
        <v>610</v>
      </c>
      <c r="H2001" s="175" t="s">
        <v>1628</v>
      </c>
      <c r="K2001" s="194">
        <v>50000</v>
      </c>
    </row>
    <row r="2002" spans="1:11">
      <c r="A2002" s="175" t="s">
        <v>163</v>
      </c>
      <c r="B2002" s="175" t="s">
        <v>24</v>
      </c>
      <c r="H2002" s="175" t="s">
        <v>1628</v>
      </c>
      <c r="J2002" s="194">
        <v>50000</v>
      </c>
    </row>
    <row r="2003" spans="1:11">
      <c r="A2003" s="175" t="s">
        <v>5000</v>
      </c>
      <c r="B2003" s="175" t="s">
        <v>114</v>
      </c>
      <c r="D2003" s="175" t="s">
        <v>610</v>
      </c>
      <c r="H2003" s="175" t="s">
        <v>1629</v>
      </c>
      <c r="K2003" s="194">
        <v>25000</v>
      </c>
    </row>
    <row r="2004" spans="1:11">
      <c r="A2004" s="175" t="s">
        <v>163</v>
      </c>
      <c r="B2004" s="175" t="s">
        <v>24</v>
      </c>
      <c r="H2004" s="175" t="s">
        <v>1629</v>
      </c>
      <c r="J2004" s="194">
        <v>25000</v>
      </c>
    </row>
    <row r="2005" spans="1:11">
      <c r="A2005" s="175" t="s">
        <v>5000</v>
      </c>
      <c r="B2005" s="175" t="s">
        <v>114</v>
      </c>
      <c r="D2005" s="175" t="s">
        <v>610</v>
      </c>
      <c r="H2005" s="175" t="s">
        <v>1630</v>
      </c>
      <c r="K2005" s="194">
        <v>25000</v>
      </c>
    </row>
    <row r="2006" spans="1:11">
      <c r="A2006" s="175" t="s">
        <v>163</v>
      </c>
      <c r="B2006" s="175" t="s">
        <v>24</v>
      </c>
      <c r="H2006" s="175" t="s">
        <v>1630</v>
      </c>
      <c r="J2006" s="194">
        <v>25000</v>
      </c>
    </row>
    <row r="2007" spans="1:11">
      <c r="A2007" s="175" t="s">
        <v>5000</v>
      </c>
      <c r="B2007" s="175" t="s">
        <v>114</v>
      </c>
      <c r="D2007" s="175" t="s">
        <v>610</v>
      </c>
      <c r="H2007" s="175" t="s">
        <v>1631</v>
      </c>
      <c r="K2007" s="194">
        <v>25000</v>
      </c>
    </row>
    <row r="2008" spans="1:11">
      <c r="A2008" s="175" t="s">
        <v>163</v>
      </c>
      <c r="B2008" s="175" t="s">
        <v>24</v>
      </c>
      <c r="H2008" s="175" t="s">
        <v>1631</v>
      </c>
      <c r="J2008" s="194">
        <v>25000</v>
      </c>
    </row>
    <row r="2009" spans="1:11">
      <c r="A2009" s="175" t="s">
        <v>5000</v>
      </c>
      <c r="B2009" s="175" t="s">
        <v>114</v>
      </c>
      <c r="D2009" s="175" t="s">
        <v>610</v>
      </c>
      <c r="H2009" s="175" t="s">
        <v>1632</v>
      </c>
      <c r="K2009" s="194">
        <v>50000</v>
      </c>
    </row>
    <row r="2010" spans="1:11">
      <c r="A2010" s="175" t="s">
        <v>163</v>
      </c>
      <c r="B2010" s="175" t="s">
        <v>24</v>
      </c>
      <c r="H2010" s="175" t="s">
        <v>1632</v>
      </c>
      <c r="J2010" s="194">
        <v>50000</v>
      </c>
    </row>
    <row r="2011" spans="1:11">
      <c r="A2011" s="175" t="s">
        <v>5000</v>
      </c>
      <c r="B2011" s="175" t="s">
        <v>114</v>
      </c>
      <c r="D2011" s="175" t="s">
        <v>610</v>
      </c>
      <c r="H2011" s="175" t="s">
        <v>1618</v>
      </c>
      <c r="K2011" s="194">
        <v>25000</v>
      </c>
    </row>
    <row r="2012" spans="1:11">
      <c r="A2012" s="175" t="s">
        <v>163</v>
      </c>
      <c r="B2012" s="175" t="s">
        <v>24</v>
      </c>
      <c r="H2012" s="175" t="s">
        <v>1618</v>
      </c>
      <c r="J2012" s="194">
        <v>25000</v>
      </c>
    </row>
    <row r="2013" spans="1:11">
      <c r="A2013" s="175" t="s">
        <v>5000</v>
      </c>
      <c r="B2013" s="175" t="s">
        <v>114</v>
      </c>
      <c r="D2013" s="175" t="s">
        <v>610</v>
      </c>
      <c r="H2013" s="175" t="s">
        <v>1633</v>
      </c>
      <c r="K2013" s="194">
        <v>100000</v>
      </c>
    </row>
    <row r="2014" spans="1:11">
      <c r="A2014" s="175" t="s">
        <v>163</v>
      </c>
      <c r="B2014" s="175" t="s">
        <v>24</v>
      </c>
      <c r="H2014" s="175" t="s">
        <v>1633</v>
      </c>
      <c r="J2014" s="194">
        <v>100000</v>
      </c>
    </row>
    <row r="2015" spans="1:11">
      <c r="A2015" s="175" t="s">
        <v>5000</v>
      </c>
      <c r="B2015" s="175" t="s">
        <v>114</v>
      </c>
      <c r="D2015" s="175" t="s">
        <v>610</v>
      </c>
      <c r="H2015" s="175" t="s">
        <v>1634</v>
      </c>
      <c r="K2015" s="194">
        <v>50000</v>
      </c>
    </row>
    <row r="2016" spans="1:11">
      <c r="A2016" s="175" t="s">
        <v>163</v>
      </c>
      <c r="B2016" s="175" t="s">
        <v>24</v>
      </c>
      <c r="H2016" s="175" t="s">
        <v>1634</v>
      </c>
      <c r="J2016" s="194">
        <v>50000</v>
      </c>
    </row>
    <row r="2017" spans="1:11">
      <c r="A2017" s="175" t="s">
        <v>5000</v>
      </c>
      <c r="B2017" s="175" t="s">
        <v>114</v>
      </c>
      <c r="D2017" s="175" t="s">
        <v>610</v>
      </c>
      <c r="H2017" s="175" t="s">
        <v>1635</v>
      </c>
      <c r="K2017" s="194">
        <v>25000</v>
      </c>
    </row>
    <row r="2018" spans="1:11">
      <c r="A2018" s="175" t="s">
        <v>163</v>
      </c>
      <c r="B2018" s="175" t="s">
        <v>24</v>
      </c>
      <c r="H2018" s="175" t="s">
        <v>1635</v>
      </c>
      <c r="J2018" s="194">
        <v>25000</v>
      </c>
    </row>
    <row r="2019" spans="1:11">
      <c r="A2019" s="175" t="s">
        <v>5000</v>
      </c>
      <c r="B2019" s="175" t="s">
        <v>114</v>
      </c>
      <c r="D2019" s="175" t="s">
        <v>610</v>
      </c>
      <c r="H2019" s="175" t="s">
        <v>1636</v>
      </c>
      <c r="K2019" s="194">
        <v>25000</v>
      </c>
    </row>
    <row r="2020" spans="1:11">
      <c r="A2020" s="175" t="s">
        <v>163</v>
      </c>
      <c r="B2020" s="175" t="s">
        <v>24</v>
      </c>
      <c r="H2020" s="175" t="s">
        <v>1636</v>
      </c>
      <c r="J2020" s="194">
        <v>25000</v>
      </c>
    </row>
    <row r="2021" spans="1:11">
      <c r="A2021" s="175" t="s">
        <v>5000</v>
      </c>
      <c r="B2021" s="175" t="s">
        <v>114</v>
      </c>
      <c r="D2021" s="175" t="s">
        <v>610</v>
      </c>
      <c r="H2021" s="175" t="s">
        <v>1637</v>
      </c>
      <c r="K2021" s="194">
        <v>100000</v>
      </c>
    </row>
    <row r="2022" spans="1:11">
      <c r="A2022" s="175" t="s">
        <v>163</v>
      </c>
      <c r="B2022" s="175" t="s">
        <v>24</v>
      </c>
      <c r="H2022" s="175" t="s">
        <v>1637</v>
      </c>
      <c r="J2022" s="194">
        <v>100000</v>
      </c>
    </row>
    <row r="2023" spans="1:11">
      <c r="A2023" s="175" t="s">
        <v>5000</v>
      </c>
      <c r="B2023" s="175" t="s">
        <v>114</v>
      </c>
      <c r="D2023" s="175" t="s">
        <v>610</v>
      </c>
      <c r="H2023" s="175" t="s">
        <v>1638</v>
      </c>
      <c r="K2023" s="194">
        <v>75000</v>
      </c>
    </row>
    <row r="2024" spans="1:11">
      <c r="A2024" s="175" t="s">
        <v>163</v>
      </c>
      <c r="B2024" s="175" t="s">
        <v>24</v>
      </c>
      <c r="H2024" s="175" t="s">
        <v>1638</v>
      </c>
      <c r="J2024" s="194">
        <v>75000</v>
      </c>
    </row>
    <row r="2025" spans="1:11">
      <c r="A2025" s="175" t="s">
        <v>5000</v>
      </c>
      <c r="B2025" s="175" t="s">
        <v>114</v>
      </c>
      <c r="D2025" s="175" t="s">
        <v>610</v>
      </c>
      <c r="H2025" s="175" t="s">
        <v>1639</v>
      </c>
      <c r="K2025" s="194">
        <v>25000</v>
      </c>
    </row>
    <row r="2026" spans="1:11">
      <c r="A2026" s="175" t="s">
        <v>163</v>
      </c>
      <c r="B2026" s="175" t="s">
        <v>24</v>
      </c>
      <c r="H2026" s="175" t="s">
        <v>1639</v>
      </c>
      <c r="J2026" s="194">
        <v>25000</v>
      </c>
    </row>
    <row r="2027" spans="1:11">
      <c r="A2027" s="175" t="s">
        <v>5000</v>
      </c>
      <c r="B2027" s="175" t="s">
        <v>114</v>
      </c>
      <c r="D2027" s="175" t="s">
        <v>610</v>
      </c>
      <c r="H2027" s="175" t="s">
        <v>1640</v>
      </c>
      <c r="K2027" s="194">
        <v>25000</v>
      </c>
    </row>
    <row r="2028" spans="1:11">
      <c r="A2028" s="175" t="s">
        <v>163</v>
      </c>
      <c r="B2028" s="175" t="s">
        <v>24</v>
      </c>
      <c r="H2028" s="175" t="s">
        <v>1640</v>
      </c>
      <c r="J2028" s="194">
        <v>25000</v>
      </c>
    </row>
    <row r="2029" spans="1:11">
      <c r="A2029" s="175" t="s">
        <v>5000</v>
      </c>
      <c r="B2029" s="175" t="s">
        <v>114</v>
      </c>
      <c r="D2029" s="175" t="s">
        <v>610</v>
      </c>
      <c r="H2029" s="175" t="s">
        <v>1549</v>
      </c>
      <c r="K2029" s="194">
        <v>25000</v>
      </c>
    </row>
    <row r="2030" spans="1:11">
      <c r="A2030" s="175" t="s">
        <v>163</v>
      </c>
      <c r="B2030" s="175" t="s">
        <v>24</v>
      </c>
      <c r="H2030" s="175" t="s">
        <v>1549</v>
      </c>
      <c r="J2030" s="194">
        <v>25000</v>
      </c>
    </row>
    <row r="2031" spans="1:11">
      <c r="A2031" s="175" t="s">
        <v>5000</v>
      </c>
      <c r="B2031" s="175" t="s">
        <v>114</v>
      </c>
      <c r="D2031" s="175" t="s">
        <v>610</v>
      </c>
      <c r="H2031" s="175" t="s">
        <v>1641</v>
      </c>
      <c r="K2031" s="194">
        <v>25000</v>
      </c>
    </row>
    <row r="2032" spans="1:11">
      <c r="A2032" s="175" t="s">
        <v>163</v>
      </c>
      <c r="B2032" s="175" t="s">
        <v>24</v>
      </c>
      <c r="H2032" s="175" t="s">
        <v>1641</v>
      </c>
      <c r="J2032" s="194">
        <v>25000</v>
      </c>
    </row>
    <row r="2033" spans="1:11">
      <c r="A2033" s="175" t="s">
        <v>5000</v>
      </c>
      <c r="B2033" s="175" t="s">
        <v>114</v>
      </c>
      <c r="D2033" s="175" t="s">
        <v>610</v>
      </c>
      <c r="H2033" s="175" t="s">
        <v>1642</v>
      </c>
      <c r="K2033" s="194">
        <v>25000</v>
      </c>
    </row>
    <row r="2034" spans="1:11">
      <c r="A2034" s="175" t="s">
        <v>163</v>
      </c>
      <c r="B2034" s="175" t="s">
        <v>24</v>
      </c>
      <c r="H2034" s="175" t="s">
        <v>1642</v>
      </c>
      <c r="J2034" s="194">
        <v>25000</v>
      </c>
    </row>
    <row r="2035" spans="1:11">
      <c r="A2035" s="175" t="s">
        <v>5000</v>
      </c>
      <c r="B2035" s="175" t="s">
        <v>114</v>
      </c>
      <c r="D2035" s="175" t="s">
        <v>610</v>
      </c>
      <c r="H2035" s="175" t="s">
        <v>1643</v>
      </c>
      <c r="K2035" s="194">
        <v>25000</v>
      </c>
    </row>
    <row r="2036" spans="1:11">
      <c r="A2036" s="175" t="s">
        <v>163</v>
      </c>
      <c r="B2036" s="175" t="s">
        <v>24</v>
      </c>
      <c r="H2036" s="175" t="s">
        <v>1643</v>
      </c>
      <c r="J2036" s="194">
        <v>25000</v>
      </c>
    </row>
    <row r="2037" spans="1:11">
      <c r="A2037" s="175" t="s">
        <v>5000</v>
      </c>
      <c r="B2037" s="175" t="s">
        <v>114</v>
      </c>
      <c r="D2037" s="175" t="s">
        <v>610</v>
      </c>
      <c r="H2037" s="175" t="s">
        <v>1568</v>
      </c>
      <c r="K2037" s="194">
        <v>25000</v>
      </c>
    </row>
    <row r="2038" spans="1:11">
      <c r="A2038" s="175" t="s">
        <v>163</v>
      </c>
      <c r="B2038" s="175" t="s">
        <v>24</v>
      </c>
      <c r="H2038" s="175" t="s">
        <v>1568</v>
      </c>
      <c r="J2038" s="194">
        <v>25000</v>
      </c>
    </row>
    <row r="2039" spans="1:11">
      <c r="A2039" s="175" t="s">
        <v>5000</v>
      </c>
      <c r="B2039" s="175" t="s">
        <v>114</v>
      </c>
      <c r="D2039" s="175" t="s">
        <v>610</v>
      </c>
      <c r="H2039" s="175" t="s">
        <v>1582</v>
      </c>
      <c r="K2039" s="194">
        <v>25000</v>
      </c>
    </row>
    <row r="2040" spans="1:11">
      <c r="A2040" s="175" t="s">
        <v>163</v>
      </c>
      <c r="B2040" s="175" t="s">
        <v>24</v>
      </c>
      <c r="H2040" s="175" t="s">
        <v>1582</v>
      </c>
      <c r="J2040" s="194">
        <v>25000</v>
      </c>
    </row>
    <row r="2041" spans="1:11">
      <c r="A2041" s="175" t="s">
        <v>5000</v>
      </c>
      <c r="B2041" s="175" t="s">
        <v>114</v>
      </c>
      <c r="D2041" s="175" t="s">
        <v>610</v>
      </c>
      <c r="H2041" s="175" t="s">
        <v>1644</v>
      </c>
      <c r="K2041" s="194">
        <v>25000</v>
      </c>
    </row>
    <row r="2042" spans="1:11">
      <c r="A2042" s="175" t="s">
        <v>163</v>
      </c>
      <c r="B2042" s="175" t="s">
        <v>24</v>
      </c>
      <c r="H2042" s="175" t="s">
        <v>1644</v>
      </c>
      <c r="J2042" s="194">
        <v>25000</v>
      </c>
    </row>
    <row r="2043" spans="1:11">
      <c r="A2043" s="175" t="s">
        <v>5000</v>
      </c>
      <c r="B2043" s="175" t="s">
        <v>114</v>
      </c>
      <c r="D2043" s="175" t="s">
        <v>610</v>
      </c>
      <c r="H2043" s="175" t="s">
        <v>1645</v>
      </c>
      <c r="K2043" s="194">
        <v>25000</v>
      </c>
    </row>
    <row r="2044" spans="1:11">
      <c r="A2044" s="175" t="s">
        <v>163</v>
      </c>
      <c r="B2044" s="175" t="s">
        <v>24</v>
      </c>
      <c r="H2044" s="175" t="s">
        <v>1645</v>
      </c>
      <c r="J2044" s="194">
        <v>25000</v>
      </c>
    </row>
    <row r="2045" spans="1:11">
      <c r="A2045" s="175" t="s">
        <v>5000</v>
      </c>
      <c r="B2045" s="175" t="s">
        <v>114</v>
      </c>
      <c r="D2045" s="175" t="s">
        <v>610</v>
      </c>
      <c r="H2045" s="175" t="s">
        <v>1646</v>
      </c>
      <c r="K2045" s="194">
        <v>25000</v>
      </c>
    </row>
    <row r="2046" spans="1:11">
      <c r="A2046" s="175" t="s">
        <v>163</v>
      </c>
      <c r="B2046" s="175" t="s">
        <v>24</v>
      </c>
      <c r="H2046" s="175" t="s">
        <v>1646</v>
      </c>
      <c r="J2046" s="194">
        <v>25000</v>
      </c>
    </row>
    <row r="2047" spans="1:11">
      <c r="A2047" s="175" t="s">
        <v>5000</v>
      </c>
      <c r="B2047" s="175" t="s">
        <v>114</v>
      </c>
      <c r="D2047" s="175" t="s">
        <v>610</v>
      </c>
      <c r="H2047" s="175" t="s">
        <v>1556</v>
      </c>
      <c r="K2047" s="194">
        <v>50000</v>
      </c>
    </row>
    <row r="2048" spans="1:11">
      <c r="A2048" s="175" t="s">
        <v>163</v>
      </c>
      <c r="B2048" s="175" t="s">
        <v>24</v>
      </c>
      <c r="H2048" s="175" t="s">
        <v>1556</v>
      </c>
      <c r="J2048" s="194">
        <v>50000</v>
      </c>
    </row>
    <row r="2049" spans="1:11">
      <c r="A2049" s="175" t="s">
        <v>5000</v>
      </c>
      <c r="B2049" s="175" t="s">
        <v>114</v>
      </c>
      <c r="D2049" s="175" t="s">
        <v>610</v>
      </c>
      <c r="H2049" s="175" t="s">
        <v>1647</v>
      </c>
      <c r="K2049" s="194">
        <v>25000</v>
      </c>
    </row>
    <row r="2050" spans="1:11">
      <c r="A2050" s="175" t="s">
        <v>163</v>
      </c>
      <c r="B2050" s="175" t="s">
        <v>24</v>
      </c>
      <c r="H2050" s="175" t="s">
        <v>1647</v>
      </c>
      <c r="J2050" s="194">
        <v>25000</v>
      </c>
    </row>
    <row r="2051" spans="1:11">
      <c r="A2051" s="175" t="s">
        <v>5000</v>
      </c>
      <c r="B2051" s="175" t="s">
        <v>114</v>
      </c>
      <c r="D2051" s="175" t="s">
        <v>610</v>
      </c>
      <c r="H2051" s="175" t="s">
        <v>1648</v>
      </c>
      <c r="K2051" s="194">
        <v>25000</v>
      </c>
    </row>
    <row r="2052" spans="1:11">
      <c r="A2052" s="175" t="s">
        <v>163</v>
      </c>
      <c r="B2052" s="175" t="s">
        <v>24</v>
      </c>
      <c r="H2052" s="175" t="s">
        <v>1648</v>
      </c>
      <c r="J2052" s="194">
        <v>25000</v>
      </c>
    </row>
    <row r="2053" spans="1:11">
      <c r="A2053" s="175" t="s">
        <v>5000</v>
      </c>
      <c r="B2053" s="175" t="s">
        <v>114</v>
      </c>
      <c r="D2053" s="175" t="s">
        <v>610</v>
      </c>
      <c r="H2053" s="175" t="s">
        <v>1638</v>
      </c>
      <c r="K2053" s="194">
        <v>25000</v>
      </c>
    </row>
    <row r="2054" spans="1:11">
      <c r="A2054" s="175" t="s">
        <v>163</v>
      </c>
      <c r="B2054" s="175" t="s">
        <v>24</v>
      </c>
      <c r="H2054" s="175" t="s">
        <v>1638</v>
      </c>
      <c r="J2054" s="194">
        <v>25000</v>
      </c>
    </row>
    <row r="2055" spans="1:11">
      <c r="A2055" s="175" t="s">
        <v>5000</v>
      </c>
      <c r="B2055" s="175" t="s">
        <v>114</v>
      </c>
      <c r="D2055" s="175" t="s">
        <v>610</v>
      </c>
      <c r="H2055" s="175" t="s">
        <v>1649</v>
      </c>
      <c r="K2055" s="194">
        <v>25000</v>
      </c>
    </row>
    <row r="2056" spans="1:11">
      <c r="A2056" s="175" t="s">
        <v>163</v>
      </c>
      <c r="B2056" s="175" t="s">
        <v>24</v>
      </c>
      <c r="H2056" s="175" t="s">
        <v>1649</v>
      </c>
      <c r="J2056" s="194">
        <v>25000</v>
      </c>
    </row>
    <row r="2057" spans="1:11">
      <c r="A2057" s="175" t="s">
        <v>5000</v>
      </c>
      <c r="B2057" s="175" t="s">
        <v>114</v>
      </c>
      <c r="D2057" s="175" t="s">
        <v>610</v>
      </c>
      <c r="H2057" s="175" t="s">
        <v>1650</v>
      </c>
      <c r="K2057" s="194">
        <v>25000</v>
      </c>
    </row>
    <row r="2058" spans="1:11">
      <c r="A2058" s="175" t="s">
        <v>163</v>
      </c>
      <c r="B2058" s="175" t="s">
        <v>24</v>
      </c>
      <c r="H2058" s="175" t="s">
        <v>1650</v>
      </c>
      <c r="J2058" s="194">
        <v>25000</v>
      </c>
    </row>
    <row r="2059" spans="1:11">
      <c r="A2059" s="175" t="s">
        <v>5000</v>
      </c>
      <c r="B2059" s="175" t="s">
        <v>114</v>
      </c>
      <c r="D2059" s="175" t="s">
        <v>610</v>
      </c>
      <c r="H2059" s="175" t="s">
        <v>1651</v>
      </c>
      <c r="K2059" s="194">
        <v>25000</v>
      </c>
    </row>
    <row r="2060" spans="1:11">
      <c r="A2060" s="175" t="s">
        <v>163</v>
      </c>
      <c r="B2060" s="175" t="s">
        <v>24</v>
      </c>
      <c r="H2060" s="175" t="s">
        <v>1651</v>
      </c>
      <c r="J2060" s="194">
        <v>25000</v>
      </c>
    </row>
    <row r="2061" spans="1:11">
      <c r="A2061" s="175" t="s">
        <v>5000</v>
      </c>
      <c r="B2061" s="175" t="s">
        <v>114</v>
      </c>
      <c r="D2061" s="175" t="s">
        <v>610</v>
      </c>
      <c r="H2061" s="175" t="s">
        <v>1652</v>
      </c>
      <c r="K2061" s="194">
        <v>25000</v>
      </c>
    </row>
    <row r="2062" spans="1:11">
      <c r="A2062" s="175" t="s">
        <v>163</v>
      </c>
      <c r="B2062" s="175" t="s">
        <v>24</v>
      </c>
      <c r="H2062" s="175" t="s">
        <v>1652</v>
      </c>
      <c r="J2062" s="194">
        <v>25000</v>
      </c>
    </row>
    <row r="2063" spans="1:11">
      <c r="A2063" s="175" t="s">
        <v>5000</v>
      </c>
      <c r="B2063" s="175" t="s">
        <v>114</v>
      </c>
      <c r="D2063" s="175" t="s">
        <v>610</v>
      </c>
      <c r="H2063" s="175" t="s">
        <v>1336</v>
      </c>
      <c r="K2063" s="194">
        <v>75000</v>
      </c>
    </row>
    <row r="2064" spans="1:11">
      <c r="A2064" s="175" t="s">
        <v>163</v>
      </c>
      <c r="B2064" s="175" t="s">
        <v>24</v>
      </c>
      <c r="H2064" s="175" t="s">
        <v>1336</v>
      </c>
      <c r="J2064" s="194">
        <v>75000</v>
      </c>
    </row>
    <row r="2065" spans="1:11">
      <c r="A2065" s="175" t="s">
        <v>5000</v>
      </c>
      <c r="B2065" s="175" t="s">
        <v>114</v>
      </c>
      <c r="D2065" s="175" t="s">
        <v>610</v>
      </c>
      <c r="H2065" s="175" t="s">
        <v>1582</v>
      </c>
      <c r="K2065" s="194">
        <v>25000</v>
      </c>
    </row>
    <row r="2066" spans="1:11">
      <c r="A2066" s="175" t="s">
        <v>163</v>
      </c>
      <c r="B2066" s="175" t="s">
        <v>24</v>
      </c>
      <c r="H2066" s="175" t="s">
        <v>1582</v>
      </c>
      <c r="J2066" s="194">
        <v>25000</v>
      </c>
    </row>
    <row r="2067" spans="1:11">
      <c r="A2067" s="175" t="s">
        <v>5000</v>
      </c>
      <c r="B2067" s="175" t="s">
        <v>114</v>
      </c>
      <c r="D2067" s="175" t="s">
        <v>610</v>
      </c>
      <c r="H2067" s="175" t="s">
        <v>1653</v>
      </c>
      <c r="K2067" s="194">
        <v>25000</v>
      </c>
    </row>
    <row r="2068" spans="1:11">
      <c r="A2068" s="175" t="s">
        <v>163</v>
      </c>
      <c r="B2068" s="175" t="s">
        <v>24</v>
      </c>
      <c r="H2068" s="175" t="s">
        <v>1653</v>
      </c>
      <c r="J2068" s="194">
        <v>25000</v>
      </c>
    </row>
    <row r="2069" spans="1:11">
      <c r="A2069" s="175" t="s">
        <v>5000</v>
      </c>
      <c r="B2069" s="175" t="s">
        <v>114</v>
      </c>
      <c r="D2069" s="175" t="s">
        <v>610</v>
      </c>
      <c r="H2069" s="175" t="s">
        <v>1654</v>
      </c>
      <c r="K2069" s="194">
        <v>25000</v>
      </c>
    </row>
    <row r="2070" spans="1:11">
      <c r="A2070" s="175" t="s">
        <v>163</v>
      </c>
      <c r="B2070" s="175" t="s">
        <v>24</v>
      </c>
      <c r="H2070" s="175" t="s">
        <v>1654</v>
      </c>
      <c r="J2070" s="194">
        <v>25000</v>
      </c>
    </row>
    <row r="2071" spans="1:11">
      <c r="A2071" s="175" t="s">
        <v>5000</v>
      </c>
      <c r="B2071" s="175" t="s">
        <v>114</v>
      </c>
      <c r="D2071" s="175" t="s">
        <v>610</v>
      </c>
      <c r="H2071" s="175" t="s">
        <v>1655</v>
      </c>
      <c r="K2071" s="194">
        <v>25000</v>
      </c>
    </row>
    <row r="2072" spans="1:11">
      <c r="A2072" s="175" t="s">
        <v>163</v>
      </c>
      <c r="B2072" s="175" t="s">
        <v>24</v>
      </c>
      <c r="H2072" s="175" t="s">
        <v>1655</v>
      </c>
      <c r="J2072" s="194">
        <v>25000</v>
      </c>
    </row>
    <row r="2073" spans="1:11">
      <c r="A2073" s="175" t="s">
        <v>5000</v>
      </c>
      <c r="B2073" s="175" t="s">
        <v>114</v>
      </c>
      <c r="D2073" s="175" t="s">
        <v>610</v>
      </c>
      <c r="H2073" s="175" t="s">
        <v>1655</v>
      </c>
      <c r="K2073" s="194">
        <v>25000</v>
      </c>
    </row>
    <row r="2074" spans="1:11">
      <c r="A2074" s="175" t="s">
        <v>163</v>
      </c>
      <c r="B2074" s="175" t="s">
        <v>24</v>
      </c>
      <c r="H2074" s="175" t="s">
        <v>1655</v>
      </c>
      <c r="J2074" s="194">
        <v>25000</v>
      </c>
    </row>
    <row r="2075" spans="1:11">
      <c r="A2075" s="175" t="s">
        <v>5000</v>
      </c>
      <c r="B2075" s="175" t="s">
        <v>114</v>
      </c>
      <c r="D2075" s="175" t="s">
        <v>610</v>
      </c>
      <c r="H2075" s="175" t="s">
        <v>1562</v>
      </c>
      <c r="K2075" s="194">
        <v>25000</v>
      </c>
    </row>
    <row r="2076" spans="1:11">
      <c r="A2076" s="175" t="s">
        <v>163</v>
      </c>
      <c r="B2076" s="175" t="s">
        <v>24</v>
      </c>
      <c r="H2076" s="175" t="s">
        <v>1562</v>
      </c>
      <c r="J2076" s="194">
        <v>25000</v>
      </c>
    </row>
    <row r="2077" spans="1:11">
      <c r="A2077" s="175" t="s">
        <v>5000</v>
      </c>
      <c r="B2077" s="175" t="s">
        <v>114</v>
      </c>
      <c r="D2077" s="175" t="s">
        <v>610</v>
      </c>
      <c r="H2077" s="175" t="s">
        <v>1656</v>
      </c>
      <c r="K2077" s="194">
        <v>50000</v>
      </c>
    </row>
    <row r="2078" spans="1:11">
      <c r="A2078" s="175" t="s">
        <v>163</v>
      </c>
      <c r="B2078" s="175" t="s">
        <v>24</v>
      </c>
      <c r="H2078" s="175" t="s">
        <v>1656</v>
      </c>
      <c r="J2078" s="194">
        <v>50000</v>
      </c>
    </row>
    <row r="2079" spans="1:11">
      <c r="A2079" s="175" t="s">
        <v>5000</v>
      </c>
      <c r="B2079" s="175" t="s">
        <v>114</v>
      </c>
      <c r="D2079" s="175" t="s">
        <v>610</v>
      </c>
      <c r="H2079" s="175" t="s">
        <v>1657</v>
      </c>
      <c r="K2079" s="194">
        <v>27000</v>
      </c>
    </row>
    <row r="2080" spans="1:11">
      <c r="A2080" s="175" t="s">
        <v>163</v>
      </c>
      <c r="B2080" s="175" t="s">
        <v>24</v>
      </c>
      <c r="H2080" s="175" t="s">
        <v>1657</v>
      </c>
      <c r="J2080" s="194">
        <v>27000</v>
      </c>
    </row>
    <row r="2081" spans="1:11">
      <c r="A2081" s="175" t="s">
        <v>5000</v>
      </c>
      <c r="B2081" s="175" t="s">
        <v>114</v>
      </c>
      <c r="D2081" s="175" t="s">
        <v>610</v>
      </c>
      <c r="H2081" s="175" t="s">
        <v>1658</v>
      </c>
      <c r="K2081" s="194">
        <v>25000</v>
      </c>
    </row>
    <row r="2082" spans="1:11">
      <c r="A2082" s="175" t="s">
        <v>163</v>
      </c>
      <c r="B2082" s="175" t="s">
        <v>24</v>
      </c>
      <c r="H2082" s="175" t="s">
        <v>1658</v>
      </c>
      <c r="J2082" s="194">
        <v>25000</v>
      </c>
    </row>
    <row r="2083" spans="1:11">
      <c r="A2083" s="175" t="s">
        <v>5000</v>
      </c>
      <c r="B2083" s="175" t="s">
        <v>114</v>
      </c>
      <c r="D2083" s="175" t="s">
        <v>610</v>
      </c>
      <c r="H2083" s="175" t="s">
        <v>1659</v>
      </c>
      <c r="K2083" s="194">
        <v>25000</v>
      </c>
    </row>
    <row r="2084" spans="1:11">
      <c r="A2084" s="175" t="s">
        <v>163</v>
      </c>
      <c r="B2084" s="175" t="s">
        <v>24</v>
      </c>
      <c r="H2084" s="175" t="s">
        <v>1659</v>
      </c>
      <c r="J2084" s="194">
        <v>25000</v>
      </c>
    </row>
    <row r="2085" spans="1:11">
      <c r="A2085" s="175" t="s">
        <v>5000</v>
      </c>
      <c r="B2085" s="175" t="s">
        <v>114</v>
      </c>
      <c r="D2085" s="175" t="s">
        <v>610</v>
      </c>
      <c r="H2085" s="175" t="s">
        <v>1660</v>
      </c>
      <c r="K2085" s="194">
        <v>25000</v>
      </c>
    </row>
    <row r="2086" spans="1:11">
      <c r="A2086" s="175" t="s">
        <v>163</v>
      </c>
      <c r="B2086" s="175" t="s">
        <v>24</v>
      </c>
      <c r="H2086" s="175" t="s">
        <v>1660</v>
      </c>
      <c r="J2086" s="194">
        <v>25000</v>
      </c>
    </row>
    <row r="2087" spans="1:11">
      <c r="A2087" s="175" t="s">
        <v>5000</v>
      </c>
      <c r="B2087" s="175" t="s">
        <v>114</v>
      </c>
      <c r="D2087" s="175" t="s">
        <v>610</v>
      </c>
      <c r="H2087" s="175" t="s">
        <v>1661</v>
      </c>
      <c r="K2087" s="194">
        <v>25000</v>
      </c>
    </row>
    <row r="2088" spans="1:11">
      <c r="A2088" s="175" t="s">
        <v>163</v>
      </c>
      <c r="B2088" s="175" t="s">
        <v>24</v>
      </c>
      <c r="H2088" s="175" t="s">
        <v>1661</v>
      </c>
      <c r="J2088" s="194">
        <v>25000</v>
      </c>
    </row>
    <row r="2089" spans="1:11">
      <c r="A2089" s="175" t="s">
        <v>5000</v>
      </c>
      <c r="B2089" s="175" t="s">
        <v>114</v>
      </c>
      <c r="D2089" s="175" t="s">
        <v>610</v>
      </c>
      <c r="H2089" s="175" t="s">
        <v>1662</v>
      </c>
      <c r="K2089" s="194">
        <v>25000</v>
      </c>
    </row>
    <row r="2090" spans="1:11">
      <c r="A2090" s="175" t="s">
        <v>163</v>
      </c>
      <c r="B2090" s="175" t="s">
        <v>24</v>
      </c>
      <c r="H2090" s="175" t="s">
        <v>1662</v>
      </c>
      <c r="J2090" s="194">
        <v>25000</v>
      </c>
    </row>
    <row r="2091" spans="1:11">
      <c r="A2091" s="175" t="s">
        <v>5000</v>
      </c>
      <c r="B2091" s="175" t="s">
        <v>114</v>
      </c>
      <c r="D2091" s="175" t="s">
        <v>610</v>
      </c>
      <c r="H2091" s="175" t="s">
        <v>1663</v>
      </c>
      <c r="K2091" s="194">
        <v>25000</v>
      </c>
    </row>
    <row r="2092" spans="1:11">
      <c r="A2092" s="175" t="s">
        <v>163</v>
      </c>
      <c r="B2092" s="175" t="s">
        <v>24</v>
      </c>
      <c r="H2092" s="175" t="s">
        <v>1663</v>
      </c>
      <c r="J2092" s="194">
        <v>25000</v>
      </c>
    </row>
    <row r="2093" spans="1:11">
      <c r="A2093" s="175" t="s">
        <v>5000</v>
      </c>
      <c r="B2093" s="175" t="s">
        <v>114</v>
      </c>
      <c r="D2093" s="175" t="s">
        <v>610</v>
      </c>
      <c r="H2093" s="175" t="s">
        <v>1664</v>
      </c>
      <c r="K2093" s="194">
        <v>25000</v>
      </c>
    </row>
    <row r="2094" spans="1:11">
      <c r="A2094" s="175" t="s">
        <v>163</v>
      </c>
      <c r="B2094" s="175" t="s">
        <v>24</v>
      </c>
      <c r="H2094" s="175" t="s">
        <v>1664</v>
      </c>
      <c r="J2094" s="194">
        <v>25000</v>
      </c>
    </row>
    <row r="2095" spans="1:11">
      <c r="A2095" s="190" t="s">
        <v>4969</v>
      </c>
      <c r="J2095" s="194">
        <v>3052000</v>
      </c>
      <c r="K2095" s="194">
        <v>3052000</v>
      </c>
    </row>
    <row r="2098" spans="1:11">
      <c r="A2098" s="190" t="s">
        <v>4970</v>
      </c>
      <c r="D2098" s="191" t="s">
        <v>4823</v>
      </c>
      <c r="E2098" s="190" t="s">
        <v>4993</v>
      </c>
    </row>
    <row r="2099" spans="1:11">
      <c r="A2099" s="192" t="s">
        <v>10</v>
      </c>
      <c r="B2099" s="192" t="s">
        <v>11</v>
      </c>
      <c r="D2099" s="188" t="s">
        <v>4808</v>
      </c>
      <c r="E2099" s="192" t="s">
        <v>142</v>
      </c>
      <c r="F2099" s="193" t="s">
        <v>4809</v>
      </c>
      <c r="G2099" s="192" t="s">
        <v>4810</v>
      </c>
      <c r="H2099" s="192" t="s">
        <v>479</v>
      </c>
      <c r="J2099" s="193" t="s">
        <v>405</v>
      </c>
      <c r="K2099" s="193" t="s">
        <v>406</v>
      </c>
    </row>
    <row r="2102" spans="1:11">
      <c r="A2102" s="175" t="s">
        <v>5000</v>
      </c>
      <c r="B2102" s="175" t="s">
        <v>114</v>
      </c>
      <c r="D2102" s="175" t="s">
        <v>610</v>
      </c>
      <c r="H2102" s="175" t="s">
        <v>1665</v>
      </c>
      <c r="J2102" s="194">
        <v>225000</v>
      </c>
    </row>
    <row r="2103" spans="1:11">
      <c r="A2103" s="175" t="s">
        <v>163</v>
      </c>
      <c r="B2103" s="175" t="s">
        <v>24</v>
      </c>
      <c r="H2103" s="175" t="s">
        <v>1665</v>
      </c>
      <c r="K2103" s="194">
        <v>225000</v>
      </c>
    </row>
    <row r="2104" spans="1:11">
      <c r="A2104" s="175" t="s">
        <v>150</v>
      </c>
      <c r="B2104" s="175" t="s">
        <v>21</v>
      </c>
      <c r="H2104" s="175" t="s">
        <v>852</v>
      </c>
      <c r="J2104" s="194">
        <v>2088000</v>
      </c>
    </row>
    <row r="2105" spans="1:11">
      <c r="A2105" s="175" t="s">
        <v>163</v>
      </c>
      <c r="B2105" s="175" t="s">
        <v>24</v>
      </c>
      <c r="H2105" s="175" t="s">
        <v>852</v>
      </c>
      <c r="K2105" s="194">
        <v>2088000</v>
      </c>
    </row>
    <row r="2106" spans="1:11">
      <c r="A2106" s="175" t="s">
        <v>5047</v>
      </c>
      <c r="B2106" s="175" t="s">
        <v>106</v>
      </c>
      <c r="D2106" s="175" t="s">
        <v>610</v>
      </c>
      <c r="H2106" s="175" t="s">
        <v>1666</v>
      </c>
      <c r="J2106" s="194">
        <v>100335</v>
      </c>
    </row>
    <row r="2107" spans="1:11">
      <c r="A2107" s="175" t="s">
        <v>163</v>
      </c>
      <c r="B2107" s="175" t="s">
        <v>24</v>
      </c>
      <c r="H2107" s="175" t="s">
        <v>1666</v>
      </c>
      <c r="K2107" s="194">
        <v>100335</v>
      </c>
    </row>
    <row r="2108" spans="1:11">
      <c r="A2108" s="190" t="s">
        <v>4971</v>
      </c>
      <c r="J2108" s="194">
        <v>2413335</v>
      </c>
      <c r="K2108" s="194">
        <v>2413335</v>
      </c>
    </row>
    <row r="2111" spans="1:11">
      <c r="A2111" s="190" t="s">
        <v>4972</v>
      </c>
      <c r="D2111" s="191" t="s">
        <v>4818</v>
      </c>
      <c r="E2111" s="190" t="s">
        <v>4993</v>
      </c>
    </row>
    <row r="2112" spans="1:11">
      <c r="A2112" s="192" t="s">
        <v>10</v>
      </c>
      <c r="B2112" s="192" t="s">
        <v>11</v>
      </c>
      <c r="D2112" s="188" t="s">
        <v>4808</v>
      </c>
      <c r="E2112" s="192" t="s">
        <v>142</v>
      </c>
      <c r="F2112" s="193" t="s">
        <v>4809</v>
      </c>
      <c r="G2112" s="192" t="s">
        <v>4810</v>
      </c>
      <c r="H2112" s="192" t="s">
        <v>479</v>
      </c>
      <c r="J2112" s="193" t="s">
        <v>405</v>
      </c>
      <c r="K2112" s="193" t="s">
        <v>406</v>
      </c>
    </row>
    <row r="2115" spans="1:11">
      <c r="A2115" s="175" t="s">
        <v>5000</v>
      </c>
      <c r="B2115" s="175" t="s">
        <v>114</v>
      </c>
      <c r="D2115" s="175" t="s">
        <v>610</v>
      </c>
      <c r="H2115" s="175" t="s">
        <v>1354</v>
      </c>
      <c r="K2115" s="194">
        <v>200000</v>
      </c>
    </row>
    <row r="2116" spans="1:11">
      <c r="A2116" s="175" t="s">
        <v>5000</v>
      </c>
      <c r="B2116" s="175" t="s">
        <v>114</v>
      </c>
      <c r="D2116" s="175" t="s">
        <v>610</v>
      </c>
      <c r="H2116" s="175" t="s">
        <v>1355</v>
      </c>
      <c r="K2116" s="194">
        <v>20000</v>
      </c>
    </row>
    <row r="2117" spans="1:11">
      <c r="A2117" s="175" t="s">
        <v>5000</v>
      </c>
      <c r="B2117" s="175" t="s">
        <v>114</v>
      </c>
      <c r="D2117" s="175" t="s">
        <v>610</v>
      </c>
      <c r="H2117" s="175" t="s">
        <v>1355</v>
      </c>
      <c r="K2117" s="194">
        <v>20000</v>
      </c>
    </row>
    <row r="2118" spans="1:11">
      <c r="A2118" s="175" t="s">
        <v>5000</v>
      </c>
      <c r="B2118" s="175" t="s">
        <v>114</v>
      </c>
      <c r="D2118" s="175" t="s">
        <v>610</v>
      </c>
      <c r="H2118" s="175" t="s">
        <v>1356</v>
      </c>
      <c r="K2118" s="194">
        <v>29678</v>
      </c>
    </row>
    <row r="2119" spans="1:11">
      <c r="A2119" s="175" t="s">
        <v>5000</v>
      </c>
      <c r="B2119" s="175" t="s">
        <v>114</v>
      </c>
      <c r="D2119" s="175" t="s">
        <v>610</v>
      </c>
      <c r="H2119" s="175" t="s">
        <v>1357</v>
      </c>
      <c r="K2119" s="194">
        <v>45000</v>
      </c>
    </row>
    <row r="2120" spans="1:11">
      <c r="A2120" s="175" t="s">
        <v>5056</v>
      </c>
      <c r="B2120" s="175" t="s">
        <v>117</v>
      </c>
      <c r="D2120" s="175" t="s">
        <v>610</v>
      </c>
      <c r="H2120" s="175" t="s">
        <v>1358</v>
      </c>
      <c r="K2120" s="194">
        <v>87000</v>
      </c>
    </row>
    <row r="2121" spans="1:11">
      <c r="A2121" s="175" t="s">
        <v>5000</v>
      </c>
      <c r="B2121" s="175" t="s">
        <v>114</v>
      </c>
      <c r="D2121" s="175" t="s">
        <v>610</v>
      </c>
      <c r="H2121" s="175" t="s">
        <v>1359</v>
      </c>
      <c r="K2121" s="194">
        <v>45000</v>
      </c>
    </row>
    <row r="2122" spans="1:11">
      <c r="A2122" s="175" t="s">
        <v>5000</v>
      </c>
      <c r="B2122" s="175" t="s">
        <v>114</v>
      </c>
      <c r="D2122" s="175" t="s">
        <v>610</v>
      </c>
      <c r="H2122" s="175" t="s">
        <v>1360</v>
      </c>
      <c r="K2122" s="194">
        <v>50000</v>
      </c>
    </row>
    <row r="2123" spans="1:11">
      <c r="A2123" s="175" t="s">
        <v>5000</v>
      </c>
      <c r="B2123" s="175" t="s">
        <v>114</v>
      </c>
      <c r="D2123" s="175" t="s">
        <v>610</v>
      </c>
      <c r="H2123" s="175" t="s">
        <v>1361</v>
      </c>
      <c r="K2123" s="194">
        <v>52706</v>
      </c>
    </row>
    <row r="2124" spans="1:11">
      <c r="A2124" s="175" t="s">
        <v>5000</v>
      </c>
      <c r="B2124" s="175" t="s">
        <v>114</v>
      </c>
      <c r="D2124" s="175" t="s">
        <v>610</v>
      </c>
      <c r="H2124" s="175" t="s">
        <v>1040</v>
      </c>
      <c r="K2124" s="194">
        <v>150000</v>
      </c>
    </row>
    <row r="2125" spans="1:11">
      <c r="A2125" s="175" t="s">
        <v>5000</v>
      </c>
      <c r="B2125" s="175" t="s">
        <v>114</v>
      </c>
      <c r="D2125" s="175" t="s">
        <v>610</v>
      </c>
      <c r="H2125" s="175" t="s">
        <v>1337</v>
      </c>
      <c r="K2125" s="194">
        <v>37003</v>
      </c>
    </row>
    <row r="2126" spans="1:11">
      <c r="A2126" s="175" t="s">
        <v>5000</v>
      </c>
      <c r="B2126" s="175" t="s">
        <v>114</v>
      </c>
      <c r="D2126" s="175" t="s">
        <v>610</v>
      </c>
      <c r="H2126" s="175" t="s">
        <v>1362</v>
      </c>
      <c r="K2126" s="194">
        <v>27900</v>
      </c>
    </row>
    <row r="2127" spans="1:11">
      <c r="A2127" s="175" t="s">
        <v>5000</v>
      </c>
      <c r="B2127" s="175" t="s">
        <v>114</v>
      </c>
      <c r="D2127" s="175" t="s">
        <v>610</v>
      </c>
      <c r="H2127" s="175" t="s">
        <v>1346</v>
      </c>
      <c r="K2127" s="194">
        <v>33132</v>
      </c>
    </row>
    <row r="2128" spans="1:11">
      <c r="A2128" s="175" t="s">
        <v>5000</v>
      </c>
      <c r="B2128" s="175" t="s">
        <v>114</v>
      </c>
      <c r="D2128" s="175" t="s">
        <v>610</v>
      </c>
      <c r="H2128" s="175" t="s">
        <v>1363</v>
      </c>
      <c r="K2128" s="194">
        <v>9450</v>
      </c>
    </row>
    <row r="2129" spans="1:11">
      <c r="A2129" s="175" t="s">
        <v>5000</v>
      </c>
      <c r="B2129" s="175" t="s">
        <v>114</v>
      </c>
      <c r="D2129" s="175" t="s">
        <v>610</v>
      </c>
      <c r="H2129" s="175" t="s">
        <v>1355</v>
      </c>
      <c r="K2129" s="194">
        <v>20000</v>
      </c>
    </row>
    <row r="2130" spans="1:11">
      <c r="A2130" s="175" t="s">
        <v>5000</v>
      </c>
      <c r="B2130" s="175" t="s">
        <v>114</v>
      </c>
      <c r="D2130" s="175" t="s">
        <v>610</v>
      </c>
      <c r="H2130" s="175" t="s">
        <v>1364</v>
      </c>
      <c r="K2130" s="194">
        <v>43926</v>
      </c>
    </row>
    <row r="2131" spans="1:11">
      <c r="A2131" s="175" t="s">
        <v>5056</v>
      </c>
      <c r="B2131" s="175" t="s">
        <v>117</v>
      </c>
      <c r="D2131" s="175" t="s">
        <v>610</v>
      </c>
      <c r="H2131" s="175" t="s">
        <v>1365</v>
      </c>
      <c r="K2131" s="194">
        <v>205000</v>
      </c>
    </row>
    <row r="2132" spans="1:11">
      <c r="A2132" s="175" t="s">
        <v>161</v>
      </c>
      <c r="B2132" s="175" t="s">
        <v>23</v>
      </c>
      <c r="H2132" s="175" t="s">
        <v>1354</v>
      </c>
      <c r="J2132" s="194">
        <v>200000</v>
      </c>
    </row>
    <row r="2133" spans="1:11">
      <c r="A2133" s="175" t="s">
        <v>161</v>
      </c>
      <c r="B2133" s="175" t="s">
        <v>23</v>
      </c>
      <c r="H2133" s="175" t="s">
        <v>1355</v>
      </c>
      <c r="J2133" s="194">
        <v>20000</v>
      </c>
    </row>
    <row r="2134" spans="1:11">
      <c r="A2134" s="175" t="s">
        <v>161</v>
      </c>
      <c r="B2134" s="175" t="s">
        <v>23</v>
      </c>
      <c r="H2134" s="175" t="s">
        <v>1355</v>
      </c>
      <c r="J2134" s="194">
        <v>20000</v>
      </c>
    </row>
    <row r="2135" spans="1:11">
      <c r="A2135" s="175" t="s">
        <v>161</v>
      </c>
      <c r="B2135" s="175" t="s">
        <v>23</v>
      </c>
      <c r="H2135" s="175" t="s">
        <v>1356</v>
      </c>
      <c r="J2135" s="194">
        <v>29678</v>
      </c>
    </row>
    <row r="2136" spans="1:11">
      <c r="A2136" s="175" t="s">
        <v>161</v>
      </c>
      <c r="B2136" s="175" t="s">
        <v>23</v>
      </c>
      <c r="H2136" s="175" t="s">
        <v>1357</v>
      </c>
      <c r="J2136" s="194">
        <v>45000</v>
      </c>
    </row>
    <row r="2137" spans="1:11">
      <c r="A2137" s="175" t="s">
        <v>161</v>
      </c>
      <c r="B2137" s="175" t="s">
        <v>23</v>
      </c>
      <c r="H2137" s="175" t="s">
        <v>1358</v>
      </c>
      <c r="J2137" s="194">
        <v>87000</v>
      </c>
    </row>
    <row r="2138" spans="1:11">
      <c r="A2138" s="175" t="s">
        <v>161</v>
      </c>
      <c r="B2138" s="175" t="s">
        <v>23</v>
      </c>
      <c r="H2138" s="175" t="s">
        <v>1359</v>
      </c>
      <c r="J2138" s="194">
        <v>45000</v>
      </c>
    </row>
    <row r="2139" spans="1:11">
      <c r="A2139" s="175" t="s">
        <v>161</v>
      </c>
      <c r="B2139" s="175" t="s">
        <v>23</v>
      </c>
      <c r="H2139" s="175" t="s">
        <v>1360</v>
      </c>
      <c r="J2139" s="194">
        <v>50000</v>
      </c>
    </row>
    <row r="2140" spans="1:11">
      <c r="A2140" s="175" t="s">
        <v>161</v>
      </c>
      <c r="B2140" s="175" t="s">
        <v>23</v>
      </c>
      <c r="H2140" s="175" t="s">
        <v>1361</v>
      </c>
      <c r="J2140" s="194">
        <v>52706</v>
      </c>
    </row>
    <row r="2141" spans="1:11">
      <c r="A2141" s="175" t="s">
        <v>161</v>
      </c>
      <c r="B2141" s="175" t="s">
        <v>23</v>
      </c>
      <c r="H2141" s="175" t="s">
        <v>1040</v>
      </c>
      <c r="J2141" s="194">
        <v>150000</v>
      </c>
    </row>
    <row r="2142" spans="1:11">
      <c r="A2142" s="175" t="s">
        <v>161</v>
      </c>
      <c r="B2142" s="175" t="s">
        <v>23</v>
      </c>
      <c r="H2142" s="175" t="s">
        <v>1337</v>
      </c>
      <c r="J2142" s="194">
        <v>37003</v>
      </c>
    </row>
    <row r="2143" spans="1:11">
      <c r="A2143" s="175" t="s">
        <v>161</v>
      </c>
      <c r="B2143" s="175" t="s">
        <v>23</v>
      </c>
      <c r="H2143" s="175" t="s">
        <v>1362</v>
      </c>
      <c r="J2143" s="194">
        <v>27900</v>
      </c>
    </row>
    <row r="2144" spans="1:11">
      <c r="A2144" s="175" t="s">
        <v>161</v>
      </c>
      <c r="B2144" s="175" t="s">
        <v>23</v>
      </c>
      <c r="H2144" s="175" t="s">
        <v>1346</v>
      </c>
      <c r="J2144" s="194">
        <v>33132</v>
      </c>
    </row>
    <row r="2145" spans="1:11">
      <c r="A2145" s="175" t="s">
        <v>161</v>
      </c>
      <c r="B2145" s="175" t="s">
        <v>23</v>
      </c>
      <c r="H2145" s="175" t="s">
        <v>1363</v>
      </c>
      <c r="J2145" s="194">
        <v>9450</v>
      </c>
    </row>
    <row r="2146" spans="1:11">
      <c r="A2146" s="175" t="s">
        <v>161</v>
      </c>
      <c r="B2146" s="175" t="s">
        <v>23</v>
      </c>
      <c r="H2146" s="175" t="s">
        <v>1355</v>
      </c>
      <c r="J2146" s="194">
        <v>20000</v>
      </c>
    </row>
    <row r="2147" spans="1:11">
      <c r="A2147" s="175" t="s">
        <v>161</v>
      </c>
      <c r="B2147" s="175" t="s">
        <v>23</v>
      </c>
      <c r="H2147" s="175" t="s">
        <v>1364</v>
      </c>
      <c r="J2147" s="194">
        <v>43926</v>
      </c>
    </row>
    <row r="2148" spans="1:11">
      <c r="A2148" s="175" t="s">
        <v>161</v>
      </c>
      <c r="B2148" s="175" t="s">
        <v>23</v>
      </c>
      <c r="H2148" s="175" t="s">
        <v>1365</v>
      </c>
      <c r="J2148" s="194">
        <v>205000</v>
      </c>
    </row>
    <row r="2149" spans="1:11">
      <c r="A2149" s="190" t="s">
        <v>4973</v>
      </c>
      <c r="J2149" s="194">
        <v>1075795</v>
      </c>
      <c r="K2149" s="194">
        <v>1075795</v>
      </c>
    </row>
    <row r="2152" spans="1:11">
      <c r="A2152" s="190" t="s">
        <v>4974</v>
      </c>
      <c r="D2152" s="191" t="s">
        <v>4823</v>
      </c>
      <c r="E2152" s="190" t="s">
        <v>4993</v>
      </c>
    </row>
    <row r="2153" spans="1:11">
      <c r="A2153" s="192" t="s">
        <v>10</v>
      </c>
      <c r="B2153" s="192" t="s">
        <v>11</v>
      </c>
      <c r="D2153" s="188" t="s">
        <v>4808</v>
      </c>
      <c r="E2153" s="192" t="s">
        <v>142</v>
      </c>
      <c r="F2153" s="193" t="s">
        <v>4809</v>
      </c>
      <c r="G2153" s="192" t="s">
        <v>4810</v>
      </c>
      <c r="H2153" s="192" t="s">
        <v>479</v>
      </c>
      <c r="J2153" s="193" t="s">
        <v>405</v>
      </c>
      <c r="K2153" s="193" t="s">
        <v>406</v>
      </c>
    </row>
    <row r="2156" spans="1:11">
      <c r="A2156" s="175" t="s">
        <v>257</v>
      </c>
      <c r="B2156" s="175" t="s">
        <v>47</v>
      </c>
      <c r="E2156" s="175" t="s">
        <v>668</v>
      </c>
      <c r="F2156" s="195">
        <v>22026351</v>
      </c>
      <c r="H2156" s="175" t="s">
        <v>2205</v>
      </c>
      <c r="J2156" s="194">
        <v>18300</v>
      </c>
    </row>
    <row r="2157" spans="1:11">
      <c r="A2157" s="175" t="s">
        <v>182</v>
      </c>
      <c r="B2157" s="175" t="s">
        <v>28</v>
      </c>
      <c r="E2157" s="175" t="s">
        <v>640</v>
      </c>
      <c r="F2157" s="195">
        <v>201611</v>
      </c>
      <c r="H2157" s="175" t="s">
        <v>1366</v>
      </c>
      <c r="J2157" s="194">
        <v>164510</v>
      </c>
    </row>
    <row r="2158" spans="1:11">
      <c r="A2158" s="175" t="s">
        <v>161</v>
      </c>
      <c r="B2158" s="175" t="s">
        <v>23</v>
      </c>
      <c r="H2158" s="175" t="s">
        <v>672</v>
      </c>
      <c r="K2158" s="194">
        <v>15378</v>
      </c>
    </row>
    <row r="2159" spans="1:11">
      <c r="A2159" s="175" t="s">
        <v>161</v>
      </c>
      <c r="B2159" s="175" t="s">
        <v>23</v>
      </c>
      <c r="H2159" s="175" t="s">
        <v>671</v>
      </c>
      <c r="K2159" s="194">
        <v>2922</v>
      </c>
    </row>
    <row r="2160" spans="1:11">
      <c r="A2160" s="175" t="s">
        <v>161</v>
      </c>
      <c r="B2160" s="175" t="s">
        <v>23</v>
      </c>
      <c r="H2160" s="175" t="s">
        <v>1366</v>
      </c>
      <c r="K2160" s="194">
        <v>164510</v>
      </c>
    </row>
    <row r="2161" spans="1:11">
      <c r="A2161" s="190" t="s">
        <v>4975</v>
      </c>
      <c r="J2161" s="194">
        <v>182810</v>
      </c>
      <c r="K2161" s="194">
        <v>182810</v>
      </c>
    </row>
    <row r="2164" spans="1:11">
      <c r="A2164" s="190" t="s">
        <v>4976</v>
      </c>
      <c r="D2164" s="191" t="s">
        <v>4823</v>
      </c>
      <c r="E2164" s="190" t="s">
        <v>4993</v>
      </c>
    </row>
    <row r="2165" spans="1:11">
      <c r="A2165" s="192" t="s">
        <v>10</v>
      </c>
      <c r="B2165" s="192" t="s">
        <v>11</v>
      </c>
      <c r="D2165" s="188" t="s">
        <v>4808</v>
      </c>
      <c r="E2165" s="192" t="s">
        <v>142</v>
      </c>
      <c r="F2165" s="193" t="s">
        <v>4809</v>
      </c>
      <c r="G2165" s="192" t="s">
        <v>4810</v>
      </c>
      <c r="H2165" s="192" t="s">
        <v>479</v>
      </c>
      <c r="J2165" s="193" t="s">
        <v>405</v>
      </c>
      <c r="K2165" s="193" t="s">
        <v>406</v>
      </c>
    </row>
    <row r="2168" spans="1:11">
      <c r="A2168" s="175" t="s">
        <v>5046</v>
      </c>
      <c r="B2168" s="175" t="s">
        <v>103</v>
      </c>
      <c r="D2168" s="175" t="s">
        <v>610</v>
      </c>
      <c r="H2168" s="175" t="s">
        <v>4632</v>
      </c>
      <c r="J2168" s="194">
        <v>21000</v>
      </c>
    </row>
    <row r="2169" spans="1:11">
      <c r="A2169" s="175" t="s">
        <v>5034</v>
      </c>
      <c r="B2169" s="175" t="s">
        <v>104</v>
      </c>
      <c r="D2169" s="175" t="s">
        <v>610</v>
      </c>
      <c r="H2169" s="175" t="s">
        <v>4669</v>
      </c>
      <c r="J2169" s="194">
        <v>55700</v>
      </c>
    </row>
    <row r="2170" spans="1:11">
      <c r="A2170" s="175" t="s">
        <v>5034</v>
      </c>
      <c r="B2170" s="175" t="s">
        <v>104</v>
      </c>
      <c r="D2170" s="175" t="s">
        <v>610</v>
      </c>
      <c r="H2170" s="175" t="s">
        <v>4669</v>
      </c>
      <c r="J2170" s="194">
        <v>740</v>
      </c>
    </row>
    <row r="2171" spans="1:11">
      <c r="A2171" s="175" t="s">
        <v>250</v>
      </c>
      <c r="B2171" s="175" t="s">
        <v>43</v>
      </c>
      <c r="H2171" s="175" t="s">
        <v>2194</v>
      </c>
      <c r="J2171" s="194">
        <v>381930</v>
      </c>
    </row>
    <row r="2172" spans="1:11">
      <c r="A2172" s="175" t="s">
        <v>4919</v>
      </c>
      <c r="B2172" s="175" t="s">
        <v>101</v>
      </c>
      <c r="D2172" s="175" t="s">
        <v>610</v>
      </c>
      <c r="H2172" s="175" t="s">
        <v>4551</v>
      </c>
      <c r="J2172" s="194">
        <v>4850</v>
      </c>
    </row>
    <row r="2173" spans="1:11">
      <c r="A2173" s="175" t="s">
        <v>4919</v>
      </c>
      <c r="B2173" s="175" t="s">
        <v>101</v>
      </c>
      <c r="D2173" s="175" t="s">
        <v>610</v>
      </c>
      <c r="H2173" s="175" t="s">
        <v>4552</v>
      </c>
      <c r="J2173" s="194">
        <v>35000</v>
      </c>
    </row>
    <row r="2174" spans="1:11">
      <c r="A2174" s="175" t="s">
        <v>5034</v>
      </c>
      <c r="B2174" s="175" t="s">
        <v>104</v>
      </c>
      <c r="D2174" s="175" t="s">
        <v>610</v>
      </c>
      <c r="H2174" s="175" t="s">
        <v>4670</v>
      </c>
      <c r="J2174" s="194">
        <v>5600</v>
      </c>
    </row>
    <row r="2175" spans="1:11">
      <c r="A2175" s="175" t="s">
        <v>262</v>
      </c>
      <c r="B2175" s="175" t="s">
        <v>48</v>
      </c>
      <c r="E2175" s="175" t="s">
        <v>667</v>
      </c>
      <c r="F2175" s="195">
        <v>73</v>
      </c>
      <c r="H2175" s="175" t="s">
        <v>2331</v>
      </c>
      <c r="J2175" s="194">
        <v>80000</v>
      </c>
    </row>
    <row r="2176" spans="1:11">
      <c r="A2176" s="175" t="s">
        <v>262</v>
      </c>
      <c r="B2176" s="175" t="s">
        <v>48</v>
      </c>
      <c r="E2176" s="175" t="s">
        <v>667</v>
      </c>
      <c r="F2176" s="195">
        <v>70</v>
      </c>
      <c r="H2176" s="175" t="s">
        <v>2332</v>
      </c>
      <c r="J2176" s="194">
        <v>500000</v>
      </c>
    </row>
    <row r="2177" spans="1:11">
      <c r="A2177" s="175" t="s">
        <v>4895</v>
      </c>
      <c r="B2177" s="175" t="s">
        <v>87</v>
      </c>
      <c r="D2177" s="175" t="s">
        <v>610</v>
      </c>
      <c r="H2177" s="175" t="s">
        <v>4287</v>
      </c>
      <c r="J2177" s="194">
        <v>34640</v>
      </c>
    </row>
    <row r="2178" spans="1:11">
      <c r="A2178" s="175" t="s">
        <v>262</v>
      </c>
      <c r="B2178" s="175" t="s">
        <v>48</v>
      </c>
      <c r="E2178" s="175" t="s">
        <v>667</v>
      </c>
      <c r="F2178" s="195">
        <v>1</v>
      </c>
      <c r="H2178" s="175" t="s">
        <v>2333</v>
      </c>
      <c r="J2178" s="194">
        <v>300000</v>
      </c>
    </row>
    <row r="2179" spans="1:11">
      <c r="A2179" s="175" t="s">
        <v>182</v>
      </c>
      <c r="B2179" s="175" t="s">
        <v>28</v>
      </c>
      <c r="E2179" s="175" t="s">
        <v>640</v>
      </c>
      <c r="F2179" s="195">
        <v>201612</v>
      </c>
      <c r="H2179" s="175" t="s">
        <v>1378</v>
      </c>
      <c r="K2179" s="194">
        <v>1419460</v>
      </c>
    </row>
    <row r="2180" spans="1:11">
      <c r="A2180" s="190" t="s">
        <v>4978</v>
      </c>
      <c r="J2180" s="194">
        <v>1419460</v>
      </c>
      <c r="K2180" s="194">
        <v>1419460</v>
      </c>
    </row>
    <row r="2183" spans="1:11">
      <c r="A2183" s="190" t="s">
        <v>4979</v>
      </c>
      <c r="D2183" s="191" t="s">
        <v>4823</v>
      </c>
      <c r="E2183" s="190" t="s">
        <v>4993</v>
      </c>
    </row>
    <row r="2184" spans="1:11">
      <c r="A2184" s="192" t="s">
        <v>10</v>
      </c>
      <c r="B2184" s="192" t="s">
        <v>11</v>
      </c>
      <c r="D2184" s="188" t="s">
        <v>4808</v>
      </c>
      <c r="E2184" s="192" t="s">
        <v>142</v>
      </c>
      <c r="F2184" s="193" t="s">
        <v>4809</v>
      </c>
      <c r="G2184" s="192" t="s">
        <v>4810</v>
      </c>
      <c r="H2184" s="192" t="s">
        <v>479</v>
      </c>
      <c r="J2184" s="193" t="s">
        <v>405</v>
      </c>
      <c r="K2184" s="193" t="s">
        <v>406</v>
      </c>
    </row>
    <row r="2187" spans="1:11">
      <c r="A2187" s="175" t="s">
        <v>4919</v>
      </c>
      <c r="B2187" s="175" t="s">
        <v>101</v>
      </c>
      <c r="D2187" s="175" t="s">
        <v>610</v>
      </c>
      <c r="H2187" s="175" t="s">
        <v>4296</v>
      </c>
      <c r="J2187" s="194">
        <v>164510</v>
      </c>
    </row>
    <row r="2188" spans="1:11">
      <c r="A2188" s="175" t="s">
        <v>182</v>
      </c>
      <c r="B2188" s="175" t="s">
        <v>28</v>
      </c>
      <c r="E2188" s="175" t="s">
        <v>640</v>
      </c>
      <c r="F2188" s="195">
        <v>201611</v>
      </c>
      <c r="H2188" s="175" t="s">
        <v>1366</v>
      </c>
      <c r="K2188" s="194">
        <v>164510</v>
      </c>
    </row>
    <row r="2189" spans="1:11">
      <c r="A2189" s="190" t="s">
        <v>4980</v>
      </c>
      <c r="J2189" s="194">
        <v>164510</v>
      </c>
      <c r="K2189" s="194">
        <v>164510</v>
      </c>
    </row>
    <row r="2192" spans="1:11">
      <c r="A2192" s="190" t="s">
        <v>4981</v>
      </c>
      <c r="D2192" s="191" t="s">
        <v>4823</v>
      </c>
      <c r="E2192" s="190" t="s">
        <v>4993</v>
      </c>
    </row>
    <row r="2193" spans="1:11">
      <c r="A2193" s="192" t="s">
        <v>10</v>
      </c>
      <c r="B2193" s="192" t="s">
        <v>11</v>
      </c>
      <c r="D2193" s="188" t="s">
        <v>4808</v>
      </c>
      <c r="E2193" s="192" t="s">
        <v>142</v>
      </c>
      <c r="F2193" s="193" t="s">
        <v>4809</v>
      </c>
      <c r="G2193" s="192" t="s">
        <v>4810</v>
      </c>
      <c r="H2193" s="192" t="s">
        <v>479</v>
      </c>
      <c r="J2193" s="193" t="s">
        <v>405</v>
      </c>
      <c r="K2193" s="193" t="s">
        <v>406</v>
      </c>
    </row>
    <row r="2196" spans="1:11">
      <c r="A2196" s="175" t="s">
        <v>4895</v>
      </c>
      <c r="B2196" s="175" t="s">
        <v>87</v>
      </c>
      <c r="D2196" s="175" t="s">
        <v>610</v>
      </c>
      <c r="H2196" s="175" t="s">
        <v>4288</v>
      </c>
      <c r="J2196" s="194">
        <v>101388</v>
      </c>
    </row>
    <row r="2197" spans="1:11">
      <c r="A2197" s="175" t="s">
        <v>4895</v>
      </c>
      <c r="B2197" s="175" t="s">
        <v>87</v>
      </c>
      <c r="D2197" s="175" t="s">
        <v>610</v>
      </c>
      <c r="H2197" s="175" t="s">
        <v>4288</v>
      </c>
      <c r="J2197" s="194">
        <v>122173</v>
      </c>
    </row>
    <row r="2198" spans="1:11">
      <c r="A2198" s="175" t="s">
        <v>4898</v>
      </c>
      <c r="B2198" s="175" t="s">
        <v>29</v>
      </c>
      <c r="H2198" s="175" t="s">
        <v>2093</v>
      </c>
      <c r="J2198" s="194">
        <v>25000</v>
      </c>
    </row>
    <row r="2199" spans="1:11">
      <c r="A2199" s="175" t="s">
        <v>4919</v>
      </c>
      <c r="B2199" s="175" t="s">
        <v>101</v>
      </c>
      <c r="D2199" s="175" t="s">
        <v>610</v>
      </c>
      <c r="H2199" s="175" t="s">
        <v>4553</v>
      </c>
      <c r="J2199" s="194">
        <v>334644</v>
      </c>
    </row>
    <row r="2200" spans="1:11">
      <c r="A2200" s="175" t="s">
        <v>182</v>
      </c>
      <c r="B2200" s="175" t="s">
        <v>28</v>
      </c>
      <c r="E2200" s="175" t="s">
        <v>640</v>
      </c>
      <c r="F2200" s="195">
        <v>201609</v>
      </c>
      <c r="H2200" s="175" t="s">
        <v>962</v>
      </c>
      <c r="K2200" s="194">
        <v>583205</v>
      </c>
    </row>
    <row r="2201" spans="1:11">
      <c r="A2201" s="190" t="s">
        <v>4982</v>
      </c>
      <c r="J2201" s="194">
        <v>583205</v>
      </c>
      <c r="K2201" s="194">
        <v>583205</v>
      </c>
    </row>
    <row r="2204" spans="1:11">
      <c r="A2204" s="190" t="s">
        <v>4983</v>
      </c>
      <c r="D2204" s="191" t="s">
        <v>4823</v>
      </c>
      <c r="E2204" s="190" t="s">
        <v>4993</v>
      </c>
    </row>
    <row r="2205" spans="1:11">
      <c r="A2205" s="192" t="s">
        <v>10</v>
      </c>
      <c r="B2205" s="192" t="s">
        <v>11</v>
      </c>
      <c r="D2205" s="188" t="s">
        <v>4808</v>
      </c>
      <c r="E2205" s="192" t="s">
        <v>142</v>
      </c>
      <c r="F2205" s="193" t="s">
        <v>4809</v>
      </c>
      <c r="G2205" s="192" t="s">
        <v>4810</v>
      </c>
      <c r="H2205" s="192" t="s">
        <v>479</v>
      </c>
      <c r="J2205" s="193" t="s">
        <v>405</v>
      </c>
      <c r="K2205" s="193" t="s">
        <v>406</v>
      </c>
    </row>
    <row r="2208" spans="1:11">
      <c r="A2208" s="175" t="s">
        <v>4919</v>
      </c>
      <c r="B2208" s="175" t="s">
        <v>101</v>
      </c>
      <c r="D2208" s="175" t="s">
        <v>610</v>
      </c>
      <c r="H2208" s="175" t="s">
        <v>4554</v>
      </c>
      <c r="J2208" s="194">
        <v>441152</v>
      </c>
    </row>
    <row r="2209" spans="1:11">
      <c r="A2209" s="175" t="s">
        <v>5046</v>
      </c>
      <c r="B2209" s="175" t="s">
        <v>103</v>
      </c>
      <c r="D2209" s="175" t="s">
        <v>610</v>
      </c>
      <c r="H2209" s="175" t="s">
        <v>4633</v>
      </c>
      <c r="J2209" s="194">
        <v>192273</v>
      </c>
    </row>
    <row r="2210" spans="1:11">
      <c r="A2210" s="175" t="s">
        <v>4895</v>
      </c>
      <c r="B2210" s="175" t="s">
        <v>87</v>
      </c>
      <c r="D2210" s="175" t="s">
        <v>610</v>
      </c>
      <c r="H2210" s="175" t="s">
        <v>4289</v>
      </c>
      <c r="J2210" s="194">
        <v>2035368</v>
      </c>
    </row>
    <row r="2211" spans="1:11">
      <c r="A2211" s="175" t="s">
        <v>5034</v>
      </c>
      <c r="B2211" s="175" t="s">
        <v>104</v>
      </c>
      <c r="D2211" s="175" t="s">
        <v>610</v>
      </c>
      <c r="H2211" s="175" t="s">
        <v>4671</v>
      </c>
      <c r="J2211" s="194">
        <v>113125</v>
      </c>
    </row>
    <row r="2212" spans="1:11">
      <c r="A2212" s="175" t="s">
        <v>182</v>
      </c>
      <c r="B2212" s="175" t="s">
        <v>28</v>
      </c>
      <c r="E2212" s="175" t="s">
        <v>640</v>
      </c>
      <c r="F2212" s="195">
        <v>201607</v>
      </c>
      <c r="H2212" s="175" t="s">
        <v>1353</v>
      </c>
      <c r="K2212" s="194">
        <v>3320417</v>
      </c>
    </row>
    <row r="2213" spans="1:11">
      <c r="A2213" s="175" t="s">
        <v>262</v>
      </c>
      <c r="B2213" s="175" t="s">
        <v>48</v>
      </c>
      <c r="E2213" s="175" t="s">
        <v>667</v>
      </c>
      <c r="F2213" s="195">
        <v>38</v>
      </c>
      <c r="H2213" s="175" t="s">
        <v>2334</v>
      </c>
      <c r="J2213" s="194">
        <v>159999</v>
      </c>
    </row>
    <row r="2214" spans="1:11">
      <c r="A2214" s="175" t="s">
        <v>257</v>
      </c>
      <c r="B2214" s="175" t="s">
        <v>47</v>
      </c>
      <c r="E2214" s="175" t="s">
        <v>668</v>
      </c>
      <c r="F2214" s="195">
        <v>239</v>
      </c>
      <c r="H2214" s="175" t="s">
        <v>2206</v>
      </c>
      <c r="J2214" s="194">
        <v>178500</v>
      </c>
    </row>
    <row r="2215" spans="1:11">
      <c r="A2215" s="175" t="s">
        <v>262</v>
      </c>
      <c r="B2215" s="175" t="s">
        <v>48</v>
      </c>
      <c r="E2215" s="175" t="s">
        <v>667</v>
      </c>
      <c r="F2215" s="195">
        <v>68</v>
      </c>
      <c r="H2215" s="175" t="s">
        <v>2335</v>
      </c>
      <c r="J2215" s="194">
        <v>200000</v>
      </c>
    </row>
    <row r="2216" spans="1:11">
      <c r="A2216" s="190" t="s">
        <v>4984</v>
      </c>
      <c r="J2216" s="194">
        <v>3320417</v>
      </c>
      <c r="K2216" s="194">
        <v>3320417</v>
      </c>
    </row>
    <row r="2218" spans="1:11">
      <c r="A2218" s="189" t="s">
        <v>480</v>
      </c>
      <c r="B2218" s="196" t="s">
        <v>290</v>
      </c>
      <c r="J2218" s="194">
        <v>40387895</v>
      </c>
      <c r="K2218" s="194">
        <v>40387895</v>
      </c>
    </row>
    <row r="2220" spans="1:11">
      <c r="A2220" s="189" t="s">
        <v>5074</v>
      </c>
    </row>
    <row r="2223" spans="1:11">
      <c r="A2223" s="190" t="s">
        <v>4805</v>
      </c>
      <c r="D2223" s="191" t="s">
        <v>4818</v>
      </c>
      <c r="E2223" s="190" t="s">
        <v>4807</v>
      </c>
    </row>
    <row r="2224" spans="1:11">
      <c r="A2224" s="192" t="s">
        <v>10</v>
      </c>
      <c r="B2224" s="192" t="s">
        <v>11</v>
      </c>
      <c r="D2224" s="188" t="s">
        <v>4808</v>
      </c>
      <c r="E2224" s="192" t="s">
        <v>142</v>
      </c>
      <c r="F2224" s="193" t="s">
        <v>4809</v>
      </c>
      <c r="G2224" s="192" t="s">
        <v>4810</v>
      </c>
      <c r="H2224" s="192" t="s">
        <v>479</v>
      </c>
      <c r="J2224" s="193" t="s">
        <v>405</v>
      </c>
      <c r="K2224" s="193" t="s">
        <v>406</v>
      </c>
    </row>
    <row r="2227" spans="1:11">
      <c r="A2227" s="175" t="s">
        <v>4829</v>
      </c>
      <c r="B2227" s="175" t="s">
        <v>113</v>
      </c>
      <c r="D2227" s="175" t="s">
        <v>610</v>
      </c>
      <c r="H2227" s="175" t="s">
        <v>952</v>
      </c>
      <c r="K2227" s="194">
        <v>150000</v>
      </c>
    </row>
    <row r="2228" spans="1:11">
      <c r="A2228" s="175" t="s">
        <v>151</v>
      </c>
      <c r="B2228" s="175" t="s">
        <v>22</v>
      </c>
      <c r="H2228" s="175" t="s">
        <v>952</v>
      </c>
      <c r="J2228" s="194">
        <v>150000</v>
      </c>
    </row>
    <row r="2229" spans="1:11">
      <c r="A2229" s="190" t="s">
        <v>4816</v>
      </c>
      <c r="J2229" s="194">
        <v>150000</v>
      </c>
      <c r="K2229" s="194">
        <v>150000</v>
      </c>
    </row>
    <row r="2232" spans="1:11">
      <c r="A2232" s="190" t="s">
        <v>4817</v>
      </c>
      <c r="D2232" s="191" t="s">
        <v>4818</v>
      </c>
      <c r="E2232" s="190" t="s">
        <v>4807</v>
      </c>
    </row>
    <row r="2233" spans="1:11">
      <c r="A2233" s="192" t="s">
        <v>10</v>
      </c>
      <c r="B2233" s="192" t="s">
        <v>11</v>
      </c>
      <c r="D2233" s="188" t="s">
        <v>4808</v>
      </c>
      <c r="E2233" s="192" t="s">
        <v>142</v>
      </c>
      <c r="F2233" s="193" t="s">
        <v>4809</v>
      </c>
      <c r="G2233" s="192" t="s">
        <v>4810</v>
      </c>
      <c r="H2233" s="192" t="s">
        <v>479</v>
      </c>
      <c r="J2233" s="193" t="s">
        <v>405</v>
      </c>
      <c r="K2233" s="193" t="s">
        <v>406</v>
      </c>
    </row>
    <row r="2236" spans="1:11">
      <c r="A2236" s="175" t="s">
        <v>4820</v>
      </c>
      <c r="B2236" s="175" t="s">
        <v>118</v>
      </c>
      <c r="D2236" s="175" t="s">
        <v>610</v>
      </c>
      <c r="E2236" s="175" t="s">
        <v>640</v>
      </c>
      <c r="H2236" s="175" t="s">
        <v>953</v>
      </c>
      <c r="K2236" s="194">
        <v>303518</v>
      </c>
    </row>
    <row r="2237" spans="1:11">
      <c r="A2237" s="175" t="s">
        <v>151</v>
      </c>
      <c r="B2237" s="175" t="s">
        <v>22</v>
      </c>
      <c r="H2237" s="175" t="s">
        <v>953</v>
      </c>
      <c r="J2237" s="194">
        <v>303518</v>
      </c>
    </row>
    <row r="2238" spans="1:11">
      <c r="A2238" s="190" t="s">
        <v>4821</v>
      </c>
      <c r="J2238" s="194">
        <v>303518</v>
      </c>
      <c r="K2238" s="194">
        <v>303518</v>
      </c>
    </row>
    <row r="2241" spans="1:11">
      <c r="A2241" s="190" t="s">
        <v>4822</v>
      </c>
      <c r="D2241" s="191" t="s">
        <v>4823</v>
      </c>
      <c r="E2241" s="190" t="s">
        <v>4807</v>
      </c>
    </row>
    <row r="2242" spans="1:11">
      <c r="A2242" s="192" t="s">
        <v>10</v>
      </c>
      <c r="B2242" s="192" t="s">
        <v>11</v>
      </c>
      <c r="D2242" s="188" t="s">
        <v>4808</v>
      </c>
      <c r="E2242" s="192" t="s">
        <v>142</v>
      </c>
      <c r="F2242" s="193" t="s">
        <v>4809</v>
      </c>
      <c r="G2242" s="192" t="s">
        <v>4810</v>
      </c>
      <c r="H2242" s="192" t="s">
        <v>479</v>
      </c>
      <c r="J2242" s="193" t="s">
        <v>405</v>
      </c>
      <c r="K2242" s="193" t="s">
        <v>406</v>
      </c>
    </row>
    <row r="2245" spans="1:11">
      <c r="A2245" s="175" t="s">
        <v>233</v>
      </c>
      <c r="B2245" s="175" t="s">
        <v>35</v>
      </c>
      <c r="E2245" s="175" t="s">
        <v>640</v>
      </c>
      <c r="F2245" s="195">
        <v>1</v>
      </c>
      <c r="H2245" s="175" t="s">
        <v>865</v>
      </c>
      <c r="J2245" s="194">
        <v>100000</v>
      </c>
    </row>
    <row r="2246" spans="1:11">
      <c r="A2246" s="175" t="s">
        <v>151</v>
      </c>
      <c r="B2246" s="175" t="s">
        <v>22</v>
      </c>
      <c r="H2246" s="175" t="s">
        <v>865</v>
      </c>
      <c r="K2246" s="194">
        <v>100000</v>
      </c>
    </row>
    <row r="2247" spans="1:11">
      <c r="A2247" s="190" t="s">
        <v>4824</v>
      </c>
      <c r="J2247" s="194">
        <v>100000</v>
      </c>
      <c r="K2247" s="194">
        <v>100000</v>
      </c>
    </row>
    <row r="2250" spans="1:11">
      <c r="A2250" s="190" t="s">
        <v>5065</v>
      </c>
      <c r="D2250" s="191" t="s">
        <v>4823</v>
      </c>
      <c r="E2250" s="190" t="s">
        <v>4807</v>
      </c>
    </row>
    <row r="2251" spans="1:11">
      <c r="A2251" s="192" t="s">
        <v>10</v>
      </c>
      <c r="B2251" s="192" t="s">
        <v>11</v>
      </c>
      <c r="D2251" s="188" t="s">
        <v>4808</v>
      </c>
      <c r="E2251" s="192" t="s">
        <v>142</v>
      </c>
      <c r="F2251" s="193" t="s">
        <v>4809</v>
      </c>
      <c r="G2251" s="192" t="s">
        <v>4810</v>
      </c>
      <c r="H2251" s="192" t="s">
        <v>479</v>
      </c>
      <c r="J2251" s="193" t="s">
        <v>405</v>
      </c>
      <c r="K2251" s="193" t="s">
        <v>406</v>
      </c>
    </row>
    <row r="2254" spans="1:11">
      <c r="A2254" s="175" t="s">
        <v>268</v>
      </c>
      <c r="B2254" s="175" t="s">
        <v>49</v>
      </c>
      <c r="E2254" s="175" t="s">
        <v>640</v>
      </c>
      <c r="F2254" s="195">
        <v>201602</v>
      </c>
      <c r="H2254" s="175" t="s">
        <v>2381</v>
      </c>
      <c r="J2254" s="194">
        <v>418293</v>
      </c>
    </row>
    <row r="2255" spans="1:11">
      <c r="A2255" s="175" t="s">
        <v>151</v>
      </c>
      <c r="B2255" s="175" t="s">
        <v>22</v>
      </c>
      <c r="F2255" s="195">
        <v>4531653</v>
      </c>
      <c r="H2255" s="175" t="s">
        <v>954</v>
      </c>
      <c r="K2255" s="194">
        <v>418293</v>
      </c>
    </row>
    <row r="2256" spans="1:11">
      <c r="A2256" s="190" t="s">
        <v>5066</v>
      </c>
      <c r="J2256" s="194">
        <v>418293</v>
      </c>
      <c r="K2256" s="194">
        <v>418293</v>
      </c>
    </row>
    <row r="2259" spans="1:11">
      <c r="A2259" s="190" t="s">
        <v>4825</v>
      </c>
      <c r="D2259" s="191" t="s">
        <v>4823</v>
      </c>
      <c r="E2259" s="190" t="s">
        <v>4807</v>
      </c>
    </row>
    <row r="2260" spans="1:11">
      <c r="A2260" s="192" t="s">
        <v>10</v>
      </c>
      <c r="B2260" s="192" t="s">
        <v>11</v>
      </c>
      <c r="D2260" s="188" t="s">
        <v>4808</v>
      </c>
      <c r="E2260" s="192" t="s">
        <v>142</v>
      </c>
      <c r="F2260" s="193" t="s">
        <v>4809</v>
      </c>
      <c r="G2260" s="192" t="s">
        <v>4810</v>
      </c>
      <c r="H2260" s="192" t="s">
        <v>479</v>
      </c>
      <c r="J2260" s="193" t="s">
        <v>405</v>
      </c>
      <c r="K2260" s="193" t="s">
        <v>406</v>
      </c>
    </row>
    <row r="2263" spans="1:11">
      <c r="A2263" s="175" t="s">
        <v>262</v>
      </c>
      <c r="B2263" s="175" t="s">
        <v>48</v>
      </c>
      <c r="E2263" s="175" t="s">
        <v>667</v>
      </c>
      <c r="F2263" s="195">
        <v>68</v>
      </c>
      <c r="H2263" s="175" t="s">
        <v>955</v>
      </c>
      <c r="J2263" s="194">
        <v>2000000</v>
      </c>
    </row>
    <row r="2264" spans="1:11">
      <c r="A2264" s="175" t="s">
        <v>151</v>
      </c>
      <c r="B2264" s="175" t="s">
        <v>22</v>
      </c>
      <c r="H2264" s="175" t="s">
        <v>955</v>
      </c>
      <c r="K2264" s="194">
        <v>2000000</v>
      </c>
    </row>
    <row r="2265" spans="1:11">
      <c r="A2265" s="190" t="s">
        <v>4826</v>
      </c>
      <c r="J2265" s="194">
        <v>2000000</v>
      </c>
      <c r="K2265" s="194">
        <v>2000000</v>
      </c>
    </row>
    <row r="2268" spans="1:11">
      <c r="A2268" s="190" t="s">
        <v>4827</v>
      </c>
      <c r="D2268" s="191" t="s">
        <v>4823</v>
      </c>
      <c r="E2268" s="190" t="s">
        <v>4807</v>
      </c>
    </row>
    <row r="2269" spans="1:11">
      <c r="A2269" s="192" t="s">
        <v>10</v>
      </c>
      <c r="B2269" s="192" t="s">
        <v>11</v>
      </c>
      <c r="D2269" s="188" t="s">
        <v>4808</v>
      </c>
      <c r="E2269" s="192" t="s">
        <v>142</v>
      </c>
      <c r="F2269" s="193" t="s">
        <v>4809</v>
      </c>
      <c r="G2269" s="192" t="s">
        <v>4810</v>
      </c>
      <c r="H2269" s="192" t="s">
        <v>479</v>
      </c>
      <c r="J2269" s="193" t="s">
        <v>405</v>
      </c>
      <c r="K2269" s="193" t="s">
        <v>406</v>
      </c>
    </row>
    <row r="2272" spans="1:11">
      <c r="A2272" s="175" t="s">
        <v>268</v>
      </c>
      <c r="B2272" s="175" t="s">
        <v>49</v>
      </c>
      <c r="E2272" s="175" t="s">
        <v>640</v>
      </c>
      <c r="F2272" s="195">
        <v>201602</v>
      </c>
      <c r="H2272" s="175" t="s">
        <v>2382</v>
      </c>
      <c r="J2272" s="194">
        <v>202150</v>
      </c>
    </row>
    <row r="2273" spans="1:11">
      <c r="A2273" s="175" t="s">
        <v>151</v>
      </c>
      <c r="B2273" s="175" t="s">
        <v>22</v>
      </c>
      <c r="F2273" s="195">
        <v>4531651</v>
      </c>
      <c r="H2273" s="175" t="s">
        <v>956</v>
      </c>
      <c r="K2273" s="194">
        <v>202150</v>
      </c>
    </row>
    <row r="2274" spans="1:11">
      <c r="A2274" s="190" t="s">
        <v>4830</v>
      </c>
      <c r="J2274" s="194">
        <v>202150</v>
      </c>
      <c r="K2274" s="194">
        <v>202150</v>
      </c>
    </row>
    <row r="2277" spans="1:11">
      <c r="A2277" s="190" t="s">
        <v>4831</v>
      </c>
      <c r="D2277" s="191" t="s">
        <v>4818</v>
      </c>
      <c r="E2277" s="190" t="s">
        <v>5067</v>
      </c>
    </row>
    <row r="2278" spans="1:11">
      <c r="A2278" s="192" t="s">
        <v>10</v>
      </c>
      <c r="B2278" s="192" t="s">
        <v>11</v>
      </c>
      <c r="D2278" s="188" t="s">
        <v>4808</v>
      </c>
      <c r="E2278" s="192" t="s">
        <v>142</v>
      </c>
      <c r="F2278" s="193" t="s">
        <v>4809</v>
      </c>
      <c r="G2278" s="192" t="s">
        <v>4810</v>
      </c>
      <c r="H2278" s="192" t="s">
        <v>479</v>
      </c>
      <c r="J2278" s="193" t="s">
        <v>405</v>
      </c>
      <c r="K2278" s="193" t="s">
        <v>406</v>
      </c>
    </row>
    <row r="2281" spans="1:11">
      <c r="A2281" s="175" t="s">
        <v>4829</v>
      </c>
      <c r="B2281" s="175" t="s">
        <v>113</v>
      </c>
      <c r="D2281" s="175" t="s">
        <v>610</v>
      </c>
      <c r="H2281" s="175" t="s">
        <v>877</v>
      </c>
      <c r="K2281" s="194">
        <v>50000</v>
      </c>
    </row>
    <row r="2282" spans="1:11">
      <c r="A2282" s="175" t="s">
        <v>151</v>
      </c>
      <c r="B2282" s="175" t="s">
        <v>22</v>
      </c>
      <c r="H2282" s="175" t="s">
        <v>877</v>
      </c>
      <c r="J2282" s="194">
        <v>50000</v>
      </c>
    </row>
    <row r="2283" spans="1:11">
      <c r="A2283" s="190" t="s">
        <v>4832</v>
      </c>
      <c r="J2283" s="194">
        <v>50000</v>
      </c>
      <c r="K2283" s="194">
        <v>50000</v>
      </c>
    </row>
    <row r="2286" spans="1:11">
      <c r="A2286" s="190" t="s">
        <v>4833</v>
      </c>
      <c r="D2286" s="191" t="s">
        <v>4818</v>
      </c>
      <c r="E2286" s="190" t="s">
        <v>5067</v>
      </c>
    </row>
    <row r="2287" spans="1:11">
      <c r="A2287" s="192" t="s">
        <v>10</v>
      </c>
      <c r="B2287" s="192" t="s">
        <v>11</v>
      </c>
      <c r="D2287" s="188" t="s">
        <v>4808</v>
      </c>
      <c r="E2287" s="192" t="s">
        <v>142</v>
      </c>
      <c r="F2287" s="193" t="s">
        <v>4809</v>
      </c>
      <c r="G2287" s="192" t="s">
        <v>4810</v>
      </c>
      <c r="H2287" s="192" t="s">
        <v>479</v>
      </c>
      <c r="J2287" s="193" t="s">
        <v>405</v>
      </c>
      <c r="K2287" s="193" t="s">
        <v>406</v>
      </c>
    </row>
    <row r="2290" spans="1:11">
      <c r="A2290" s="175" t="s">
        <v>4829</v>
      </c>
      <c r="B2290" s="175" t="s">
        <v>113</v>
      </c>
      <c r="D2290" s="175" t="s">
        <v>610</v>
      </c>
      <c r="H2290" s="175" t="s">
        <v>907</v>
      </c>
      <c r="K2290" s="194">
        <v>60000</v>
      </c>
    </row>
    <row r="2291" spans="1:11">
      <c r="A2291" s="175" t="s">
        <v>151</v>
      </c>
      <c r="B2291" s="175" t="s">
        <v>22</v>
      </c>
      <c r="H2291" s="175" t="s">
        <v>907</v>
      </c>
      <c r="J2291" s="194">
        <v>60000</v>
      </c>
    </row>
    <row r="2292" spans="1:11">
      <c r="A2292" s="190" t="s">
        <v>4834</v>
      </c>
      <c r="J2292" s="194">
        <v>60000</v>
      </c>
      <c r="K2292" s="194">
        <v>60000</v>
      </c>
    </row>
    <row r="2295" spans="1:11">
      <c r="A2295" s="190" t="s">
        <v>4835</v>
      </c>
      <c r="D2295" s="191" t="s">
        <v>4818</v>
      </c>
      <c r="E2295" s="190" t="s">
        <v>5067</v>
      </c>
    </row>
    <row r="2296" spans="1:11">
      <c r="A2296" s="192" t="s">
        <v>10</v>
      </c>
      <c r="B2296" s="192" t="s">
        <v>11</v>
      </c>
      <c r="D2296" s="188" t="s">
        <v>4808</v>
      </c>
      <c r="E2296" s="192" t="s">
        <v>142</v>
      </c>
      <c r="F2296" s="193" t="s">
        <v>4809</v>
      </c>
      <c r="G2296" s="192" t="s">
        <v>4810</v>
      </c>
      <c r="H2296" s="192" t="s">
        <v>479</v>
      </c>
      <c r="J2296" s="193" t="s">
        <v>405</v>
      </c>
      <c r="K2296" s="193" t="s">
        <v>406</v>
      </c>
    </row>
    <row r="2299" spans="1:11">
      <c r="A2299" s="175" t="s">
        <v>4829</v>
      </c>
      <c r="B2299" s="175" t="s">
        <v>113</v>
      </c>
      <c r="D2299" s="175" t="s">
        <v>610</v>
      </c>
      <c r="H2299" s="175" t="s">
        <v>906</v>
      </c>
      <c r="K2299" s="194">
        <v>30000</v>
      </c>
    </row>
    <row r="2300" spans="1:11">
      <c r="A2300" s="175" t="s">
        <v>151</v>
      </c>
      <c r="B2300" s="175" t="s">
        <v>22</v>
      </c>
      <c r="H2300" s="175" t="s">
        <v>906</v>
      </c>
      <c r="J2300" s="194">
        <v>30000</v>
      </c>
    </row>
    <row r="2301" spans="1:11">
      <c r="A2301" s="190" t="s">
        <v>4836</v>
      </c>
      <c r="J2301" s="194">
        <v>30000</v>
      </c>
      <c r="K2301" s="194">
        <v>30000</v>
      </c>
    </row>
    <row r="2304" spans="1:11">
      <c r="A2304" s="190" t="s">
        <v>4837</v>
      </c>
      <c r="D2304" s="191" t="s">
        <v>4823</v>
      </c>
      <c r="E2304" s="190" t="s">
        <v>5067</v>
      </c>
    </row>
    <row r="2305" spans="1:11">
      <c r="A2305" s="192" t="s">
        <v>10</v>
      </c>
      <c r="B2305" s="192" t="s">
        <v>11</v>
      </c>
      <c r="D2305" s="188" t="s">
        <v>4808</v>
      </c>
      <c r="E2305" s="192" t="s">
        <v>142</v>
      </c>
      <c r="F2305" s="193" t="s">
        <v>4809</v>
      </c>
      <c r="G2305" s="192" t="s">
        <v>4810</v>
      </c>
      <c r="H2305" s="192" t="s">
        <v>479</v>
      </c>
      <c r="J2305" s="193" t="s">
        <v>405</v>
      </c>
      <c r="K2305" s="193" t="s">
        <v>406</v>
      </c>
    </row>
    <row r="2308" spans="1:11">
      <c r="A2308" s="175" t="s">
        <v>268</v>
      </c>
      <c r="B2308" s="175" t="s">
        <v>49</v>
      </c>
      <c r="E2308" s="175" t="s">
        <v>640</v>
      </c>
      <c r="F2308" s="195">
        <v>201602</v>
      </c>
      <c r="H2308" s="175" t="s">
        <v>2383</v>
      </c>
      <c r="J2308" s="194">
        <v>279705</v>
      </c>
    </row>
    <row r="2309" spans="1:11">
      <c r="A2309" s="175" t="s">
        <v>151</v>
      </c>
      <c r="B2309" s="175" t="s">
        <v>22</v>
      </c>
      <c r="F2309" s="195">
        <v>4531655</v>
      </c>
      <c r="H2309" s="175" t="s">
        <v>957</v>
      </c>
      <c r="K2309" s="194">
        <v>279705</v>
      </c>
    </row>
    <row r="2310" spans="1:11">
      <c r="A2310" s="190" t="s">
        <v>4838</v>
      </c>
      <c r="J2310" s="194">
        <v>279705</v>
      </c>
      <c r="K2310" s="194">
        <v>279705</v>
      </c>
    </row>
    <row r="2313" spans="1:11">
      <c r="A2313" s="190" t="s">
        <v>4839</v>
      </c>
      <c r="D2313" s="191" t="s">
        <v>4823</v>
      </c>
      <c r="E2313" s="190" t="s">
        <v>5067</v>
      </c>
    </row>
    <row r="2314" spans="1:11">
      <c r="A2314" s="192" t="s">
        <v>10</v>
      </c>
      <c r="B2314" s="192" t="s">
        <v>11</v>
      </c>
      <c r="D2314" s="188" t="s">
        <v>4808</v>
      </c>
      <c r="E2314" s="192" t="s">
        <v>142</v>
      </c>
      <c r="F2314" s="193" t="s">
        <v>4809</v>
      </c>
      <c r="G2314" s="192" t="s">
        <v>4810</v>
      </c>
      <c r="H2314" s="192" t="s">
        <v>479</v>
      </c>
      <c r="J2314" s="193" t="s">
        <v>405</v>
      </c>
      <c r="K2314" s="193" t="s">
        <v>406</v>
      </c>
    </row>
    <row r="2317" spans="1:11">
      <c r="A2317" s="175" t="s">
        <v>257</v>
      </c>
      <c r="B2317" s="175" t="s">
        <v>47</v>
      </c>
      <c r="E2317" s="175" t="s">
        <v>668</v>
      </c>
      <c r="F2317" s="195">
        <v>6919</v>
      </c>
      <c r="H2317" s="175" t="s">
        <v>2207</v>
      </c>
      <c r="J2317" s="194">
        <v>66187</v>
      </c>
    </row>
    <row r="2318" spans="1:11">
      <c r="A2318" s="175" t="s">
        <v>151</v>
      </c>
      <c r="B2318" s="175" t="s">
        <v>22</v>
      </c>
      <c r="F2318" s="195">
        <v>4531648</v>
      </c>
      <c r="H2318" s="175" t="s">
        <v>958</v>
      </c>
      <c r="K2318" s="194">
        <v>66187</v>
      </c>
    </row>
    <row r="2319" spans="1:11">
      <c r="A2319" s="190" t="s">
        <v>4840</v>
      </c>
      <c r="J2319" s="194">
        <v>66187</v>
      </c>
      <c r="K2319" s="194">
        <v>66187</v>
      </c>
    </row>
    <row r="2322" spans="1:11">
      <c r="A2322" s="190" t="s">
        <v>4841</v>
      </c>
      <c r="D2322" s="191" t="s">
        <v>4823</v>
      </c>
      <c r="E2322" s="190" t="s">
        <v>5067</v>
      </c>
    </row>
    <row r="2323" spans="1:11">
      <c r="A2323" s="192" t="s">
        <v>10</v>
      </c>
      <c r="B2323" s="192" t="s">
        <v>11</v>
      </c>
      <c r="D2323" s="188" t="s">
        <v>4808</v>
      </c>
      <c r="E2323" s="192" t="s">
        <v>142</v>
      </c>
      <c r="F2323" s="193" t="s">
        <v>4809</v>
      </c>
      <c r="G2323" s="192" t="s">
        <v>4810</v>
      </c>
      <c r="H2323" s="192" t="s">
        <v>479</v>
      </c>
      <c r="J2323" s="193" t="s">
        <v>405</v>
      </c>
      <c r="K2323" s="193" t="s">
        <v>406</v>
      </c>
    </row>
    <row r="2326" spans="1:11">
      <c r="A2326" s="175" t="s">
        <v>262</v>
      </c>
      <c r="B2326" s="175" t="s">
        <v>48</v>
      </c>
      <c r="E2326" s="175" t="s">
        <v>667</v>
      </c>
      <c r="F2326" s="195">
        <v>201</v>
      </c>
      <c r="H2326" s="175" t="s">
        <v>871</v>
      </c>
      <c r="J2326" s="194">
        <v>500000</v>
      </c>
    </row>
    <row r="2327" spans="1:11">
      <c r="A2327" s="175" t="s">
        <v>151</v>
      </c>
      <c r="B2327" s="175" t="s">
        <v>22</v>
      </c>
      <c r="F2327" s="195">
        <v>4531664</v>
      </c>
      <c r="H2327" s="175" t="s">
        <v>871</v>
      </c>
      <c r="K2327" s="194">
        <v>500000</v>
      </c>
    </row>
    <row r="2328" spans="1:11">
      <c r="A2328" s="190" t="s">
        <v>4843</v>
      </c>
      <c r="J2328" s="194">
        <v>500000</v>
      </c>
      <c r="K2328" s="194">
        <v>500000</v>
      </c>
    </row>
    <row r="2331" spans="1:11">
      <c r="A2331" s="190" t="s">
        <v>4844</v>
      </c>
      <c r="D2331" s="191" t="s">
        <v>4823</v>
      </c>
      <c r="E2331" s="190" t="s">
        <v>5068</v>
      </c>
    </row>
    <row r="2332" spans="1:11">
      <c r="A2332" s="192" t="s">
        <v>10</v>
      </c>
      <c r="B2332" s="192" t="s">
        <v>11</v>
      </c>
      <c r="D2332" s="188" t="s">
        <v>4808</v>
      </c>
      <c r="E2332" s="192" t="s">
        <v>142</v>
      </c>
      <c r="F2332" s="193" t="s">
        <v>4809</v>
      </c>
      <c r="G2332" s="192" t="s">
        <v>4810</v>
      </c>
      <c r="H2332" s="192" t="s">
        <v>479</v>
      </c>
      <c r="J2332" s="193" t="s">
        <v>405</v>
      </c>
      <c r="K2332" s="193" t="s">
        <v>406</v>
      </c>
    </row>
    <row r="2335" spans="1:11">
      <c r="A2335" s="175" t="s">
        <v>262</v>
      </c>
      <c r="B2335" s="175" t="s">
        <v>48</v>
      </c>
      <c r="E2335" s="175" t="s">
        <v>667</v>
      </c>
      <c r="F2335" s="195">
        <v>123</v>
      </c>
      <c r="H2335" s="175" t="s">
        <v>2336</v>
      </c>
      <c r="J2335" s="194">
        <v>800000</v>
      </c>
    </row>
    <row r="2336" spans="1:11">
      <c r="A2336" s="175" t="s">
        <v>151</v>
      </c>
      <c r="B2336" s="175" t="s">
        <v>22</v>
      </c>
      <c r="F2336" s="195">
        <v>4531662</v>
      </c>
      <c r="H2336" s="175" t="s">
        <v>925</v>
      </c>
      <c r="K2336" s="194">
        <v>1600000</v>
      </c>
    </row>
    <row r="2337" spans="1:11">
      <c r="A2337" s="175" t="s">
        <v>262</v>
      </c>
      <c r="B2337" s="175" t="s">
        <v>48</v>
      </c>
      <c r="E2337" s="175" t="s">
        <v>667</v>
      </c>
      <c r="F2337" s="195">
        <v>113</v>
      </c>
      <c r="H2337" s="175" t="s">
        <v>2324</v>
      </c>
      <c r="J2337" s="194">
        <v>800000</v>
      </c>
    </row>
    <row r="2338" spans="1:11">
      <c r="A2338" s="190" t="s">
        <v>4845</v>
      </c>
      <c r="J2338" s="194">
        <v>1600000</v>
      </c>
      <c r="K2338" s="194">
        <v>1600000</v>
      </c>
    </row>
    <row r="2341" spans="1:11">
      <c r="A2341" s="190" t="s">
        <v>4846</v>
      </c>
      <c r="D2341" s="191" t="s">
        <v>4823</v>
      </c>
      <c r="E2341" s="190" t="s">
        <v>5068</v>
      </c>
    </row>
    <row r="2342" spans="1:11">
      <c r="A2342" s="192" t="s">
        <v>10</v>
      </c>
      <c r="B2342" s="192" t="s">
        <v>11</v>
      </c>
      <c r="D2342" s="188" t="s">
        <v>4808</v>
      </c>
      <c r="E2342" s="192" t="s">
        <v>142</v>
      </c>
      <c r="F2342" s="193" t="s">
        <v>4809</v>
      </c>
      <c r="G2342" s="192" t="s">
        <v>4810</v>
      </c>
      <c r="H2342" s="192" t="s">
        <v>479</v>
      </c>
      <c r="J2342" s="193" t="s">
        <v>405</v>
      </c>
      <c r="K2342" s="193" t="s">
        <v>406</v>
      </c>
    </row>
    <row r="2345" spans="1:11">
      <c r="A2345" s="175" t="s">
        <v>262</v>
      </c>
      <c r="B2345" s="175" t="s">
        <v>48</v>
      </c>
      <c r="E2345" s="175" t="s">
        <v>667</v>
      </c>
      <c r="F2345" s="195">
        <v>39</v>
      </c>
      <c r="H2345" s="175" t="s">
        <v>864</v>
      </c>
      <c r="J2345" s="194">
        <v>300000</v>
      </c>
    </row>
    <row r="2346" spans="1:11">
      <c r="A2346" s="175" t="s">
        <v>151</v>
      </c>
      <c r="B2346" s="175" t="s">
        <v>22</v>
      </c>
      <c r="F2346" s="195">
        <v>4531663</v>
      </c>
      <c r="H2346" s="175" t="s">
        <v>864</v>
      </c>
      <c r="K2346" s="194">
        <v>300000</v>
      </c>
    </row>
    <row r="2347" spans="1:11">
      <c r="A2347" s="190" t="s">
        <v>4847</v>
      </c>
      <c r="J2347" s="194">
        <v>300000</v>
      </c>
      <c r="K2347" s="194">
        <v>300000</v>
      </c>
    </row>
    <row r="2350" spans="1:11">
      <c r="A2350" s="190" t="s">
        <v>4848</v>
      </c>
      <c r="D2350" s="191" t="s">
        <v>4818</v>
      </c>
      <c r="E2350" s="190" t="s">
        <v>4819</v>
      </c>
    </row>
    <row r="2351" spans="1:11">
      <c r="A2351" s="192" t="s">
        <v>10</v>
      </c>
      <c r="B2351" s="192" t="s">
        <v>11</v>
      </c>
      <c r="D2351" s="188" t="s">
        <v>4808</v>
      </c>
      <c r="E2351" s="192" t="s">
        <v>142</v>
      </c>
      <c r="F2351" s="193" t="s">
        <v>4809</v>
      </c>
      <c r="G2351" s="192" t="s">
        <v>4810</v>
      </c>
      <c r="H2351" s="192" t="s">
        <v>479</v>
      </c>
      <c r="J2351" s="193" t="s">
        <v>405</v>
      </c>
      <c r="K2351" s="193" t="s">
        <v>406</v>
      </c>
    </row>
    <row r="2354" spans="1:11">
      <c r="A2354" s="175" t="s">
        <v>4829</v>
      </c>
      <c r="B2354" s="175" t="s">
        <v>113</v>
      </c>
      <c r="D2354" s="175" t="s">
        <v>610</v>
      </c>
      <c r="H2354" s="175" t="s">
        <v>935</v>
      </c>
      <c r="K2354" s="194">
        <v>150000</v>
      </c>
    </row>
    <row r="2355" spans="1:11">
      <c r="A2355" s="175" t="s">
        <v>151</v>
      </c>
      <c r="B2355" s="175" t="s">
        <v>22</v>
      </c>
      <c r="H2355" s="175" t="s">
        <v>935</v>
      </c>
      <c r="J2355" s="194">
        <v>150000</v>
      </c>
    </row>
    <row r="2356" spans="1:11">
      <c r="A2356" s="190" t="s">
        <v>4850</v>
      </c>
      <c r="J2356" s="194">
        <v>150000</v>
      </c>
      <c r="K2356" s="194">
        <v>150000</v>
      </c>
    </row>
    <row r="2359" spans="1:11">
      <c r="A2359" s="190" t="s">
        <v>4851</v>
      </c>
      <c r="D2359" s="191" t="s">
        <v>4818</v>
      </c>
      <c r="E2359" s="190" t="s">
        <v>4854</v>
      </c>
    </row>
    <row r="2360" spans="1:11">
      <c r="A2360" s="192" t="s">
        <v>10</v>
      </c>
      <c r="B2360" s="192" t="s">
        <v>11</v>
      </c>
      <c r="D2360" s="188" t="s">
        <v>4808</v>
      </c>
      <c r="E2360" s="192" t="s">
        <v>142</v>
      </c>
      <c r="F2360" s="193" t="s">
        <v>4809</v>
      </c>
      <c r="G2360" s="192" t="s">
        <v>4810</v>
      </c>
      <c r="H2360" s="192" t="s">
        <v>479</v>
      </c>
      <c r="J2360" s="193" t="s">
        <v>405</v>
      </c>
      <c r="K2360" s="193" t="s">
        <v>406</v>
      </c>
    </row>
    <row r="2363" spans="1:11">
      <c r="A2363" s="175" t="s">
        <v>4829</v>
      </c>
      <c r="B2363" s="175" t="s">
        <v>113</v>
      </c>
      <c r="D2363" s="175" t="s">
        <v>610</v>
      </c>
      <c r="H2363" s="175" t="s">
        <v>959</v>
      </c>
      <c r="K2363" s="194">
        <v>30000</v>
      </c>
    </row>
    <row r="2364" spans="1:11">
      <c r="A2364" s="175" t="s">
        <v>151</v>
      </c>
      <c r="B2364" s="175" t="s">
        <v>22</v>
      </c>
      <c r="H2364" s="175" t="s">
        <v>959</v>
      </c>
      <c r="J2364" s="194">
        <v>30000</v>
      </c>
    </row>
    <row r="2365" spans="1:11">
      <c r="A2365" s="190" t="s">
        <v>4852</v>
      </c>
      <c r="J2365" s="194">
        <v>30000</v>
      </c>
      <c r="K2365" s="194">
        <v>30000</v>
      </c>
    </row>
    <row r="2368" spans="1:11">
      <c r="A2368" s="190" t="s">
        <v>4853</v>
      </c>
      <c r="D2368" s="191" t="s">
        <v>4823</v>
      </c>
      <c r="E2368" s="190" t="s">
        <v>4854</v>
      </c>
    </row>
    <row r="2369" spans="1:11">
      <c r="A2369" s="192" t="s">
        <v>10</v>
      </c>
      <c r="B2369" s="192" t="s">
        <v>11</v>
      </c>
      <c r="D2369" s="188" t="s">
        <v>4808</v>
      </c>
      <c r="E2369" s="192" t="s">
        <v>142</v>
      </c>
      <c r="F2369" s="193" t="s">
        <v>4809</v>
      </c>
      <c r="G2369" s="192" t="s">
        <v>4810</v>
      </c>
      <c r="H2369" s="192" t="s">
        <v>479</v>
      </c>
      <c r="J2369" s="193" t="s">
        <v>405</v>
      </c>
      <c r="K2369" s="193" t="s">
        <v>406</v>
      </c>
    </row>
    <row r="2372" spans="1:11">
      <c r="A2372" s="175" t="s">
        <v>4849</v>
      </c>
      <c r="B2372" s="175" t="s">
        <v>82</v>
      </c>
      <c r="D2372" s="175" t="s">
        <v>610</v>
      </c>
      <c r="H2372" s="175" t="s">
        <v>960</v>
      </c>
      <c r="J2372" s="194">
        <v>224886</v>
      </c>
    </row>
    <row r="2373" spans="1:11">
      <c r="A2373" s="175" t="s">
        <v>151</v>
      </c>
      <c r="B2373" s="175" t="s">
        <v>22</v>
      </c>
      <c r="F2373" s="195">
        <v>4531665</v>
      </c>
      <c r="H2373" s="175" t="s">
        <v>960</v>
      </c>
      <c r="K2373" s="194">
        <v>224886</v>
      </c>
    </row>
    <row r="2374" spans="1:11">
      <c r="A2374" s="190" t="s">
        <v>4855</v>
      </c>
      <c r="J2374" s="194">
        <v>224886</v>
      </c>
      <c r="K2374" s="194">
        <v>224886</v>
      </c>
    </row>
    <row r="2377" spans="1:11">
      <c r="A2377" s="190" t="s">
        <v>4856</v>
      </c>
      <c r="D2377" s="191" t="s">
        <v>4823</v>
      </c>
      <c r="E2377" s="190" t="s">
        <v>4854</v>
      </c>
    </row>
    <row r="2378" spans="1:11">
      <c r="A2378" s="192" t="s">
        <v>10</v>
      </c>
      <c r="B2378" s="192" t="s">
        <v>11</v>
      </c>
      <c r="D2378" s="188" t="s">
        <v>4808</v>
      </c>
      <c r="E2378" s="192" t="s">
        <v>142</v>
      </c>
      <c r="F2378" s="193" t="s">
        <v>4809</v>
      </c>
      <c r="G2378" s="192" t="s">
        <v>4810</v>
      </c>
      <c r="H2378" s="192" t="s">
        <v>479</v>
      </c>
      <c r="J2378" s="193" t="s">
        <v>405</v>
      </c>
      <c r="K2378" s="193" t="s">
        <v>406</v>
      </c>
    </row>
    <row r="2381" spans="1:11">
      <c r="A2381" s="175" t="s">
        <v>151</v>
      </c>
      <c r="B2381" s="175" t="s">
        <v>22</v>
      </c>
      <c r="F2381" s="195">
        <v>4531667</v>
      </c>
      <c r="H2381" s="175" t="s">
        <v>961</v>
      </c>
      <c r="K2381" s="194">
        <v>187250</v>
      </c>
    </row>
    <row r="2382" spans="1:11">
      <c r="A2382" s="175" t="s">
        <v>257</v>
      </c>
      <c r="B2382" s="175" t="s">
        <v>47</v>
      </c>
      <c r="E2382" s="175" t="s">
        <v>668</v>
      </c>
      <c r="F2382" s="195">
        <v>521832</v>
      </c>
      <c r="H2382" s="175" t="s">
        <v>2208</v>
      </c>
      <c r="J2382" s="194">
        <v>187258</v>
      </c>
    </row>
    <row r="2383" spans="1:11">
      <c r="A2383" s="175" t="s">
        <v>4895</v>
      </c>
      <c r="B2383" s="175" t="s">
        <v>87</v>
      </c>
      <c r="D2383" s="175" t="s">
        <v>610</v>
      </c>
      <c r="H2383" s="175" t="s">
        <v>961</v>
      </c>
      <c r="K2383" s="194">
        <v>8</v>
      </c>
    </row>
    <row r="2384" spans="1:11">
      <c r="A2384" s="190" t="s">
        <v>4857</v>
      </c>
      <c r="J2384" s="194">
        <v>187258</v>
      </c>
      <c r="K2384" s="194">
        <v>187258</v>
      </c>
    </row>
    <row r="2387" spans="1:11">
      <c r="A2387" s="190" t="s">
        <v>4858</v>
      </c>
      <c r="D2387" s="191" t="s">
        <v>4818</v>
      </c>
      <c r="E2387" s="190" t="s">
        <v>4867</v>
      </c>
    </row>
    <row r="2388" spans="1:11">
      <c r="A2388" s="192" t="s">
        <v>10</v>
      </c>
      <c r="B2388" s="192" t="s">
        <v>11</v>
      </c>
      <c r="D2388" s="188" t="s">
        <v>4808</v>
      </c>
      <c r="E2388" s="192" t="s">
        <v>142</v>
      </c>
      <c r="F2388" s="193" t="s">
        <v>4809</v>
      </c>
      <c r="G2388" s="192" t="s">
        <v>4810</v>
      </c>
      <c r="H2388" s="192" t="s">
        <v>479</v>
      </c>
      <c r="J2388" s="193" t="s">
        <v>405</v>
      </c>
      <c r="K2388" s="193" t="s">
        <v>406</v>
      </c>
    </row>
    <row r="2391" spans="1:11">
      <c r="A2391" s="175" t="s">
        <v>182</v>
      </c>
      <c r="B2391" s="175" t="s">
        <v>28</v>
      </c>
      <c r="E2391" s="175" t="s">
        <v>640</v>
      </c>
      <c r="F2391" s="195">
        <v>201609</v>
      </c>
      <c r="H2391" s="175" t="s">
        <v>962</v>
      </c>
      <c r="K2391" s="194">
        <v>16800</v>
      </c>
    </row>
    <row r="2392" spans="1:11">
      <c r="A2392" s="175" t="s">
        <v>151</v>
      </c>
      <c r="B2392" s="175" t="s">
        <v>22</v>
      </c>
      <c r="H2392" s="175" t="s">
        <v>962</v>
      </c>
      <c r="J2392" s="194">
        <v>16800</v>
      </c>
    </row>
    <row r="2393" spans="1:11">
      <c r="A2393" s="190" t="s">
        <v>4859</v>
      </c>
      <c r="J2393" s="194">
        <v>16800</v>
      </c>
      <c r="K2393" s="194">
        <v>16800</v>
      </c>
    </row>
    <row r="2396" spans="1:11">
      <c r="A2396" s="190" t="s">
        <v>4860</v>
      </c>
      <c r="D2396" s="191" t="s">
        <v>4818</v>
      </c>
      <c r="E2396" s="190" t="s">
        <v>4867</v>
      </c>
    </row>
    <row r="2397" spans="1:11">
      <c r="A2397" s="192" t="s">
        <v>10</v>
      </c>
      <c r="B2397" s="192" t="s">
        <v>11</v>
      </c>
      <c r="D2397" s="188" t="s">
        <v>4808</v>
      </c>
      <c r="E2397" s="192" t="s">
        <v>142</v>
      </c>
      <c r="F2397" s="193" t="s">
        <v>4809</v>
      </c>
      <c r="G2397" s="192" t="s">
        <v>4810</v>
      </c>
      <c r="H2397" s="192" t="s">
        <v>479</v>
      </c>
      <c r="J2397" s="193" t="s">
        <v>405</v>
      </c>
      <c r="K2397" s="193" t="s">
        <v>406</v>
      </c>
    </row>
    <row r="2400" spans="1:11">
      <c r="A2400" s="175" t="s">
        <v>4829</v>
      </c>
      <c r="B2400" s="175" t="s">
        <v>113</v>
      </c>
      <c r="D2400" s="175" t="s">
        <v>610</v>
      </c>
      <c r="H2400" s="175" t="s">
        <v>879</v>
      </c>
      <c r="K2400" s="194">
        <v>30000</v>
      </c>
    </row>
    <row r="2401" spans="1:11">
      <c r="A2401" s="175" t="s">
        <v>151</v>
      </c>
      <c r="B2401" s="175" t="s">
        <v>22</v>
      </c>
      <c r="H2401" s="175" t="s">
        <v>879</v>
      </c>
      <c r="J2401" s="194">
        <v>30000</v>
      </c>
    </row>
    <row r="2402" spans="1:11">
      <c r="A2402" s="190" t="s">
        <v>4861</v>
      </c>
      <c r="J2402" s="194">
        <v>30000</v>
      </c>
      <c r="K2402" s="194">
        <v>30000</v>
      </c>
    </row>
    <row r="2405" spans="1:11">
      <c r="A2405" s="190" t="s">
        <v>4862</v>
      </c>
      <c r="D2405" s="191" t="s">
        <v>4818</v>
      </c>
      <c r="E2405" s="190" t="s">
        <v>4867</v>
      </c>
    </row>
    <row r="2406" spans="1:11">
      <c r="A2406" s="192" t="s">
        <v>10</v>
      </c>
      <c r="B2406" s="192" t="s">
        <v>11</v>
      </c>
      <c r="D2406" s="188" t="s">
        <v>4808</v>
      </c>
      <c r="E2406" s="192" t="s">
        <v>142</v>
      </c>
      <c r="F2406" s="193" t="s">
        <v>4809</v>
      </c>
      <c r="G2406" s="192" t="s">
        <v>4810</v>
      </c>
      <c r="H2406" s="192" t="s">
        <v>479</v>
      </c>
      <c r="J2406" s="193" t="s">
        <v>405</v>
      </c>
      <c r="K2406" s="193" t="s">
        <v>406</v>
      </c>
    </row>
    <row r="2409" spans="1:11">
      <c r="A2409" s="175" t="s">
        <v>4829</v>
      </c>
      <c r="B2409" s="175" t="s">
        <v>113</v>
      </c>
      <c r="D2409" s="175" t="s">
        <v>610</v>
      </c>
      <c r="E2409" s="175" t="s">
        <v>640</v>
      </c>
      <c r="H2409" s="175" t="s">
        <v>880</v>
      </c>
      <c r="K2409" s="194">
        <v>35000</v>
      </c>
    </row>
    <row r="2410" spans="1:11">
      <c r="A2410" s="175" t="s">
        <v>151</v>
      </c>
      <c r="B2410" s="175" t="s">
        <v>22</v>
      </c>
      <c r="E2410" s="175" t="s">
        <v>640</v>
      </c>
      <c r="H2410" s="175" t="s">
        <v>880</v>
      </c>
      <c r="J2410" s="194">
        <v>35000</v>
      </c>
    </row>
    <row r="2411" spans="1:11">
      <c r="A2411" s="190" t="s">
        <v>4863</v>
      </c>
      <c r="J2411" s="194">
        <v>35000</v>
      </c>
      <c r="K2411" s="194">
        <v>35000</v>
      </c>
    </row>
    <row r="2414" spans="1:11">
      <c r="A2414" s="190" t="s">
        <v>4864</v>
      </c>
      <c r="D2414" s="191" t="s">
        <v>4818</v>
      </c>
      <c r="E2414" s="190" t="s">
        <v>4867</v>
      </c>
    </row>
    <row r="2415" spans="1:11">
      <c r="A2415" s="192" t="s">
        <v>10</v>
      </c>
      <c r="B2415" s="192" t="s">
        <v>11</v>
      </c>
      <c r="D2415" s="188" t="s">
        <v>4808</v>
      </c>
      <c r="E2415" s="192" t="s">
        <v>142</v>
      </c>
      <c r="F2415" s="193" t="s">
        <v>4809</v>
      </c>
      <c r="G2415" s="192" t="s">
        <v>4810</v>
      </c>
      <c r="H2415" s="192" t="s">
        <v>479</v>
      </c>
      <c r="J2415" s="193" t="s">
        <v>405</v>
      </c>
      <c r="K2415" s="193" t="s">
        <v>406</v>
      </c>
    </row>
    <row r="2418" spans="1:11">
      <c r="A2418" s="175" t="s">
        <v>4829</v>
      </c>
      <c r="B2418" s="175" t="s">
        <v>113</v>
      </c>
      <c r="D2418" s="175" t="s">
        <v>610</v>
      </c>
      <c r="H2418" s="175" t="s">
        <v>963</v>
      </c>
      <c r="K2418" s="194">
        <v>20000</v>
      </c>
    </row>
    <row r="2419" spans="1:11">
      <c r="A2419" s="175" t="s">
        <v>151</v>
      </c>
      <c r="B2419" s="175" t="s">
        <v>22</v>
      </c>
      <c r="H2419" s="175" t="s">
        <v>963</v>
      </c>
      <c r="J2419" s="194">
        <v>20000</v>
      </c>
    </row>
    <row r="2420" spans="1:11">
      <c r="A2420" s="190" t="s">
        <v>4865</v>
      </c>
      <c r="J2420" s="194">
        <v>20000</v>
      </c>
      <c r="K2420" s="194">
        <v>20000</v>
      </c>
    </row>
    <row r="2423" spans="1:11">
      <c r="A2423" s="190" t="s">
        <v>4866</v>
      </c>
      <c r="D2423" s="191" t="s">
        <v>4823</v>
      </c>
      <c r="E2423" s="190" t="s">
        <v>4867</v>
      </c>
    </row>
    <row r="2424" spans="1:11">
      <c r="A2424" s="192" t="s">
        <v>10</v>
      </c>
      <c r="B2424" s="192" t="s">
        <v>11</v>
      </c>
      <c r="D2424" s="188" t="s">
        <v>4808</v>
      </c>
      <c r="E2424" s="192" t="s">
        <v>142</v>
      </c>
      <c r="F2424" s="193" t="s">
        <v>4809</v>
      </c>
      <c r="G2424" s="192" t="s">
        <v>4810</v>
      </c>
      <c r="H2424" s="192" t="s">
        <v>479</v>
      </c>
      <c r="J2424" s="193" t="s">
        <v>405</v>
      </c>
      <c r="K2424" s="193" t="s">
        <v>406</v>
      </c>
    </row>
    <row r="2427" spans="1:11">
      <c r="A2427" s="175" t="s">
        <v>303</v>
      </c>
      <c r="B2427" s="175" t="s">
        <v>59</v>
      </c>
      <c r="H2427" s="175" t="s">
        <v>964</v>
      </c>
      <c r="J2427" s="194">
        <v>1789793</v>
      </c>
    </row>
    <row r="2428" spans="1:11">
      <c r="A2428" s="175" t="s">
        <v>151</v>
      </c>
      <c r="B2428" s="175" t="s">
        <v>22</v>
      </c>
      <c r="F2428" s="195">
        <v>4531669</v>
      </c>
      <c r="H2428" s="175" t="s">
        <v>964</v>
      </c>
      <c r="K2428" s="194">
        <v>1789793</v>
      </c>
    </row>
    <row r="2429" spans="1:11">
      <c r="A2429" s="190" t="s">
        <v>4868</v>
      </c>
      <c r="J2429" s="194">
        <v>1789793</v>
      </c>
      <c r="K2429" s="194">
        <v>1789793</v>
      </c>
    </row>
    <row r="2432" spans="1:11">
      <c r="A2432" s="190" t="s">
        <v>4869</v>
      </c>
      <c r="D2432" s="191" t="s">
        <v>4818</v>
      </c>
      <c r="E2432" s="190" t="s">
        <v>5075</v>
      </c>
    </row>
    <row r="2433" spans="1:11">
      <c r="A2433" s="192" t="s">
        <v>10</v>
      </c>
      <c r="B2433" s="192" t="s">
        <v>11</v>
      </c>
      <c r="D2433" s="188" t="s">
        <v>4808</v>
      </c>
      <c r="E2433" s="192" t="s">
        <v>142</v>
      </c>
      <c r="F2433" s="193" t="s">
        <v>4809</v>
      </c>
      <c r="G2433" s="192" t="s">
        <v>4810</v>
      </c>
      <c r="H2433" s="192" t="s">
        <v>479</v>
      </c>
      <c r="J2433" s="193" t="s">
        <v>405</v>
      </c>
      <c r="K2433" s="193" t="s">
        <v>406</v>
      </c>
    </row>
    <row r="2436" spans="1:11">
      <c r="A2436" s="175" t="s">
        <v>5070</v>
      </c>
      <c r="B2436" s="175" t="s">
        <v>115</v>
      </c>
      <c r="D2436" s="175" t="s">
        <v>610</v>
      </c>
      <c r="H2436" s="175" t="s">
        <v>965</v>
      </c>
      <c r="K2436" s="194">
        <v>675000</v>
      </c>
    </row>
    <row r="2437" spans="1:11">
      <c r="A2437" s="175" t="s">
        <v>151</v>
      </c>
      <c r="B2437" s="175" t="s">
        <v>22</v>
      </c>
      <c r="H2437" s="175" t="s">
        <v>965</v>
      </c>
      <c r="J2437" s="194">
        <v>651304</v>
      </c>
    </row>
    <row r="2438" spans="1:11">
      <c r="A2438" s="175" t="s">
        <v>5047</v>
      </c>
      <c r="B2438" s="175" t="s">
        <v>106</v>
      </c>
      <c r="D2438" s="175" t="s">
        <v>610</v>
      </c>
      <c r="H2438" s="175" t="s">
        <v>965</v>
      </c>
      <c r="J2438" s="194">
        <v>23696</v>
      </c>
    </row>
    <row r="2439" spans="1:11">
      <c r="A2439" s="190" t="s">
        <v>4870</v>
      </c>
      <c r="J2439" s="194">
        <v>675000</v>
      </c>
      <c r="K2439" s="194">
        <v>675000</v>
      </c>
    </row>
    <row r="2442" spans="1:11">
      <c r="A2442" s="190" t="s">
        <v>4871</v>
      </c>
      <c r="D2442" s="191" t="s">
        <v>4818</v>
      </c>
      <c r="E2442" s="190" t="s">
        <v>4872</v>
      </c>
    </row>
    <row r="2443" spans="1:11">
      <c r="A2443" s="192" t="s">
        <v>10</v>
      </c>
      <c r="B2443" s="192" t="s">
        <v>11</v>
      </c>
      <c r="D2443" s="188" t="s">
        <v>4808</v>
      </c>
      <c r="E2443" s="192" t="s">
        <v>142</v>
      </c>
      <c r="F2443" s="193" t="s">
        <v>4809</v>
      </c>
      <c r="G2443" s="192" t="s">
        <v>4810</v>
      </c>
      <c r="H2443" s="192" t="s">
        <v>479</v>
      </c>
      <c r="J2443" s="193" t="s">
        <v>405</v>
      </c>
      <c r="K2443" s="193" t="s">
        <v>406</v>
      </c>
    </row>
    <row r="2446" spans="1:11">
      <c r="A2446" s="175" t="s">
        <v>4829</v>
      </c>
      <c r="B2446" s="175" t="s">
        <v>113</v>
      </c>
      <c r="D2446" s="175" t="s">
        <v>610</v>
      </c>
      <c r="H2446" s="175" t="s">
        <v>942</v>
      </c>
      <c r="K2446" s="194">
        <v>40000</v>
      </c>
    </row>
    <row r="2447" spans="1:11">
      <c r="A2447" s="175" t="s">
        <v>151</v>
      </c>
      <c r="B2447" s="175" t="s">
        <v>22</v>
      </c>
      <c r="H2447" s="175" t="s">
        <v>942</v>
      </c>
      <c r="J2447" s="194">
        <v>40000</v>
      </c>
    </row>
    <row r="2448" spans="1:11">
      <c r="A2448" s="190" t="s">
        <v>4873</v>
      </c>
      <c r="J2448" s="194">
        <v>40000</v>
      </c>
      <c r="K2448" s="194">
        <v>40000</v>
      </c>
    </row>
    <row r="2451" spans="1:11">
      <c r="A2451" s="190" t="s">
        <v>4874</v>
      </c>
      <c r="D2451" s="191" t="s">
        <v>4818</v>
      </c>
      <c r="E2451" s="190" t="s">
        <v>4872</v>
      </c>
    </row>
    <row r="2452" spans="1:11">
      <c r="A2452" s="192" t="s">
        <v>10</v>
      </c>
      <c r="B2452" s="192" t="s">
        <v>11</v>
      </c>
      <c r="D2452" s="188" t="s">
        <v>4808</v>
      </c>
      <c r="E2452" s="192" t="s">
        <v>142</v>
      </c>
      <c r="F2452" s="193" t="s">
        <v>4809</v>
      </c>
      <c r="G2452" s="192" t="s">
        <v>4810</v>
      </c>
      <c r="H2452" s="192" t="s">
        <v>479</v>
      </c>
      <c r="J2452" s="193" t="s">
        <v>405</v>
      </c>
      <c r="K2452" s="193" t="s">
        <v>406</v>
      </c>
    </row>
    <row r="2455" spans="1:11">
      <c r="A2455" s="175" t="s">
        <v>4829</v>
      </c>
      <c r="B2455" s="175" t="s">
        <v>113</v>
      </c>
      <c r="D2455" s="175" t="s">
        <v>610</v>
      </c>
      <c r="H2455" s="175" t="s">
        <v>915</v>
      </c>
      <c r="K2455" s="194">
        <v>50000</v>
      </c>
    </row>
    <row r="2456" spans="1:11">
      <c r="A2456" s="175" t="s">
        <v>151</v>
      </c>
      <c r="B2456" s="175" t="s">
        <v>22</v>
      </c>
      <c r="H2456" s="175" t="s">
        <v>915</v>
      </c>
      <c r="J2456" s="194">
        <v>50000</v>
      </c>
    </row>
    <row r="2457" spans="1:11">
      <c r="A2457" s="190" t="s">
        <v>4875</v>
      </c>
      <c r="J2457" s="194">
        <v>50000</v>
      </c>
      <c r="K2457" s="194">
        <v>50000</v>
      </c>
    </row>
    <row r="2460" spans="1:11">
      <c r="A2460" s="190" t="s">
        <v>4876</v>
      </c>
      <c r="D2460" s="191" t="s">
        <v>4818</v>
      </c>
      <c r="E2460" s="190" t="s">
        <v>4872</v>
      </c>
    </row>
    <row r="2461" spans="1:11">
      <c r="A2461" s="192" t="s">
        <v>10</v>
      </c>
      <c r="B2461" s="192" t="s">
        <v>11</v>
      </c>
      <c r="D2461" s="188" t="s">
        <v>4808</v>
      </c>
      <c r="E2461" s="192" t="s">
        <v>142</v>
      </c>
      <c r="F2461" s="193" t="s">
        <v>4809</v>
      </c>
      <c r="G2461" s="192" t="s">
        <v>4810</v>
      </c>
      <c r="H2461" s="192" t="s">
        <v>479</v>
      </c>
      <c r="J2461" s="193" t="s">
        <v>405</v>
      </c>
      <c r="K2461" s="193" t="s">
        <v>406</v>
      </c>
    </row>
    <row r="2464" spans="1:11">
      <c r="A2464" s="175" t="s">
        <v>4829</v>
      </c>
      <c r="B2464" s="175" t="s">
        <v>113</v>
      </c>
      <c r="D2464" s="175" t="s">
        <v>610</v>
      </c>
      <c r="H2464" s="175" t="s">
        <v>966</v>
      </c>
      <c r="K2464" s="194">
        <v>16000</v>
      </c>
    </row>
    <row r="2465" spans="1:11">
      <c r="A2465" s="175" t="s">
        <v>151</v>
      </c>
      <c r="B2465" s="175" t="s">
        <v>22</v>
      </c>
      <c r="H2465" s="175" t="s">
        <v>966</v>
      </c>
      <c r="J2465" s="194">
        <v>16000</v>
      </c>
    </row>
    <row r="2466" spans="1:11">
      <c r="A2466" s="190" t="s">
        <v>4877</v>
      </c>
      <c r="J2466" s="194">
        <v>16000</v>
      </c>
      <c r="K2466" s="194">
        <v>16000</v>
      </c>
    </row>
    <row r="2469" spans="1:11">
      <c r="A2469" s="190" t="s">
        <v>4878</v>
      </c>
      <c r="D2469" s="191" t="s">
        <v>4818</v>
      </c>
      <c r="E2469" s="190" t="s">
        <v>4872</v>
      </c>
    </row>
    <row r="2470" spans="1:11">
      <c r="A2470" s="192" t="s">
        <v>10</v>
      </c>
      <c r="B2470" s="192" t="s">
        <v>11</v>
      </c>
      <c r="D2470" s="188" t="s">
        <v>4808</v>
      </c>
      <c r="E2470" s="192" t="s">
        <v>142</v>
      </c>
      <c r="F2470" s="193" t="s">
        <v>4809</v>
      </c>
      <c r="G2470" s="192" t="s">
        <v>4810</v>
      </c>
      <c r="H2470" s="192" t="s">
        <v>479</v>
      </c>
      <c r="J2470" s="193" t="s">
        <v>405</v>
      </c>
      <c r="K2470" s="193" t="s">
        <v>406</v>
      </c>
    </row>
    <row r="2473" spans="1:11">
      <c r="A2473" s="175" t="s">
        <v>4829</v>
      </c>
      <c r="B2473" s="175" t="s">
        <v>113</v>
      </c>
      <c r="D2473" s="175" t="s">
        <v>610</v>
      </c>
      <c r="H2473" s="175" t="s">
        <v>943</v>
      </c>
      <c r="K2473" s="194">
        <v>40000</v>
      </c>
    </row>
    <row r="2474" spans="1:11">
      <c r="A2474" s="175" t="s">
        <v>151</v>
      </c>
      <c r="B2474" s="175" t="s">
        <v>22</v>
      </c>
      <c r="H2474" s="175" t="s">
        <v>943</v>
      </c>
      <c r="J2474" s="194">
        <v>40000</v>
      </c>
    </row>
    <row r="2475" spans="1:11">
      <c r="A2475" s="190" t="s">
        <v>4880</v>
      </c>
      <c r="J2475" s="194">
        <v>40000</v>
      </c>
      <c r="K2475" s="194">
        <v>40000</v>
      </c>
    </row>
    <row r="2478" spans="1:11">
      <c r="A2478" s="190" t="s">
        <v>4881</v>
      </c>
      <c r="D2478" s="191" t="s">
        <v>4818</v>
      </c>
      <c r="E2478" s="190" t="s">
        <v>4872</v>
      </c>
    </row>
    <row r="2479" spans="1:11">
      <c r="A2479" s="192" t="s">
        <v>10</v>
      </c>
      <c r="B2479" s="192" t="s">
        <v>11</v>
      </c>
      <c r="D2479" s="188" t="s">
        <v>4808</v>
      </c>
      <c r="E2479" s="192" t="s">
        <v>142</v>
      </c>
      <c r="F2479" s="193" t="s">
        <v>4809</v>
      </c>
      <c r="G2479" s="192" t="s">
        <v>4810</v>
      </c>
      <c r="H2479" s="192" t="s">
        <v>479</v>
      </c>
      <c r="J2479" s="193" t="s">
        <v>405</v>
      </c>
      <c r="K2479" s="193" t="s">
        <v>406</v>
      </c>
    </row>
    <row r="2482" spans="1:11">
      <c r="A2482" s="175" t="s">
        <v>4829</v>
      </c>
      <c r="B2482" s="175" t="s">
        <v>113</v>
      </c>
      <c r="D2482" s="175" t="s">
        <v>610</v>
      </c>
      <c r="H2482" s="175" t="s">
        <v>941</v>
      </c>
      <c r="K2482" s="194">
        <v>40000</v>
      </c>
    </row>
    <row r="2483" spans="1:11">
      <c r="A2483" s="175" t="s">
        <v>151</v>
      </c>
      <c r="B2483" s="175" t="s">
        <v>22</v>
      </c>
      <c r="H2483" s="175" t="s">
        <v>941</v>
      </c>
      <c r="J2483" s="194">
        <v>40000</v>
      </c>
    </row>
    <row r="2484" spans="1:11">
      <c r="A2484" s="190" t="s">
        <v>4883</v>
      </c>
      <c r="J2484" s="194">
        <v>40000</v>
      </c>
      <c r="K2484" s="194">
        <v>40000</v>
      </c>
    </row>
    <row r="2487" spans="1:11">
      <c r="A2487" s="190" t="s">
        <v>4884</v>
      </c>
      <c r="D2487" s="191" t="s">
        <v>4818</v>
      </c>
      <c r="E2487" s="190" t="s">
        <v>4872</v>
      </c>
    </row>
    <row r="2488" spans="1:11">
      <c r="A2488" s="192" t="s">
        <v>10</v>
      </c>
      <c r="B2488" s="192" t="s">
        <v>11</v>
      </c>
      <c r="D2488" s="188" t="s">
        <v>4808</v>
      </c>
      <c r="E2488" s="192" t="s">
        <v>142</v>
      </c>
      <c r="F2488" s="193" t="s">
        <v>4809</v>
      </c>
      <c r="G2488" s="192" t="s">
        <v>4810</v>
      </c>
      <c r="H2488" s="192" t="s">
        <v>479</v>
      </c>
      <c r="J2488" s="193" t="s">
        <v>405</v>
      </c>
      <c r="K2488" s="193" t="s">
        <v>406</v>
      </c>
    </row>
    <row r="2491" spans="1:11">
      <c r="A2491" s="175" t="s">
        <v>4829</v>
      </c>
      <c r="B2491" s="175" t="s">
        <v>113</v>
      </c>
      <c r="D2491" s="175" t="s">
        <v>610</v>
      </c>
      <c r="H2491" s="175" t="s">
        <v>940</v>
      </c>
      <c r="K2491" s="194">
        <v>40000</v>
      </c>
    </row>
    <row r="2492" spans="1:11">
      <c r="A2492" s="175" t="s">
        <v>151</v>
      </c>
      <c r="B2492" s="175" t="s">
        <v>22</v>
      </c>
      <c r="H2492" s="175" t="s">
        <v>940</v>
      </c>
      <c r="J2492" s="194">
        <v>40000</v>
      </c>
    </row>
    <row r="2493" spans="1:11">
      <c r="A2493" s="190" t="s">
        <v>4885</v>
      </c>
      <c r="J2493" s="194">
        <v>40000</v>
      </c>
      <c r="K2493" s="194">
        <v>40000</v>
      </c>
    </row>
    <row r="2496" spans="1:11">
      <c r="A2496" s="190" t="s">
        <v>4886</v>
      </c>
      <c r="D2496" s="191" t="s">
        <v>4818</v>
      </c>
      <c r="E2496" s="190" t="s">
        <v>4872</v>
      </c>
    </row>
    <row r="2497" spans="1:11">
      <c r="A2497" s="192" t="s">
        <v>10</v>
      </c>
      <c r="B2497" s="192" t="s">
        <v>11</v>
      </c>
      <c r="D2497" s="188" t="s">
        <v>4808</v>
      </c>
      <c r="E2497" s="192" t="s">
        <v>142</v>
      </c>
      <c r="F2497" s="193" t="s">
        <v>4809</v>
      </c>
      <c r="G2497" s="192" t="s">
        <v>4810</v>
      </c>
      <c r="H2497" s="192" t="s">
        <v>479</v>
      </c>
      <c r="J2497" s="193" t="s">
        <v>405</v>
      </c>
      <c r="K2497" s="193" t="s">
        <v>406</v>
      </c>
    </row>
    <row r="2500" spans="1:11">
      <c r="A2500" s="175" t="s">
        <v>4829</v>
      </c>
      <c r="B2500" s="175" t="s">
        <v>113</v>
      </c>
      <c r="D2500" s="175" t="s">
        <v>610</v>
      </c>
      <c r="H2500" s="175" t="s">
        <v>944</v>
      </c>
      <c r="K2500" s="194">
        <v>80000</v>
      </c>
    </row>
    <row r="2501" spans="1:11">
      <c r="A2501" s="175" t="s">
        <v>151</v>
      </c>
      <c r="B2501" s="175" t="s">
        <v>22</v>
      </c>
      <c r="H2501" s="175" t="s">
        <v>944</v>
      </c>
      <c r="J2501" s="194">
        <v>80000</v>
      </c>
    </row>
    <row r="2502" spans="1:11">
      <c r="A2502" s="190" t="s">
        <v>4888</v>
      </c>
      <c r="J2502" s="194">
        <v>80000</v>
      </c>
      <c r="K2502" s="194">
        <v>80000</v>
      </c>
    </row>
    <row r="2505" spans="1:11">
      <c r="A2505" s="190" t="s">
        <v>4889</v>
      </c>
      <c r="D2505" s="191" t="s">
        <v>4818</v>
      </c>
      <c r="E2505" s="190" t="s">
        <v>4872</v>
      </c>
    </row>
    <row r="2506" spans="1:11">
      <c r="A2506" s="192" t="s">
        <v>10</v>
      </c>
      <c r="B2506" s="192" t="s">
        <v>11</v>
      </c>
      <c r="D2506" s="188" t="s">
        <v>4808</v>
      </c>
      <c r="E2506" s="192" t="s">
        <v>142</v>
      </c>
      <c r="F2506" s="193" t="s">
        <v>4809</v>
      </c>
      <c r="G2506" s="192" t="s">
        <v>4810</v>
      </c>
      <c r="H2506" s="192" t="s">
        <v>479</v>
      </c>
      <c r="J2506" s="193" t="s">
        <v>405</v>
      </c>
      <c r="K2506" s="193" t="s">
        <v>406</v>
      </c>
    </row>
    <row r="2509" spans="1:11">
      <c r="A2509" s="175" t="s">
        <v>4829</v>
      </c>
      <c r="B2509" s="175" t="s">
        <v>113</v>
      </c>
      <c r="D2509" s="175" t="s">
        <v>610</v>
      </c>
      <c r="H2509" s="175" t="s">
        <v>945</v>
      </c>
      <c r="K2509" s="194">
        <v>100000</v>
      </c>
    </row>
    <row r="2510" spans="1:11">
      <c r="A2510" s="175" t="s">
        <v>151</v>
      </c>
      <c r="B2510" s="175" t="s">
        <v>22</v>
      </c>
      <c r="H2510" s="175" t="s">
        <v>945</v>
      </c>
      <c r="J2510" s="194">
        <v>100000</v>
      </c>
    </row>
    <row r="2511" spans="1:11">
      <c r="A2511" s="190" t="s">
        <v>4890</v>
      </c>
      <c r="J2511" s="194">
        <v>100000</v>
      </c>
      <c r="K2511" s="194">
        <v>100000</v>
      </c>
    </row>
    <row r="2514" spans="1:11">
      <c r="A2514" s="190" t="s">
        <v>4891</v>
      </c>
      <c r="D2514" s="191" t="s">
        <v>4818</v>
      </c>
      <c r="E2514" s="190" t="s">
        <v>4872</v>
      </c>
    </row>
    <row r="2515" spans="1:11">
      <c r="A2515" s="192" t="s">
        <v>10</v>
      </c>
      <c r="B2515" s="192" t="s">
        <v>11</v>
      </c>
      <c r="D2515" s="188" t="s">
        <v>4808</v>
      </c>
      <c r="E2515" s="192" t="s">
        <v>142</v>
      </c>
      <c r="F2515" s="193" t="s">
        <v>4809</v>
      </c>
      <c r="G2515" s="192" t="s">
        <v>4810</v>
      </c>
      <c r="H2515" s="192" t="s">
        <v>479</v>
      </c>
      <c r="J2515" s="193" t="s">
        <v>405</v>
      </c>
      <c r="K2515" s="193" t="s">
        <v>406</v>
      </c>
    </row>
    <row r="2518" spans="1:11">
      <c r="A2518" s="175" t="s">
        <v>4829</v>
      </c>
      <c r="B2518" s="175" t="s">
        <v>113</v>
      </c>
      <c r="D2518" s="175" t="s">
        <v>610</v>
      </c>
      <c r="H2518" s="175" t="s">
        <v>890</v>
      </c>
      <c r="K2518" s="194">
        <v>25000</v>
      </c>
    </row>
    <row r="2519" spans="1:11">
      <c r="A2519" s="175" t="s">
        <v>151</v>
      </c>
      <c r="B2519" s="175" t="s">
        <v>22</v>
      </c>
      <c r="H2519" s="175" t="s">
        <v>890</v>
      </c>
      <c r="J2519" s="194">
        <v>25000</v>
      </c>
    </row>
    <row r="2520" spans="1:11">
      <c r="A2520" s="190" t="s">
        <v>4892</v>
      </c>
      <c r="J2520" s="194">
        <v>25000</v>
      </c>
      <c r="K2520" s="194">
        <v>25000</v>
      </c>
    </row>
    <row r="2523" spans="1:11">
      <c r="A2523" s="190" t="s">
        <v>4900</v>
      </c>
      <c r="D2523" s="191" t="s">
        <v>4818</v>
      </c>
      <c r="E2523" s="190" t="s">
        <v>4872</v>
      </c>
    </row>
    <row r="2524" spans="1:11">
      <c r="A2524" s="192" t="s">
        <v>10</v>
      </c>
      <c r="B2524" s="192" t="s">
        <v>11</v>
      </c>
      <c r="D2524" s="188" t="s">
        <v>4808</v>
      </c>
      <c r="E2524" s="192" t="s">
        <v>142</v>
      </c>
      <c r="F2524" s="193" t="s">
        <v>4809</v>
      </c>
      <c r="G2524" s="192" t="s">
        <v>4810</v>
      </c>
      <c r="H2524" s="192" t="s">
        <v>479</v>
      </c>
      <c r="J2524" s="193" t="s">
        <v>405</v>
      </c>
      <c r="K2524" s="193" t="s">
        <v>406</v>
      </c>
    </row>
    <row r="2527" spans="1:11">
      <c r="A2527" s="175" t="s">
        <v>4829</v>
      </c>
      <c r="B2527" s="175" t="s">
        <v>113</v>
      </c>
      <c r="D2527" s="175" t="s">
        <v>610</v>
      </c>
      <c r="H2527" s="175" t="s">
        <v>939</v>
      </c>
      <c r="K2527" s="194">
        <v>400000</v>
      </c>
    </row>
    <row r="2528" spans="1:11">
      <c r="A2528" s="175" t="s">
        <v>151</v>
      </c>
      <c r="B2528" s="175" t="s">
        <v>22</v>
      </c>
      <c r="H2528" s="175" t="s">
        <v>939</v>
      </c>
      <c r="J2528" s="194">
        <v>400000</v>
      </c>
    </row>
    <row r="2529" spans="1:11">
      <c r="A2529" s="190" t="s">
        <v>4902</v>
      </c>
      <c r="J2529" s="194">
        <v>400000</v>
      </c>
      <c r="K2529" s="194">
        <v>400000</v>
      </c>
    </row>
    <row r="2532" spans="1:11">
      <c r="A2532" s="190" t="s">
        <v>4903</v>
      </c>
      <c r="D2532" s="191" t="s">
        <v>4823</v>
      </c>
      <c r="E2532" s="190" t="s">
        <v>5076</v>
      </c>
    </row>
    <row r="2533" spans="1:11">
      <c r="A2533" s="192" t="s">
        <v>10</v>
      </c>
      <c r="B2533" s="192" t="s">
        <v>11</v>
      </c>
      <c r="D2533" s="188" t="s">
        <v>4808</v>
      </c>
      <c r="E2533" s="192" t="s">
        <v>142</v>
      </c>
      <c r="F2533" s="193" t="s">
        <v>4809</v>
      </c>
      <c r="G2533" s="192" t="s">
        <v>4810</v>
      </c>
      <c r="H2533" s="192" t="s">
        <v>479</v>
      </c>
      <c r="J2533" s="193" t="s">
        <v>405</v>
      </c>
      <c r="K2533" s="193" t="s">
        <v>406</v>
      </c>
    </row>
    <row r="2536" spans="1:11">
      <c r="A2536" s="175" t="s">
        <v>257</v>
      </c>
      <c r="B2536" s="175" t="s">
        <v>47</v>
      </c>
      <c r="E2536" s="175" t="s">
        <v>668</v>
      </c>
      <c r="F2536" s="195">
        <v>7016</v>
      </c>
      <c r="H2536" s="175" t="s">
        <v>2209</v>
      </c>
      <c r="J2536" s="194">
        <v>100531</v>
      </c>
    </row>
    <row r="2537" spans="1:11">
      <c r="A2537" s="175" t="s">
        <v>151</v>
      </c>
      <c r="B2537" s="175" t="s">
        <v>22</v>
      </c>
      <c r="F2537" s="195">
        <v>4531668</v>
      </c>
      <c r="H2537" s="175" t="s">
        <v>958</v>
      </c>
      <c r="K2537" s="194">
        <v>100531</v>
      </c>
    </row>
    <row r="2538" spans="1:11">
      <c r="A2538" s="190" t="s">
        <v>4904</v>
      </c>
      <c r="J2538" s="194">
        <v>100531</v>
      </c>
      <c r="K2538" s="194">
        <v>100531</v>
      </c>
    </row>
    <row r="2541" spans="1:11">
      <c r="A2541" s="190" t="s">
        <v>4905</v>
      </c>
      <c r="D2541" s="191" t="s">
        <v>4823</v>
      </c>
      <c r="E2541" s="190" t="s">
        <v>4887</v>
      </c>
    </row>
    <row r="2542" spans="1:11">
      <c r="A2542" s="192" t="s">
        <v>10</v>
      </c>
      <c r="B2542" s="192" t="s">
        <v>11</v>
      </c>
      <c r="D2542" s="188" t="s">
        <v>4808</v>
      </c>
      <c r="E2542" s="192" t="s">
        <v>142</v>
      </c>
      <c r="F2542" s="193" t="s">
        <v>4809</v>
      </c>
      <c r="G2542" s="192" t="s">
        <v>4810</v>
      </c>
      <c r="H2542" s="192" t="s">
        <v>479</v>
      </c>
      <c r="J2542" s="193" t="s">
        <v>405</v>
      </c>
      <c r="K2542" s="193" t="s">
        <v>406</v>
      </c>
    </row>
    <row r="2545" spans="1:11">
      <c r="A2545" s="175" t="s">
        <v>4898</v>
      </c>
      <c r="B2545" s="175" t="s">
        <v>29</v>
      </c>
      <c r="H2545" s="175" t="s">
        <v>967</v>
      </c>
      <c r="J2545" s="194">
        <v>140000</v>
      </c>
    </row>
    <row r="2546" spans="1:11">
      <c r="A2546" s="175" t="s">
        <v>151</v>
      </c>
      <c r="B2546" s="175" t="s">
        <v>22</v>
      </c>
      <c r="F2546" s="195">
        <v>4531666</v>
      </c>
      <c r="H2546" s="175" t="s">
        <v>967</v>
      </c>
      <c r="K2546" s="194">
        <v>140000</v>
      </c>
    </row>
    <row r="2547" spans="1:11">
      <c r="A2547" s="190" t="s">
        <v>4907</v>
      </c>
      <c r="J2547" s="194">
        <v>140000</v>
      </c>
      <c r="K2547" s="194">
        <v>140000</v>
      </c>
    </row>
    <row r="2550" spans="1:11">
      <c r="A2550" s="190" t="s">
        <v>4908</v>
      </c>
      <c r="D2550" s="191" t="s">
        <v>4818</v>
      </c>
      <c r="E2550" s="190" t="s">
        <v>5071</v>
      </c>
    </row>
    <row r="2551" spans="1:11">
      <c r="A2551" s="192" t="s">
        <v>10</v>
      </c>
      <c r="B2551" s="192" t="s">
        <v>11</v>
      </c>
      <c r="D2551" s="188" t="s">
        <v>4808</v>
      </c>
      <c r="E2551" s="192" t="s">
        <v>142</v>
      </c>
      <c r="F2551" s="193" t="s">
        <v>4809</v>
      </c>
      <c r="G2551" s="192" t="s">
        <v>4810</v>
      </c>
      <c r="H2551" s="192" t="s">
        <v>479</v>
      </c>
      <c r="J2551" s="193" t="s">
        <v>405</v>
      </c>
      <c r="K2551" s="193" t="s">
        <v>406</v>
      </c>
    </row>
    <row r="2554" spans="1:11">
      <c r="A2554" s="175" t="s">
        <v>4829</v>
      </c>
      <c r="B2554" s="175" t="s">
        <v>113</v>
      </c>
      <c r="D2554" s="175" t="s">
        <v>610</v>
      </c>
      <c r="H2554" s="175" t="s">
        <v>881</v>
      </c>
      <c r="K2554" s="194">
        <v>60000</v>
      </c>
    </row>
    <row r="2555" spans="1:11">
      <c r="A2555" s="175" t="s">
        <v>151</v>
      </c>
      <c r="B2555" s="175" t="s">
        <v>22</v>
      </c>
      <c r="H2555" s="175" t="s">
        <v>881</v>
      </c>
      <c r="J2555" s="194">
        <v>60000</v>
      </c>
    </row>
    <row r="2556" spans="1:11">
      <c r="A2556" s="190" t="s">
        <v>4909</v>
      </c>
      <c r="J2556" s="194">
        <v>60000</v>
      </c>
      <c r="K2556" s="194">
        <v>60000</v>
      </c>
    </row>
    <row r="2559" spans="1:11">
      <c r="A2559" s="190" t="s">
        <v>4910</v>
      </c>
      <c r="D2559" s="191" t="s">
        <v>4818</v>
      </c>
      <c r="E2559" s="190" t="s">
        <v>5071</v>
      </c>
    </row>
    <row r="2560" spans="1:11">
      <c r="A2560" s="192" t="s">
        <v>10</v>
      </c>
      <c r="B2560" s="192" t="s">
        <v>11</v>
      </c>
      <c r="D2560" s="188" t="s">
        <v>4808</v>
      </c>
      <c r="E2560" s="192" t="s">
        <v>142</v>
      </c>
      <c r="F2560" s="193" t="s">
        <v>4809</v>
      </c>
      <c r="G2560" s="192" t="s">
        <v>4810</v>
      </c>
      <c r="H2560" s="192" t="s">
        <v>479</v>
      </c>
      <c r="J2560" s="193" t="s">
        <v>405</v>
      </c>
      <c r="K2560" s="193" t="s">
        <v>406</v>
      </c>
    </row>
    <row r="2563" spans="1:11">
      <c r="A2563" s="175" t="s">
        <v>4829</v>
      </c>
      <c r="B2563" s="175" t="s">
        <v>113</v>
      </c>
      <c r="D2563" s="175" t="s">
        <v>610</v>
      </c>
      <c r="H2563" s="175" t="s">
        <v>946</v>
      </c>
      <c r="K2563" s="194">
        <v>50000</v>
      </c>
    </row>
    <row r="2564" spans="1:11">
      <c r="A2564" s="175" t="s">
        <v>151</v>
      </c>
      <c r="B2564" s="175" t="s">
        <v>22</v>
      </c>
      <c r="H2564" s="175" t="s">
        <v>946</v>
      </c>
      <c r="J2564" s="194">
        <v>50000</v>
      </c>
    </row>
    <row r="2565" spans="1:11">
      <c r="A2565" s="190" t="s">
        <v>4911</v>
      </c>
      <c r="J2565" s="194">
        <v>50000</v>
      </c>
      <c r="K2565" s="194">
        <v>50000</v>
      </c>
    </row>
    <row r="2568" spans="1:11">
      <c r="A2568" s="190" t="s">
        <v>4912</v>
      </c>
      <c r="D2568" s="191" t="s">
        <v>4818</v>
      </c>
      <c r="E2568" s="190" t="s">
        <v>5077</v>
      </c>
    </row>
    <row r="2569" spans="1:11">
      <c r="A2569" s="192" t="s">
        <v>10</v>
      </c>
      <c r="B2569" s="192" t="s">
        <v>11</v>
      </c>
      <c r="D2569" s="188" t="s">
        <v>4808</v>
      </c>
      <c r="E2569" s="192" t="s">
        <v>142</v>
      </c>
      <c r="F2569" s="193" t="s">
        <v>4809</v>
      </c>
      <c r="G2569" s="192" t="s">
        <v>4810</v>
      </c>
      <c r="H2569" s="192" t="s">
        <v>479</v>
      </c>
      <c r="J2569" s="193" t="s">
        <v>405</v>
      </c>
      <c r="K2569" s="193" t="s">
        <v>406</v>
      </c>
    </row>
    <row r="2572" spans="1:11">
      <c r="A2572" s="175" t="s">
        <v>182</v>
      </c>
      <c r="B2572" s="175" t="s">
        <v>28</v>
      </c>
      <c r="E2572" s="175" t="s">
        <v>640</v>
      </c>
      <c r="F2572" s="195">
        <v>201602</v>
      </c>
      <c r="H2572" s="175" t="s">
        <v>887</v>
      </c>
      <c r="K2572" s="194">
        <v>9204</v>
      </c>
    </row>
    <row r="2573" spans="1:11">
      <c r="A2573" s="175" t="s">
        <v>151</v>
      </c>
      <c r="B2573" s="175" t="s">
        <v>22</v>
      </c>
      <c r="H2573" s="175" t="s">
        <v>887</v>
      </c>
      <c r="J2573" s="194">
        <v>9204</v>
      </c>
    </row>
    <row r="2574" spans="1:11">
      <c r="A2574" s="190" t="s">
        <v>4913</v>
      </c>
      <c r="J2574" s="194">
        <v>9204</v>
      </c>
      <c r="K2574" s="194">
        <v>9204</v>
      </c>
    </row>
    <row r="2577" spans="1:11">
      <c r="A2577" s="190" t="s">
        <v>4914</v>
      </c>
      <c r="D2577" s="191" t="s">
        <v>4818</v>
      </c>
      <c r="E2577" s="190" t="s">
        <v>4901</v>
      </c>
    </row>
    <row r="2578" spans="1:11">
      <c r="A2578" s="192" t="s">
        <v>10</v>
      </c>
      <c r="B2578" s="192" t="s">
        <v>11</v>
      </c>
      <c r="D2578" s="188" t="s">
        <v>4808</v>
      </c>
      <c r="E2578" s="192" t="s">
        <v>142</v>
      </c>
      <c r="F2578" s="193" t="s">
        <v>4809</v>
      </c>
      <c r="G2578" s="192" t="s">
        <v>4810</v>
      </c>
      <c r="H2578" s="192" t="s">
        <v>479</v>
      </c>
      <c r="J2578" s="193" t="s">
        <v>405</v>
      </c>
      <c r="K2578" s="193" t="s">
        <v>406</v>
      </c>
    </row>
    <row r="2581" spans="1:11">
      <c r="A2581" s="175" t="s">
        <v>233</v>
      </c>
      <c r="B2581" s="175" t="s">
        <v>35</v>
      </c>
      <c r="E2581" s="175" t="s">
        <v>640</v>
      </c>
      <c r="F2581" s="195">
        <v>1</v>
      </c>
      <c r="H2581" s="175" t="s">
        <v>865</v>
      </c>
      <c r="K2581" s="194">
        <v>100000</v>
      </c>
    </row>
    <row r="2582" spans="1:11">
      <c r="A2582" s="175" t="s">
        <v>151</v>
      </c>
      <c r="B2582" s="175" t="s">
        <v>22</v>
      </c>
      <c r="H2582" s="175" t="s">
        <v>865</v>
      </c>
      <c r="J2582" s="194">
        <v>100000</v>
      </c>
    </row>
    <row r="2583" spans="1:11">
      <c r="A2583" s="190" t="s">
        <v>4916</v>
      </c>
      <c r="J2583" s="194">
        <v>100000</v>
      </c>
      <c r="K2583" s="194">
        <v>100000</v>
      </c>
    </row>
    <row r="2586" spans="1:11">
      <c r="A2586" s="190" t="s">
        <v>4921</v>
      </c>
      <c r="D2586" s="191" t="s">
        <v>4818</v>
      </c>
      <c r="E2586" s="190" t="s">
        <v>4939</v>
      </c>
    </row>
    <row r="2587" spans="1:11">
      <c r="A2587" s="192" t="s">
        <v>10</v>
      </c>
      <c r="B2587" s="192" t="s">
        <v>11</v>
      </c>
      <c r="D2587" s="188" t="s">
        <v>4808</v>
      </c>
      <c r="E2587" s="192" t="s">
        <v>142</v>
      </c>
      <c r="F2587" s="193" t="s">
        <v>4809</v>
      </c>
      <c r="G2587" s="192" t="s">
        <v>4810</v>
      </c>
      <c r="H2587" s="192" t="s">
        <v>479</v>
      </c>
      <c r="J2587" s="193" t="s">
        <v>405</v>
      </c>
      <c r="K2587" s="193" t="s">
        <v>406</v>
      </c>
    </row>
    <row r="2590" spans="1:11">
      <c r="A2590" s="175" t="s">
        <v>4829</v>
      </c>
      <c r="B2590" s="175" t="s">
        <v>113</v>
      </c>
      <c r="D2590" s="175" t="s">
        <v>610</v>
      </c>
      <c r="H2590" s="175" t="s">
        <v>886</v>
      </c>
      <c r="K2590" s="194">
        <v>50000</v>
      </c>
    </row>
    <row r="2591" spans="1:11">
      <c r="A2591" s="175" t="s">
        <v>151</v>
      </c>
      <c r="B2591" s="175" t="s">
        <v>22</v>
      </c>
      <c r="H2591" s="175" t="s">
        <v>886</v>
      </c>
      <c r="J2591" s="194">
        <v>50000</v>
      </c>
    </row>
    <row r="2592" spans="1:11">
      <c r="A2592" s="190" t="s">
        <v>4923</v>
      </c>
      <c r="J2592" s="194">
        <v>50000</v>
      </c>
      <c r="K2592" s="194">
        <v>50000</v>
      </c>
    </row>
    <row r="2595" spans="1:11">
      <c r="A2595" s="190" t="s">
        <v>4924</v>
      </c>
      <c r="D2595" s="191" t="s">
        <v>4818</v>
      </c>
      <c r="E2595" s="190" t="s">
        <v>4939</v>
      </c>
    </row>
    <row r="2596" spans="1:11">
      <c r="A2596" s="192" t="s">
        <v>10</v>
      </c>
      <c r="B2596" s="192" t="s">
        <v>11</v>
      </c>
      <c r="D2596" s="188" t="s">
        <v>4808</v>
      </c>
      <c r="E2596" s="192" t="s">
        <v>142</v>
      </c>
      <c r="F2596" s="193" t="s">
        <v>4809</v>
      </c>
      <c r="G2596" s="192" t="s">
        <v>4810</v>
      </c>
      <c r="H2596" s="192" t="s">
        <v>479</v>
      </c>
      <c r="J2596" s="193" t="s">
        <v>405</v>
      </c>
      <c r="K2596" s="193" t="s">
        <v>406</v>
      </c>
    </row>
    <row r="2599" spans="1:11">
      <c r="A2599" s="175" t="s">
        <v>4829</v>
      </c>
      <c r="B2599" s="175" t="s">
        <v>113</v>
      </c>
      <c r="D2599" s="175" t="s">
        <v>610</v>
      </c>
      <c r="H2599" s="175" t="s">
        <v>968</v>
      </c>
      <c r="K2599" s="194">
        <v>10000</v>
      </c>
    </row>
    <row r="2600" spans="1:11">
      <c r="A2600" s="175" t="s">
        <v>151</v>
      </c>
      <c r="B2600" s="175" t="s">
        <v>22</v>
      </c>
      <c r="E2600" s="175" t="s">
        <v>640</v>
      </c>
      <c r="H2600" s="175" t="s">
        <v>968</v>
      </c>
      <c r="J2600" s="194">
        <v>10000</v>
      </c>
    </row>
    <row r="2601" spans="1:11">
      <c r="A2601" s="190" t="s">
        <v>4925</v>
      </c>
      <c r="J2601" s="194">
        <v>10000</v>
      </c>
      <c r="K2601" s="194">
        <v>10000</v>
      </c>
    </row>
    <row r="2604" spans="1:11">
      <c r="A2604" s="190" t="s">
        <v>4926</v>
      </c>
      <c r="D2604" s="191" t="s">
        <v>4818</v>
      </c>
      <c r="E2604" s="190" t="s">
        <v>4939</v>
      </c>
    </row>
    <row r="2605" spans="1:11">
      <c r="A2605" s="192" t="s">
        <v>10</v>
      </c>
      <c r="B2605" s="192" t="s">
        <v>11</v>
      </c>
      <c r="D2605" s="188" t="s">
        <v>4808</v>
      </c>
      <c r="E2605" s="192" t="s">
        <v>142</v>
      </c>
      <c r="F2605" s="193" t="s">
        <v>4809</v>
      </c>
      <c r="G2605" s="192" t="s">
        <v>4810</v>
      </c>
      <c r="H2605" s="192" t="s">
        <v>479</v>
      </c>
      <c r="J2605" s="193" t="s">
        <v>405</v>
      </c>
      <c r="K2605" s="193" t="s">
        <v>406</v>
      </c>
    </row>
    <row r="2608" spans="1:11">
      <c r="A2608" s="175" t="s">
        <v>4829</v>
      </c>
      <c r="B2608" s="175" t="s">
        <v>113</v>
      </c>
      <c r="D2608" s="175" t="s">
        <v>610</v>
      </c>
      <c r="H2608" s="175" t="s">
        <v>894</v>
      </c>
      <c r="K2608" s="194">
        <v>1200000</v>
      </c>
    </row>
    <row r="2609" spans="1:11">
      <c r="A2609" s="175" t="s">
        <v>151</v>
      </c>
      <c r="B2609" s="175" t="s">
        <v>22</v>
      </c>
      <c r="H2609" s="175" t="s">
        <v>894</v>
      </c>
      <c r="J2609" s="194">
        <v>1200000</v>
      </c>
    </row>
    <row r="2610" spans="1:11">
      <c r="A2610" s="190" t="s">
        <v>4927</v>
      </c>
      <c r="J2610" s="194">
        <v>1200000</v>
      </c>
      <c r="K2610" s="194">
        <v>1200000</v>
      </c>
    </row>
    <row r="2613" spans="1:11">
      <c r="A2613" s="190" t="s">
        <v>4928</v>
      </c>
      <c r="D2613" s="191" t="s">
        <v>4818</v>
      </c>
      <c r="E2613" s="190" t="s">
        <v>4939</v>
      </c>
    </row>
    <row r="2614" spans="1:11">
      <c r="A2614" s="192" t="s">
        <v>10</v>
      </c>
      <c r="B2614" s="192" t="s">
        <v>11</v>
      </c>
      <c r="D2614" s="188" t="s">
        <v>4808</v>
      </c>
      <c r="E2614" s="192" t="s">
        <v>142</v>
      </c>
      <c r="F2614" s="193" t="s">
        <v>4809</v>
      </c>
      <c r="G2614" s="192" t="s">
        <v>4810</v>
      </c>
      <c r="H2614" s="192" t="s">
        <v>479</v>
      </c>
      <c r="J2614" s="193" t="s">
        <v>405</v>
      </c>
      <c r="K2614" s="193" t="s">
        <v>406</v>
      </c>
    </row>
    <row r="2617" spans="1:11">
      <c r="A2617" s="175" t="s">
        <v>4829</v>
      </c>
      <c r="B2617" s="175" t="s">
        <v>113</v>
      </c>
      <c r="D2617" s="175" t="s">
        <v>610</v>
      </c>
      <c r="H2617" s="175" t="s">
        <v>969</v>
      </c>
      <c r="K2617" s="194">
        <v>200000</v>
      </c>
    </row>
    <row r="2618" spans="1:11">
      <c r="A2618" s="175" t="s">
        <v>151</v>
      </c>
      <c r="B2618" s="175" t="s">
        <v>22</v>
      </c>
      <c r="H2618" s="175" t="s">
        <v>969</v>
      </c>
      <c r="J2618" s="194">
        <v>200000</v>
      </c>
    </row>
    <row r="2619" spans="1:11">
      <c r="A2619" s="190" t="s">
        <v>4930</v>
      </c>
      <c r="J2619" s="194">
        <v>200000</v>
      </c>
      <c r="K2619" s="194">
        <v>200000</v>
      </c>
    </row>
    <row r="2622" spans="1:11">
      <c r="A2622" s="190" t="s">
        <v>4931</v>
      </c>
      <c r="D2622" s="191" t="s">
        <v>4818</v>
      </c>
      <c r="E2622" s="190" t="s">
        <v>4939</v>
      </c>
    </row>
    <row r="2623" spans="1:11">
      <c r="A2623" s="192" t="s">
        <v>10</v>
      </c>
      <c r="B2623" s="192" t="s">
        <v>11</v>
      </c>
      <c r="D2623" s="188" t="s">
        <v>4808</v>
      </c>
      <c r="E2623" s="192" t="s">
        <v>142</v>
      </c>
      <c r="F2623" s="193" t="s">
        <v>4809</v>
      </c>
      <c r="G2623" s="192" t="s">
        <v>4810</v>
      </c>
      <c r="H2623" s="192" t="s">
        <v>479</v>
      </c>
      <c r="J2623" s="193" t="s">
        <v>405</v>
      </c>
      <c r="K2623" s="193" t="s">
        <v>406</v>
      </c>
    </row>
    <row r="2626" spans="1:11">
      <c r="A2626" s="175" t="s">
        <v>4829</v>
      </c>
      <c r="B2626" s="175" t="s">
        <v>113</v>
      </c>
      <c r="D2626" s="175" t="s">
        <v>610</v>
      </c>
      <c r="H2626" s="175" t="s">
        <v>970</v>
      </c>
      <c r="K2626" s="194">
        <v>50000</v>
      </c>
    </row>
    <row r="2627" spans="1:11">
      <c r="A2627" s="175" t="s">
        <v>151</v>
      </c>
      <c r="B2627" s="175" t="s">
        <v>22</v>
      </c>
      <c r="H2627" s="175" t="s">
        <v>970</v>
      </c>
      <c r="J2627" s="194">
        <v>50000</v>
      </c>
    </row>
    <row r="2628" spans="1:11">
      <c r="A2628" s="190" t="s">
        <v>4932</v>
      </c>
      <c r="J2628" s="194">
        <v>50000</v>
      </c>
      <c r="K2628" s="194">
        <v>50000</v>
      </c>
    </row>
    <row r="2631" spans="1:11">
      <c r="A2631" s="190" t="s">
        <v>4933</v>
      </c>
      <c r="D2631" s="191" t="s">
        <v>4823</v>
      </c>
      <c r="E2631" s="190" t="s">
        <v>4939</v>
      </c>
    </row>
    <row r="2632" spans="1:11">
      <c r="A2632" s="192" t="s">
        <v>10</v>
      </c>
      <c r="B2632" s="192" t="s">
        <v>11</v>
      </c>
      <c r="D2632" s="188" t="s">
        <v>4808</v>
      </c>
      <c r="E2632" s="192" t="s">
        <v>142</v>
      </c>
      <c r="F2632" s="193" t="s">
        <v>4809</v>
      </c>
      <c r="G2632" s="192" t="s">
        <v>4810</v>
      </c>
      <c r="H2632" s="192" t="s">
        <v>479</v>
      </c>
      <c r="J2632" s="193" t="s">
        <v>405</v>
      </c>
      <c r="K2632" s="193" t="s">
        <v>406</v>
      </c>
    </row>
    <row r="2635" spans="1:11">
      <c r="A2635" s="175" t="s">
        <v>257</v>
      </c>
      <c r="B2635" s="175" t="s">
        <v>47</v>
      </c>
      <c r="E2635" s="175" t="s">
        <v>668</v>
      </c>
      <c r="F2635" s="195">
        <v>64</v>
      </c>
      <c r="H2635" s="175" t="s">
        <v>2210</v>
      </c>
      <c r="J2635" s="194">
        <v>840000</v>
      </c>
    </row>
    <row r="2636" spans="1:11">
      <c r="A2636" s="175" t="s">
        <v>151</v>
      </c>
      <c r="B2636" s="175" t="s">
        <v>22</v>
      </c>
      <c r="E2636" s="175" t="s">
        <v>640</v>
      </c>
      <c r="F2636" s="195">
        <v>4531676</v>
      </c>
      <c r="H2636" s="175" t="s">
        <v>971</v>
      </c>
      <c r="K2636" s="194">
        <v>840000</v>
      </c>
    </row>
    <row r="2637" spans="1:11">
      <c r="A2637" s="190" t="s">
        <v>4934</v>
      </c>
      <c r="J2637" s="194">
        <v>840000</v>
      </c>
      <c r="K2637" s="194">
        <v>840000</v>
      </c>
    </row>
    <row r="2640" spans="1:11">
      <c r="A2640" s="190" t="s">
        <v>4935</v>
      </c>
      <c r="D2640" s="191" t="s">
        <v>4823</v>
      </c>
      <c r="E2640" s="190" t="s">
        <v>4939</v>
      </c>
    </row>
    <row r="2641" spans="1:11">
      <c r="A2641" s="192" t="s">
        <v>10</v>
      </c>
      <c r="B2641" s="192" t="s">
        <v>11</v>
      </c>
      <c r="D2641" s="188" t="s">
        <v>4808</v>
      </c>
      <c r="E2641" s="192" t="s">
        <v>142</v>
      </c>
      <c r="F2641" s="193" t="s">
        <v>4809</v>
      </c>
      <c r="G2641" s="192" t="s">
        <v>4810</v>
      </c>
      <c r="H2641" s="192" t="s">
        <v>479</v>
      </c>
      <c r="J2641" s="193" t="s">
        <v>405</v>
      </c>
      <c r="K2641" s="193" t="s">
        <v>406</v>
      </c>
    </row>
    <row r="2644" spans="1:11">
      <c r="A2644" s="175" t="s">
        <v>257</v>
      </c>
      <c r="B2644" s="175" t="s">
        <v>47</v>
      </c>
      <c r="E2644" s="175" t="s">
        <v>668</v>
      </c>
      <c r="F2644" s="195">
        <v>5274</v>
      </c>
      <c r="H2644" s="175" t="s">
        <v>2211</v>
      </c>
      <c r="J2644" s="194">
        <v>5924296</v>
      </c>
    </row>
    <row r="2645" spans="1:11">
      <c r="A2645" s="175" t="s">
        <v>151</v>
      </c>
      <c r="B2645" s="175" t="s">
        <v>22</v>
      </c>
      <c r="F2645" s="195">
        <v>4531670</v>
      </c>
      <c r="H2645" s="175" t="s">
        <v>550</v>
      </c>
      <c r="K2645" s="194">
        <v>5924296</v>
      </c>
    </row>
    <row r="2646" spans="1:11">
      <c r="A2646" s="190" t="s">
        <v>4937</v>
      </c>
      <c r="J2646" s="194">
        <v>5924296</v>
      </c>
      <c r="K2646" s="194">
        <v>5924296</v>
      </c>
    </row>
    <row r="2649" spans="1:11">
      <c r="A2649" s="190" t="s">
        <v>4938</v>
      </c>
      <c r="D2649" s="191" t="s">
        <v>4823</v>
      </c>
      <c r="E2649" s="190" t="s">
        <v>4939</v>
      </c>
    </row>
    <row r="2650" spans="1:11">
      <c r="A2650" s="192" t="s">
        <v>10</v>
      </c>
      <c r="B2650" s="192" t="s">
        <v>11</v>
      </c>
      <c r="D2650" s="188" t="s">
        <v>4808</v>
      </c>
      <c r="E2650" s="192" t="s">
        <v>142</v>
      </c>
      <c r="F2650" s="193" t="s">
        <v>4809</v>
      </c>
      <c r="G2650" s="192" t="s">
        <v>4810</v>
      </c>
      <c r="H2650" s="192" t="s">
        <v>479</v>
      </c>
      <c r="J2650" s="193" t="s">
        <v>405</v>
      </c>
      <c r="K2650" s="193" t="s">
        <v>406</v>
      </c>
    </row>
    <row r="2653" spans="1:11">
      <c r="A2653" s="175" t="s">
        <v>257</v>
      </c>
      <c r="B2653" s="175" t="s">
        <v>47</v>
      </c>
      <c r="E2653" s="175" t="s">
        <v>668</v>
      </c>
      <c r="F2653" s="195">
        <v>15070629</v>
      </c>
      <c r="H2653" s="175" t="s">
        <v>2212</v>
      </c>
      <c r="J2653" s="194">
        <v>396769</v>
      </c>
    </row>
    <row r="2654" spans="1:11">
      <c r="A2654" s="175" t="s">
        <v>151</v>
      </c>
      <c r="B2654" s="175" t="s">
        <v>22</v>
      </c>
      <c r="F2654" s="195">
        <v>4531674</v>
      </c>
      <c r="H2654" s="175" t="s">
        <v>893</v>
      </c>
      <c r="K2654" s="194">
        <v>396769</v>
      </c>
    </row>
    <row r="2655" spans="1:11">
      <c r="A2655" s="190" t="s">
        <v>4940</v>
      </c>
      <c r="J2655" s="194">
        <v>396769</v>
      </c>
      <c r="K2655" s="194">
        <v>396769</v>
      </c>
    </row>
    <row r="2658" spans="1:11">
      <c r="A2658" s="190" t="s">
        <v>4941</v>
      </c>
      <c r="D2658" s="191" t="s">
        <v>4823</v>
      </c>
      <c r="E2658" s="190" t="s">
        <v>4939</v>
      </c>
    </row>
    <row r="2659" spans="1:11">
      <c r="A2659" s="192" t="s">
        <v>10</v>
      </c>
      <c r="B2659" s="192" t="s">
        <v>11</v>
      </c>
      <c r="D2659" s="188" t="s">
        <v>4808</v>
      </c>
      <c r="E2659" s="192" t="s">
        <v>142</v>
      </c>
      <c r="F2659" s="193" t="s">
        <v>4809</v>
      </c>
      <c r="G2659" s="192" t="s">
        <v>4810</v>
      </c>
      <c r="H2659" s="192" t="s">
        <v>479</v>
      </c>
      <c r="J2659" s="193" t="s">
        <v>405</v>
      </c>
      <c r="K2659" s="193" t="s">
        <v>406</v>
      </c>
    </row>
    <row r="2662" spans="1:11">
      <c r="A2662" s="175" t="s">
        <v>257</v>
      </c>
      <c r="B2662" s="175" t="s">
        <v>47</v>
      </c>
      <c r="E2662" s="175" t="s">
        <v>668</v>
      </c>
      <c r="F2662" s="195">
        <v>15070630</v>
      </c>
      <c r="H2662" s="175" t="s">
        <v>2213</v>
      </c>
      <c r="J2662" s="194">
        <v>83343</v>
      </c>
    </row>
    <row r="2663" spans="1:11">
      <c r="A2663" s="175" t="s">
        <v>151</v>
      </c>
      <c r="B2663" s="175" t="s">
        <v>22</v>
      </c>
      <c r="F2663" s="195">
        <v>4531675</v>
      </c>
      <c r="H2663" s="175" t="s">
        <v>893</v>
      </c>
      <c r="K2663" s="194">
        <v>83343</v>
      </c>
    </row>
    <row r="2664" spans="1:11">
      <c r="A2664" s="190" t="s">
        <v>4942</v>
      </c>
      <c r="J2664" s="194">
        <v>83343</v>
      </c>
      <c r="K2664" s="194">
        <v>83343</v>
      </c>
    </row>
    <row r="2667" spans="1:11">
      <c r="A2667" s="190" t="s">
        <v>4943</v>
      </c>
      <c r="D2667" s="191" t="s">
        <v>4818</v>
      </c>
      <c r="E2667" s="190" t="s">
        <v>4950</v>
      </c>
    </row>
    <row r="2668" spans="1:11">
      <c r="A2668" s="192" t="s">
        <v>10</v>
      </c>
      <c r="B2668" s="192" t="s">
        <v>11</v>
      </c>
      <c r="D2668" s="188" t="s">
        <v>4808</v>
      </c>
      <c r="E2668" s="192" t="s">
        <v>142</v>
      </c>
      <c r="F2668" s="193" t="s">
        <v>4809</v>
      </c>
      <c r="G2668" s="192" t="s">
        <v>4810</v>
      </c>
      <c r="H2668" s="192" t="s">
        <v>479</v>
      </c>
      <c r="J2668" s="193" t="s">
        <v>405</v>
      </c>
      <c r="K2668" s="193" t="s">
        <v>406</v>
      </c>
    </row>
    <row r="2671" spans="1:11">
      <c r="A2671" s="175" t="s">
        <v>4829</v>
      </c>
      <c r="B2671" s="175" t="s">
        <v>113</v>
      </c>
      <c r="D2671" s="175" t="s">
        <v>610</v>
      </c>
      <c r="H2671" s="175" t="s">
        <v>899</v>
      </c>
      <c r="K2671" s="194">
        <v>10000</v>
      </c>
    </row>
    <row r="2672" spans="1:11">
      <c r="A2672" s="175" t="s">
        <v>151</v>
      </c>
      <c r="B2672" s="175" t="s">
        <v>22</v>
      </c>
      <c r="H2672" s="175" t="s">
        <v>899</v>
      </c>
      <c r="J2672" s="194">
        <v>10000</v>
      </c>
    </row>
    <row r="2673" spans="1:11">
      <c r="A2673" s="190" t="s">
        <v>4944</v>
      </c>
      <c r="J2673" s="194">
        <v>10000</v>
      </c>
      <c r="K2673" s="194">
        <v>10000</v>
      </c>
    </row>
    <row r="2676" spans="1:11">
      <c r="A2676" s="190" t="s">
        <v>4945</v>
      </c>
      <c r="D2676" s="191" t="s">
        <v>4818</v>
      </c>
      <c r="E2676" s="190" t="s">
        <v>4950</v>
      </c>
    </row>
    <row r="2677" spans="1:11">
      <c r="A2677" s="192" t="s">
        <v>10</v>
      </c>
      <c r="B2677" s="192" t="s">
        <v>11</v>
      </c>
      <c r="D2677" s="188" t="s">
        <v>4808</v>
      </c>
      <c r="E2677" s="192" t="s">
        <v>142</v>
      </c>
      <c r="F2677" s="193" t="s">
        <v>4809</v>
      </c>
      <c r="G2677" s="192" t="s">
        <v>4810</v>
      </c>
      <c r="H2677" s="192" t="s">
        <v>479</v>
      </c>
      <c r="J2677" s="193" t="s">
        <v>405</v>
      </c>
      <c r="K2677" s="193" t="s">
        <v>406</v>
      </c>
    </row>
    <row r="2680" spans="1:11">
      <c r="A2680" s="175" t="s">
        <v>4829</v>
      </c>
      <c r="B2680" s="175" t="s">
        <v>113</v>
      </c>
      <c r="D2680" s="175" t="s">
        <v>610</v>
      </c>
      <c r="H2680" s="175" t="s">
        <v>900</v>
      </c>
      <c r="K2680" s="194">
        <v>2730000</v>
      </c>
    </row>
    <row r="2681" spans="1:11">
      <c r="A2681" s="175" t="s">
        <v>151</v>
      </c>
      <c r="B2681" s="175" t="s">
        <v>22</v>
      </c>
      <c r="H2681" s="175" t="s">
        <v>900</v>
      </c>
      <c r="J2681" s="194">
        <v>2730000</v>
      </c>
    </row>
    <row r="2682" spans="1:11">
      <c r="A2682" s="190" t="s">
        <v>4946</v>
      </c>
      <c r="J2682" s="194">
        <v>2730000</v>
      </c>
      <c r="K2682" s="194">
        <v>2730000</v>
      </c>
    </row>
    <row r="2685" spans="1:11">
      <c r="A2685" s="190" t="s">
        <v>4947</v>
      </c>
      <c r="D2685" s="191" t="s">
        <v>4818</v>
      </c>
      <c r="E2685" s="190" t="s">
        <v>4950</v>
      </c>
    </row>
    <row r="2686" spans="1:11">
      <c r="A2686" s="192" t="s">
        <v>10</v>
      </c>
      <c r="B2686" s="192" t="s">
        <v>11</v>
      </c>
      <c r="D2686" s="188" t="s">
        <v>4808</v>
      </c>
      <c r="E2686" s="192" t="s">
        <v>142</v>
      </c>
      <c r="F2686" s="193" t="s">
        <v>4809</v>
      </c>
      <c r="G2686" s="192" t="s">
        <v>4810</v>
      </c>
      <c r="H2686" s="192" t="s">
        <v>479</v>
      </c>
      <c r="J2686" s="193" t="s">
        <v>405</v>
      </c>
      <c r="K2686" s="193" t="s">
        <v>406</v>
      </c>
    </row>
    <row r="2689" spans="1:11">
      <c r="A2689" s="175" t="s">
        <v>4829</v>
      </c>
      <c r="B2689" s="175" t="s">
        <v>113</v>
      </c>
      <c r="D2689" s="175" t="s">
        <v>610</v>
      </c>
      <c r="H2689" s="175" t="s">
        <v>972</v>
      </c>
      <c r="K2689" s="194">
        <v>10000</v>
      </c>
    </row>
    <row r="2690" spans="1:11">
      <c r="A2690" s="175" t="s">
        <v>151</v>
      </c>
      <c r="B2690" s="175" t="s">
        <v>22</v>
      </c>
      <c r="H2690" s="175" t="s">
        <v>972</v>
      </c>
      <c r="J2690" s="194">
        <v>10000</v>
      </c>
    </row>
    <row r="2691" spans="1:11">
      <c r="A2691" s="190" t="s">
        <v>4948</v>
      </c>
      <c r="J2691" s="194">
        <v>10000</v>
      </c>
      <c r="K2691" s="194">
        <v>10000</v>
      </c>
    </row>
    <row r="2694" spans="1:11">
      <c r="A2694" s="190" t="s">
        <v>4949</v>
      </c>
      <c r="D2694" s="191" t="s">
        <v>4818</v>
      </c>
      <c r="E2694" s="190" t="s">
        <v>4950</v>
      </c>
    </row>
    <row r="2695" spans="1:11">
      <c r="A2695" s="192" t="s">
        <v>10</v>
      </c>
      <c r="B2695" s="192" t="s">
        <v>11</v>
      </c>
      <c r="D2695" s="188" t="s">
        <v>4808</v>
      </c>
      <c r="E2695" s="192" t="s">
        <v>142</v>
      </c>
      <c r="F2695" s="193" t="s">
        <v>4809</v>
      </c>
      <c r="G2695" s="192" t="s">
        <v>4810</v>
      </c>
      <c r="H2695" s="192" t="s">
        <v>479</v>
      </c>
      <c r="J2695" s="193" t="s">
        <v>405</v>
      </c>
      <c r="K2695" s="193" t="s">
        <v>406</v>
      </c>
    </row>
    <row r="2698" spans="1:11">
      <c r="A2698" s="175" t="s">
        <v>4829</v>
      </c>
      <c r="B2698" s="175" t="s">
        <v>113</v>
      </c>
      <c r="D2698" s="175" t="s">
        <v>610</v>
      </c>
      <c r="H2698" s="175" t="s">
        <v>969</v>
      </c>
      <c r="K2698" s="194">
        <v>200000</v>
      </c>
    </row>
    <row r="2699" spans="1:11">
      <c r="A2699" s="175" t="s">
        <v>151</v>
      </c>
      <c r="B2699" s="175" t="s">
        <v>22</v>
      </c>
      <c r="H2699" s="175" t="s">
        <v>969</v>
      </c>
      <c r="J2699" s="194">
        <v>200000</v>
      </c>
    </row>
    <row r="2700" spans="1:11">
      <c r="A2700" s="190" t="s">
        <v>4951</v>
      </c>
      <c r="J2700" s="194">
        <v>200000</v>
      </c>
      <c r="K2700" s="194">
        <v>200000</v>
      </c>
    </row>
    <row r="2703" spans="1:11">
      <c r="A2703" s="190" t="s">
        <v>4952</v>
      </c>
      <c r="D2703" s="191" t="s">
        <v>4818</v>
      </c>
      <c r="E2703" s="190" t="s">
        <v>4950</v>
      </c>
    </row>
    <row r="2704" spans="1:11">
      <c r="A2704" s="192" t="s">
        <v>10</v>
      </c>
      <c r="B2704" s="192" t="s">
        <v>11</v>
      </c>
      <c r="D2704" s="188" t="s">
        <v>4808</v>
      </c>
      <c r="E2704" s="192" t="s">
        <v>142</v>
      </c>
      <c r="F2704" s="193" t="s">
        <v>4809</v>
      </c>
      <c r="G2704" s="192" t="s">
        <v>4810</v>
      </c>
      <c r="H2704" s="192" t="s">
        <v>479</v>
      </c>
      <c r="J2704" s="193" t="s">
        <v>405</v>
      </c>
      <c r="K2704" s="193" t="s">
        <v>406</v>
      </c>
    </row>
    <row r="2707" spans="1:11">
      <c r="A2707" s="175" t="s">
        <v>4829</v>
      </c>
      <c r="B2707" s="175" t="s">
        <v>113</v>
      </c>
      <c r="D2707" s="175" t="s">
        <v>610</v>
      </c>
      <c r="H2707" s="175" t="s">
        <v>973</v>
      </c>
      <c r="K2707" s="194">
        <v>50000</v>
      </c>
    </row>
    <row r="2708" spans="1:11">
      <c r="A2708" s="175" t="s">
        <v>151</v>
      </c>
      <c r="B2708" s="175" t="s">
        <v>22</v>
      </c>
      <c r="H2708" s="175" t="s">
        <v>973</v>
      </c>
      <c r="J2708" s="194">
        <v>50000</v>
      </c>
    </row>
    <row r="2709" spans="1:11">
      <c r="A2709" s="190" t="s">
        <v>4953</v>
      </c>
      <c r="J2709" s="194">
        <v>50000</v>
      </c>
      <c r="K2709" s="194">
        <v>50000</v>
      </c>
    </row>
    <row r="2712" spans="1:11">
      <c r="A2712" s="190" t="s">
        <v>4954</v>
      </c>
      <c r="D2712" s="191" t="s">
        <v>4823</v>
      </c>
      <c r="E2712" s="190" t="s">
        <v>4950</v>
      </c>
    </row>
    <row r="2713" spans="1:11">
      <c r="A2713" s="192" t="s">
        <v>10</v>
      </c>
      <c r="B2713" s="192" t="s">
        <v>11</v>
      </c>
      <c r="D2713" s="188" t="s">
        <v>4808</v>
      </c>
      <c r="E2713" s="192" t="s">
        <v>142</v>
      </c>
      <c r="F2713" s="193" t="s">
        <v>4809</v>
      </c>
      <c r="G2713" s="192" t="s">
        <v>4810</v>
      </c>
      <c r="H2713" s="192" t="s">
        <v>479</v>
      </c>
      <c r="J2713" s="193" t="s">
        <v>405</v>
      </c>
      <c r="K2713" s="193" t="s">
        <v>406</v>
      </c>
    </row>
    <row r="2716" spans="1:11">
      <c r="A2716" s="175" t="s">
        <v>5078</v>
      </c>
      <c r="B2716" s="175" t="s">
        <v>84</v>
      </c>
      <c r="D2716" s="175" t="s">
        <v>610</v>
      </c>
      <c r="H2716" s="175" t="s">
        <v>974</v>
      </c>
      <c r="J2716" s="194">
        <v>855068</v>
      </c>
    </row>
    <row r="2717" spans="1:11">
      <c r="A2717" s="175" t="s">
        <v>151</v>
      </c>
      <c r="B2717" s="175" t="s">
        <v>22</v>
      </c>
      <c r="F2717" s="195">
        <v>4531677</v>
      </c>
      <c r="H2717" s="175" t="s">
        <v>974</v>
      </c>
      <c r="K2717" s="194">
        <v>855068</v>
      </c>
    </row>
    <row r="2718" spans="1:11">
      <c r="A2718" s="190" t="s">
        <v>4955</v>
      </c>
      <c r="J2718" s="194">
        <v>855068</v>
      </c>
      <c r="K2718" s="194">
        <v>855068</v>
      </c>
    </row>
    <row r="2721" spans="1:11">
      <c r="A2721" s="190" t="s">
        <v>4956</v>
      </c>
      <c r="D2721" s="191" t="s">
        <v>4818</v>
      </c>
      <c r="E2721" s="190" t="s">
        <v>5072</v>
      </c>
    </row>
    <row r="2722" spans="1:11">
      <c r="A2722" s="192" t="s">
        <v>10</v>
      </c>
      <c r="B2722" s="192" t="s">
        <v>11</v>
      </c>
      <c r="D2722" s="188" t="s">
        <v>4808</v>
      </c>
      <c r="E2722" s="192" t="s">
        <v>142</v>
      </c>
      <c r="F2722" s="193" t="s">
        <v>4809</v>
      </c>
      <c r="G2722" s="192" t="s">
        <v>4810</v>
      </c>
      <c r="H2722" s="192" t="s">
        <v>479</v>
      </c>
      <c r="J2722" s="193" t="s">
        <v>405</v>
      </c>
      <c r="K2722" s="193" t="s">
        <v>406</v>
      </c>
    </row>
    <row r="2725" spans="1:11">
      <c r="A2725" s="175" t="s">
        <v>4829</v>
      </c>
      <c r="B2725" s="175" t="s">
        <v>113</v>
      </c>
      <c r="D2725" s="175" t="s">
        <v>610</v>
      </c>
      <c r="H2725" s="175" t="s">
        <v>902</v>
      </c>
      <c r="K2725" s="194">
        <v>25000</v>
      </c>
    </row>
    <row r="2726" spans="1:11">
      <c r="A2726" s="175" t="s">
        <v>151</v>
      </c>
      <c r="B2726" s="175" t="s">
        <v>22</v>
      </c>
      <c r="H2726" s="175" t="s">
        <v>902</v>
      </c>
      <c r="J2726" s="194">
        <v>25000</v>
      </c>
    </row>
    <row r="2727" spans="1:11">
      <c r="A2727" s="190" t="s">
        <v>4958</v>
      </c>
      <c r="J2727" s="194">
        <v>25000</v>
      </c>
      <c r="K2727" s="194">
        <v>25000</v>
      </c>
    </row>
    <row r="2730" spans="1:11">
      <c r="A2730" s="190" t="s">
        <v>4959</v>
      </c>
      <c r="D2730" s="191" t="s">
        <v>4818</v>
      </c>
      <c r="E2730" s="190" t="s">
        <v>5072</v>
      </c>
    </row>
    <row r="2731" spans="1:11">
      <c r="A2731" s="192" t="s">
        <v>10</v>
      </c>
      <c r="B2731" s="192" t="s">
        <v>11</v>
      </c>
      <c r="D2731" s="188" t="s">
        <v>4808</v>
      </c>
      <c r="E2731" s="192" t="s">
        <v>142</v>
      </c>
      <c r="F2731" s="193" t="s">
        <v>4809</v>
      </c>
      <c r="G2731" s="192" t="s">
        <v>4810</v>
      </c>
      <c r="H2731" s="192" t="s">
        <v>479</v>
      </c>
      <c r="J2731" s="193" t="s">
        <v>405</v>
      </c>
      <c r="K2731" s="193" t="s">
        <v>406</v>
      </c>
    </row>
    <row r="2734" spans="1:11">
      <c r="A2734" s="175" t="s">
        <v>4829</v>
      </c>
      <c r="B2734" s="175" t="s">
        <v>113</v>
      </c>
      <c r="D2734" s="175" t="s">
        <v>610</v>
      </c>
      <c r="H2734" s="175" t="s">
        <v>866</v>
      </c>
      <c r="K2734" s="194">
        <v>50000</v>
      </c>
    </row>
    <row r="2735" spans="1:11">
      <c r="A2735" s="175" t="s">
        <v>151</v>
      </c>
      <c r="B2735" s="175" t="s">
        <v>22</v>
      </c>
      <c r="H2735" s="175" t="s">
        <v>866</v>
      </c>
      <c r="J2735" s="194">
        <v>50000</v>
      </c>
    </row>
    <row r="2736" spans="1:11">
      <c r="A2736" s="190" t="s">
        <v>4960</v>
      </c>
      <c r="J2736" s="194">
        <v>50000</v>
      </c>
      <c r="K2736" s="194">
        <v>50000</v>
      </c>
    </row>
    <row r="2739" spans="1:11">
      <c r="A2739" s="190" t="s">
        <v>4965</v>
      </c>
      <c r="D2739" s="191" t="s">
        <v>4818</v>
      </c>
      <c r="E2739" s="190" t="s">
        <v>5072</v>
      </c>
    </row>
    <row r="2740" spans="1:11">
      <c r="A2740" s="192" t="s">
        <v>10</v>
      </c>
      <c r="B2740" s="192" t="s">
        <v>11</v>
      </c>
      <c r="D2740" s="188" t="s">
        <v>4808</v>
      </c>
      <c r="E2740" s="192" t="s">
        <v>142</v>
      </c>
      <c r="F2740" s="193" t="s">
        <v>4809</v>
      </c>
      <c r="G2740" s="192" t="s">
        <v>4810</v>
      </c>
      <c r="H2740" s="192" t="s">
        <v>479</v>
      </c>
      <c r="J2740" s="193" t="s">
        <v>405</v>
      </c>
      <c r="K2740" s="193" t="s">
        <v>406</v>
      </c>
    </row>
    <row r="2743" spans="1:11">
      <c r="A2743" s="175" t="s">
        <v>4829</v>
      </c>
      <c r="B2743" s="175" t="s">
        <v>113</v>
      </c>
      <c r="D2743" s="175" t="s">
        <v>610</v>
      </c>
      <c r="H2743" s="175" t="s">
        <v>874</v>
      </c>
      <c r="K2743" s="194">
        <v>30000</v>
      </c>
    </row>
    <row r="2744" spans="1:11">
      <c r="A2744" s="175" t="s">
        <v>151</v>
      </c>
      <c r="B2744" s="175" t="s">
        <v>22</v>
      </c>
      <c r="H2744" s="175" t="s">
        <v>874</v>
      </c>
      <c r="J2744" s="194">
        <v>30000</v>
      </c>
    </row>
    <row r="2745" spans="1:11">
      <c r="A2745" s="190" t="s">
        <v>4967</v>
      </c>
      <c r="J2745" s="194">
        <v>30000</v>
      </c>
      <c r="K2745" s="194">
        <v>30000</v>
      </c>
    </row>
    <row r="2748" spans="1:11">
      <c r="A2748" s="190" t="s">
        <v>4968</v>
      </c>
      <c r="D2748" s="191" t="s">
        <v>4823</v>
      </c>
      <c r="E2748" s="190" t="s">
        <v>5072</v>
      </c>
    </row>
    <row r="2749" spans="1:11">
      <c r="A2749" s="192" t="s">
        <v>10</v>
      </c>
      <c r="B2749" s="192" t="s">
        <v>11</v>
      </c>
      <c r="D2749" s="188" t="s">
        <v>4808</v>
      </c>
      <c r="E2749" s="192" t="s">
        <v>142</v>
      </c>
      <c r="F2749" s="193" t="s">
        <v>4809</v>
      </c>
      <c r="G2749" s="192" t="s">
        <v>4810</v>
      </c>
      <c r="H2749" s="192" t="s">
        <v>479</v>
      </c>
      <c r="J2749" s="193" t="s">
        <v>405</v>
      </c>
      <c r="K2749" s="193" t="s">
        <v>406</v>
      </c>
    </row>
    <row r="2752" spans="1:11">
      <c r="A2752" s="175" t="s">
        <v>257</v>
      </c>
      <c r="B2752" s="175" t="s">
        <v>47</v>
      </c>
      <c r="E2752" s="175" t="s">
        <v>668</v>
      </c>
      <c r="F2752" s="195">
        <v>6250868</v>
      </c>
      <c r="H2752" s="175" t="s">
        <v>2214</v>
      </c>
      <c r="J2752" s="194">
        <v>96721</v>
      </c>
    </row>
    <row r="2753" spans="1:11">
      <c r="A2753" s="175" t="s">
        <v>151</v>
      </c>
      <c r="B2753" s="175" t="s">
        <v>22</v>
      </c>
      <c r="F2753" s="195">
        <v>4531672</v>
      </c>
      <c r="H2753" s="175" t="s">
        <v>544</v>
      </c>
      <c r="K2753" s="194">
        <v>96721</v>
      </c>
    </row>
    <row r="2754" spans="1:11">
      <c r="A2754" s="190" t="s">
        <v>4969</v>
      </c>
      <c r="J2754" s="194">
        <v>96721</v>
      </c>
      <c r="K2754" s="194">
        <v>96721</v>
      </c>
    </row>
    <row r="2757" spans="1:11">
      <c r="A2757" s="190" t="s">
        <v>4970</v>
      </c>
      <c r="D2757" s="191" t="s">
        <v>4823</v>
      </c>
      <c r="E2757" s="190" t="s">
        <v>5072</v>
      </c>
    </row>
    <row r="2758" spans="1:11">
      <c r="A2758" s="192" t="s">
        <v>10</v>
      </c>
      <c r="B2758" s="192" t="s">
        <v>11</v>
      </c>
      <c r="D2758" s="188" t="s">
        <v>4808</v>
      </c>
      <c r="E2758" s="192" t="s">
        <v>142</v>
      </c>
      <c r="F2758" s="193" t="s">
        <v>4809</v>
      </c>
      <c r="G2758" s="192" t="s">
        <v>4810</v>
      </c>
      <c r="H2758" s="192" t="s">
        <v>479</v>
      </c>
      <c r="J2758" s="193" t="s">
        <v>405</v>
      </c>
      <c r="K2758" s="193" t="s">
        <v>406</v>
      </c>
    </row>
    <row r="2761" spans="1:11">
      <c r="A2761" s="175" t="s">
        <v>257</v>
      </c>
      <c r="B2761" s="175" t="s">
        <v>47</v>
      </c>
      <c r="E2761" s="175" t="s">
        <v>668</v>
      </c>
      <c r="F2761" s="195">
        <v>15873158</v>
      </c>
      <c r="H2761" s="175" t="s">
        <v>2215</v>
      </c>
      <c r="J2761" s="194">
        <v>253138</v>
      </c>
    </row>
    <row r="2762" spans="1:11">
      <c r="A2762" s="175" t="s">
        <v>151</v>
      </c>
      <c r="B2762" s="175" t="s">
        <v>22</v>
      </c>
      <c r="F2762" s="195">
        <v>4531673</v>
      </c>
      <c r="H2762" s="175" t="s">
        <v>544</v>
      </c>
      <c r="K2762" s="194">
        <v>253138</v>
      </c>
    </row>
    <row r="2763" spans="1:11">
      <c r="A2763" s="190" t="s">
        <v>4971</v>
      </c>
      <c r="J2763" s="194">
        <v>253138</v>
      </c>
      <c r="K2763" s="194">
        <v>253138</v>
      </c>
    </row>
    <row r="2766" spans="1:11">
      <c r="A2766" s="190" t="s">
        <v>4972</v>
      </c>
      <c r="D2766" s="191" t="s">
        <v>4823</v>
      </c>
      <c r="E2766" s="190" t="s">
        <v>5072</v>
      </c>
    </row>
    <row r="2767" spans="1:11">
      <c r="A2767" s="192" t="s">
        <v>10</v>
      </c>
      <c r="B2767" s="192" t="s">
        <v>11</v>
      </c>
      <c r="D2767" s="188" t="s">
        <v>4808</v>
      </c>
      <c r="E2767" s="192" t="s">
        <v>142</v>
      </c>
      <c r="F2767" s="193" t="s">
        <v>4809</v>
      </c>
      <c r="G2767" s="192" t="s">
        <v>4810</v>
      </c>
      <c r="H2767" s="192" t="s">
        <v>479</v>
      </c>
      <c r="J2767" s="193" t="s">
        <v>405</v>
      </c>
      <c r="K2767" s="193" t="s">
        <v>406</v>
      </c>
    </row>
    <row r="2770" spans="1:11">
      <c r="A2770" s="175" t="s">
        <v>257</v>
      </c>
      <c r="B2770" s="175" t="s">
        <v>47</v>
      </c>
      <c r="E2770" s="175" t="s">
        <v>668</v>
      </c>
      <c r="F2770" s="195">
        <v>6250839</v>
      </c>
      <c r="H2770" s="175" t="s">
        <v>2216</v>
      </c>
      <c r="J2770" s="194">
        <v>65999</v>
      </c>
    </row>
    <row r="2771" spans="1:11">
      <c r="A2771" s="175" t="s">
        <v>151</v>
      </c>
      <c r="B2771" s="175" t="s">
        <v>22</v>
      </c>
      <c r="F2771" s="195">
        <v>4531671</v>
      </c>
      <c r="H2771" s="175" t="s">
        <v>544</v>
      </c>
      <c r="K2771" s="194">
        <v>65999</v>
      </c>
    </row>
    <row r="2772" spans="1:11">
      <c r="A2772" s="190" t="s">
        <v>4973</v>
      </c>
      <c r="J2772" s="194">
        <v>65999</v>
      </c>
      <c r="K2772" s="194">
        <v>65999</v>
      </c>
    </row>
    <row r="2775" spans="1:11">
      <c r="A2775" s="190" t="s">
        <v>4974</v>
      </c>
      <c r="D2775" s="191" t="s">
        <v>4818</v>
      </c>
      <c r="E2775" s="190" t="s">
        <v>5079</v>
      </c>
    </row>
    <row r="2776" spans="1:11">
      <c r="A2776" s="192" t="s">
        <v>10</v>
      </c>
      <c r="B2776" s="192" t="s">
        <v>11</v>
      </c>
      <c r="D2776" s="188" t="s">
        <v>4808</v>
      </c>
      <c r="E2776" s="192" t="s">
        <v>142</v>
      </c>
      <c r="F2776" s="193" t="s">
        <v>4809</v>
      </c>
      <c r="G2776" s="192" t="s">
        <v>4810</v>
      </c>
      <c r="H2776" s="192" t="s">
        <v>479</v>
      </c>
      <c r="J2776" s="193" t="s">
        <v>405</v>
      </c>
      <c r="K2776" s="193" t="s">
        <v>406</v>
      </c>
    </row>
    <row r="2779" spans="1:11">
      <c r="A2779" s="175" t="s">
        <v>4829</v>
      </c>
      <c r="B2779" s="175" t="s">
        <v>113</v>
      </c>
      <c r="D2779" s="175" t="s">
        <v>610</v>
      </c>
      <c r="H2779" s="175" t="s">
        <v>975</v>
      </c>
      <c r="K2779" s="194">
        <v>30000</v>
      </c>
    </row>
    <row r="2780" spans="1:11">
      <c r="A2780" s="175" t="s">
        <v>151</v>
      </c>
      <c r="B2780" s="175" t="s">
        <v>22</v>
      </c>
      <c r="H2780" s="175" t="s">
        <v>975</v>
      </c>
      <c r="J2780" s="194">
        <v>30000</v>
      </c>
    </row>
    <row r="2781" spans="1:11">
      <c r="A2781" s="190" t="s">
        <v>4975</v>
      </c>
      <c r="J2781" s="194">
        <v>30000</v>
      </c>
      <c r="K2781" s="194">
        <v>30000</v>
      </c>
    </row>
    <row r="2784" spans="1:11">
      <c r="A2784" s="190" t="s">
        <v>4976</v>
      </c>
      <c r="D2784" s="191" t="s">
        <v>4818</v>
      </c>
      <c r="E2784" s="190" t="s">
        <v>5079</v>
      </c>
    </row>
    <row r="2785" spans="1:11">
      <c r="A2785" s="192" t="s">
        <v>10</v>
      </c>
      <c r="B2785" s="192" t="s">
        <v>11</v>
      </c>
      <c r="D2785" s="188" t="s">
        <v>4808</v>
      </c>
      <c r="E2785" s="192" t="s">
        <v>142</v>
      </c>
      <c r="F2785" s="193" t="s">
        <v>4809</v>
      </c>
      <c r="G2785" s="192" t="s">
        <v>4810</v>
      </c>
      <c r="H2785" s="192" t="s">
        <v>479</v>
      </c>
      <c r="J2785" s="193" t="s">
        <v>405</v>
      </c>
      <c r="K2785" s="193" t="s">
        <v>406</v>
      </c>
    </row>
    <row r="2788" spans="1:11">
      <c r="A2788" s="175" t="s">
        <v>4829</v>
      </c>
      <c r="B2788" s="175" t="s">
        <v>113</v>
      </c>
      <c r="D2788" s="175" t="s">
        <v>610</v>
      </c>
      <c r="H2788" s="175" t="s">
        <v>936</v>
      </c>
      <c r="K2788" s="194">
        <v>30000</v>
      </c>
    </row>
    <row r="2789" spans="1:11">
      <c r="A2789" s="175" t="s">
        <v>151</v>
      </c>
      <c r="B2789" s="175" t="s">
        <v>22</v>
      </c>
      <c r="H2789" s="175" t="s">
        <v>936</v>
      </c>
      <c r="J2789" s="194">
        <v>30000</v>
      </c>
    </row>
    <row r="2790" spans="1:11">
      <c r="A2790" s="190" t="s">
        <v>4978</v>
      </c>
      <c r="J2790" s="194">
        <v>30000</v>
      </c>
      <c r="K2790" s="194">
        <v>30000</v>
      </c>
    </row>
    <row r="2793" spans="1:11">
      <c r="A2793" s="190" t="s">
        <v>4979</v>
      </c>
      <c r="D2793" s="191" t="s">
        <v>4818</v>
      </c>
      <c r="E2793" s="190" t="s">
        <v>5079</v>
      </c>
    </row>
    <row r="2794" spans="1:11">
      <c r="A2794" s="192" t="s">
        <v>10</v>
      </c>
      <c r="B2794" s="192" t="s">
        <v>11</v>
      </c>
      <c r="D2794" s="188" t="s">
        <v>4808</v>
      </c>
      <c r="E2794" s="192" t="s">
        <v>142</v>
      </c>
      <c r="F2794" s="193" t="s">
        <v>4809</v>
      </c>
      <c r="G2794" s="192" t="s">
        <v>4810</v>
      </c>
      <c r="H2794" s="192" t="s">
        <v>479</v>
      </c>
      <c r="J2794" s="193" t="s">
        <v>405</v>
      </c>
      <c r="K2794" s="193" t="s">
        <v>406</v>
      </c>
    </row>
    <row r="2797" spans="1:11">
      <c r="A2797" s="175" t="s">
        <v>4829</v>
      </c>
      <c r="B2797" s="175" t="s">
        <v>113</v>
      </c>
      <c r="D2797" s="175" t="s">
        <v>610</v>
      </c>
      <c r="H2797" s="175" t="s">
        <v>914</v>
      </c>
      <c r="K2797" s="194">
        <v>20000</v>
      </c>
    </row>
    <row r="2798" spans="1:11">
      <c r="A2798" s="175" t="s">
        <v>151</v>
      </c>
      <c r="B2798" s="175" t="s">
        <v>22</v>
      </c>
      <c r="H2798" s="175" t="s">
        <v>914</v>
      </c>
      <c r="J2798" s="194">
        <v>20000</v>
      </c>
    </row>
    <row r="2799" spans="1:11">
      <c r="A2799" s="190" t="s">
        <v>4980</v>
      </c>
      <c r="J2799" s="194">
        <v>20000</v>
      </c>
      <c r="K2799" s="194">
        <v>20000</v>
      </c>
    </row>
    <row r="2802" spans="1:11">
      <c r="A2802" s="190" t="s">
        <v>4981</v>
      </c>
      <c r="D2802" s="191" t="s">
        <v>4818</v>
      </c>
      <c r="E2802" s="190" t="s">
        <v>4988</v>
      </c>
    </row>
    <row r="2803" spans="1:11">
      <c r="A2803" s="192" t="s">
        <v>10</v>
      </c>
      <c r="B2803" s="192" t="s">
        <v>11</v>
      </c>
      <c r="D2803" s="188" t="s">
        <v>4808</v>
      </c>
      <c r="E2803" s="192" t="s">
        <v>142</v>
      </c>
      <c r="F2803" s="193" t="s">
        <v>4809</v>
      </c>
      <c r="G2803" s="192" t="s">
        <v>4810</v>
      </c>
      <c r="H2803" s="192" t="s">
        <v>479</v>
      </c>
      <c r="J2803" s="193" t="s">
        <v>405</v>
      </c>
      <c r="K2803" s="193" t="s">
        <v>406</v>
      </c>
    </row>
    <row r="2806" spans="1:11">
      <c r="A2806" s="175" t="s">
        <v>4829</v>
      </c>
      <c r="B2806" s="175" t="s">
        <v>113</v>
      </c>
      <c r="D2806" s="175" t="s">
        <v>610</v>
      </c>
      <c r="H2806" s="175" t="s">
        <v>917</v>
      </c>
      <c r="K2806" s="194">
        <v>70000</v>
      </c>
    </row>
    <row r="2807" spans="1:11">
      <c r="A2807" s="175" t="s">
        <v>151</v>
      </c>
      <c r="B2807" s="175" t="s">
        <v>22</v>
      </c>
      <c r="H2807" s="175" t="s">
        <v>917</v>
      </c>
      <c r="J2807" s="194">
        <v>70000</v>
      </c>
    </row>
    <row r="2808" spans="1:11">
      <c r="A2808" s="190" t="s">
        <v>4982</v>
      </c>
      <c r="J2808" s="194">
        <v>70000</v>
      </c>
      <c r="K2808" s="194">
        <v>70000</v>
      </c>
    </row>
    <row r="2811" spans="1:11">
      <c r="A2811" s="190" t="s">
        <v>4983</v>
      </c>
      <c r="D2811" s="191" t="s">
        <v>4818</v>
      </c>
      <c r="E2811" s="190" t="s">
        <v>4988</v>
      </c>
    </row>
    <row r="2812" spans="1:11">
      <c r="A2812" s="192" t="s">
        <v>10</v>
      </c>
      <c r="B2812" s="192" t="s">
        <v>11</v>
      </c>
      <c r="D2812" s="188" t="s">
        <v>4808</v>
      </c>
      <c r="E2812" s="192" t="s">
        <v>142</v>
      </c>
      <c r="F2812" s="193" t="s">
        <v>4809</v>
      </c>
      <c r="G2812" s="192" t="s">
        <v>4810</v>
      </c>
      <c r="H2812" s="192" t="s">
        <v>479</v>
      </c>
      <c r="J2812" s="193" t="s">
        <v>405</v>
      </c>
      <c r="K2812" s="193" t="s">
        <v>406</v>
      </c>
    </row>
    <row r="2815" spans="1:11">
      <c r="A2815" s="175" t="s">
        <v>4829</v>
      </c>
      <c r="B2815" s="175" t="s">
        <v>113</v>
      </c>
      <c r="D2815" s="175" t="s">
        <v>610</v>
      </c>
      <c r="H2815" s="175" t="s">
        <v>907</v>
      </c>
      <c r="K2815" s="194">
        <v>60000</v>
      </c>
    </row>
    <row r="2816" spans="1:11">
      <c r="A2816" s="175" t="s">
        <v>151</v>
      </c>
      <c r="B2816" s="175" t="s">
        <v>22</v>
      </c>
      <c r="H2816" s="175" t="s">
        <v>907</v>
      </c>
      <c r="J2816" s="194">
        <v>60000</v>
      </c>
    </row>
    <row r="2817" spans="1:11">
      <c r="A2817" s="190" t="s">
        <v>4984</v>
      </c>
      <c r="J2817" s="194">
        <v>60000</v>
      </c>
      <c r="K2817" s="194">
        <v>60000</v>
      </c>
    </row>
    <row r="2820" spans="1:11">
      <c r="A2820" s="190" t="s">
        <v>4985</v>
      </c>
      <c r="D2820" s="191" t="s">
        <v>4818</v>
      </c>
      <c r="E2820" s="190" t="s">
        <v>4988</v>
      </c>
    </row>
    <row r="2821" spans="1:11">
      <c r="A2821" s="192" t="s">
        <v>10</v>
      </c>
      <c r="B2821" s="192" t="s">
        <v>11</v>
      </c>
      <c r="D2821" s="188" t="s">
        <v>4808</v>
      </c>
      <c r="E2821" s="192" t="s">
        <v>142</v>
      </c>
      <c r="F2821" s="193" t="s">
        <v>4809</v>
      </c>
      <c r="G2821" s="192" t="s">
        <v>4810</v>
      </c>
      <c r="H2821" s="192" t="s">
        <v>479</v>
      </c>
      <c r="J2821" s="193" t="s">
        <v>405</v>
      </c>
      <c r="K2821" s="193" t="s">
        <v>406</v>
      </c>
    </row>
    <row r="2824" spans="1:11">
      <c r="A2824" s="175" t="s">
        <v>4829</v>
      </c>
      <c r="B2824" s="175" t="s">
        <v>113</v>
      </c>
      <c r="D2824" s="175" t="s">
        <v>610</v>
      </c>
      <c r="H2824" s="175" t="s">
        <v>903</v>
      </c>
      <c r="K2824" s="194">
        <v>50000</v>
      </c>
    </row>
    <row r="2825" spans="1:11">
      <c r="A2825" s="175" t="s">
        <v>151</v>
      </c>
      <c r="B2825" s="175" t="s">
        <v>22</v>
      </c>
      <c r="H2825" s="175" t="s">
        <v>903</v>
      </c>
      <c r="J2825" s="194">
        <v>50000</v>
      </c>
    </row>
    <row r="2826" spans="1:11">
      <c r="A2826" s="190" t="s">
        <v>4986</v>
      </c>
      <c r="J2826" s="194">
        <v>50000</v>
      </c>
      <c r="K2826" s="194">
        <v>50000</v>
      </c>
    </row>
    <row r="2829" spans="1:11">
      <c r="A2829" s="190" t="s">
        <v>4987</v>
      </c>
      <c r="D2829" s="191" t="s">
        <v>4818</v>
      </c>
      <c r="E2829" s="190" t="s">
        <v>4988</v>
      </c>
    </row>
    <row r="2830" spans="1:11">
      <c r="A2830" s="192" t="s">
        <v>10</v>
      </c>
      <c r="B2830" s="192" t="s">
        <v>11</v>
      </c>
      <c r="D2830" s="188" t="s">
        <v>4808</v>
      </c>
      <c r="E2830" s="192" t="s">
        <v>142</v>
      </c>
      <c r="F2830" s="193" t="s">
        <v>4809</v>
      </c>
      <c r="G2830" s="192" t="s">
        <v>4810</v>
      </c>
      <c r="H2830" s="192" t="s">
        <v>479</v>
      </c>
      <c r="J2830" s="193" t="s">
        <v>405</v>
      </c>
      <c r="K2830" s="193" t="s">
        <v>406</v>
      </c>
    </row>
    <row r="2833" spans="1:11">
      <c r="A2833" s="175" t="s">
        <v>4829</v>
      </c>
      <c r="B2833" s="175" t="s">
        <v>113</v>
      </c>
      <c r="D2833" s="175" t="s">
        <v>610</v>
      </c>
      <c r="H2833" s="175" t="s">
        <v>976</v>
      </c>
      <c r="K2833" s="194">
        <v>30000</v>
      </c>
    </row>
    <row r="2834" spans="1:11">
      <c r="A2834" s="175" t="s">
        <v>151</v>
      </c>
      <c r="B2834" s="175" t="s">
        <v>22</v>
      </c>
      <c r="H2834" s="175" t="s">
        <v>976</v>
      </c>
      <c r="J2834" s="194">
        <v>30000</v>
      </c>
    </row>
    <row r="2835" spans="1:11">
      <c r="A2835" s="190" t="s">
        <v>4989</v>
      </c>
      <c r="J2835" s="194">
        <v>30000</v>
      </c>
      <c r="K2835" s="194">
        <v>30000</v>
      </c>
    </row>
    <row r="2838" spans="1:11">
      <c r="A2838" s="190" t="s">
        <v>4990</v>
      </c>
      <c r="D2838" s="191" t="s">
        <v>4818</v>
      </c>
      <c r="E2838" s="190" t="s">
        <v>4988</v>
      </c>
    </row>
    <row r="2839" spans="1:11">
      <c r="A2839" s="192" t="s">
        <v>10</v>
      </c>
      <c r="B2839" s="192" t="s">
        <v>11</v>
      </c>
      <c r="D2839" s="188" t="s">
        <v>4808</v>
      </c>
      <c r="E2839" s="192" t="s">
        <v>142</v>
      </c>
      <c r="F2839" s="193" t="s">
        <v>4809</v>
      </c>
      <c r="G2839" s="192" t="s">
        <v>4810</v>
      </c>
      <c r="H2839" s="192" t="s">
        <v>479</v>
      </c>
      <c r="J2839" s="193" t="s">
        <v>405</v>
      </c>
      <c r="K2839" s="193" t="s">
        <v>406</v>
      </c>
    </row>
    <row r="2842" spans="1:11">
      <c r="A2842" s="175" t="s">
        <v>4829</v>
      </c>
      <c r="B2842" s="175" t="s">
        <v>113</v>
      </c>
      <c r="D2842" s="175" t="s">
        <v>610</v>
      </c>
      <c r="H2842" s="175" t="s">
        <v>904</v>
      </c>
      <c r="K2842" s="194">
        <v>220000</v>
      </c>
    </row>
    <row r="2843" spans="1:11">
      <c r="A2843" s="175" t="s">
        <v>151</v>
      </c>
      <c r="B2843" s="175" t="s">
        <v>22</v>
      </c>
      <c r="H2843" s="175" t="s">
        <v>904</v>
      </c>
      <c r="J2843" s="194">
        <v>220000</v>
      </c>
    </row>
    <row r="2844" spans="1:11">
      <c r="A2844" s="190" t="s">
        <v>4991</v>
      </c>
      <c r="J2844" s="194">
        <v>220000</v>
      </c>
      <c r="K2844" s="194">
        <v>220000</v>
      </c>
    </row>
    <row r="2847" spans="1:11">
      <c r="A2847" s="190" t="s">
        <v>4992</v>
      </c>
      <c r="D2847" s="191" t="s">
        <v>4818</v>
      </c>
      <c r="E2847" s="190" t="s">
        <v>4988</v>
      </c>
    </row>
    <row r="2848" spans="1:11">
      <c r="A2848" s="192" t="s">
        <v>10</v>
      </c>
      <c r="B2848" s="192" t="s">
        <v>11</v>
      </c>
      <c r="D2848" s="188" t="s">
        <v>4808</v>
      </c>
      <c r="E2848" s="192" t="s">
        <v>142</v>
      </c>
      <c r="F2848" s="193" t="s">
        <v>4809</v>
      </c>
      <c r="G2848" s="192" t="s">
        <v>4810</v>
      </c>
      <c r="H2848" s="192" t="s">
        <v>479</v>
      </c>
      <c r="J2848" s="193" t="s">
        <v>405</v>
      </c>
      <c r="K2848" s="193" t="s">
        <v>406</v>
      </c>
    </row>
    <row r="2851" spans="1:11">
      <c r="A2851" s="175" t="s">
        <v>4829</v>
      </c>
      <c r="B2851" s="175" t="s">
        <v>113</v>
      </c>
      <c r="D2851" s="175" t="s">
        <v>610</v>
      </c>
      <c r="H2851" s="175" t="s">
        <v>950</v>
      </c>
      <c r="K2851" s="194">
        <v>150000</v>
      </c>
    </row>
    <row r="2852" spans="1:11">
      <c r="A2852" s="175" t="s">
        <v>151</v>
      </c>
      <c r="B2852" s="175" t="s">
        <v>22</v>
      </c>
      <c r="H2852" s="175" t="s">
        <v>950</v>
      </c>
      <c r="J2852" s="194">
        <v>150000</v>
      </c>
    </row>
    <row r="2853" spans="1:11">
      <c r="A2853" s="190" t="s">
        <v>4994</v>
      </c>
      <c r="J2853" s="194">
        <v>150000</v>
      </c>
      <c r="K2853" s="194">
        <v>150000</v>
      </c>
    </row>
    <row r="2856" spans="1:11">
      <c r="A2856" s="190" t="s">
        <v>4995</v>
      </c>
      <c r="D2856" s="191" t="s">
        <v>4818</v>
      </c>
      <c r="E2856" s="190" t="s">
        <v>4988</v>
      </c>
    </row>
    <row r="2857" spans="1:11">
      <c r="A2857" s="192" t="s">
        <v>10</v>
      </c>
      <c r="B2857" s="192" t="s">
        <v>11</v>
      </c>
      <c r="D2857" s="188" t="s">
        <v>4808</v>
      </c>
      <c r="E2857" s="192" t="s">
        <v>142</v>
      </c>
      <c r="F2857" s="193" t="s">
        <v>4809</v>
      </c>
      <c r="G2857" s="192" t="s">
        <v>4810</v>
      </c>
      <c r="H2857" s="192" t="s">
        <v>479</v>
      </c>
      <c r="J2857" s="193" t="s">
        <v>405</v>
      </c>
      <c r="K2857" s="193" t="s">
        <v>406</v>
      </c>
    </row>
    <row r="2860" spans="1:11">
      <c r="A2860" s="175" t="s">
        <v>4829</v>
      </c>
      <c r="B2860" s="175" t="s">
        <v>113</v>
      </c>
      <c r="D2860" s="175" t="s">
        <v>610</v>
      </c>
      <c r="H2860" s="175" t="s">
        <v>908</v>
      </c>
      <c r="K2860" s="194">
        <v>300000</v>
      </c>
    </row>
    <row r="2861" spans="1:11">
      <c r="A2861" s="175" t="s">
        <v>151</v>
      </c>
      <c r="B2861" s="175" t="s">
        <v>22</v>
      </c>
      <c r="H2861" s="175" t="s">
        <v>908</v>
      </c>
      <c r="J2861" s="194">
        <v>300000</v>
      </c>
    </row>
    <row r="2862" spans="1:11">
      <c r="A2862" s="190" t="s">
        <v>4996</v>
      </c>
      <c r="J2862" s="194">
        <v>300000</v>
      </c>
      <c r="K2862" s="194">
        <v>300000</v>
      </c>
    </row>
    <row r="2865" spans="1:11">
      <c r="A2865" s="190" t="s">
        <v>4997</v>
      </c>
      <c r="D2865" s="191" t="s">
        <v>4823</v>
      </c>
      <c r="E2865" s="190" t="s">
        <v>5080</v>
      </c>
    </row>
    <row r="2866" spans="1:11">
      <c r="A2866" s="192" t="s">
        <v>10</v>
      </c>
      <c r="B2866" s="192" t="s">
        <v>11</v>
      </c>
      <c r="D2866" s="188" t="s">
        <v>4808</v>
      </c>
      <c r="E2866" s="192" t="s">
        <v>142</v>
      </c>
      <c r="F2866" s="193" t="s">
        <v>4809</v>
      </c>
      <c r="G2866" s="192" t="s">
        <v>4810</v>
      </c>
      <c r="H2866" s="192" t="s">
        <v>479</v>
      </c>
      <c r="J2866" s="193" t="s">
        <v>405</v>
      </c>
      <c r="K2866" s="193" t="s">
        <v>406</v>
      </c>
    </row>
    <row r="2869" spans="1:11">
      <c r="A2869" s="175" t="s">
        <v>268</v>
      </c>
      <c r="B2869" s="175" t="s">
        <v>49</v>
      </c>
      <c r="E2869" s="175" t="s">
        <v>640</v>
      </c>
      <c r="F2869" s="195">
        <v>201603</v>
      </c>
      <c r="H2869" s="175" t="s">
        <v>892</v>
      </c>
      <c r="J2869" s="194">
        <v>957914</v>
      </c>
    </row>
    <row r="2870" spans="1:11">
      <c r="A2870" s="175" t="s">
        <v>151</v>
      </c>
      <c r="B2870" s="175" t="s">
        <v>22</v>
      </c>
      <c r="F2870" s="195">
        <v>4531679</v>
      </c>
      <c r="H2870" s="175" t="s">
        <v>949</v>
      </c>
      <c r="K2870" s="194">
        <v>957914</v>
      </c>
    </row>
    <row r="2871" spans="1:11">
      <c r="A2871" s="190" t="s">
        <v>4998</v>
      </c>
      <c r="J2871" s="194">
        <v>957914</v>
      </c>
      <c r="K2871" s="194">
        <v>957914</v>
      </c>
    </row>
    <row r="2874" spans="1:11">
      <c r="A2874" s="190" t="s">
        <v>4999</v>
      </c>
      <c r="D2874" s="191" t="s">
        <v>4823</v>
      </c>
      <c r="E2874" s="190" t="s">
        <v>5080</v>
      </c>
    </row>
    <row r="2875" spans="1:11">
      <c r="A2875" s="192" t="s">
        <v>10</v>
      </c>
      <c r="B2875" s="192" t="s">
        <v>11</v>
      </c>
      <c r="D2875" s="188" t="s">
        <v>4808</v>
      </c>
      <c r="E2875" s="192" t="s">
        <v>142</v>
      </c>
      <c r="F2875" s="193" t="s">
        <v>4809</v>
      </c>
      <c r="G2875" s="192" t="s">
        <v>4810</v>
      </c>
      <c r="H2875" s="192" t="s">
        <v>479</v>
      </c>
      <c r="J2875" s="193" t="s">
        <v>405</v>
      </c>
      <c r="K2875" s="193" t="s">
        <v>406</v>
      </c>
    </row>
    <row r="2878" spans="1:11">
      <c r="A2878" s="175" t="s">
        <v>182</v>
      </c>
      <c r="B2878" s="175" t="s">
        <v>28</v>
      </c>
      <c r="E2878" s="175" t="s">
        <v>640</v>
      </c>
      <c r="F2878" s="195">
        <v>201613</v>
      </c>
      <c r="H2878" s="175" t="s">
        <v>977</v>
      </c>
      <c r="J2878" s="194">
        <v>93138</v>
      </c>
    </row>
    <row r="2879" spans="1:11">
      <c r="A2879" s="175" t="s">
        <v>151</v>
      </c>
      <c r="B2879" s="175" t="s">
        <v>22</v>
      </c>
      <c r="F2879" s="195">
        <v>4531698</v>
      </c>
      <c r="H2879" s="175" t="s">
        <v>977</v>
      </c>
      <c r="K2879" s="194">
        <v>93138</v>
      </c>
    </row>
    <row r="2880" spans="1:11">
      <c r="A2880" s="190" t="s">
        <v>5001</v>
      </c>
      <c r="J2880" s="194">
        <v>93138</v>
      </c>
      <c r="K2880" s="194">
        <v>93138</v>
      </c>
    </row>
    <row r="2883" spans="1:11">
      <c r="A2883" s="190" t="s">
        <v>5002</v>
      </c>
      <c r="D2883" s="191" t="s">
        <v>4823</v>
      </c>
      <c r="E2883" s="190" t="s">
        <v>5080</v>
      </c>
    </row>
    <row r="2884" spans="1:11">
      <c r="A2884" s="192" t="s">
        <v>10</v>
      </c>
      <c r="B2884" s="192" t="s">
        <v>11</v>
      </c>
      <c r="D2884" s="188" t="s">
        <v>4808</v>
      </c>
      <c r="E2884" s="192" t="s">
        <v>142</v>
      </c>
      <c r="F2884" s="193" t="s">
        <v>4809</v>
      </c>
      <c r="G2884" s="192" t="s">
        <v>4810</v>
      </c>
      <c r="H2884" s="192" t="s">
        <v>479</v>
      </c>
      <c r="J2884" s="193" t="s">
        <v>405</v>
      </c>
      <c r="K2884" s="193" t="s">
        <v>406</v>
      </c>
    </row>
    <row r="2887" spans="1:11">
      <c r="A2887" s="175" t="s">
        <v>268</v>
      </c>
      <c r="B2887" s="175" t="s">
        <v>49</v>
      </c>
      <c r="E2887" s="175" t="s">
        <v>640</v>
      </c>
      <c r="F2887" s="195">
        <v>201603</v>
      </c>
      <c r="H2887" s="175" t="s">
        <v>2384</v>
      </c>
      <c r="J2887" s="194">
        <v>1077278</v>
      </c>
    </row>
    <row r="2888" spans="1:11">
      <c r="A2888" s="175" t="s">
        <v>151</v>
      </c>
      <c r="B2888" s="175" t="s">
        <v>22</v>
      </c>
      <c r="F2888" s="195">
        <v>4531680</v>
      </c>
      <c r="H2888" s="175" t="s">
        <v>978</v>
      </c>
      <c r="K2888" s="194">
        <v>1077278</v>
      </c>
    </row>
    <row r="2889" spans="1:11">
      <c r="A2889" s="190" t="s">
        <v>5003</v>
      </c>
      <c r="J2889" s="194">
        <v>1077278</v>
      </c>
      <c r="K2889" s="194">
        <v>1077278</v>
      </c>
    </row>
    <row r="2892" spans="1:11">
      <c r="A2892" s="190" t="s">
        <v>5058</v>
      </c>
      <c r="D2892" s="191" t="s">
        <v>4823</v>
      </c>
      <c r="E2892" s="190" t="s">
        <v>5080</v>
      </c>
    </row>
    <row r="2893" spans="1:11">
      <c r="A2893" s="192" t="s">
        <v>10</v>
      </c>
      <c r="B2893" s="192" t="s">
        <v>11</v>
      </c>
      <c r="D2893" s="188" t="s">
        <v>4808</v>
      </c>
      <c r="E2893" s="192" t="s">
        <v>142</v>
      </c>
      <c r="F2893" s="193" t="s">
        <v>4809</v>
      </c>
      <c r="G2893" s="192" t="s">
        <v>4810</v>
      </c>
      <c r="H2893" s="192" t="s">
        <v>479</v>
      </c>
      <c r="J2893" s="193" t="s">
        <v>405</v>
      </c>
      <c r="K2893" s="193" t="s">
        <v>406</v>
      </c>
    </row>
    <row r="2896" spans="1:11">
      <c r="A2896" s="175" t="s">
        <v>4896</v>
      </c>
      <c r="B2896" s="175" t="s">
        <v>88</v>
      </c>
      <c r="D2896" s="175" t="s">
        <v>610</v>
      </c>
      <c r="H2896" s="175" t="s">
        <v>4338</v>
      </c>
      <c r="J2896" s="194">
        <v>2060</v>
      </c>
    </row>
    <row r="2897" spans="1:10">
      <c r="A2897" s="175" t="s">
        <v>4918</v>
      </c>
      <c r="B2897" s="175" t="s">
        <v>100</v>
      </c>
      <c r="D2897" s="175" t="s">
        <v>610</v>
      </c>
      <c r="H2897" s="175" t="s">
        <v>4535</v>
      </c>
      <c r="J2897" s="194">
        <v>3100</v>
      </c>
    </row>
    <row r="2898" spans="1:10">
      <c r="A2898" s="175" t="s">
        <v>4919</v>
      </c>
      <c r="B2898" s="175" t="s">
        <v>101</v>
      </c>
      <c r="D2898" s="175" t="s">
        <v>610</v>
      </c>
      <c r="H2898" s="175" t="s">
        <v>4555</v>
      </c>
      <c r="J2898" s="194">
        <v>2380</v>
      </c>
    </row>
    <row r="2899" spans="1:10">
      <c r="A2899" s="175" t="s">
        <v>4919</v>
      </c>
      <c r="B2899" s="175" t="s">
        <v>101</v>
      </c>
      <c r="D2899" s="175" t="s">
        <v>610</v>
      </c>
      <c r="H2899" s="175" t="s">
        <v>4556</v>
      </c>
      <c r="J2899" s="194">
        <v>2250</v>
      </c>
    </row>
    <row r="2900" spans="1:10">
      <c r="A2900" s="175" t="s">
        <v>4896</v>
      </c>
      <c r="B2900" s="175" t="s">
        <v>88</v>
      </c>
      <c r="D2900" s="175" t="s">
        <v>610</v>
      </c>
      <c r="H2900" s="175" t="s">
        <v>4339</v>
      </c>
      <c r="J2900" s="194">
        <v>2500</v>
      </c>
    </row>
    <row r="2901" spans="1:10">
      <c r="A2901" s="175" t="s">
        <v>4894</v>
      </c>
      <c r="B2901" s="175" t="s">
        <v>105</v>
      </c>
      <c r="D2901" s="175" t="s">
        <v>610</v>
      </c>
      <c r="H2901" s="175" t="s">
        <v>4710</v>
      </c>
      <c r="J2901" s="194">
        <v>6970</v>
      </c>
    </row>
    <row r="2902" spans="1:10">
      <c r="A2902" s="175" t="s">
        <v>4919</v>
      </c>
      <c r="B2902" s="175" t="s">
        <v>101</v>
      </c>
      <c r="D2902" s="175" t="s">
        <v>610</v>
      </c>
      <c r="H2902" s="175" t="s">
        <v>4557</v>
      </c>
      <c r="J2902" s="194">
        <v>1860</v>
      </c>
    </row>
    <row r="2903" spans="1:10">
      <c r="A2903" s="175" t="s">
        <v>4896</v>
      </c>
      <c r="B2903" s="175" t="s">
        <v>88</v>
      </c>
      <c r="D2903" s="175" t="s">
        <v>610</v>
      </c>
      <c r="H2903" s="175" t="s">
        <v>4340</v>
      </c>
      <c r="J2903" s="194">
        <v>5020</v>
      </c>
    </row>
    <row r="2904" spans="1:10">
      <c r="A2904" s="175" t="s">
        <v>4895</v>
      </c>
      <c r="B2904" s="175" t="s">
        <v>87</v>
      </c>
      <c r="D2904" s="175" t="s">
        <v>610</v>
      </c>
      <c r="H2904" s="175" t="s">
        <v>4290</v>
      </c>
      <c r="J2904" s="194">
        <v>6400</v>
      </c>
    </row>
    <row r="2905" spans="1:10">
      <c r="A2905" s="175" t="s">
        <v>4894</v>
      </c>
      <c r="B2905" s="175" t="s">
        <v>105</v>
      </c>
      <c r="D2905" s="175" t="s">
        <v>610</v>
      </c>
      <c r="H2905" s="175" t="s">
        <v>4711</v>
      </c>
      <c r="J2905" s="194">
        <v>600</v>
      </c>
    </row>
    <row r="2906" spans="1:10">
      <c r="A2906" s="175" t="s">
        <v>4896</v>
      </c>
      <c r="B2906" s="175" t="s">
        <v>88</v>
      </c>
      <c r="D2906" s="175" t="s">
        <v>610</v>
      </c>
      <c r="H2906" s="175" t="s">
        <v>4341</v>
      </c>
      <c r="J2906" s="194">
        <v>1990</v>
      </c>
    </row>
    <row r="2907" spans="1:10">
      <c r="A2907" s="175" t="s">
        <v>4898</v>
      </c>
      <c r="B2907" s="175" t="s">
        <v>29</v>
      </c>
      <c r="D2907" s="175" t="s">
        <v>610</v>
      </c>
      <c r="H2907" s="175" t="s">
        <v>2094</v>
      </c>
      <c r="J2907" s="194">
        <v>8000</v>
      </c>
    </row>
    <row r="2908" spans="1:10">
      <c r="A2908" s="175" t="s">
        <v>4898</v>
      </c>
      <c r="B2908" s="175" t="s">
        <v>29</v>
      </c>
      <c r="D2908" s="175" t="s">
        <v>610</v>
      </c>
      <c r="H2908" s="175" t="s">
        <v>2095</v>
      </c>
      <c r="J2908" s="194">
        <v>1280</v>
      </c>
    </row>
    <row r="2909" spans="1:10">
      <c r="A2909" s="175" t="s">
        <v>4895</v>
      </c>
      <c r="B2909" s="175" t="s">
        <v>87</v>
      </c>
      <c r="D2909" s="175" t="s">
        <v>610</v>
      </c>
      <c r="H2909" s="175" t="s">
        <v>4291</v>
      </c>
      <c r="J2909" s="194">
        <v>15890</v>
      </c>
    </row>
    <row r="2910" spans="1:10">
      <c r="A2910" s="175" t="s">
        <v>4919</v>
      </c>
      <c r="B2910" s="175" t="s">
        <v>101</v>
      </c>
      <c r="D2910" s="175" t="s">
        <v>610</v>
      </c>
      <c r="H2910" s="175" t="s">
        <v>4558</v>
      </c>
      <c r="J2910" s="194">
        <v>18000</v>
      </c>
    </row>
    <row r="2911" spans="1:10">
      <c r="A2911" s="175" t="s">
        <v>4898</v>
      </c>
      <c r="B2911" s="175" t="s">
        <v>29</v>
      </c>
      <c r="D2911" s="175" t="s">
        <v>610</v>
      </c>
      <c r="H2911" s="175" t="s">
        <v>2096</v>
      </c>
      <c r="J2911" s="194">
        <v>1280</v>
      </c>
    </row>
    <row r="2912" spans="1:10">
      <c r="A2912" s="175" t="s">
        <v>4898</v>
      </c>
      <c r="B2912" s="175" t="s">
        <v>29</v>
      </c>
      <c r="D2912" s="175" t="s">
        <v>610</v>
      </c>
      <c r="H2912" s="175" t="s">
        <v>2095</v>
      </c>
      <c r="J2912" s="194">
        <v>1240</v>
      </c>
    </row>
    <row r="2913" spans="1:11">
      <c r="A2913" s="175" t="s">
        <v>4898</v>
      </c>
      <c r="B2913" s="175" t="s">
        <v>29</v>
      </c>
      <c r="D2913" s="175" t="s">
        <v>610</v>
      </c>
      <c r="H2913" s="175" t="s">
        <v>2095</v>
      </c>
      <c r="J2913" s="194">
        <v>1280</v>
      </c>
    </row>
    <row r="2914" spans="1:11">
      <c r="A2914" s="175" t="s">
        <v>299</v>
      </c>
      <c r="B2914" s="175" t="s">
        <v>55</v>
      </c>
      <c r="D2914" s="175" t="s">
        <v>610</v>
      </c>
      <c r="H2914" s="175" t="s">
        <v>2478</v>
      </c>
      <c r="J2914" s="194">
        <v>2421</v>
      </c>
    </row>
    <row r="2915" spans="1:11">
      <c r="A2915" s="175" t="s">
        <v>5081</v>
      </c>
      <c r="B2915" s="175" t="s">
        <v>109</v>
      </c>
      <c r="D2915" s="175" t="s">
        <v>610</v>
      </c>
      <c r="H2915" s="175" t="s">
        <v>2478</v>
      </c>
      <c r="J2915" s="194">
        <v>363</v>
      </c>
    </row>
    <row r="2916" spans="1:11">
      <c r="A2916" s="175" t="s">
        <v>299</v>
      </c>
      <c r="B2916" s="175" t="s">
        <v>55</v>
      </c>
      <c r="D2916" s="175" t="s">
        <v>610</v>
      </c>
      <c r="H2916" s="175" t="s">
        <v>2479</v>
      </c>
      <c r="J2916" s="194">
        <v>2407</v>
      </c>
    </row>
    <row r="2917" spans="1:11">
      <c r="A2917" s="175" t="s">
        <v>5081</v>
      </c>
      <c r="B2917" s="175" t="s">
        <v>109</v>
      </c>
      <c r="D2917" s="175" t="s">
        <v>610</v>
      </c>
      <c r="H2917" s="175" t="s">
        <v>2479</v>
      </c>
      <c r="J2917" s="194">
        <v>418</v>
      </c>
    </row>
    <row r="2918" spans="1:11">
      <c r="A2918" s="175" t="s">
        <v>299</v>
      </c>
      <c r="B2918" s="175" t="s">
        <v>55</v>
      </c>
      <c r="D2918" s="175" t="s">
        <v>610</v>
      </c>
      <c r="H2918" s="175" t="s">
        <v>2480</v>
      </c>
      <c r="J2918" s="194">
        <v>2393</v>
      </c>
    </row>
    <row r="2919" spans="1:11">
      <c r="A2919" s="175" t="s">
        <v>5081</v>
      </c>
      <c r="B2919" s="175" t="s">
        <v>109</v>
      </c>
      <c r="D2919" s="175" t="s">
        <v>610</v>
      </c>
      <c r="H2919" s="175" t="s">
        <v>2480</v>
      </c>
      <c r="J2919" s="194">
        <v>476</v>
      </c>
    </row>
    <row r="2920" spans="1:11">
      <c r="A2920" s="175" t="s">
        <v>4898</v>
      </c>
      <c r="B2920" s="175" t="s">
        <v>29</v>
      </c>
      <c r="D2920" s="175" t="s">
        <v>610</v>
      </c>
      <c r="H2920" s="175" t="s">
        <v>2096</v>
      </c>
      <c r="J2920" s="194">
        <v>1280</v>
      </c>
    </row>
    <row r="2921" spans="1:11">
      <c r="A2921" s="175" t="s">
        <v>4898</v>
      </c>
      <c r="B2921" s="175" t="s">
        <v>29</v>
      </c>
      <c r="D2921" s="175" t="s">
        <v>610</v>
      </c>
      <c r="H2921" s="175" t="s">
        <v>2096</v>
      </c>
      <c r="J2921" s="194">
        <v>1280</v>
      </c>
    </row>
    <row r="2922" spans="1:11">
      <c r="A2922" s="175" t="s">
        <v>182</v>
      </c>
      <c r="B2922" s="175" t="s">
        <v>28</v>
      </c>
      <c r="E2922" s="175" t="s">
        <v>640</v>
      </c>
      <c r="F2922" s="195">
        <v>201613</v>
      </c>
      <c r="H2922" s="175" t="s">
        <v>977</v>
      </c>
      <c r="K2922" s="194">
        <v>93138</v>
      </c>
    </row>
    <row r="2923" spans="1:11">
      <c r="A2923" s="190" t="s">
        <v>5059</v>
      </c>
      <c r="J2923" s="194">
        <v>93138</v>
      </c>
      <c r="K2923" s="194">
        <v>93138</v>
      </c>
    </row>
    <row r="2926" spans="1:11">
      <c r="A2926" s="190" t="s">
        <v>5004</v>
      </c>
      <c r="D2926" s="191" t="s">
        <v>4818</v>
      </c>
      <c r="E2926" s="190" t="s">
        <v>5031</v>
      </c>
    </row>
    <row r="2927" spans="1:11">
      <c r="A2927" s="192" t="s">
        <v>10</v>
      </c>
      <c r="B2927" s="192" t="s">
        <v>11</v>
      </c>
      <c r="D2927" s="188" t="s">
        <v>4808</v>
      </c>
      <c r="E2927" s="192" t="s">
        <v>142</v>
      </c>
      <c r="F2927" s="193" t="s">
        <v>4809</v>
      </c>
      <c r="G2927" s="192" t="s">
        <v>4810</v>
      </c>
      <c r="H2927" s="192" t="s">
        <v>479</v>
      </c>
      <c r="J2927" s="193" t="s">
        <v>405</v>
      </c>
      <c r="K2927" s="193" t="s">
        <v>406</v>
      </c>
    </row>
    <row r="2930" spans="1:11">
      <c r="A2930" s="175" t="s">
        <v>4829</v>
      </c>
      <c r="B2930" s="175" t="s">
        <v>113</v>
      </c>
      <c r="D2930" s="175" t="s">
        <v>610</v>
      </c>
      <c r="H2930" s="175" t="s">
        <v>979</v>
      </c>
      <c r="K2930" s="194">
        <v>50000</v>
      </c>
    </row>
    <row r="2931" spans="1:11">
      <c r="A2931" s="175" t="s">
        <v>151</v>
      </c>
      <c r="B2931" s="175" t="s">
        <v>22</v>
      </c>
      <c r="H2931" s="175" t="s">
        <v>979</v>
      </c>
      <c r="J2931" s="194">
        <v>50000</v>
      </c>
    </row>
    <row r="2932" spans="1:11">
      <c r="A2932" s="190" t="s">
        <v>5005</v>
      </c>
      <c r="J2932" s="194">
        <v>50000</v>
      </c>
      <c r="K2932" s="194">
        <v>50000</v>
      </c>
    </row>
    <row r="2935" spans="1:11">
      <c r="A2935" s="190" t="s">
        <v>5006</v>
      </c>
      <c r="D2935" s="191" t="s">
        <v>4818</v>
      </c>
      <c r="E2935" s="190" t="s">
        <v>5031</v>
      </c>
    </row>
    <row r="2936" spans="1:11">
      <c r="A2936" s="192" t="s">
        <v>10</v>
      </c>
      <c r="B2936" s="192" t="s">
        <v>11</v>
      </c>
      <c r="D2936" s="188" t="s">
        <v>4808</v>
      </c>
      <c r="E2936" s="192" t="s">
        <v>142</v>
      </c>
      <c r="F2936" s="193" t="s">
        <v>4809</v>
      </c>
      <c r="G2936" s="192" t="s">
        <v>4810</v>
      </c>
      <c r="H2936" s="192" t="s">
        <v>479</v>
      </c>
      <c r="J2936" s="193" t="s">
        <v>405</v>
      </c>
      <c r="K2936" s="193" t="s">
        <v>406</v>
      </c>
    </row>
    <row r="2939" spans="1:11">
      <c r="A2939" s="175" t="s">
        <v>4829</v>
      </c>
      <c r="B2939" s="175" t="s">
        <v>113</v>
      </c>
      <c r="D2939" s="175" t="s">
        <v>610</v>
      </c>
      <c r="H2939" s="175" t="s">
        <v>980</v>
      </c>
      <c r="K2939" s="194">
        <v>50000</v>
      </c>
    </row>
    <row r="2940" spans="1:11">
      <c r="A2940" s="175" t="s">
        <v>151</v>
      </c>
      <c r="B2940" s="175" t="s">
        <v>22</v>
      </c>
      <c r="H2940" s="175" t="s">
        <v>980</v>
      </c>
      <c r="J2940" s="194">
        <v>50000</v>
      </c>
    </row>
    <row r="2941" spans="1:11">
      <c r="A2941" s="190" t="s">
        <v>5007</v>
      </c>
      <c r="J2941" s="194">
        <v>50000</v>
      </c>
      <c r="K2941" s="194">
        <v>50000</v>
      </c>
    </row>
    <row r="2944" spans="1:11">
      <c r="A2944" s="190" t="s">
        <v>5008</v>
      </c>
      <c r="D2944" s="191" t="s">
        <v>4823</v>
      </c>
      <c r="E2944" s="190" t="s">
        <v>5031</v>
      </c>
    </row>
    <row r="2945" spans="1:11">
      <c r="A2945" s="192" t="s">
        <v>10</v>
      </c>
      <c r="B2945" s="192" t="s">
        <v>11</v>
      </c>
      <c r="D2945" s="188" t="s">
        <v>4808</v>
      </c>
      <c r="E2945" s="192" t="s">
        <v>142</v>
      </c>
      <c r="F2945" s="193" t="s">
        <v>4809</v>
      </c>
      <c r="G2945" s="192" t="s">
        <v>4810</v>
      </c>
      <c r="H2945" s="192" t="s">
        <v>479</v>
      </c>
      <c r="J2945" s="193" t="s">
        <v>405</v>
      </c>
      <c r="K2945" s="193" t="s">
        <v>406</v>
      </c>
    </row>
    <row r="2948" spans="1:11">
      <c r="A2948" s="175" t="s">
        <v>262</v>
      </c>
      <c r="B2948" s="175" t="s">
        <v>48</v>
      </c>
      <c r="E2948" s="175" t="s">
        <v>667</v>
      </c>
      <c r="F2948" s="195">
        <v>34</v>
      </c>
      <c r="H2948" s="175" t="s">
        <v>922</v>
      </c>
      <c r="J2948" s="194">
        <v>660667</v>
      </c>
    </row>
    <row r="2949" spans="1:11">
      <c r="A2949" s="175" t="s">
        <v>151</v>
      </c>
      <c r="B2949" s="175" t="s">
        <v>22</v>
      </c>
      <c r="F2949" s="195">
        <v>4531689</v>
      </c>
      <c r="H2949" s="175" t="s">
        <v>922</v>
      </c>
      <c r="K2949" s="194">
        <v>660667</v>
      </c>
    </row>
    <row r="2950" spans="1:11">
      <c r="A2950" s="190" t="s">
        <v>5009</v>
      </c>
      <c r="J2950" s="194">
        <v>660667</v>
      </c>
      <c r="K2950" s="194">
        <v>660667</v>
      </c>
    </row>
    <row r="2953" spans="1:11">
      <c r="A2953" s="190" t="s">
        <v>5010</v>
      </c>
      <c r="D2953" s="191" t="s">
        <v>4823</v>
      </c>
      <c r="E2953" s="190" t="s">
        <v>5031</v>
      </c>
    </row>
    <row r="2954" spans="1:11">
      <c r="A2954" s="192" t="s">
        <v>10</v>
      </c>
      <c r="B2954" s="192" t="s">
        <v>11</v>
      </c>
      <c r="D2954" s="188" t="s">
        <v>4808</v>
      </c>
      <c r="E2954" s="192" t="s">
        <v>142</v>
      </c>
      <c r="F2954" s="193" t="s">
        <v>4809</v>
      </c>
      <c r="G2954" s="192" t="s">
        <v>4810</v>
      </c>
      <c r="H2954" s="192" t="s">
        <v>479</v>
      </c>
      <c r="J2954" s="193" t="s">
        <v>405</v>
      </c>
      <c r="K2954" s="193" t="s">
        <v>406</v>
      </c>
    </row>
    <row r="2957" spans="1:11">
      <c r="A2957" s="175" t="s">
        <v>262</v>
      </c>
      <c r="B2957" s="175" t="s">
        <v>48</v>
      </c>
      <c r="E2957" s="175" t="s">
        <v>667</v>
      </c>
      <c r="F2957" s="195">
        <v>38</v>
      </c>
      <c r="H2957" s="175" t="s">
        <v>923</v>
      </c>
      <c r="J2957" s="194">
        <v>674666</v>
      </c>
    </row>
    <row r="2958" spans="1:11">
      <c r="A2958" s="175" t="s">
        <v>151</v>
      </c>
      <c r="B2958" s="175" t="s">
        <v>22</v>
      </c>
      <c r="F2958" s="195">
        <v>4531688</v>
      </c>
      <c r="H2958" s="175" t="s">
        <v>923</v>
      </c>
      <c r="K2958" s="194">
        <v>674666</v>
      </c>
    </row>
    <row r="2959" spans="1:11">
      <c r="A2959" s="190" t="s">
        <v>5011</v>
      </c>
      <c r="J2959" s="194">
        <v>674666</v>
      </c>
      <c r="K2959" s="194">
        <v>674666</v>
      </c>
    </row>
    <row r="2962" spans="1:11">
      <c r="A2962" s="190" t="s">
        <v>5012</v>
      </c>
      <c r="D2962" s="191" t="s">
        <v>4823</v>
      </c>
      <c r="E2962" s="190" t="s">
        <v>5031</v>
      </c>
    </row>
    <row r="2963" spans="1:11">
      <c r="A2963" s="192" t="s">
        <v>10</v>
      </c>
      <c r="B2963" s="192" t="s">
        <v>11</v>
      </c>
      <c r="D2963" s="188" t="s">
        <v>4808</v>
      </c>
      <c r="E2963" s="192" t="s">
        <v>142</v>
      </c>
      <c r="F2963" s="193" t="s">
        <v>4809</v>
      </c>
      <c r="G2963" s="192" t="s">
        <v>4810</v>
      </c>
      <c r="H2963" s="192" t="s">
        <v>479</v>
      </c>
      <c r="J2963" s="193" t="s">
        <v>405</v>
      </c>
      <c r="K2963" s="193" t="s">
        <v>406</v>
      </c>
    </row>
    <row r="2966" spans="1:11">
      <c r="A2966" s="175" t="s">
        <v>262</v>
      </c>
      <c r="B2966" s="175" t="s">
        <v>48</v>
      </c>
      <c r="E2966" s="175" t="s">
        <v>667</v>
      </c>
      <c r="F2966" s="195">
        <v>1</v>
      </c>
      <c r="H2966" s="175" t="s">
        <v>981</v>
      </c>
      <c r="J2966" s="194">
        <v>225000</v>
      </c>
    </row>
    <row r="2967" spans="1:11">
      <c r="A2967" s="175" t="s">
        <v>151</v>
      </c>
      <c r="B2967" s="175" t="s">
        <v>22</v>
      </c>
      <c r="F2967" s="195">
        <v>4531691</v>
      </c>
      <c r="H2967" s="175" t="s">
        <v>981</v>
      </c>
      <c r="K2967" s="194">
        <v>225000</v>
      </c>
    </row>
    <row r="2968" spans="1:11">
      <c r="A2968" s="190" t="s">
        <v>5013</v>
      </c>
      <c r="J2968" s="194">
        <v>225000</v>
      </c>
      <c r="K2968" s="194">
        <v>225000</v>
      </c>
    </row>
    <row r="2971" spans="1:11">
      <c r="A2971" s="190" t="s">
        <v>5014</v>
      </c>
      <c r="D2971" s="191" t="s">
        <v>4823</v>
      </c>
      <c r="E2971" s="190" t="s">
        <v>5031</v>
      </c>
    </row>
    <row r="2972" spans="1:11">
      <c r="A2972" s="192" t="s">
        <v>10</v>
      </c>
      <c r="B2972" s="192" t="s">
        <v>11</v>
      </c>
      <c r="D2972" s="188" t="s">
        <v>4808</v>
      </c>
      <c r="E2972" s="192" t="s">
        <v>142</v>
      </c>
      <c r="F2972" s="193" t="s">
        <v>4809</v>
      </c>
      <c r="G2972" s="192" t="s">
        <v>4810</v>
      </c>
      <c r="H2972" s="192" t="s">
        <v>479</v>
      </c>
      <c r="J2972" s="193" t="s">
        <v>405</v>
      </c>
      <c r="K2972" s="193" t="s">
        <v>406</v>
      </c>
    </row>
    <row r="2975" spans="1:11">
      <c r="A2975" s="175" t="s">
        <v>262</v>
      </c>
      <c r="B2975" s="175" t="s">
        <v>48</v>
      </c>
      <c r="E2975" s="175" t="s">
        <v>667</v>
      </c>
      <c r="F2975" s="195">
        <v>67</v>
      </c>
      <c r="H2975" s="175" t="s">
        <v>982</v>
      </c>
      <c r="J2975" s="194">
        <v>250000</v>
      </c>
    </row>
    <row r="2976" spans="1:11">
      <c r="A2976" s="175" t="s">
        <v>151</v>
      </c>
      <c r="B2976" s="175" t="s">
        <v>22</v>
      </c>
      <c r="F2976" s="195">
        <v>4531692</v>
      </c>
      <c r="H2976" s="175" t="s">
        <v>982</v>
      </c>
      <c r="K2976" s="194">
        <v>250000</v>
      </c>
    </row>
    <row r="2977" spans="1:11">
      <c r="A2977" s="190" t="s">
        <v>5015</v>
      </c>
      <c r="J2977" s="194">
        <v>250000</v>
      </c>
      <c r="K2977" s="194">
        <v>250000</v>
      </c>
    </row>
    <row r="2980" spans="1:11">
      <c r="A2980" s="190" t="s">
        <v>5016</v>
      </c>
      <c r="D2980" s="191" t="s">
        <v>4823</v>
      </c>
      <c r="E2980" s="190" t="s">
        <v>5031</v>
      </c>
    </row>
    <row r="2981" spans="1:11">
      <c r="A2981" s="192" t="s">
        <v>10</v>
      </c>
      <c r="B2981" s="192" t="s">
        <v>11</v>
      </c>
      <c r="D2981" s="188" t="s">
        <v>4808</v>
      </c>
      <c r="E2981" s="192" t="s">
        <v>142</v>
      </c>
      <c r="F2981" s="193" t="s">
        <v>4809</v>
      </c>
      <c r="G2981" s="192" t="s">
        <v>4810</v>
      </c>
      <c r="H2981" s="192" t="s">
        <v>479</v>
      </c>
      <c r="J2981" s="193" t="s">
        <v>405</v>
      </c>
      <c r="K2981" s="193" t="s">
        <v>406</v>
      </c>
    </row>
    <row r="2984" spans="1:11">
      <c r="A2984" s="175" t="s">
        <v>262</v>
      </c>
      <c r="B2984" s="175" t="s">
        <v>48</v>
      </c>
      <c r="E2984" s="175" t="s">
        <v>667</v>
      </c>
      <c r="F2984" s="195">
        <v>125</v>
      </c>
      <c r="H2984" s="175" t="s">
        <v>2337</v>
      </c>
      <c r="J2984" s="194">
        <v>800000</v>
      </c>
    </row>
    <row r="2985" spans="1:11">
      <c r="A2985" s="175" t="s">
        <v>151</v>
      </c>
      <c r="B2985" s="175" t="s">
        <v>22</v>
      </c>
      <c r="F2985" s="195">
        <v>4531699</v>
      </c>
      <c r="H2985" s="175" t="s">
        <v>925</v>
      </c>
      <c r="K2985" s="194">
        <v>1600000</v>
      </c>
    </row>
    <row r="2986" spans="1:11">
      <c r="A2986" s="175" t="s">
        <v>262</v>
      </c>
      <c r="B2986" s="175" t="s">
        <v>48</v>
      </c>
      <c r="E2986" s="175" t="s">
        <v>667</v>
      </c>
      <c r="F2986" s="195">
        <v>113</v>
      </c>
      <c r="H2986" s="175" t="s">
        <v>2324</v>
      </c>
      <c r="J2986" s="194">
        <v>800000</v>
      </c>
    </row>
    <row r="2987" spans="1:11">
      <c r="A2987" s="190" t="s">
        <v>5017</v>
      </c>
      <c r="J2987" s="194">
        <v>1600000</v>
      </c>
      <c r="K2987" s="194">
        <v>1600000</v>
      </c>
    </row>
    <row r="2990" spans="1:11">
      <c r="A2990" s="190" t="s">
        <v>5018</v>
      </c>
      <c r="D2990" s="191" t="s">
        <v>4823</v>
      </c>
      <c r="E2990" s="190" t="s">
        <v>5031</v>
      </c>
    </row>
    <row r="2991" spans="1:11">
      <c r="A2991" s="192" t="s">
        <v>10</v>
      </c>
      <c r="B2991" s="192" t="s">
        <v>11</v>
      </c>
      <c r="D2991" s="188" t="s">
        <v>4808</v>
      </c>
      <c r="E2991" s="192" t="s">
        <v>142</v>
      </c>
      <c r="F2991" s="193" t="s">
        <v>4809</v>
      </c>
      <c r="G2991" s="192" t="s">
        <v>4810</v>
      </c>
      <c r="H2991" s="192" t="s">
        <v>479</v>
      </c>
      <c r="J2991" s="193" t="s">
        <v>405</v>
      </c>
      <c r="K2991" s="193" t="s">
        <v>406</v>
      </c>
    </row>
    <row r="2994" spans="1:11">
      <c r="A2994" s="175" t="s">
        <v>268</v>
      </c>
      <c r="B2994" s="175" t="s">
        <v>49</v>
      </c>
      <c r="E2994" s="175" t="s">
        <v>640</v>
      </c>
      <c r="F2994" s="195">
        <v>201603</v>
      </c>
      <c r="H2994" s="175" t="s">
        <v>2385</v>
      </c>
      <c r="J2994" s="194">
        <v>842929</v>
      </c>
    </row>
    <row r="2995" spans="1:11">
      <c r="A2995" s="175" t="s">
        <v>151</v>
      </c>
      <c r="B2995" s="175" t="s">
        <v>22</v>
      </c>
      <c r="F2995" s="195">
        <v>4531682</v>
      </c>
      <c r="H2995" s="175" t="s">
        <v>983</v>
      </c>
      <c r="K2995" s="194">
        <v>842929</v>
      </c>
    </row>
    <row r="2996" spans="1:11">
      <c r="A2996" s="190" t="s">
        <v>5019</v>
      </c>
      <c r="J2996" s="194">
        <v>842929</v>
      </c>
      <c r="K2996" s="194">
        <v>842929</v>
      </c>
    </row>
    <row r="2999" spans="1:11">
      <c r="A2999" s="190" t="s">
        <v>5020</v>
      </c>
      <c r="D2999" s="191" t="s">
        <v>4823</v>
      </c>
      <c r="E2999" s="190" t="s">
        <v>5031</v>
      </c>
    </row>
    <row r="3000" spans="1:11">
      <c r="A3000" s="192" t="s">
        <v>10</v>
      </c>
      <c r="B3000" s="192" t="s">
        <v>11</v>
      </c>
      <c r="D3000" s="188" t="s">
        <v>4808</v>
      </c>
      <c r="E3000" s="192" t="s">
        <v>142</v>
      </c>
      <c r="F3000" s="193" t="s">
        <v>4809</v>
      </c>
      <c r="G3000" s="192" t="s">
        <v>4810</v>
      </c>
      <c r="H3000" s="192" t="s">
        <v>479</v>
      </c>
      <c r="J3000" s="193" t="s">
        <v>405</v>
      </c>
      <c r="K3000" s="193" t="s">
        <v>406</v>
      </c>
    </row>
    <row r="3003" spans="1:11">
      <c r="A3003" s="175" t="s">
        <v>268</v>
      </c>
      <c r="B3003" s="175" t="s">
        <v>49</v>
      </c>
      <c r="E3003" s="175" t="s">
        <v>640</v>
      </c>
      <c r="F3003" s="195">
        <v>201603</v>
      </c>
      <c r="H3003" s="175" t="s">
        <v>2386</v>
      </c>
      <c r="J3003" s="194">
        <v>202150</v>
      </c>
    </row>
    <row r="3004" spans="1:11">
      <c r="A3004" s="175" t="s">
        <v>151</v>
      </c>
      <c r="B3004" s="175" t="s">
        <v>22</v>
      </c>
      <c r="F3004" s="195">
        <v>4531681</v>
      </c>
      <c r="H3004" s="175" t="s">
        <v>956</v>
      </c>
      <c r="K3004" s="194">
        <v>202150</v>
      </c>
    </row>
    <row r="3005" spans="1:11">
      <c r="A3005" s="190" t="s">
        <v>5021</v>
      </c>
      <c r="J3005" s="194">
        <v>202150</v>
      </c>
      <c r="K3005" s="194">
        <v>202150</v>
      </c>
    </row>
    <row r="3008" spans="1:11">
      <c r="A3008" s="190" t="s">
        <v>5022</v>
      </c>
      <c r="D3008" s="191" t="s">
        <v>4823</v>
      </c>
      <c r="E3008" s="190" t="s">
        <v>5031</v>
      </c>
    </row>
    <row r="3009" spans="1:11">
      <c r="A3009" s="192" t="s">
        <v>10</v>
      </c>
      <c r="B3009" s="192" t="s">
        <v>11</v>
      </c>
      <c r="D3009" s="188" t="s">
        <v>4808</v>
      </c>
      <c r="E3009" s="192" t="s">
        <v>142</v>
      </c>
      <c r="F3009" s="193" t="s">
        <v>4809</v>
      </c>
      <c r="G3009" s="192" t="s">
        <v>4810</v>
      </c>
      <c r="H3009" s="192" t="s">
        <v>479</v>
      </c>
      <c r="J3009" s="193" t="s">
        <v>405</v>
      </c>
      <c r="K3009" s="193" t="s">
        <v>406</v>
      </c>
    </row>
    <row r="3012" spans="1:11">
      <c r="A3012" s="175" t="s">
        <v>262</v>
      </c>
      <c r="B3012" s="175" t="s">
        <v>48</v>
      </c>
      <c r="E3012" s="175" t="s">
        <v>667</v>
      </c>
      <c r="F3012" s="195">
        <v>69</v>
      </c>
      <c r="H3012" s="175" t="s">
        <v>927</v>
      </c>
      <c r="J3012" s="194">
        <v>2000000</v>
      </c>
    </row>
    <row r="3013" spans="1:11">
      <c r="A3013" s="175" t="s">
        <v>151</v>
      </c>
      <c r="B3013" s="175" t="s">
        <v>22</v>
      </c>
      <c r="F3013" s="195">
        <v>4531687</v>
      </c>
      <c r="H3013" s="175" t="s">
        <v>927</v>
      </c>
      <c r="K3013" s="194">
        <v>2000000</v>
      </c>
    </row>
    <row r="3014" spans="1:11">
      <c r="A3014" s="190" t="s">
        <v>5023</v>
      </c>
      <c r="J3014" s="194">
        <v>2000000</v>
      </c>
      <c r="K3014" s="194">
        <v>2000000</v>
      </c>
    </row>
    <row r="3017" spans="1:11">
      <c r="A3017" s="190" t="s">
        <v>5024</v>
      </c>
      <c r="D3017" s="191" t="s">
        <v>4823</v>
      </c>
      <c r="E3017" s="190" t="s">
        <v>5031</v>
      </c>
    </row>
    <row r="3018" spans="1:11">
      <c r="A3018" s="192" t="s">
        <v>10</v>
      </c>
      <c r="B3018" s="192" t="s">
        <v>11</v>
      </c>
      <c r="D3018" s="188" t="s">
        <v>4808</v>
      </c>
      <c r="E3018" s="192" t="s">
        <v>142</v>
      </c>
      <c r="F3018" s="193" t="s">
        <v>4809</v>
      </c>
      <c r="G3018" s="192" t="s">
        <v>4810</v>
      </c>
      <c r="H3018" s="192" t="s">
        <v>479</v>
      </c>
      <c r="J3018" s="193" t="s">
        <v>405</v>
      </c>
      <c r="K3018" s="193" t="s">
        <v>406</v>
      </c>
    </row>
    <row r="3021" spans="1:11">
      <c r="A3021" s="175" t="s">
        <v>218</v>
      </c>
      <c r="B3021" s="175" t="s">
        <v>33</v>
      </c>
      <c r="E3021" s="175" t="s">
        <v>640</v>
      </c>
      <c r="F3021" s="195">
        <v>1</v>
      </c>
      <c r="H3021" s="175" t="s">
        <v>734</v>
      </c>
      <c r="J3021" s="194">
        <v>484831</v>
      </c>
    </row>
    <row r="3022" spans="1:11">
      <c r="A3022" s="175" t="s">
        <v>151</v>
      </c>
      <c r="B3022" s="175" t="s">
        <v>22</v>
      </c>
      <c r="F3022" s="195">
        <v>4531685</v>
      </c>
      <c r="H3022" s="175" t="s">
        <v>984</v>
      </c>
      <c r="K3022" s="194">
        <v>484831</v>
      </c>
    </row>
    <row r="3023" spans="1:11">
      <c r="A3023" s="190" t="s">
        <v>5025</v>
      </c>
      <c r="J3023" s="194">
        <v>484831</v>
      </c>
      <c r="K3023" s="194">
        <v>484831</v>
      </c>
    </row>
    <row r="3026" spans="1:11">
      <c r="A3026" s="190" t="s">
        <v>5026</v>
      </c>
      <c r="D3026" s="191" t="s">
        <v>4806</v>
      </c>
      <c r="E3026" s="190" t="s">
        <v>5031</v>
      </c>
    </row>
    <row r="3027" spans="1:11">
      <c r="A3027" s="192" t="s">
        <v>10</v>
      </c>
      <c r="B3027" s="192" t="s">
        <v>11</v>
      </c>
      <c r="D3027" s="188" t="s">
        <v>4808</v>
      </c>
      <c r="E3027" s="192" t="s">
        <v>142</v>
      </c>
      <c r="F3027" s="193" t="s">
        <v>4809</v>
      </c>
      <c r="G3027" s="192" t="s">
        <v>4810</v>
      </c>
      <c r="H3027" s="192" t="s">
        <v>479</v>
      </c>
      <c r="J3027" s="193" t="s">
        <v>405</v>
      </c>
      <c r="K3027" s="193" t="s">
        <v>406</v>
      </c>
    </row>
    <row r="3030" spans="1:11">
      <c r="A3030" s="175" t="s">
        <v>5038</v>
      </c>
      <c r="B3030" s="175" t="s">
        <v>75</v>
      </c>
      <c r="D3030" s="175" t="s">
        <v>610</v>
      </c>
      <c r="H3030" s="175" t="s">
        <v>4167</v>
      </c>
      <c r="J3030" s="194">
        <v>2883028</v>
      </c>
    </row>
    <row r="3031" spans="1:11">
      <c r="A3031" s="175" t="s">
        <v>5039</v>
      </c>
      <c r="B3031" s="175" t="s">
        <v>76</v>
      </c>
      <c r="D3031" s="175" t="s">
        <v>610</v>
      </c>
      <c r="H3031" s="175" t="s">
        <v>4172</v>
      </c>
      <c r="J3031" s="194">
        <v>139025</v>
      </c>
    </row>
    <row r="3032" spans="1:11">
      <c r="A3032" s="175" t="s">
        <v>5039</v>
      </c>
      <c r="B3032" s="175" t="s">
        <v>76</v>
      </c>
      <c r="D3032" s="175" t="s">
        <v>610</v>
      </c>
      <c r="H3032" s="175" t="s">
        <v>4173</v>
      </c>
      <c r="J3032" s="194">
        <v>2300765</v>
      </c>
    </row>
    <row r="3033" spans="1:11">
      <c r="A3033" s="175" t="s">
        <v>5040</v>
      </c>
      <c r="B3033" s="175" t="s">
        <v>78</v>
      </c>
      <c r="D3033" s="175" t="s">
        <v>610</v>
      </c>
      <c r="H3033" s="175" t="s">
        <v>4180</v>
      </c>
      <c r="J3033" s="194">
        <v>669</v>
      </c>
    </row>
    <row r="3034" spans="1:11">
      <c r="A3034" s="175" t="s">
        <v>5040</v>
      </c>
      <c r="B3034" s="175" t="s">
        <v>78</v>
      </c>
      <c r="D3034" s="175" t="s">
        <v>610</v>
      </c>
      <c r="H3034" s="175" t="s">
        <v>4181</v>
      </c>
      <c r="J3034" s="194">
        <v>257500</v>
      </c>
    </row>
    <row r="3035" spans="1:11">
      <c r="A3035" s="175" t="s">
        <v>297</v>
      </c>
      <c r="B3035" s="175" t="s">
        <v>54</v>
      </c>
      <c r="H3035" s="175" t="s">
        <v>54</v>
      </c>
      <c r="K3035" s="194">
        <v>602743</v>
      </c>
    </row>
    <row r="3036" spans="1:11">
      <c r="A3036" s="175" t="s">
        <v>297</v>
      </c>
      <c r="B3036" s="175" t="s">
        <v>54</v>
      </c>
      <c r="H3036" s="175" t="s">
        <v>2441</v>
      </c>
      <c r="K3036" s="194">
        <v>19964</v>
      </c>
    </row>
    <row r="3037" spans="1:11">
      <c r="A3037" s="175" t="s">
        <v>299</v>
      </c>
      <c r="B3037" s="175" t="s">
        <v>55</v>
      </c>
      <c r="H3037" s="175" t="s">
        <v>2473</v>
      </c>
      <c r="K3037" s="194">
        <v>372598</v>
      </c>
    </row>
    <row r="3038" spans="1:11">
      <c r="A3038" s="175" t="s">
        <v>306</v>
      </c>
      <c r="B3038" s="175" t="s">
        <v>61</v>
      </c>
      <c r="H3038" s="175" t="s">
        <v>2574</v>
      </c>
      <c r="K3038" s="194">
        <v>44524</v>
      </c>
    </row>
    <row r="3039" spans="1:11">
      <c r="A3039" s="175" t="s">
        <v>268</v>
      </c>
      <c r="B3039" s="175" t="s">
        <v>49</v>
      </c>
      <c r="E3039" s="175" t="s">
        <v>640</v>
      </c>
      <c r="F3039" s="195">
        <v>201603</v>
      </c>
      <c r="H3039" s="175" t="s">
        <v>2375</v>
      </c>
      <c r="K3039" s="194">
        <v>957914</v>
      </c>
    </row>
    <row r="3040" spans="1:11">
      <c r="A3040" s="175" t="s">
        <v>268</v>
      </c>
      <c r="B3040" s="175" t="s">
        <v>49</v>
      </c>
      <c r="E3040" s="175" t="s">
        <v>640</v>
      </c>
      <c r="F3040" s="195">
        <v>201603</v>
      </c>
      <c r="H3040" s="175" t="s">
        <v>2375</v>
      </c>
      <c r="K3040" s="194">
        <v>1077278</v>
      </c>
    </row>
    <row r="3041" spans="1:11">
      <c r="A3041" s="175" t="s">
        <v>268</v>
      </c>
      <c r="B3041" s="175" t="s">
        <v>49</v>
      </c>
      <c r="E3041" s="175" t="s">
        <v>640</v>
      </c>
      <c r="F3041" s="195">
        <v>201603</v>
      </c>
      <c r="H3041" s="175" t="s">
        <v>2375</v>
      </c>
      <c r="K3041" s="194">
        <v>202150</v>
      </c>
    </row>
    <row r="3042" spans="1:11">
      <c r="A3042" s="175" t="s">
        <v>268</v>
      </c>
      <c r="B3042" s="175" t="s">
        <v>49</v>
      </c>
      <c r="E3042" s="175" t="s">
        <v>640</v>
      </c>
      <c r="F3042" s="195">
        <v>201603</v>
      </c>
      <c r="H3042" s="175" t="s">
        <v>2375</v>
      </c>
      <c r="K3042" s="194">
        <v>842929</v>
      </c>
    </row>
    <row r="3043" spans="1:11">
      <c r="A3043" s="175" t="s">
        <v>268</v>
      </c>
      <c r="B3043" s="175" t="s">
        <v>49</v>
      </c>
      <c r="E3043" s="175" t="s">
        <v>640</v>
      </c>
      <c r="F3043" s="195">
        <v>201603</v>
      </c>
      <c r="H3043" s="175" t="s">
        <v>2375</v>
      </c>
      <c r="K3043" s="194">
        <v>826213</v>
      </c>
    </row>
    <row r="3044" spans="1:11">
      <c r="A3044" s="175" t="s">
        <v>268</v>
      </c>
      <c r="B3044" s="175" t="s">
        <v>49</v>
      </c>
      <c r="E3044" s="175" t="s">
        <v>640</v>
      </c>
      <c r="F3044" s="195">
        <v>201603</v>
      </c>
      <c r="H3044" s="175" t="s">
        <v>2375</v>
      </c>
      <c r="K3044" s="194">
        <v>634674</v>
      </c>
    </row>
    <row r="3045" spans="1:11">
      <c r="A3045" s="175" t="s">
        <v>5041</v>
      </c>
      <c r="B3045" s="175" t="s">
        <v>79</v>
      </c>
      <c r="D3045" s="175" t="s">
        <v>610</v>
      </c>
      <c r="H3045" s="175" t="s">
        <v>2510</v>
      </c>
      <c r="J3045" s="194">
        <v>68664</v>
      </c>
    </row>
    <row r="3046" spans="1:11">
      <c r="A3046" s="175" t="s">
        <v>5041</v>
      </c>
      <c r="B3046" s="175" t="s">
        <v>79</v>
      </c>
      <c r="D3046" s="175" t="s">
        <v>610</v>
      </c>
      <c r="H3046" s="175" t="s">
        <v>2441</v>
      </c>
      <c r="J3046" s="194">
        <v>79858</v>
      </c>
    </row>
    <row r="3047" spans="1:11">
      <c r="A3047" s="175" t="s">
        <v>5041</v>
      </c>
      <c r="B3047" s="175" t="s">
        <v>79</v>
      </c>
      <c r="D3047" s="175" t="s">
        <v>610</v>
      </c>
      <c r="H3047" s="175" t="s">
        <v>2442</v>
      </c>
      <c r="J3047" s="194">
        <v>52950</v>
      </c>
    </row>
    <row r="3048" spans="1:11">
      <c r="A3048" s="175" t="s">
        <v>300</v>
      </c>
      <c r="B3048" s="175" t="s">
        <v>56</v>
      </c>
      <c r="H3048" s="175" t="s">
        <v>2510</v>
      </c>
      <c r="K3048" s="194">
        <v>68664</v>
      </c>
    </row>
    <row r="3049" spans="1:11">
      <c r="A3049" s="175" t="s">
        <v>297</v>
      </c>
      <c r="B3049" s="175" t="s">
        <v>54</v>
      </c>
      <c r="H3049" s="175" t="s">
        <v>2441</v>
      </c>
      <c r="K3049" s="194">
        <v>79858</v>
      </c>
    </row>
    <row r="3050" spans="1:11">
      <c r="A3050" s="175" t="s">
        <v>297</v>
      </c>
      <c r="B3050" s="175" t="s">
        <v>54</v>
      </c>
      <c r="H3050" s="175" t="s">
        <v>2442</v>
      </c>
      <c r="K3050" s="194">
        <v>52950</v>
      </c>
    </row>
    <row r="3051" spans="1:11">
      <c r="A3051" s="190" t="s">
        <v>5027</v>
      </c>
      <c r="J3051" s="194">
        <v>5782459</v>
      </c>
      <c r="K3051" s="194">
        <v>5782459</v>
      </c>
    </row>
    <row r="3054" spans="1:11">
      <c r="A3054" s="190" t="s">
        <v>5030</v>
      </c>
      <c r="D3054" s="191" t="s">
        <v>4806</v>
      </c>
      <c r="E3054" s="190" t="s">
        <v>5031</v>
      </c>
    </row>
    <row r="3055" spans="1:11">
      <c r="A3055" s="192" t="s">
        <v>10</v>
      </c>
      <c r="B3055" s="192" t="s">
        <v>11</v>
      </c>
      <c r="D3055" s="188" t="s">
        <v>4808</v>
      </c>
      <c r="E3055" s="192" t="s">
        <v>142</v>
      </c>
      <c r="F3055" s="193" t="s">
        <v>4809</v>
      </c>
      <c r="G3055" s="192" t="s">
        <v>4810</v>
      </c>
      <c r="H3055" s="192" t="s">
        <v>479</v>
      </c>
      <c r="J3055" s="193" t="s">
        <v>405</v>
      </c>
      <c r="K3055" s="193" t="s">
        <v>406</v>
      </c>
    </row>
    <row r="3058" spans="1:11">
      <c r="A3058" s="175" t="s">
        <v>5033</v>
      </c>
      <c r="B3058" s="175" t="s">
        <v>95</v>
      </c>
      <c r="D3058" s="175" t="s">
        <v>610</v>
      </c>
      <c r="H3058" s="175" t="s">
        <v>4434</v>
      </c>
      <c r="J3058" s="194">
        <v>250000</v>
      </c>
    </row>
    <row r="3059" spans="1:11">
      <c r="A3059" s="175" t="s">
        <v>5033</v>
      </c>
      <c r="B3059" s="175" t="s">
        <v>95</v>
      </c>
      <c r="D3059" s="175" t="s">
        <v>610</v>
      </c>
      <c r="H3059" s="175" t="s">
        <v>4438</v>
      </c>
      <c r="J3059" s="194">
        <v>749629</v>
      </c>
    </row>
    <row r="3060" spans="1:11">
      <c r="A3060" s="175" t="s">
        <v>5033</v>
      </c>
      <c r="B3060" s="175" t="s">
        <v>95</v>
      </c>
      <c r="D3060" s="175" t="s">
        <v>610</v>
      </c>
      <c r="H3060" s="175" t="s">
        <v>4436</v>
      </c>
      <c r="J3060" s="194">
        <v>2222222</v>
      </c>
    </row>
    <row r="3061" spans="1:11">
      <c r="A3061" s="175" t="s">
        <v>5033</v>
      </c>
      <c r="B3061" s="175" t="s">
        <v>95</v>
      </c>
      <c r="D3061" s="175" t="s">
        <v>610</v>
      </c>
      <c r="H3061" s="175" t="s">
        <v>4434</v>
      </c>
      <c r="J3061" s="194">
        <v>277778</v>
      </c>
    </row>
    <row r="3062" spans="1:11">
      <c r="A3062" s="175" t="s">
        <v>5034</v>
      </c>
      <c r="B3062" s="175" t="s">
        <v>104</v>
      </c>
      <c r="D3062" s="175" t="s">
        <v>610</v>
      </c>
      <c r="H3062" s="175" t="s">
        <v>4667</v>
      </c>
      <c r="J3062" s="194">
        <v>222222</v>
      </c>
    </row>
    <row r="3063" spans="1:11">
      <c r="A3063" s="175" t="s">
        <v>5033</v>
      </c>
      <c r="B3063" s="175" t="s">
        <v>95</v>
      </c>
      <c r="D3063" s="175" t="s">
        <v>610</v>
      </c>
      <c r="H3063" s="175" t="s">
        <v>4434</v>
      </c>
      <c r="J3063" s="194">
        <v>888889</v>
      </c>
    </row>
    <row r="3064" spans="1:11">
      <c r="A3064" s="175" t="s">
        <v>5035</v>
      </c>
      <c r="B3064" s="175" t="s">
        <v>98</v>
      </c>
      <c r="D3064" s="175" t="s">
        <v>610</v>
      </c>
      <c r="H3064" s="175" t="s">
        <v>4476</v>
      </c>
      <c r="J3064" s="194">
        <v>734074</v>
      </c>
    </row>
    <row r="3065" spans="1:11">
      <c r="A3065" s="175" t="s">
        <v>262</v>
      </c>
      <c r="B3065" s="175" t="s">
        <v>48</v>
      </c>
      <c r="H3065" s="175" t="s">
        <v>2338</v>
      </c>
      <c r="K3065" s="194">
        <v>4149666</v>
      </c>
    </row>
    <row r="3066" spans="1:11">
      <c r="A3066" s="175" t="s">
        <v>262</v>
      </c>
      <c r="B3066" s="175" t="s">
        <v>48</v>
      </c>
      <c r="H3066" s="175" t="s">
        <v>2338</v>
      </c>
      <c r="K3066" s="194">
        <v>660667</v>
      </c>
    </row>
    <row r="3067" spans="1:11">
      <c r="A3067" s="175" t="s">
        <v>304</v>
      </c>
      <c r="B3067" s="175" t="s">
        <v>60</v>
      </c>
      <c r="H3067" s="175" t="s">
        <v>2556</v>
      </c>
      <c r="K3067" s="194">
        <v>534481</v>
      </c>
    </row>
    <row r="3068" spans="1:11">
      <c r="A3068" s="190" t="s">
        <v>5036</v>
      </c>
      <c r="J3068" s="194">
        <v>5344814</v>
      </c>
      <c r="K3068" s="194">
        <v>5344814</v>
      </c>
    </row>
    <row r="3071" spans="1:11">
      <c r="A3071" s="190" t="s">
        <v>5037</v>
      </c>
      <c r="D3071" s="191" t="s">
        <v>4806</v>
      </c>
      <c r="E3071" s="190" t="s">
        <v>5031</v>
      </c>
    </row>
    <row r="3072" spans="1:11">
      <c r="A3072" s="192" t="s">
        <v>10</v>
      </c>
      <c r="B3072" s="192" t="s">
        <v>11</v>
      </c>
      <c r="D3072" s="188" t="s">
        <v>4808</v>
      </c>
      <c r="E3072" s="192" t="s">
        <v>142</v>
      </c>
      <c r="F3072" s="193" t="s">
        <v>4809</v>
      </c>
      <c r="G3072" s="192" t="s">
        <v>4810</v>
      </c>
      <c r="H3072" s="192" t="s">
        <v>479</v>
      </c>
      <c r="J3072" s="193" t="s">
        <v>405</v>
      </c>
      <c r="K3072" s="193" t="s">
        <v>406</v>
      </c>
    </row>
    <row r="3075" spans="1:11">
      <c r="A3075" s="175" t="s">
        <v>4895</v>
      </c>
      <c r="B3075" s="175" t="s">
        <v>87</v>
      </c>
      <c r="D3075" s="175" t="s">
        <v>610</v>
      </c>
      <c r="H3075" s="175" t="s">
        <v>4292</v>
      </c>
      <c r="J3075" s="194">
        <v>100531</v>
      </c>
    </row>
    <row r="3076" spans="1:11">
      <c r="A3076" s="175" t="s">
        <v>5073</v>
      </c>
      <c r="B3076" s="175" t="s">
        <v>90</v>
      </c>
      <c r="D3076" s="175" t="s">
        <v>610</v>
      </c>
      <c r="H3076" s="175" t="s">
        <v>4396</v>
      </c>
      <c r="J3076" s="194">
        <v>840000</v>
      </c>
    </row>
    <row r="3077" spans="1:11">
      <c r="A3077" s="175" t="s">
        <v>5044</v>
      </c>
      <c r="B3077" s="175" t="s">
        <v>85</v>
      </c>
      <c r="D3077" s="175" t="s">
        <v>610</v>
      </c>
      <c r="H3077" s="175" t="s">
        <v>4234</v>
      </c>
      <c r="J3077" s="194">
        <v>396769</v>
      </c>
    </row>
    <row r="3078" spans="1:11">
      <c r="A3078" s="175" t="s">
        <v>5044</v>
      </c>
      <c r="B3078" s="175" t="s">
        <v>85</v>
      </c>
      <c r="D3078" s="175" t="s">
        <v>610</v>
      </c>
      <c r="H3078" s="175" t="s">
        <v>4234</v>
      </c>
      <c r="J3078" s="194">
        <v>83343</v>
      </c>
    </row>
    <row r="3079" spans="1:11">
      <c r="A3079" s="175" t="s">
        <v>5045</v>
      </c>
      <c r="B3079" s="175" t="s">
        <v>86</v>
      </c>
      <c r="D3079" s="175" t="s">
        <v>610</v>
      </c>
      <c r="H3079" s="175" t="s">
        <v>4254</v>
      </c>
      <c r="J3079" s="194">
        <v>65999</v>
      </c>
    </row>
    <row r="3080" spans="1:11">
      <c r="A3080" s="175" t="s">
        <v>5045</v>
      </c>
      <c r="B3080" s="175" t="s">
        <v>86</v>
      </c>
      <c r="D3080" s="175" t="s">
        <v>610</v>
      </c>
      <c r="H3080" s="175" t="s">
        <v>4254</v>
      </c>
      <c r="J3080" s="194">
        <v>96721</v>
      </c>
    </row>
    <row r="3081" spans="1:11">
      <c r="A3081" s="175" t="s">
        <v>5045</v>
      </c>
      <c r="B3081" s="175" t="s">
        <v>86</v>
      </c>
      <c r="D3081" s="175" t="s">
        <v>610</v>
      </c>
      <c r="H3081" s="175" t="s">
        <v>4254</v>
      </c>
      <c r="J3081" s="194">
        <v>253138</v>
      </c>
    </row>
    <row r="3082" spans="1:11">
      <c r="A3082" s="175" t="s">
        <v>4896</v>
      </c>
      <c r="B3082" s="175" t="s">
        <v>88</v>
      </c>
      <c r="D3082" s="175" t="s">
        <v>610</v>
      </c>
      <c r="H3082" s="175" t="s">
        <v>4342</v>
      </c>
      <c r="J3082" s="194">
        <v>66187</v>
      </c>
    </row>
    <row r="3083" spans="1:11">
      <c r="A3083" s="175" t="s">
        <v>5082</v>
      </c>
      <c r="B3083" s="175" t="s">
        <v>67</v>
      </c>
      <c r="D3083" s="175" t="s">
        <v>610</v>
      </c>
      <c r="H3083" s="175" t="s">
        <v>2596</v>
      </c>
      <c r="J3083" s="194">
        <v>5924296</v>
      </c>
    </row>
    <row r="3084" spans="1:11">
      <c r="A3084" s="175" t="s">
        <v>4895</v>
      </c>
      <c r="B3084" s="175" t="s">
        <v>87</v>
      </c>
      <c r="D3084" s="175" t="s">
        <v>610</v>
      </c>
      <c r="H3084" s="175" t="s">
        <v>4293</v>
      </c>
      <c r="J3084" s="194">
        <v>187258</v>
      </c>
    </row>
    <row r="3085" spans="1:11">
      <c r="A3085" s="175" t="s">
        <v>4895</v>
      </c>
      <c r="B3085" s="175" t="s">
        <v>87</v>
      </c>
      <c r="D3085" s="175" t="s">
        <v>610</v>
      </c>
      <c r="H3085" s="175" t="s">
        <v>4294</v>
      </c>
      <c r="J3085" s="194">
        <v>4760902</v>
      </c>
    </row>
    <row r="3086" spans="1:11">
      <c r="A3086" s="175" t="s">
        <v>5047</v>
      </c>
      <c r="B3086" s="175" t="s">
        <v>106</v>
      </c>
      <c r="D3086" s="175" t="s">
        <v>610</v>
      </c>
      <c r="H3086" s="175" t="s">
        <v>4738</v>
      </c>
      <c r="J3086" s="194">
        <v>16819</v>
      </c>
    </row>
    <row r="3087" spans="1:11">
      <c r="A3087" s="175" t="s">
        <v>4897</v>
      </c>
      <c r="B3087" s="175" t="s">
        <v>89</v>
      </c>
      <c r="D3087" s="175" t="s">
        <v>610</v>
      </c>
      <c r="H3087" s="175" t="s">
        <v>4367</v>
      </c>
      <c r="J3087" s="194">
        <v>307437</v>
      </c>
    </row>
    <row r="3088" spans="1:11">
      <c r="A3088" s="175" t="s">
        <v>257</v>
      </c>
      <c r="B3088" s="175" t="s">
        <v>47</v>
      </c>
      <c r="H3088" s="175" t="s">
        <v>2217</v>
      </c>
      <c r="K3088" s="194">
        <v>13099400</v>
      </c>
    </row>
    <row r="3089" spans="1:11">
      <c r="A3089" s="190" t="s">
        <v>5042</v>
      </c>
      <c r="J3089" s="194">
        <v>13099400</v>
      </c>
      <c r="K3089" s="194">
        <v>13099400</v>
      </c>
    </row>
    <row r="3092" spans="1:11">
      <c r="A3092" s="190" t="s">
        <v>5043</v>
      </c>
      <c r="D3092" s="191" t="s">
        <v>4806</v>
      </c>
      <c r="E3092" s="190" t="s">
        <v>5031</v>
      </c>
    </row>
    <row r="3093" spans="1:11">
      <c r="A3093" s="192" t="s">
        <v>10</v>
      </c>
      <c r="B3093" s="192" t="s">
        <v>11</v>
      </c>
      <c r="D3093" s="188" t="s">
        <v>4808</v>
      </c>
      <c r="E3093" s="192" t="s">
        <v>142</v>
      </c>
      <c r="F3093" s="193" t="s">
        <v>4809</v>
      </c>
      <c r="G3093" s="192" t="s">
        <v>4810</v>
      </c>
      <c r="H3093" s="192" t="s">
        <v>479</v>
      </c>
      <c r="J3093" s="193" t="s">
        <v>405</v>
      </c>
      <c r="K3093" s="193" t="s">
        <v>406</v>
      </c>
    </row>
    <row r="3096" spans="1:11">
      <c r="A3096" s="175" t="s">
        <v>303</v>
      </c>
      <c r="B3096" s="175" t="s">
        <v>59</v>
      </c>
      <c r="H3096" s="175" t="s">
        <v>964</v>
      </c>
      <c r="K3096" s="194">
        <v>1789793</v>
      </c>
    </row>
    <row r="3097" spans="1:11">
      <c r="A3097" s="175" t="s">
        <v>306</v>
      </c>
      <c r="B3097" s="175" t="s">
        <v>61</v>
      </c>
      <c r="H3097" s="175" t="s">
        <v>2576</v>
      </c>
      <c r="J3097" s="194">
        <v>3852</v>
      </c>
    </row>
    <row r="3098" spans="1:11">
      <c r="A3098" s="175" t="s">
        <v>304</v>
      </c>
      <c r="B3098" s="175" t="s">
        <v>60</v>
      </c>
      <c r="H3098" s="175" t="s">
        <v>2557</v>
      </c>
      <c r="J3098" s="194">
        <v>924816</v>
      </c>
    </row>
    <row r="3099" spans="1:11">
      <c r="A3099" s="175" t="s">
        <v>297</v>
      </c>
      <c r="B3099" s="175" t="s">
        <v>54</v>
      </c>
      <c r="H3099" s="175" t="s">
        <v>2445</v>
      </c>
      <c r="J3099" s="194">
        <v>457701</v>
      </c>
    </row>
    <row r="3100" spans="1:11">
      <c r="A3100" s="175" t="s">
        <v>218</v>
      </c>
      <c r="B3100" s="175" t="s">
        <v>33</v>
      </c>
      <c r="E3100" s="175" t="s">
        <v>640</v>
      </c>
      <c r="H3100" s="175" t="s">
        <v>726</v>
      </c>
      <c r="J3100" s="194">
        <v>76728</v>
      </c>
    </row>
    <row r="3101" spans="1:11">
      <c r="A3101" s="175" t="s">
        <v>299</v>
      </c>
      <c r="B3101" s="175" t="s">
        <v>55</v>
      </c>
      <c r="H3101" s="175" t="s">
        <v>2481</v>
      </c>
      <c r="J3101" s="194">
        <v>59150</v>
      </c>
    </row>
    <row r="3102" spans="1:11">
      <c r="A3102" s="175" t="s">
        <v>300</v>
      </c>
      <c r="B3102" s="175" t="s">
        <v>56</v>
      </c>
      <c r="H3102" s="175" t="s">
        <v>2513</v>
      </c>
      <c r="J3102" s="194">
        <v>41206</v>
      </c>
    </row>
    <row r="3103" spans="1:11">
      <c r="A3103" s="175" t="s">
        <v>299</v>
      </c>
      <c r="B3103" s="175" t="s">
        <v>55</v>
      </c>
      <c r="H3103" s="175" t="s">
        <v>2482</v>
      </c>
      <c r="J3103" s="194">
        <v>16069</v>
      </c>
    </row>
    <row r="3104" spans="1:11">
      <c r="A3104" s="175" t="s">
        <v>299</v>
      </c>
      <c r="B3104" s="175" t="s">
        <v>55</v>
      </c>
      <c r="H3104" s="175" t="s">
        <v>2483</v>
      </c>
      <c r="J3104" s="194">
        <v>171393</v>
      </c>
    </row>
    <row r="3105" spans="1:11">
      <c r="A3105" s="175" t="s">
        <v>218</v>
      </c>
      <c r="B3105" s="175" t="s">
        <v>33</v>
      </c>
      <c r="E3105" s="175" t="s">
        <v>640</v>
      </c>
      <c r="H3105" s="175" t="s">
        <v>725</v>
      </c>
      <c r="J3105" s="194">
        <v>38878</v>
      </c>
    </row>
    <row r="3106" spans="1:11">
      <c r="A3106" s="190" t="s">
        <v>5048</v>
      </c>
      <c r="J3106" s="194">
        <v>1789793</v>
      </c>
      <c r="K3106" s="194">
        <v>1789793</v>
      </c>
    </row>
    <row r="3109" spans="1:11">
      <c r="A3109" s="190" t="s">
        <v>5049</v>
      </c>
      <c r="D3109" s="191" t="s">
        <v>4818</v>
      </c>
      <c r="E3109" s="190" t="s">
        <v>5031</v>
      </c>
    </row>
    <row r="3110" spans="1:11">
      <c r="A3110" s="192" t="s">
        <v>10</v>
      </c>
      <c r="B3110" s="192" t="s">
        <v>11</v>
      </c>
      <c r="D3110" s="188" t="s">
        <v>4808</v>
      </c>
      <c r="E3110" s="192" t="s">
        <v>142</v>
      </c>
      <c r="F3110" s="193" t="s">
        <v>4809</v>
      </c>
      <c r="G3110" s="192" t="s">
        <v>4810</v>
      </c>
      <c r="H3110" s="192" t="s">
        <v>479</v>
      </c>
      <c r="J3110" s="193" t="s">
        <v>405</v>
      </c>
      <c r="K3110" s="193" t="s">
        <v>406</v>
      </c>
    </row>
    <row r="3113" spans="1:11">
      <c r="A3113" s="175" t="s">
        <v>5000</v>
      </c>
      <c r="B3113" s="175" t="s">
        <v>114</v>
      </c>
      <c r="D3113" s="175" t="s">
        <v>610</v>
      </c>
      <c r="H3113" s="175" t="s">
        <v>1664</v>
      </c>
      <c r="K3113" s="194">
        <v>25000</v>
      </c>
    </row>
    <row r="3114" spans="1:11">
      <c r="A3114" s="175" t="s">
        <v>163</v>
      </c>
      <c r="B3114" s="175" t="s">
        <v>24</v>
      </c>
      <c r="H3114" s="175" t="s">
        <v>1664</v>
      </c>
      <c r="J3114" s="194">
        <v>25000</v>
      </c>
    </row>
    <row r="3115" spans="1:11">
      <c r="A3115" s="175" t="s">
        <v>5000</v>
      </c>
      <c r="B3115" s="175" t="s">
        <v>114</v>
      </c>
      <c r="D3115" s="175" t="s">
        <v>610</v>
      </c>
      <c r="H3115" s="175" t="s">
        <v>1667</v>
      </c>
      <c r="K3115" s="194">
        <v>25000</v>
      </c>
    </row>
    <row r="3116" spans="1:11">
      <c r="A3116" s="175" t="s">
        <v>163</v>
      </c>
      <c r="B3116" s="175" t="s">
        <v>24</v>
      </c>
      <c r="H3116" s="175" t="s">
        <v>1667</v>
      </c>
      <c r="J3116" s="194">
        <v>25000</v>
      </c>
    </row>
    <row r="3117" spans="1:11">
      <c r="A3117" s="175" t="s">
        <v>5000</v>
      </c>
      <c r="B3117" s="175" t="s">
        <v>114</v>
      </c>
      <c r="D3117" s="175" t="s">
        <v>610</v>
      </c>
      <c r="H3117" s="175" t="s">
        <v>1668</v>
      </c>
      <c r="K3117" s="194">
        <v>25000</v>
      </c>
    </row>
    <row r="3118" spans="1:11">
      <c r="A3118" s="175" t="s">
        <v>163</v>
      </c>
      <c r="B3118" s="175" t="s">
        <v>24</v>
      </c>
      <c r="H3118" s="175" t="s">
        <v>1668</v>
      </c>
      <c r="J3118" s="194">
        <v>25000</v>
      </c>
    </row>
    <row r="3119" spans="1:11">
      <c r="A3119" s="175" t="s">
        <v>5000</v>
      </c>
      <c r="B3119" s="175" t="s">
        <v>114</v>
      </c>
      <c r="D3119" s="175" t="s">
        <v>610</v>
      </c>
      <c r="H3119" s="175" t="s">
        <v>1562</v>
      </c>
      <c r="K3119" s="194">
        <v>25000</v>
      </c>
    </row>
    <row r="3120" spans="1:11">
      <c r="A3120" s="175" t="s">
        <v>163</v>
      </c>
      <c r="B3120" s="175" t="s">
        <v>24</v>
      </c>
      <c r="H3120" s="175" t="s">
        <v>1562</v>
      </c>
      <c r="J3120" s="194">
        <v>25000</v>
      </c>
    </row>
    <row r="3121" spans="1:11">
      <c r="A3121" s="175" t="s">
        <v>5000</v>
      </c>
      <c r="B3121" s="175" t="s">
        <v>114</v>
      </c>
      <c r="D3121" s="175" t="s">
        <v>610</v>
      </c>
      <c r="H3121" s="175" t="s">
        <v>1669</v>
      </c>
      <c r="K3121" s="194">
        <v>25000</v>
      </c>
    </row>
    <row r="3122" spans="1:11">
      <c r="A3122" s="175" t="s">
        <v>163</v>
      </c>
      <c r="B3122" s="175" t="s">
        <v>24</v>
      </c>
      <c r="H3122" s="175" t="s">
        <v>1669</v>
      </c>
      <c r="J3122" s="194">
        <v>25000</v>
      </c>
    </row>
    <row r="3123" spans="1:11">
      <c r="A3123" s="175" t="s">
        <v>5000</v>
      </c>
      <c r="B3123" s="175" t="s">
        <v>114</v>
      </c>
      <c r="D3123" s="175" t="s">
        <v>610</v>
      </c>
      <c r="H3123" s="175" t="s">
        <v>1663</v>
      </c>
      <c r="K3123" s="194">
        <v>25000</v>
      </c>
    </row>
    <row r="3124" spans="1:11">
      <c r="A3124" s="175" t="s">
        <v>163</v>
      </c>
      <c r="B3124" s="175" t="s">
        <v>24</v>
      </c>
      <c r="H3124" s="175" t="s">
        <v>1663</v>
      </c>
      <c r="J3124" s="194">
        <v>25000</v>
      </c>
    </row>
    <row r="3125" spans="1:11">
      <c r="A3125" s="175" t="s">
        <v>5000</v>
      </c>
      <c r="B3125" s="175" t="s">
        <v>114</v>
      </c>
      <c r="D3125" s="175" t="s">
        <v>610</v>
      </c>
      <c r="H3125" s="175" t="s">
        <v>1670</v>
      </c>
      <c r="K3125" s="194">
        <v>25000</v>
      </c>
    </row>
    <row r="3126" spans="1:11">
      <c r="A3126" s="175" t="s">
        <v>163</v>
      </c>
      <c r="B3126" s="175" t="s">
        <v>24</v>
      </c>
      <c r="H3126" s="175" t="s">
        <v>1670</v>
      </c>
      <c r="J3126" s="194">
        <v>25000</v>
      </c>
    </row>
    <row r="3127" spans="1:11">
      <c r="A3127" s="175" t="s">
        <v>5000</v>
      </c>
      <c r="B3127" s="175" t="s">
        <v>114</v>
      </c>
      <c r="D3127" s="175" t="s">
        <v>610</v>
      </c>
      <c r="H3127" s="175" t="s">
        <v>1671</v>
      </c>
      <c r="K3127" s="194">
        <v>50000</v>
      </c>
    </row>
    <row r="3128" spans="1:11">
      <c r="A3128" s="175" t="s">
        <v>163</v>
      </c>
      <c r="B3128" s="175" t="s">
        <v>24</v>
      </c>
      <c r="H3128" s="175" t="s">
        <v>1671</v>
      </c>
      <c r="J3128" s="194">
        <v>50000</v>
      </c>
    </row>
    <row r="3129" spans="1:11">
      <c r="A3129" s="175" t="s">
        <v>5000</v>
      </c>
      <c r="B3129" s="175" t="s">
        <v>114</v>
      </c>
      <c r="D3129" s="175" t="s">
        <v>610</v>
      </c>
      <c r="H3129" s="175" t="s">
        <v>1672</v>
      </c>
      <c r="K3129" s="194">
        <v>50000</v>
      </c>
    </row>
    <row r="3130" spans="1:11">
      <c r="A3130" s="175" t="s">
        <v>163</v>
      </c>
      <c r="B3130" s="175" t="s">
        <v>24</v>
      </c>
      <c r="H3130" s="175" t="s">
        <v>1672</v>
      </c>
      <c r="J3130" s="194">
        <v>50000</v>
      </c>
    </row>
    <row r="3131" spans="1:11">
      <c r="A3131" s="175" t="s">
        <v>5000</v>
      </c>
      <c r="B3131" s="175" t="s">
        <v>114</v>
      </c>
      <c r="D3131" s="175" t="s">
        <v>610</v>
      </c>
      <c r="H3131" s="175" t="s">
        <v>1673</v>
      </c>
      <c r="K3131" s="194">
        <v>25000</v>
      </c>
    </row>
    <row r="3132" spans="1:11">
      <c r="A3132" s="175" t="s">
        <v>163</v>
      </c>
      <c r="B3132" s="175" t="s">
        <v>24</v>
      </c>
      <c r="H3132" s="175" t="s">
        <v>1673</v>
      </c>
      <c r="J3132" s="194">
        <v>25000</v>
      </c>
    </row>
    <row r="3133" spans="1:11">
      <c r="A3133" s="175" t="s">
        <v>5000</v>
      </c>
      <c r="B3133" s="175" t="s">
        <v>114</v>
      </c>
      <c r="D3133" s="175" t="s">
        <v>610</v>
      </c>
      <c r="H3133" s="175" t="s">
        <v>1674</v>
      </c>
      <c r="K3133" s="194">
        <v>25000</v>
      </c>
    </row>
    <row r="3134" spans="1:11">
      <c r="A3134" s="175" t="s">
        <v>163</v>
      </c>
      <c r="B3134" s="175" t="s">
        <v>24</v>
      </c>
      <c r="H3134" s="175" t="s">
        <v>1674</v>
      </c>
      <c r="J3134" s="194">
        <v>25000</v>
      </c>
    </row>
    <row r="3135" spans="1:11">
      <c r="A3135" s="175" t="s">
        <v>5000</v>
      </c>
      <c r="B3135" s="175" t="s">
        <v>114</v>
      </c>
      <c r="D3135" s="175" t="s">
        <v>610</v>
      </c>
      <c r="H3135" s="175" t="s">
        <v>1675</v>
      </c>
      <c r="K3135" s="194">
        <v>25000</v>
      </c>
    </row>
    <row r="3136" spans="1:11">
      <c r="A3136" s="175" t="s">
        <v>163</v>
      </c>
      <c r="B3136" s="175" t="s">
        <v>24</v>
      </c>
      <c r="H3136" s="175" t="s">
        <v>1675</v>
      </c>
      <c r="J3136" s="194">
        <v>25000</v>
      </c>
    </row>
    <row r="3137" spans="1:11">
      <c r="A3137" s="175" t="s">
        <v>5000</v>
      </c>
      <c r="B3137" s="175" t="s">
        <v>114</v>
      </c>
      <c r="D3137" s="175" t="s">
        <v>610</v>
      </c>
      <c r="H3137" s="175" t="s">
        <v>1676</v>
      </c>
      <c r="K3137" s="194">
        <v>25000</v>
      </c>
    </row>
    <row r="3138" spans="1:11">
      <c r="A3138" s="175" t="s">
        <v>163</v>
      </c>
      <c r="B3138" s="175" t="s">
        <v>24</v>
      </c>
      <c r="H3138" s="175" t="s">
        <v>1676</v>
      </c>
      <c r="J3138" s="194">
        <v>25000</v>
      </c>
    </row>
    <row r="3139" spans="1:11">
      <c r="A3139" s="175" t="s">
        <v>5000</v>
      </c>
      <c r="B3139" s="175" t="s">
        <v>114</v>
      </c>
      <c r="D3139" s="175" t="s">
        <v>610</v>
      </c>
      <c r="H3139" s="175" t="s">
        <v>1677</v>
      </c>
      <c r="K3139" s="194">
        <v>25000</v>
      </c>
    </row>
    <row r="3140" spans="1:11">
      <c r="A3140" s="175" t="s">
        <v>163</v>
      </c>
      <c r="B3140" s="175" t="s">
        <v>24</v>
      </c>
      <c r="H3140" s="175" t="s">
        <v>1677</v>
      </c>
      <c r="J3140" s="194">
        <v>25000</v>
      </c>
    </row>
    <row r="3141" spans="1:11">
      <c r="A3141" s="175" t="s">
        <v>5000</v>
      </c>
      <c r="B3141" s="175" t="s">
        <v>114</v>
      </c>
      <c r="D3141" s="175" t="s">
        <v>610</v>
      </c>
      <c r="H3141" s="175" t="s">
        <v>1546</v>
      </c>
      <c r="K3141" s="194">
        <v>25000</v>
      </c>
    </row>
    <row r="3142" spans="1:11">
      <c r="A3142" s="175" t="s">
        <v>163</v>
      </c>
      <c r="B3142" s="175" t="s">
        <v>24</v>
      </c>
      <c r="H3142" s="175" t="s">
        <v>1546</v>
      </c>
      <c r="J3142" s="194">
        <v>25000</v>
      </c>
    </row>
    <row r="3143" spans="1:11">
      <c r="A3143" s="175" t="s">
        <v>5000</v>
      </c>
      <c r="B3143" s="175" t="s">
        <v>114</v>
      </c>
      <c r="D3143" s="175" t="s">
        <v>610</v>
      </c>
      <c r="H3143" s="175" t="s">
        <v>1546</v>
      </c>
      <c r="K3143" s="194">
        <v>25000</v>
      </c>
    </row>
    <row r="3144" spans="1:11">
      <c r="A3144" s="175" t="s">
        <v>163</v>
      </c>
      <c r="B3144" s="175" t="s">
        <v>24</v>
      </c>
      <c r="H3144" s="175" t="s">
        <v>1546</v>
      </c>
      <c r="J3144" s="194">
        <v>25000</v>
      </c>
    </row>
    <row r="3145" spans="1:11">
      <c r="A3145" s="175" t="s">
        <v>5000</v>
      </c>
      <c r="B3145" s="175" t="s">
        <v>114</v>
      </c>
      <c r="D3145" s="175" t="s">
        <v>610</v>
      </c>
      <c r="H3145" s="175" t="s">
        <v>1678</v>
      </c>
      <c r="K3145" s="194">
        <v>100000</v>
      </c>
    </row>
    <row r="3146" spans="1:11">
      <c r="A3146" s="175" t="s">
        <v>163</v>
      </c>
      <c r="B3146" s="175" t="s">
        <v>24</v>
      </c>
      <c r="H3146" s="175" t="s">
        <v>1678</v>
      </c>
      <c r="J3146" s="194">
        <v>100000</v>
      </c>
    </row>
    <row r="3147" spans="1:11">
      <c r="A3147" s="175" t="s">
        <v>5000</v>
      </c>
      <c r="B3147" s="175" t="s">
        <v>114</v>
      </c>
      <c r="D3147" s="175" t="s">
        <v>610</v>
      </c>
      <c r="H3147" s="175" t="s">
        <v>1679</v>
      </c>
      <c r="K3147" s="194">
        <v>25000</v>
      </c>
    </row>
    <row r="3148" spans="1:11">
      <c r="A3148" s="175" t="s">
        <v>163</v>
      </c>
      <c r="B3148" s="175" t="s">
        <v>24</v>
      </c>
      <c r="H3148" s="175" t="s">
        <v>1679</v>
      </c>
      <c r="J3148" s="194">
        <v>25000</v>
      </c>
    </row>
    <row r="3149" spans="1:11">
      <c r="A3149" s="175" t="s">
        <v>5000</v>
      </c>
      <c r="B3149" s="175" t="s">
        <v>114</v>
      </c>
      <c r="D3149" s="175" t="s">
        <v>610</v>
      </c>
      <c r="H3149" s="175" t="s">
        <v>1680</v>
      </c>
      <c r="K3149" s="194">
        <v>25000</v>
      </c>
    </row>
    <row r="3150" spans="1:11">
      <c r="A3150" s="175" t="s">
        <v>163</v>
      </c>
      <c r="B3150" s="175" t="s">
        <v>24</v>
      </c>
      <c r="H3150" s="175" t="s">
        <v>1680</v>
      </c>
      <c r="J3150" s="194">
        <v>25000</v>
      </c>
    </row>
    <row r="3151" spans="1:11">
      <c r="A3151" s="175" t="s">
        <v>5000</v>
      </c>
      <c r="B3151" s="175" t="s">
        <v>114</v>
      </c>
      <c r="D3151" s="175" t="s">
        <v>610</v>
      </c>
      <c r="H3151" s="175" t="s">
        <v>1681</v>
      </c>
      <c r="K3151" s="194">
        <v>25000</v>
      </c>
    </row>
    <row r="3152" spans="1:11">
      <c r="A3152" s="175" t="s">
        <v>163</v>
      </c>
      <c r="B3152" s="175" t="s">
        <v>24</v>
      </c>
      <c r="H3152" s="175" t="s">
        <v>1681</v>
      </c>
      <c r="J3152" s="194">
        <v>25000</v>
      </c>
    </row>
    <row r="3153" spans="1:11">
      <c r="A3153" s="175" t="s">
        <v>5000</v>
      </c>
      <c r="B3153" s="175" t="s">
        <v>114</v>
      </c>
      <c r="D3153" s="175" t="s">
        <v>610</v>
      </c>
      <c r="H3153" s="175" t="s">
        <v>1682</v>
      </c>
      <c r="K3153" s="194">
        <v>25000</v>
      </c>
    </row>
    <row r="3154" spans="1:11">
      <c r="A3154" s="175" t="s">
        <v>163</v>
      </c>
      <c r="B3154" s="175" t="s">
        <v>24</v>
      </c>
      <c r="H3154" s="175" t="s">
        <v>1682</v>
      </c>
      <c r="J3154" s="194">
        <v>25000</v>
      </c>
    </row>
    <row r="3155" spans="1:11">
      <c r="A3155" s="175" t="s">
        <v>5000</v>
      </c>
      <c r="B3155" s="175" t="s">
        <v>114</v>
      </c>
      <c r="D3155" s="175" t="s">
        <v>610</v>
      </c>
      <c r="H3155" s="175" t="s">
        <v>1663</v>
      </c>
      <c r="K3155" s="194">
        <v>25000</v>
      </c>
    </row>
    <row r="3156" spans="1:11">
      <c r="A3156" s="175" t="s">
        <v>163</v>
      </c>
      <c r="B3156" s="175" t="s">
        <v>24</v>
      </c>
      <c r="H3156" s="175" t="s">
        <v>1663</v>
      </c>
      <c r="J3156" s="194">
        <v>25000</v>
      </c>
    </row>
    <row r="3157" spans="1:11">
      <c r="A3157" s="175" t="s">
        <v>5000</v>
      </c>
      <c r="B3157" s="175" t="s">
        <v>114</v>
      </c>
      <c r="D3157" s="175" t="s">
        <v>610</v>
      </c>
      <c r="H3157" s="175" t="s">
        <v>1683</v>
      </c>
      <c r="K3157" s="194">
        <v>25000</v>
      </c>
    </row>
    <row r="3158" spans="1:11">
      <c r="A3158" s="175" t="s">
        <v>163</v>
      </c>
      <c r="B3158" s="175" t="s">
        <v>24</v>
      </c>
      <c r="H3158" s="175" t="s">
        <v>1683</v>
      </c>
      <c r="J3158" s="194">
        <v>25000</v>
      </c>
    </row>
    <row r="3159" spans="1:11">
      <c r="A3159" s="175" t="s">
        <v>5000</v>
      </c>
      <c r="B3159" s="175" t="s">
        <v>114</v>
      </c>
      <c r="D3159" s="175" t="s">
        <v>610</v>
      </c>
      <c r="H3159" s="175" t="s">
        <v>1684</v>
      </c>
      <c r="K3159" s="194">
        <v>25000</v>
      </c>
    </row>
    <row r="3160" spans="1:11">
      <c r="A3160" s="175" t="s">
        <v>163</v>
      </c>
      <c r="B3160" s="175" t="s">
        <v>24</v>
      </c>
      <c r="H3160" s="175" t="s">
        <v>1684</v>
      </c>
      <c r="J3160" s="194">
        <v>25000</v>
      </c>
    </row>
    <row r="3161" spans="1:11">
      <c r="A3161" s="175" t="s">
        <v>5000</v>
      </c>
      <c r="B3161" s="175" t="s">
        <v>114</v>
      </c>
      <c r="D3161" s="175" t="s">
        <v>610</v>
      </c>
      <c r="H3161" s="175" t="s">
        <v>1414</v>
      </c>
      <c r="K3161" s="194">
        <v>25000</v>
      </c>
    </row>
    <row r="3162" spans="1:11">
      <c r="A3162" s="175" t="s">
        <v>163</v>
      </c>
      <c r="B3162" s="175" t="s">
        <v>24</v>
      </c>
      <c r="H3162" s="175" t="s">
        <v>1414</v>
      </c>
      <c r="J3162" s="194">
        <v>25000</v>
      </c>
    </row>
    <row r="3163" spans="1:11">
      <c r="A3163" s="175" t="s">
        <v>5000</v>
      </c>
      <c r="B3163" s="175" t="s">
        <v>114</v>
      </c>
      <c r="D3163" s="175" t="s">
        <v>610</v>
      </c>
      <c r="H3163" s="175" t="s">
        <v>1685</v>
      </c>
      <c r="K3163" s="194">
        <v>25000</v>
      </c>
    </row>
    <row r="3164" spans="1:11">
      <c r="A3164" s="175" t="s">
        <v>163</v>
      </c>
      <c r="B3164" s="175" t="s">
        <v>24</v>
      </c>
      <c r="H3164" s="175" t="s">
        <v>1685</v>
      </c>
      <c r="J3164" s="194">
        <v>25000</v>
      </c>
    </row>
    <row r="3165" spans="1:11">
      <c r="A3165" s="175" t="s">
        <v>5000</v>
      </c>
      <c r="B3165" s="175" t="s">
        <v>114</v>
      </c>
      <c r="D3165" s="175" t="s">
        <v>610</v>
      </c>
      <c r="H3165" s="175" t="s">
        <v>1686</v>
      </c>
      <c r="K3165" s="194">
        <v>25000</v>
      </c>
    </row>
    <row r="3166" spans="1:11">
      <c r="A3166" s="175" t="s">
        <v>163</v>
      </c>
      <c r="B3166" s="175" t="s">
        <v>24</v>
      </c>
      <c r="H3166" s="175" t="s">
        <v>1686</v>
      </c>
      <c r="J3166" s="194">
        <v>25000</v>
      </c>
    </row>
    <row r="3167" spans="1:11">
      <c r="A3167" s="175" t="s">
        <v>5000</v>
      </c>
      <c r="B3167" s="175" t="s">
        <v>114</v>
      </c>
      <c r="D3167" s="175" t="s">
        <v>610</v>
      </c>
      <c r="H3167" s="175" t="s">
        <v>1687</v>
      </c>
      <c r="K3167" s="194">
        <v>25000</v>
      </c>
    </row>
    <row r="3168" spans="1:11">
      <c r="A3168" s="175" t="s">
        <v>163</v>
      </c>
      <c r="B3168" s="175" t="s">
        <v>24</v>
      </c>
      <c r="H3168" s="175" t="s">
        <v>1687</v>
      </c>
      <c r="J3168" s="194">
        <v>25000</v>
      </c>
    </row>
    <row r="3169" spans="1:11">
      <c r="A3169" s="175" t="s">
        <v>5000</v>
      </c>
      <c r="B3169" s="175" t="s">
        <v>114</v>
      </c>
      <c r="D3169" s="175" t="s">
        <v>610</v>
      </c>
      <c r="H3169" s="175" t="s">
        <v>640</v>
      </c>
      <c r="K3169" s="194">
        <v>50000</v>
      </c>
    </row>
    <row r="3170" spans="1:11">
      <c r="A3170" s="175" t="s">
        <v>163</v>
      </c>
      <c r="B3170" s="175" t="s">
        <v>24</v>
      </c>
      <c r="H3170" s="175" t="s">
        <v>640</v>
      </c>
      <c r="J3170" s="194">
        <v>50000</v>
      </c>
    </row>
    <row r="3171" spans="1:11">
      <c r="A3171" s="175" t="s">
        <v>5000</v>
      </c>
      <c r="B3171" s="175" t="s">
        <v>114</v>
      </c>
      <c r="D3171" s="175" t="s">
        <v>610</v>
      </c>
      <c r="H3171" s="175" t="s">
        <v>1688</v>
      </c>
      <c r="K3171" s="194">
        <v>25000</v>
      </c>
    </row>
    <row r="3172" spans="1:11">
      <c r="A3172" s="175" t="s">
        <v>163</v>
      </c>
      <c r="B3172" s="175" t="s">
        <v>24</v>
      </c>
      <c r="H3172" s="175" t="s">
        <v>1688</v>
      </c>
      <c r="J3172" s="194">
        <v>25000</v>
      </c>
    </row>
    <row r="3173" spans="1:11">
      <c r="A3173" s="175" t="s">
        <v>5000</v>
      </c>
      <c r="B3173" s="175" t="s">
        <v>114</v>
      </c>
      <c r="D3173" s="175" t="s">
        <v>610</v>
      </c>
      <c r="H3173" s="175" t="s">
        <v>1582</v>
      </c>
      <c r="K3173" s="194">
        <v>25000</v>
      </c>
    </row>
    <row r="3174" spans="1:11">
      <c r="A3174" s="175" t="s">
        <v>163</v>
      </c>
      <c r="B3174" s="175" t="s">
        <v>24</v>
      </c>
      <c r="H3174" s="175" t="s">
        <v>1582</v>
      </c>
      <c r="J3174" s="194">
        <v>25000</v>
      </c>
    </row>
    <row r="3175" spans="1:11">
      <c r="A3175" s="190" t="s">
        <v>5050</v>
      </c>
      <c r="J3175" s="194">
        <v>925000</v>
      </c>
      <c r="K3175" s="194">
        <v>925000</v>
      </c>
    </row>
    <row r="3178" spans="1:11">
      <c r="A3178" s="190" t="s">
        <v>5051</v>
      </c>
      <c r="D3178" s="191" t="s">
        <v>4823</v>
      </c>
      <c r="E3178" s="190" t="s">
        <v>5031</v>
      </c>
    </row>
    <row r="3179" spans="1:11">
      <c r="A3179" s="192" t="s">
        <v>10</v>
      </c>
      <c r="B3179" s="192" t="s">
        <v>11</v>
      </c>
      <c r="D3179" s="188" t="s">
        <v>4808</v>
      </c>
      <c r="E3179" s="192" t="s">
        <v>142</v>
      </c>
      <c r="F3179" s="193" t="s">
        <v>4809</v>
      </c>
      <c r="G3179" s="192" t="s">
        <v>4810</v>
      </c>
      <c r="H3179" s="192" t="s">
        <v>479</v>
      </c>
      <c r="J3179" s="193" t="s">
        <v>405</v>
      </c>
      <c r="K3179" s="193" t="s">
        <v>406</v>
      </c>
    </row>
    <row r="3182" spans="1:11">
      <c r="A3182" s="175" t="s">
        <v>257</v>
      </c>
      <c r="B3182" s="175" t="s">
        <v>47</v>
      </c>
      <c r="D3182" s="175" t="s">
        <v>610</v>
      </c>
      <c r="E3182" s="175" t="s">
        <v>668</v>
      </c>
      <c r="F3182" s="195">
        <v>5273</v>
      </c>
      <c r="H3182" s="175" t="s">
        <v>1689</v>
      </c>
      <c r="J3182" s="194">
        <v>4760902</v>
      </c>
    </row>
    <row r="3183" spans="1:11">
      <c r="A3183" s="175" t="s">
        <v>163</v>
      </c>
      <c r="B3183" s="175" t="s">
        <v>24</v>
      </c>
      <c r="F3183" s="195">
        <v>1315</v>
      </c>
      <c r="H3183" s="175" t="s">
        <v>1689</v>
      </c>
      <c r="K3183" s="194">
        <v>4760902</v>
      </c>
    </row>
    <row r="3184" spans="1:11">
      <c r="A3184" s="175" t="s">
        <v>182</v>
      </c>
      <c r="B3184" s="175" t="s">
        <v>28</v>
      </c>
      <c r="E3184" s="175" t="s">
        <v>640</v>
      </c>
      <c r="F3184" s="195">
        <v>201610</v>
      </c>
      <c r="H3184" s="175" t="s">
        <v>2043</v>
      </c>
      <c r="J3184" s="194">
        <v>131542</v>
      </c>
    </row>
    <row r="3185" spans="1:11">
      <c r="A3185" s="175" t="s">
        <v>163</v>
      </c>
      <c r="B3185" s="175" t="s">
        <v>24</v>
      </c>
      <c r="H3185" s="175" t="s">
        <v>1690</v>
      </c>
      <c r="K3185" s="194">
        <v>131542</v>
      </c>
    </row>
    <row r="3186" spans="1:11">
      <c r="A3186" s="175" t="s">
        <v>182</v>
      </c>
      <c r="B3186" s="175" t="s">
        <v>28</v>
      </c>
      <c r="E3186" s="175" t="s">
        <v>640</v>
      </c>
      <c r="F3186" s="195">
        <v>201609</v>
      </c>
      <c r="H3186" s="175" t="s">
        <v>962</v>
      </c>
      <c r="J3186" s="194">
        <v>600000</v>
      </c>
    </row>
    <row r="3187" spans="1:11">
      <c r="A3187" s="175" t="s">
        <v>163</v>
      </c>
      <c r="B3187" s="175" t="s">
        <v>24</v>
      </c>
      <c r="H3187" s="175" t="s">
        <v>1691</v>
      </c>
      <c r="K3187" s="194">
        <v>600000</v>
      </c>
    </row>
    <row r="3188" spans="1:11">
      <c r="A3188" s="190" t="s">
        <v>5052</v>
      </c>
      <c r="J3188" s="194">
        <v>5492444</v>
      </c>
      <c r="K3188" s="194">
        <v>5492444</v>
      </c>
    </row>
    <row r="3191" spans="1:11">
      <c r="A3191" s="190" t="s">
        <v>5083</v>
      </c>
      <c r="D3191" s="191" t="s">
        <v>4818</v>
      </c>
      <c r="E3191" s="190" t="s">
        <v>5031</v>
      </c>
    </row>
    <row r="3192" spans="1:11">
      <c r="A3192" s="192" t="s">
        <v>10</v>
      </c>
      <c r="B3192" s="192" t="s">
        <v>11</v>
      </c>
      <c r="D3192" s="188" t="s">
        <v>4808</v>
      </c>
      <c r="E3192" s="192" t="s">
        <v>142</v>
      </c>
      <c r="F3192" s="193" t="s">
        <v>4809</v>
      </c>
      <c r="G3192" s="192" t="s">
        <v>4810</v>
      </c>
      <c r="H3192" s="192" t="s">
        <v>479</v>
      </c>
      <c r="J3192" s="193" t="s">
        <v>405</v>
      </c>
      <c r="K3192" s="193" t="s">
        <v>406</v>
      </c>
    </row>
    <row r="3195" spans="1:11">
      <c r="A3195" s="175" t="s">
        <v>5000</v>
      </c>
      <c r="B3195" s="175" t="s">
        <v>114</v>
      </c>
      <c r="D3195" s="175" t="s">
        <v>610</v>
      </c>
      <c r="H3195" s="175" t="s">
        <v>1367</v>
      </c>
      <c r="K3195" s="194">
        <v>15000</v>
      </c>
    </row>
    <row r="3196" spans="1:11">
      <c r="A3196" s="175" t="s">
        <v>5056</v>
      </c>
      <c r="B3196" s="175" t="s">
        <v>117</v>
      </c>
      <c r="D3196" s="175" t="s">
        <v>610</v>
      </c>
      <c r="H3196" s="175" t="s">
        <v>1358</v>
      </c>
      <c r="K3196" s="194">
        <v>87000</v>
      </c>
    </row>
    <row r="3197" spans="1:11">
      <c r="A3197" s="175" t="s">
        <v>5000</v>
      </c>
      <c r="B3197" s="175" t="s">
        <v>114</v>
      </c>
      <c r="D3197" s="175" t="s">
        <v>610</v>
      </c>
      <c r="H3197" s="175" t="s">
        <v>1361</v>
      </c>
      <c r="K3197" s="194">
        <v>26353</v>
      </c>
    </row>
    <row r="3198" spans="1:11">
      <c r="A3198" s="175" t="s">
        <v>5000</v>
      </c>
      <c r="B3198" s="175" t="s">
        <v>114</v>
      </c>
      <c r="D3198" s="175" t="s">
        <v>610</v>
      </c>
      <c r="H3198" s="175" t="s">
        <v>1368</v>
      </c>
      <c r="K3198" s="194">
        <v>23337</v>
      </c>
    </row>
    <row r="3199" spans="1:11">
      <c r="A3199" s="175" t="s">
        <v>5000</v>
      </c>
      <c r="B3199" s="175" t="s">
        <v>114</v>
      </c>
      <c r="D3199" s="175" t="s">
        <v>610</v>
      </c>
      <c r="H3199" s="175" t="s">
        <v>1322</v>
      </c>
      <c r="K3199" s="194">
        <v>49500</v>
      </c>
    </row>
    <row r="3200" spans="1:11">
      <c r="A3200" s="175" t="s">
        <v>5000</v>
      </c>
      <c r="B3200" s="175" t="s">
        <v>114</v>
      </c>
      <c r="D3200" s="175" t="s">
        <v>610</v>
      </c>
      <c r="H3200" s="175" t="s">
        <v>1369</v>
      </c>
      <c r="K3200" s="194">
        <v>30648</v>
      </c>
    </row>
    <row r="3201" spans="1:11">
      <c r="A3201" s="175" t="s">
        <v>5000</v>
      </c>
      <c r="B3201" s="175" t="s">
        <v>114</v>
      </c>
      <c r="D3201" s="175" t="s">
        <v>610</v>
      </c>
      <c r="H3201" s="175" t="s">
        <v>1357</v>
      </c>
      <c r="K3201" s="194">
        <v>29423</v>
      </c>
    </row>
    <row r="3202" spans="1:11">
      <c r="A3202" s="175" t="s">
        <v>5000</v>
      </c>
      <c r="B3202" s="175" t="s">
        <v>114</v>
      </c>
      <c r="D3202" s="175" t="s">
        <v>610</v>
      </c>
      <c r="H3202" s="175" t="s">
        <v>1370</v>
      </c>
      <c r="K3202" s="194">
        <v>120548</v>
      </c>
    </row>
    <row r="3203" spans="1:11">
      <c r="A3203" s="175" t="s">
        <v>5000</v>
      </c>
      <c r="B3203" s="175" t="s">
        <v>114</v>
      </c>
      <c r="D3203" s="175" t="s">
        <v>610</v>
      </c>
      <c r="H3203" s="175" t="s">
        <v>1337</v>
      </c>
      <c r="K3203" s="194">
        <v>38834</v>
      </c>
    </row>
    <row r="3204" spans="1:11">
      <c r="A3204" s="175" t="s">
        <v>5000</v>
      </c>
      <c r="B3204" s="175" t="s">
        <v>114</v>
      </c>
      <c r="D3204" s="175" t="s">
        <v>610</v>
      </c>
      <c r="H3204" s="175" t="s">
        <v>1364</v>
      </c>
      <c r="K3204" s="194">
        <v>21963</v>
      </c>
    </row>
    <row r="3205" spans="1:11">
      <c r="A3205" s="175" t="s">
        <v>5000</v>
      </c>
      <c r="B3205" s="175" t="s">
        <v>114</v>
      </c>
      <c r="D3205" s="175" t="s">
        <v>610</v>
      </c>
      <c r="H3205" s="175" t="s">
        <v>1346</v>
      </c>
      <c r="K3205" s="194">
        <v>33132</v>
      </c>
    </row>
    <row r="3206" spans="1:11">
      <c r="A3206" s="175" t="s">
        <v>5000</v>
      </c>
      <c r="B3206" s="175" t="s">
        <v>114</v>
      </c>
      <c r="D3206" s="175" t="s">
        <v>610</v>
      </c>
      <c r="H3206" s="175" t="s">
        <v>1371</v>
      </c>
      <c r="K3206" s="194">
        <v>37827</v>
      </c>
    </row>
    <row r="3207" spans="1:11">
      <c r="A3207" s="175" t="s">
        <v>5000</v>
      </c>
      <c r="B3207" s="175" t="s">
        <v>114</v>
      </c>
      <c r="D3207" s="175" t="s">
        <v>610</v>
      </c>
      <c r="H3207" s="175" t="s">
        <v>1372</v>
      </c>
      <c r="K3207" s="194">
        <v>18000</v>
      </c>
    </row>
    <row r="3208" spans="1:11">
      <c r="A3208" s="175" t="s">
        <v>5000</v>
      </c>
      <c r="B3208" s="175" t="s">
        <v>114</v>
      </c>
      <c r="D3208" s="175" t="s">
        <v>610</v>
      </c>
      <c r="H3208" s="175" t="s">
        <v>1373</v>
      </c>
      <c r="K3208" s="194">
        <v>46689</v>
      </c>
    </row>
    <row r="3209" spans="1:11">
      <c r="A3209" s="175" t="s">
        <v>5000</v>
      </c>
      <c r="B3209" s="175" t="s">
        <v>114</v>
      </c>
      <c r="D3209" s="175" t="s">
        <v>610</v>
      </c>
      <c r="H3209" s="175" t="s">
        <v>1374</v>
      </c>
      <c r="K3209" s="194">
        <v>28350</v>
      </c>
    </row>
    <row r="3210" spans="1:11">
      <c r="A3210" s="175" t="s">
        <v>5000</v>
      </c>
      <c r="B3210" s="175" t="s">
        <v>114</v>
      </c>
      <c r="D3210" s="175" t="s">
        <v>610</v>
      </c>
      <c r="H3210" s="175" t="s">
        <v>1375</v>
      </c>
      <c r="K3210" s="194">
        <v>40000</v>
      </c>
    </row>
    <row r="3211" spans="1:11">
      <c r="A3211" s="175" t="s">
        <v>5000</v>
      </c>
      <c r="B3211" s="175" t="s">
        <v>114</v>
      </c>
      <c r="D3211" s="175" t="s">
        <v>610</v>
      </c>
      <c r="H3211" s="175" t="s">
        <v>1355</v>
      </c>
      <c r="K3211" s="194">
        <v>20000</v>
      </c>
    </row>
    <row r="3212" spans="1:11">
      <c r="A3212" s="175" t="s">
        <v>5000</v>
      </c>
      <c r="B3212" s="175" t="s">
        <v>114</v>
      </c>
      <c r="D3212" s="175" t="s">
        <v>610</v>
      </c>
      <c r="H3212" s="175" t="s">
        <v>1363</v>
      </c>
      <c r="K3212" s="194">
        <v>9450</v>
      </c>
    </row>
    <row r="3213" spans="1:11">
      <c r="A3213" s="175" t="s">
        <v>5000</v>
      </c>
      <c r="B3213" s="175" t="s">
        <v>114</v>
      </c>
      <c r="D3213" s="175" t="s">
        <v>610</v>
      </c>
      <c r="H3213" s="175" t="s">
        <v>1328</v>
      </c>
      <c r="K3213" s="194">
        <v>127030</v>
      </c>
    </row>
    <row r="3214" spans="1:11">
      <c r="A3214" s="175" t="s">
        <v>5056</v>
      </c>
      <c r="B3214" s="175" t="s">
        <v>117</v>
      </c>
      <c r="D3214" s="175" t="s">
        <v>610</v>
      </c>
      <c r="H3214" s="175" t="s">
        <v>1358</v>
      </c>
      <c r="K3214" s="194">
        <v>205000</v>
      </c>
    </row>
    <row r="3215" spans="1:11">
      <c r="A3215" s="175" t="s">
        <v>5000</v>
      </c>
      <c r="B3215" s="175" t="s">
        <v>114</v>
      </c>
      <c r="D3215" s="175" t="s">
        <v>610</v>
      </c>
      <c r="H3215" s="175" t="s">
        <v>1376</v>
      </c>
      <c r="K3215" s="194">
        <v>30648</v>
      </c>
    </row>
    <row r="3216" spans="1:11">
      <c r="A3216" s="175" t="s">
        <v>5000</v>
      </c>
      <c r="B3216" s="175" t="s">
        <v>114</v>
      </c>
      <c r="D3216" s="175" t="s">
        <v>610</v>
      </c>
      <c r="H3216" s="175" t="s">
        <v>1377</v>
      </c>
      <c r="K3216" s="194">
        <v>130000</v>
      </c>
    </row>
    <row r="3217" spans="1:11">
      <c r="A3217" s="175" t="s">
        <v>5000</v>
      </c>
      <c r="B3217" s="175" t="s">
        <v>114</v>
      </c>
      <c r="D3217" s="175" t="s">
        <v>610</v>
      </c>
      <c r="H3217" s="175" t="s">
        <v>1367</v>
      </c>
      <c r="K3217" s="194">
        <v>15000</v>
      </c>
    </row>
    <row r="3218" spans="1:11">
      <c r="A3218" s="175" t="s">
        <v>161</v>
      </c>
      <c r="B3218" s="175" t="s">
        <v>23</v>
      </c>
      <c r="H3218" s="175" t="s">
        <v>1367</v>
      </c>
      <c r="J3218" s="194">
        <v>15000</v>
      </c>
    </row>
    <row r="3219" spans="1:11">
      <c r="A3219" s="175" t="s">
        <v>161</v>
      </c>
      <c r="B3219" s="175" t="s">
        <v>23</v>
      </c>
      <c r="H3219" s="175" t="s">
        <v>1358</v>
      </c>
      <c r="J3219" s="194">
        <v>87000</v>
      </c>
    </row>
    <row r="3220" spans="1:11">
      <c r="A3220" s="175" t="s">
        <v>161</v>
      </c>
      <c r="B3220" s="175" t="s">
        <v>23</v>
      </c>
      <c r="H3220" s="175" t="s">
        <v>1361</v>
      </c>
      <c r="J3220" s="194">
        <v>26353</v>
      </c>
    </row>
    <row r="3221" spans="1:11">
      <c r="A3221" s="175" t="s">
        <v>161</v>
      </c>
      <c r="B3221" s="175" t="s">
        <v>23</v>
      </c>
      <c r="H3221" s="175" t="s">
        <v>1368</v>
      </c>
      <c r="J3221" s="194">
        <v>23337</v>
      </c>
    </row>
    <row r="3222" spans="1:11">
      <c r="A3222" s="175" t="s">
        <v>161</v>
      </c>
      <c r="B3222" s="175" t="s">
        <v>23</v>
      </c>
      <c r="H3222" s="175" t="s">
        <v>1322</v>
      </c>
      <c r="J3222" s="194">
        <v>49500</v>
      </c>
    </row>
    <row r="3223" spans="1:11">
      <c r="A3223" s="175" t="s">
        <v>161</v>
      </c>
      <c r="B3223" s="175" t="s">
        <v>23</v>
      </c>
      <c r="H3223" s="175" t="s">
        <v>1369</v>
      </c>
      <c r="J3223" s="194">
        <v>30648</v>
      </c>
    </row>
    <row r="3224" spans="1:11">
      <c r="A3224" s="175" t="s">
        <v>161</v>
      </c>
      <c r="B3224" s="175" t="s">
        <v>23</v>
      </c>
      <c r="H3224" s="175" t="s">
        <v>1357</v>
      </c>
      <c r="J3224" s="194">
        <v>29423</v>
      </c>
    </row>
    <row r="3225" spans="1:11">
      <c r="A3225" s="175" t="s">
        <v>161</v>
      </c>
      <c r="B3225" s="175" t="s">
        <v>23</v>
      </c>
      <c r="H3225" s="175" t="s">
        <v>1370</v>
      </c>
      <c r="J3225" s="194">
        <v>120548</v>
      </c>
    </row>
    <row r="3226" spans="1:11">
      <c r="A3226" s="175" t="s">
        <v>161</v>
      </c>
      <c r="B3226" s="175" t="s">
        <v>23</v>
      </c>
      <c r="H3226" s="175" t="s">
        <v>1337</v>
      </c>
      <c r="J3226" s="194">
        <v>38834</v>
      </c>
    </row>
    <row r="3227" spans="1:11">
      <c r="A3227" s="175" t="s">
        <v>161</v>
      </c>
      <c r="B3227" s="175" t="s">
        <v>23</v>
      </c>
      <c r="H3227" s="175" t="s">
        <v>1364</v>
      </c>
      <c r="J3227" s="194">
        <v>21963</v>
      </c>
    </row>
    <row r="3228" spans="1:11">
      <c r="A3228" s="175" t="s">
        <v>161</v>
      </c>
      <c r="B3228" s="175" t="s">
        <v>23</v>
      </c>
      <c r="H3228" s="175" t="s">
        <v>1346</v>
      </c>
      <c r="J3228" s="194">
        <v>33132</v>
      </c>
    </row>
    <row r="3229" spans="1:11">
      <c r="A3229" s="175" t="s">
        <v>161</v>
      </c>
      <c r="B3229" s="175" t="s">
        <v>23</v>
      </c>
      <c r="H3229" s="175" t="s">
        <v>1371</v>
      </c>
      <c r="J3229" s="194">
        <v>37827</v>
      </c>
    </row>
    <row r="3230" spans="1:11">
      <c r="A3230" s="175" t="s">
        <v>161</v>
      </c>
      <c r="B3230" s="175" t="s">
        <v>23</v>
      </c>
      <c r="H3230" s="175" t="s">
        <v>1372</v>
      </c>
      <c r="J3230" s="194">
        <v>18000</v>
      </c>
    </row>
    <row r="3231" spans="1:11">
      <c r="A3231" s="175" t="s">
        <v>161</v>
      </c>
      <c r="B3231" s="175" t="s">
        <v>23</v>
      </c>
      <c r="H3231" s="175" t="s">
        <v>1373</v>
      </c>
      <c r="J3231" s="194">
        <v>46689</v>
      </c>
    </row>
    <row r="3232" spans="1:11">
      <c r="A3232" s="175" t="s">
        <v>161</v>
      </c>
      <c r="B3232" s="175" t="s">
        <v>23</v>
      </c>
      <c r="H3232" s="175" t="s">
        <v>1374</v>
      </c>
      <c r="J3232" s="194">
        <v>28350</v>
      </c>
    </row>
    <row r="3233" spans="1:11">
      <c r="A3233" s="175" t="s">
        <v>161</v>
      </c>
      <c r="B3233" s="175" t="s">
        <v>23</v>
      </c>
      <c r="H3233" s="175" t="s">
        <v>1375</v>
      </c>
      <c r="J3233" s="194">
        <v>40000</v>
      </c>
    </row>
    <row r="3234" spans="1:11">
      <c r="A3234" s="175" t="s">
        <v>161</v>
      </c>
      <c r="B3234" s="175" t="s">
        <v>23</v>
      </c>
      <c r="H3234" s="175" t="s">
        <v>1355</v>
      </c>
      <c r="J3234" s="194">
        <v>20000</v>
      </c>
    </row>
    <row r="3235" spans="1:11">
      <c r="A3235" s="175" t="s">
        <v>161</v>
      </c>
      <c r="B3235" s="175" t="s">
        <v>23</v>
      </c>
      <c r="H3235" s="175" t="s">
        <v>1363</v>
      </c>
      <c r="J3235" s="194">
        <v>9450</v>
      </c>
    </row>
    <row r="3236" spans="1:11">
      <c r="A3236" s="175" t="s">
        <v>161</v>
      </c>
      <c r="B3236" s="175" t="s">
        <v>23</v>
      </c>
      <c r="H3236" s="175" t="s">
        <v>1328</v>
      </c>
      <c r="J3236" s="194">
        <v>127030</v>
      </c>
    </row>
    <row r="3237" spans="1:11">
      <c r="A3237" s="175" t="s">
        <v>161</v>
      </c>
      <c r="B3237" s="175" t="s">
        <v>23</v>
      </c>
      <c r="H3237" s="175" t="s">
        <v>1358</v>
      </c>
      <c r="J3237" s="194">
        <v>205000</v>
      </c>
    </row>
    <row r="3238" spans="1:11">
      <c r="A3238" s="175" t="s">
        <v>161</v>
      </c>
      <c r="B3238" s="175" t="s">
        <v>23</v>
      </c>
      <c r="H3238" s="175" t="s">
        <v>1376</v>
      </c>
      <c r="J3238" s="194">
        <v>30648</v>
      </c>
    </row>
    <row r="3239" spans="1:11">
      <c r="A3239" s="175" t="s">
        <v>161</v>
      </c>
      <c r="B3239" s="175" t="s">
        <v>23</v>
      </c>
      <c r="H3239" s="175" t="s">
        <v>1377</v>
      </c>
      <c r="J3239" s="194">
        <v>130000</v>
      </c>
    </row>
    <row r="3240" spans="1:11">
      <c r="A3240" s="175" t="s">
        <v>161</v>
      </c>
      <c r="B3240" s="175" t="s">
        <v>23</v>
      </c>
      <c r="H3240" s="175" t="s">
        <v>1367</v>
      </c>
      <c r="J3240" s="194">
        <v>15000</v>
      </c>
    </row>
    <row r="3241" spans="1:11">
      <c r="A3241" s="190" t="s">
        <v>5084</v>
      </c>
      <c r="J3241" s="194">
        <v>1183732</v>
      </c>
      <c r="K3241" s="194">
        <v>1183732</v>
      </c>
    </row>
    <row r="3244" spans="1:11">
      <c r="A3244" s="190" t="s">
        <v>5055</v>
      </c>
      <c r="D3244" s="191" t="s">
        <v>4823</v>
      </c>
      <c r="E3244" s="190" t="s">
        <v>5031</v>
      </c>
    </row>
    <row r="3245" spans="1:11">
      <c r="A3245" s="192" t="s">
        <v>10</v>
      </c>
      <c r="B3245" s="192" t="s">
        <v>11</v>
      </c>
      <c r="D3245" s="188" t="s">
        <v>4808</v>
      </c>
      <c r="E3245" s="192" t="s">
        <v>142</v>
      </c>
      <c r="F3245" s="193" t="s">
        <v>4809</v>
      </c>
      <c r="G3245" s="192" t="s">
        <v>4810</v>
      </c>
      <c r="H3245" s="192" t="s">
        <v>479</v>
      </c>
      <c r="J3245" s="193" t="s">
        <v>405</v>
      </c>
      <c r="K3245" s="193" t="s">
        <v>406</v>
      </c>
    </row>
    <row r="3248" spans="1:11">
      <c r="A3248" s="175" t="s">
        <v>182</v>
      </c>
      <c r="B3248" s="175" t="s">
        <v>28</v>
      </c>
      <c r="E3248" s="175" t="s">
        <v>640</v>
      </c>
      <c r="F3248" s="195">
        <v>201612</v>
      </c>
      <c r="H3248" s="175" t="s">
        <v>1378</v>
      </c>
      <c r="J3248" s="194">
        <v>1419460</v>
      </c>
    </row>
    <row r="3249" spans="1:11">
      <c r="A3249" s="175" t="s">
        <v>257</v>
      </c>
      <c r="B3249" s="175" t="s">
        <v>47</v>
      </c>
      <c r="E3249" s="175" t="s">
        <v>668</v>
      </c>
      <c r="F3249" s="195">
        <v>22232157</v>
      </c>
      <c r="H3249" s="175" t="s">
        <v>2218</v>
      </c>
      <c r="J3249" s="194">
        <v>16819</v>
      </c>
    </row>
    <row r="3250" spans="1:11">
      <c r="A3250" s="175" t="s">
        <v>161</v>
      </c>
      <c r="B3250" s="175" t="s">
        <v>23</v>
      </c>
      <c r="F3250" s="195">
        <v>37</v>
      </c>
      <c r="H3250" s="175" t="s">
        <v>1378</v>
      </c>
      <c r="K3250" s="194">
        <v>1419460</v>
      </c>
    </row>
    <row r="3251" spans="1:11">
      <c r="A3251" s="175" t="s">
        <v>161</v>
      </c>
      <c r="B3251" s="175" t="s">
        <v>23</v>
      </c>
      <c r="H3251" s="175" t="s">
        <v>672</v>
      </c>
      <c r="K3251" s="194">
        <v>14134</v>
      </c>
    </row>
    <row r="3252" spans="1:11">
      <c r="A3252" s="175" t="s">
        <v>161</v>
      </c>
      <c r="B3252" s="175" t="s">
        <v>23</v>
      </c>
      <c r="H3252" s="175" t="s">
        <v>671</v>
      </c>
      <c r="K3252" s="194">
        <v>2685</v>
      </c>
    </row>
    <row r="3253" spans="1:11">
      <c r="A3253" s="190" t="s">
        <v>5057</v>
      </c>
      <c r="J3253" s="194">
        <v>1436279</v>
      </c>
      <c r="K3253" s="194">
        <v>1436279</v>
      </c>
    </row>
    <row r="3256" spans="1:11">
      <c r="A3256" s="190" t="s">
        <v>4893</v>
      </c>
      <c r="D3256" s="191" t="s">
        <v>4823</v>
      </c>
      <c r="E3256" s="190" t="s">
        <v>5031</v>
      </c>
    </row>
    <row r="3257" spans="1:11">
      <c r="A3257" s="192" t="s">
        <v>10</v>
      </c>
      <c r="B3257" s="192" t="s">
        <v>11</v>
      </c>
      <c r="D3257" s="188" t="s">
        <v>4808</v>
      </c>
      <c r="E3257" s="192" t="s">
        <v>142</v>
      </c>
      <c r="F3257" s="193" t="s">
        <v>4809</v>
      </c>
      <c r="G3257" s="192" t="s">
        <v>4810</v>
      </c>
      <c r="H3257" s="192" t="s">
        <v>479</v>
      </c>
      <c r="J3257" s="193" t="s">
        <v>405</v>
      </c>
      <c r="K3257" s="193" t="s">
        <v>406</v>
      </c>
    </row>
    <row r="3260" spans="1:11">
      <c r="A3260" s="175" t="s">
        <v>4919</v>
      </c>
      <c r="B3260" s="175" t="s">
        <v>101</v>
      </c>
      <c r="D3260" s="175" t="s">
        <v>610</v>
      </c>
      <c r="H3260" s="175" t="s">
        <v>4559</v>
      </c>
      <c r="J3260" s="194">
        <v>80462</v>
      </c>
    </row>
    <row r="3261" spans="1:11">
      <c r="A3261" s="175" t="s">
        <v>5046</v>
      </c>
      <c r="B3261" s="175" t="s">
        <v>103</v>
      </c>
      <c r="D3261" s="175" t="s">
        <v>610</v>
      </c>
      <c r="H3261" s="175" t="s">
        <v>4559</v>
      </c>
      <c r="J3261" s="194">
        <v>47280</v>
      </c>
    </row>
    <row r="3262" spans="1:11">
      <c r="A3262" s="175" t="s">
        <v>4894</v>
      </c>
      <c r="B3262" s="175" t="s">
        <v>105</v>
      </c>
      <c r="D3262" s="175" t="s">
        <v>610</v>
      </c>
      <c r="H3262" s="175" t="s">
        <v>4559</v>
      </c>
      <c r="J3262" s="194">
        <v>3800</v>
      </c>
    </row>
    <row r="3263" spans="1:11">
      <c r="A3263" s="175" t="s">
        <v>182</v>
      </c>
      <c r="B3263" s="175" t="s">
        <v>28</v>
      </c>
      <c r="E3263" s="175" t="s">
        <v>640</v>
      </c>
      <c r="F3263" s="195">
        <v>201610</v>
      </c>
      <c r="H3263" s="175" t="s">
        <v>2043</v>
      </c>
      <c r="K3263" s="194">
        <v>131542</v>
      </c>
    </row>
    <row r="3264" spans="1:11">
      <c r="A3264" s="190" t="s">
        <v>4899</v>
      </c>
      <c r="J3264" s="194">
        <v>131542</v>
      </c>
      <c r="K3264" s="194">
        <v>131542</v>
      </c>
    </row>
    <row r="3266" spans="1:11">
      <c r="A3266" s="189" t="s">
        <v>480</v>
      </c>
      <c r="B3266" s="196" t="s">
        <v>5085</v>
      </c>
      <c r="J3266" s="194">
        <v>69046833</v>
      </c>
      <c r="K3266" s="194">
        <v>69046833</v>
      </c>
    </row>
    <row r="3268" spans="1:11">
      <c r="A3268" s="189" t="s">
        <v>5086</v>
      </c>
    </row>
    <row r="3271" spans="1:11">
      <c r="A3271" s="190" t="s">
        <v>5065</v>
      </c>
      <c r="D3271" s="191" t="s">
        <v>4823</v>
      </c>
      <c r="E3271" s="190" t="s">
        <v>4807</v>
      </c>
    </row>
    <row r="3272" spans="1:11">
      <c r="A3272" s="192" t="s">
        <v>10</v>
      </c>
      <c r="B3272" s="192" t="s">
        <v>11</v>
      </c>
      <c r="D3272" s="188" t="s">
        <v>4808</v>
      </c>
      <c r="E3272" s="192" t="s">
        <v>142</v>
      </c>
      <c r="F3272" s="193" t="s">
        <v>4809</v>
      </c>
      <c r="G3272" s="192" t="s">
        <v>4810</v>
      </c>
      <c r="H3272" s="192" t="s">
        <v>479</v>
      </c>
      <c r="J3272" s="193" t="s">
        <v>405</v>
      </c>
      <c r="K3272" s="193" t="s">
        <v>406</v>
      </c>
    </row>
    <row r="3275" spans="1:11">
      <c r="A3275" s="175" t="s">
        <v>257</v>
      </c>
      <c r="B3275" s="175" t="s">
        <v>47</v>
      </c>
      <c r="E3275" s="175" t="s">
        <v>668</v>
      </c>
      <c r="F3275" s="195">
        <v>7073</v>
      </c>
      <c r="H3275" s="175" t="s">
        <v>2219</v>
      </c>
      <c r="J3275" s="194">
        <v>110163</v>
      </c>
    </row>
    <row r="3276" spans="1:11">
      <c r="A3276" s="175" t="s">
        <v>151</v>
      </c>
      <c r="B3276" s="175" t="s">
        <v>22</v>
      </c>
      <c r="F3276" s="195">
        <v>4531678</v>
      </c>
      <c r="H3276" s="175" t="s">
        <v>986</v>
      </c>
      <c r="K3276" s="194">
        <v>110163</v>
      </c>
    </row>
    <row r="3277" spans="1:11">
      <c r="A3277" s="190" t="s">
        <v>5066</v>
      </c>
      <c r="J3277" s="194">
        <v>110163</v>
      </c>
      <c r="K3277" s="194">
        <v>110163</v>
      </c>
    </row>
    <row r="3280" spans="1:11">
      <c r="A3280" s="190" t="s">
        <v>4825</v>
      </c>
      <c r="D3280" s="191" t="s">
        <v>4823</v>
      </c>
      <c r="E3280" s="190" t="s">
        <v>4807</v>
      </c>
    </row>
    <row r="3281" spans="1:11">
      <c r="A3281" s="192" t="s">
        <v>10</v>
      </c>
      <c r="B3281" s="192" t="s">
        <v>11</v>
      </c>
      <c r="D3281" s="188" t="s">
        <v>4808</v>
      </c>
      <c r="E3281" s="192" t="s">
        <v>142</v>
      </c>
      <c r="F3281" s="193" t="s">
        <v>4809</v>
      </c>
      <c r="G3281" s="192" t="s">
        <v>4810</v>
      </c>
      <c r="H3281" s="192" t="s">
        <v>479</v>
      </c>
      <c r="J3281" s="193" t="s">
        <v>405</v>
      </c>
      <c r="K3281" s="193" t="s">
        <v>406</v>
      </c>
    </row>
    <row r="3284" spans="1:11">
      <c r="A3284" s="175" t="s">
        <v>268</v>
      </c>
      <c r="B3284" s="175" t="s">
        <v>49</v>
      </c>
      <c r="E3284" s="175" t="s">
        <v>640</v>
      </c>
      <c r="F3284" s="195">
        <v>201603</v>
      </c>
      <c r="H3284" s="175" t="s">
        <v>2387</v>
      </c>
      <c r="J3284" s="194">
        <v>826213</v>
      </c>
    </row>
    <row r="3285" spans="1:11">
      <c r="A3285" s="175" t="s">
        <v>151</v>
      </c>
      <c r="B3285" s="175" t="s">
        <v>22</v>
      </c>
      <c r="F3285" s="195">
        <v>4531683</v>
      </c>
      <c r="H3285" s="175" t="s">
        <v>930</v>
      </c>
      <c r="K3285" s="194">
        <v>826213</v>
      </c>
    </row>
    <row r="3286" spans="1:11">
      <c r="A3286" s="190" t="s">
        <v>4826</v>
      </c>
      <c r="J3286" s="194">
        <v>826213</v>
      </c>
      <c r="K3286" s="194">
        <v>826213</v>
      </c>
    </row>
    <row r="3289" spans="1:11">
      <c r="A3289" s="190" t="s">
        <v>4827</v>
      </c>
      <c r="D3289" s="191" t="s">
        <v>4823</v>
      </c>
      <c r="E3289" s="190" t="s">
        <v>4807</v>
      </c>
    </row>
    <row r="3290" spans="1:11">
      <c r="A3290" s="192" t="s">
        <v>10</v>
      </c>
      <c r="B3290" s="192" t="s">
        <v>11</v>
      </c>
      <c r="D3290" s="188" t="s">
        <v>4808</v>
      </c>
      <c r="E3290" s="192" t="s">
        <v>142</v>
      </c>
      <c r="F3290" s="193" t="s">
        <v>4809</v>
      </c>
      <c r="G3290" s="192" t="s">
        <v>4810</v>
      </c>
      <c r="H3290" s="192" t="s">
        <v>479</v>
      </c>
      <c r="J3290" s="193" t="s">
        <v>405</v>
      </c>
      <c r="K3290" s="193" t="s">
        <v>406</v>
      </c>
    </row>
    <row r="3293" spans="1:11">
      <c r="A3293" s="175" t="s">
        <v>257</v>
      </c>
      <c r="B3293" s="175" t="s">
        <v>47</v>
      </c>
      <c r="E3293" s="175" t="s">
        <v>668</v>
      </c>
      <c r="F3293" s="195">
        <v>7104</v>
      </c>
      <c r="H3293" s="175" t="s">
        <v>2220</v>
      </c>
      <c r="J3293" s="194">
        <v>105337</v>
      </c>
    </row>
    <row r="3294" spans="1:11">
      <c r="A3294" s="175" t="s">
        <v>151</v>
      </c>
      <c r="B3294" s="175" t="s">
        <v>22</v>
      </c>
      <c r="F3294" s="195">
        <v>4531693</v>
      </c>
      <c r="H3294" s="175" t="s">
        <v>987</v>
      </c>
      <c r="K3294" s="194">
        <v>105337</v>
      </c>
    </row>
    <row r="3295" spans="1:11">
      <c r="A3295" s="190" t="s">
        <v>4830</v>
      </c>
      <c r="J3295" s="194">
        <v>105337</v>
      </c>
      <c r="K3295" s="194">
        <v>105337</v>
      </c>
    </row>
    <row r="3298" spans="1:11">
      <c r="A3298" s="190" t="s">
        <v>4831</v>
      </c>
      <c r="D3298" s="191" t="s">
        <v>4823</v>
      </c>
      <c r="E3298" s="190" t="s">
        <v>4807</v>
      </c>
    </row>
    <row r="3299" spans="1:11">
      <c r="A3299" s="192" t="s">
        <v>10</v>
      </c>
      <c r="B3299" s="192" t="s">
        <v>11</v>
      </c>
      <c r="D3299" s="188" t="s">
        <v>4808</v>
      </c>
      <c r="E3299" s="192" t="s">
        <v>142</v>
      </c>
      <c r="F3299" s="193" t="s">
        <v>4809</v>
      </c>
      <c r="G3299" s="192" t="s">
        <v>4810</v>
      </c>
      <c r="H3299" s="192" t="s">
        <v>479</v>
      </c>
      <c r="J3299" s="193" t="s">
        <v>405</v>
      </c>
      <c r="K3299" s="193" t="s">
        <v>406</v>
      </c>
    </row>
    <row r="3302" spans="1:11">
      <c r="A3302" s="175" t="s">
        <v>257</v>
      </c>
      <c r="B3302" s="175" t="s">
        <v>47</v>
      </c>
      <c r="E3302" s="175" t="s">
        <v>668</v>
      </c>
      <c r="F3302" s="195">
        <v>3680</v>
      </c>
      <c r="H3302" s="175" t="s">
        <v>2221</v>
      </c>
      <c r="J3302" s="194">
        <v>379497</v>
      </c>
    </row>
    <row r="3303" spans="1:11">
      <c r="A3303" s="175" t="s">
        <v>151</v>
      </c>
      <c r="B3303" s="175" t="s">
        <v>22</v>
      </c>
      <c r="F3303" s="195">
        <v>4531694</v>
      </c>
      <c r="H3303" s="175" t="s">
        <v>988</v>
      </c>
      <c r="K3303" s="194">
        <v>379497</v>
      </c>
    </row>
    <row r="3304" spans="1:11">
      <c r="A3304" s="190" t="s">
        <v>4832</v>
      </c>
      <c r="J3304" s="194">
        <v>379497</v>
      </c>
      <c r="K3304" s="194">
        <v>379497</v>
      </c>
    </row>
    <row r="3307" spans="1:11">
      <c r="A3307" s="190" t="s">
        <v>4833</v>
      </c>
      <c r="D3307" s="191" t="s">
        <v>4818</v>
      </c>
      <c r="E3307" s="190" t="s">
        <v>4807</v>
      </c>
    </row>
    <row r="3308" spans="1:11">
      <c r="A3308" s="192" t="s">
        <v>10</v>
      </c>
      <c r="B3308" s="192" t="s">
        <v>11</v>
      </c>
      <c r="D3308" s="188" t="s">
        <v>4808</v>
      </c>
      <c r="E3308" s="192" t="s">
        <v>142</v>
      </c>
      <c r="F3308" s="193" t="s">
        <v>4809</v>
      </c>
      <c r="G3308" s="192" t="s">
        <v>4810</v>
      </c>
      <c r="H3308" s="192" t="s">
        <v>479</v>
      </c>
      <c r="J3308" s="193" t="s">
        <v>405</v>
      </c>
      <c r="K3308" s="193" t="s">
        <v>406</v>
      </c>
    </row>
    <row r="3311" spans="1:11">
      <c r="A3311" s="175" t="s">
        <v>4829</v>
      </c>
      <c r="B3311" s="175" t="s">
        <v>113</v>
      </c>
      <c r="D3311" s="175" t="s">
        <v>610</v>
      </c>
      <c r="H3311" s="175" t="s">
        <v>886</v>
      </c>
      <c r="K3311" s="194">
        <v>50000</v>
      </c>
    </row>
    <row r="3312" spans="1:11">
      <c r="A3312" s="175" t="s">
        <v>151</v>
      </c>
      <c r="B3312" s="175" t="s">
        <v>22</v>
      </c>
      <c r="H3312" s="175" t="s">
        <v>886</v>
      </c>
      <c r="J3312" s="194">
        <v>50000</v>
      </c>
    </row>
    <row r="3313" spans="1:11">
      <c r="A3313" s="190" t="s">
        <v>4834</v>
      </c>
      <c r="J3313" s="194">
        <v>50000</v>
      </c>
      <c r="K3313" s="194">
        <v>50000</v>
      </c>
    </row>
    <row r="3316" spans="1:11">
      <c r="A3316" s="190" t="s">
        <v>4835</v>
      </c>
      <c r="D3316" s="191" t="s">
        <v>4818</v>
      </c>
      <c r="E3316" s="190" t="s">
        <v>4807</v>
      </c>
    </row>
    <row r="3317" spans="1:11">
      <c r="A3317" s="192" t="s">
        <v>10</v>
      </c>
      <c r="B3317" s="192" t="s">
        <v>11</v>
      </c>
      <c r="D3317" s="188" t="s">
        <v>4808</v>
      </c>
      <c r="E3317" s="192" t="s">
        <v>142</v>
      </c>
      <c r="F3317" s="193" t="s">
        <v>4809</v>
      </c>
      <c r="G3317" s="192" t="s">
        <v>4810</v>
      </c>
      <c r="H3317" s="192" t="s">
        <v>479</v>
      </c>
      <c r="J3317" s="193" t="s">
        <v>405</v>
      </c>
      <c r="K3317" s="193" t="s">
        <v>406</v>
      </c>
    </row>
    <row r="3320" spans="1:11">
      <c r="A3320" s="175" t="s">
        <v>5000</v>
      </c>
      <c r="B3320" s="175" t="s">
        <v>114</v>
      </c>
      <c r="D3320" s="175" t="s">
        <v>610</v>
      </c>
      <c r="H3320" s="175" t="s">
        <v>989</v>
      </c>
      <c r="K3320" s="194">
        <v>10000</v>
      </c>
    </row>
    <row r="3321" spans="1:11">
      <c r="A3321" s="175" t="s">
        <v>151</v>
      </c>
      <c r="B3321" s="175" t="s">
        <v>22</v>
      </c>
      <c r="H3321" s="175" t="s">
        <v>989</v>
      </c>
      <c r="J3321" s="194">
        <v>10000</v>
      </c>
    </row>
    <row r="3322" spans="1:11">
      <c r="A3322" s="190" t="s">
        <v>4836</v>
      </c>
      <c r="J3322" s="194">
        <v>10000</v>
      </c>
      <c r="K3322" s="194">
        <v>10000</v>
      </c>
    </row>
    <row r="3325" spans="1:11">
      <c r="A3325" s="190" t="s">
        <v>4837</v>
      </c>
      <c r="D3325" s="191" t="s">
        <v>4818</v>
      </c>
      <c r="E3325" s="190" t="s">
        <v>4819</v>
      </c>
    </row>
    <row r="3326" spans="1:11">
      <c r="A3326" s="192" t="s">
        <v>10</v>
      </c>
      <c r="B3326" s="192" t="s">
        <v>11</v>
      </c>
      <c r="D3326" s="188" t="s">
        <v>4808</v>
      </c>
      <c r="E3326" s="192" t="s">
        <v>142</v>
      </c>
      <c r="F3326" s="193" t="s">
        <v>4809</v>
      </c>
      <c r="G3326" s="192" t="s">
        <v>4810</v>
      </c>
      <c r="H3326" s="192" t="s">
        <v>479</v>
      </c>
      <c r="J3326" s="193" t="s">
        <v>405</v>
      </c>
      <c r="K3326" s="193" t="s">
        <v>406</v>
      </c>
    </row>
    <row r="3329" spans="1:11">
      <c r="A3329" s="175" t="s">
        <v>5000</v>
      </c>
      <c r="B3329" s="175" t="s">
        <v>114</v>
      </c>
      <c r="D3329" s="175" t="s">
        <v>610</v>
      </c>
      <c r="H3329" s="175" t="s">
        <v>990</v>
      </c>
      <c r="K3329" s="194">
        <v>10000</v>
      </c>
    </row>
    <row r="3330" spans="1:11">
      <c r="A3330" s="175" t="s">
        <v>151</v>
      </c>
      <c r="B3330" s="175" t="s">
        <v>22</v>
      </c>
      <c r="H3330" s="175" t="s">
        <v>990</v>
      </c>
      <c r="J3330" s="194">
        <v>10000</v>
      </c>
    </row>
    <row r="3331" spans="1:11">
      <c r="A3331" s="190" t="s">
        <v>4838</v>
      </c>
      <c r="J3331" s="194">
        <v>10000</v>
      </c>
      <c r="K3331" s="194">
        <v>10000</v>
      </c>
    </row>
    <row r="3334" spans="1:11">
      <c r="A3334" s="190" t="s">
        <v>4839</v>
      </c>
      <c r="D3334" s="191" t="s">
        <v>4818</v>
      </c>
      <c r="E3334" s="190" t="s">
        <v>4819</v>
      </c>
    </row>
    <row r="3335" spans="1:11">
      <c r="A3335" s="192" t="s">
        <v>10</v>
      </c>
      <c r="B3335" s="192" t="s">
        <v>11</v>
      </c>
      <c r="D3335" s="188" t="s">
        <v>4808</v>
      </c>
      <c r="E3335" s="192" t="s">
        <v>142</v>
      </c>
      <c r="F3335" s="193" t="s">
        <v>4809</v>
      </c>
      <c r="G3335" s="192" t="s">
        <v>4810</v>
      </c>
      <c r="H3335" s="192" t="s">
        <v>479</v>
      </c>
      <c r="J3335" s="193" t="s">
        <v>405</v>
      </c>
      <c r="K3335" s="193" t="s">
        <v>406</v>
      </c>
    </row>
    <row r="3338" spans="1:11">
      <c r="A3338" s="175" t="s">
        <v>4829</v>
      </c>
      <c r="B3338" s="175" t="s">
        <v>113</v>
      </c>
      <c r="D3338" s="175" t="s">
        <v>610</v>
      </c>
      <c r="H3338" s="175" t="s">
        <v>963</v>
      </c>
      <c r="K3338" s="194">
        <v>20000</v>
      </c>
    </row>
    <row r="3339" spans="1:11">
      <c r="A3339" s="175" t="s">
        <v>151</v>
      </c>
      <c r="B3339" s="175" t="s">
        <v>22</v>
      </c>
      <c r="H3339" s="175" t="s">
        <v>963</v>
      </c>
      <c r="J3339" s="194">
        <v>20000</v>
      </c>
    </row>
    <row r="3340" spans="1:11">
      <c r="A3340" s="190" t="s">
        <v>4840</v>
      </c>
      <c r="J3340" s="194">
        <v>20000</v>
      </c>
      <c r="K3340" s="194">
        <v>20000</v>
      </c>
    </row>
    <row r="3343" spans="1:11">
      <c r="A3343" s="190" t="s">
        <v>4841</v>
      </c>
      <c r="D3343" s="191" t="s">
        <v>4818</v>
      </c>
      <c r="E3343" s="190" t="s">
        <v>4819</v>
      </c>
    </row>
    <row r="3344" spans="1:11">
      <c r="A3344" s="192" t="s">
        <v>10</v>
      </c>
      <c r="B3344" s="192" t="s">
        <v>11</v>
      </c>
      <c r="D3344" s="188" t="s">
        <v>4808</v>
      </c>
      <c r="E3344" s="192" t="s">
        <v>142</v>
      </c>
      <c r="F3344" s="193" t="s">
        <v>4809</v>
      </c>
      <c r="G3344" s="192" t="s">
        <v>4810</v>
      </c>
      <c r="H3344" s="192" t="s">
        <v>479</v>
      </c>
      <c r="J3344" s="193" t="s">
        <v>405</v>
      </c>
      <c r="K3344" s="193" t="s">
        <v>406</v>
      </c>
    </row>
    <row r="3347" spans="1:11">
      <c r="A3347" s="175" t="s">
        <v>4820</v>
      </c>
      <c r="B3347" s="175" t="s">
        <v>118</v>
      </c>
      <c r="D3347" s="175" t="s">
        <v>610</v>
      </c>
      <c r="H3347" s="175" t="s">
        <v>991</v>
      </c>
      <c r="K3347" s="194">
        <v>304700</v>
      </c>
    </row>
    <row r="3348" spans="1:11">
      <c r="A3348" s="175" t="s">
        <v>151</v>
      </c>
      <c r="B3348" s="175" t="s">
        <v>22</v>
      </c>
      <c r="H3348" s="175" t="s">
        <v>991</v>
      </c>
      <c r="J3348" s="194">
        <v>304700</v>
      </c>
    </row>
    <row r="3349" spans="1:11">
      <c r="A3349" s="190" t="s">
        <v>4843</v>
      </c>
      <c r="J3349" s="194">
        <v>304700</v>
      </c>
      <c r="K3349" s="194">
        <v>304700</v>
      </c>
    </row>
    <row r="3352" spans="1:11">
      <c r="A3352" s="190" t="s">
        <v>4844</v>
      </c>
      <c r="D3352" s="191" t="s">
        <v>4818</v>
      </c>
      <c r="E3352" s="190" t="s">
        <v>4819</v>
      </c>
    </row>
    <row r="3353" spans="1:11">
      <c r="A3353" s="192" t="s">
        <v>10</v>
      </c>
      <c r="B3353" s="192" t="s">
        <v>11</v>
      </c>
      <c r="D3353" s="188" t="s">
        <v>4808</v>
      </c>
      <c r="E3353" s="192" t="s">
        <v>142</v>
      </c>
      <c r="F3353" s="193" t="s">
        <v>4809</v>
      </c>
      <c r="G3353" s="192" t="s">
        <v>4810</v>
      </c>
      <c r="H3353" s="192" t="s">
        <v>479</v>
      </c>
      <c r="J3353" s="193" t="s">
        <v>405</v>
      </c>
      <c r="K3353" s="193" t="s">
        <v>406</v>
      </c>
    </row>
    <row r="3356" spans="1:11">
      <c r="A3356" s="175" t="s">
        <v>5000</v>
      </c>
      <c r="B3356" s="175" t="s">
        <v>114</v>
      </c>
      <c r="D3356" s="175" t="s">
        <v>610</v>
      </c>
      <c r="H3356" s="175" t="s">
        <v>992</v>
      </c>
      <c r="K3356" s="194">
        <v>6337000</v>
      </c>
    </row>
    <row r="3357" spans="1:11">
      <c r="A3357" s="175" t="s">
        <v>151</v>
      </c>
      <c r="B3357" s="175" t="s">
        <v>22</v>
      </c>
      <c r="H3357" s="175" t="s">
        <v>992</v>
      </c>
      <c r="J3357" s="194">
        <v>6337000</v>
      </c>
    </row>
    <row r="3358" spans="1:11">
      <c r="A3358" s="190" t="s">
        <v>4845</v>
      </c>
      <c r="J3358" s="194">
        <v>6337000</v>
      </c>
      <c r="K3358" s="194">
        <v>6337000</v>
      </c>
    </row>
    <row r="3361" spans="1:11">
      <c r="A3361" s="190" t="s">
        <v>4846</v>
      </c>
      <c r="D3361" s="191" t="s">
        <v>4818</v>
      </c>
      <c r="E3361" s="190" t="s">
        <v>4819</v>
      </c>
    </row>
    <row r="3362" spans="1:11">
      <c r="A3362" s="192" t="s">
        <v>10</v>
      </c>
      <c r="B3362" s="192" t="s">
        <v>11</v>
      </c>
      <c r="D3362" s="188" t="s">
        <v>4808</v>
      </c>
      <c r="E3362" s="192" t="s">
        <v>142</v>
      </c>
      <c r="F3362" s="193" t="s">
        <v>4809</v>
      </c>
      <c r="G3362" s="192" t="s">
        <v>4810</v>
      </c>
      <c r="H3362" s="192" t="s">
        <v>479</v>
      </c>
      <c r="J3362" s="193" t="s">
        <v>405</v>
      </c>
      <c r="K3362" s="193" t="s">
        <v>406</v>
      </c>
    </row>
    <row r="3365" spans="1:11">
      <c r="A3365" s="175" t="s">
        <v>5000</v>
      </c>
      <c r="B3365" s="175" t="s">
        <v>114</v>
      </c>
      <c r="D3365" s="175" t="s">
        <v>610</v>
      </c>
      <c r="H3365" s="175" t="s">
        <v>993</v>
      </c>
      <c r="K3365" s="194">
        <v>20000</v>
      </c>
    </row>
    <row r="3366" spans="1:11">
      <c r="A3366" s="175" t="s">
        <v>151</v>
      </c>
      <c r="B3366" s="175" t="s">
        <v>22</v>
      </c>
      <c r="H3366" s="175" t="s">
        <v>993</v>
      </c>
      <c r="J3366" s="194">
        <v>20000</v>
      </c>
    </row>
    <row r="3367" spans="1:11">
      <c r="A3367" s="190" t="s">
        <v>4847</v>
      </c>
      <c r="J3367" s="194">
        <v>20000</v>
      </c>
      <c r="K3367" s="194">
        <v>20000</v>
      </c>
    </row>
    <row r="3370" spans="1:11">
      <c r="A3370" s="190" t="s">
        <v>4848</v>
      </c>
      <c r="D3370" s="191" t="s">
        <v>4818</v>
      </c>
      <c r="E3370" s="190" t="s">
        <v>4819</v>
      </c>
    </row>
    <row r="3371" spans="1:11">
      <c r="A3371" s="192" t="s">
        <v>10</v>
      </c>
      <c r="B3371" s="192" t="s">
        <v>11</v>
      </c>
      <c r="D3371" s="188" t="s">
        <v>4808</v>
      </c>
      <c r="E3371" s="192" t="s">
        <v>142</v>
      </c>
      <c r="F3371" s="193" t="s">
        <v>4809</v>
      </c>
      <c r="G3371" s="192" t="s">
        <v>4810</v>
      </c>
      <c r="H3371" s="192" t="s">
        <v>479</v>
      </c>
      <c r="J3371" s="193" t="s">
        <v>405</v>
      </c>
      <c r="K3371" s="193" t="s">
        <v>406</v>
      </c>
    </row>
    <row r="3374" spans="1:11">
      <c r="A3374" s="175" t="s">
        <v>4829</v>
      </c>
      <c r="B3374" s="175" t="s">
        <v>113</v>
      </c>
      <c r="D3374" s="175" t="s">
        <v>610</v>
      </c>
      <c r="H3374" s="175" t="s">
        <v>915</v>
      </c>
      <c r="K3374" s="194">
        <v>50000</v>
      </c>
    </row>
    <row r="3375" spans="1:11">
      <c r="A3375" s="175" t="s">
        <v>151</v>
      </c>
      <c r="B3375" s="175" t="s">
        <v>22</v>
      </c>
      <c r="H3375" s="175" t="s">
        <v>915</v>
      </c>
      <c r="J3375" s="194">
        <v>50000</v>
      </c>
    </row>
    <row r="3376" spans="1:11">
      <c r="A3376" s="190" t="s">
        <v>4850</v>
      </c>
      <c r="J3376" s="194">
        <v>50000</v>
      </c>
      <c r="K3376" s="194">
        <v>50000</v>
      </c>
    </row>
    <row r="3379" spans="1:11">
      <c r="A3379" s="190" t="s">
        <v>4851</v>
      </c>
      <c r="D3379" s="191" t="s">
        <v>4818</v>
      </c>
      <c r="E3379" s="190" t="s">
        <v>4819</v>
      </c>
    </row>
    <row r="3380" spans="1:11">
      <c r="A3380" s="192" t="s">
        <v>10</v>
      </c>
      <c r="B3380" s="192" t="s">
        <v>11</v>
      </c>
      <c r="D3380" s="188" t="s">
        <v>4808</v>
      </c>
      <c r="E3380" s="192" t="s">
        <v>142</v>
      </c>
      <c r="F3380" s="193" t="s">
        <v>4809</v>
      </c>
      <c r="G3380" s="192" t="s">
        <v>4810</v>
      </c>
      <c r="H3380" s="192" t="s">
        <v>479</v>
      </c>
      <c r="J3380" s="193" t="s">
        <v>405</v>
      </c>
      <c r="K3380" s="193" t="s">
        <v>406</v>
      </c>
    </row>
    <row r="3383" spans="1:11">
      <c r="A3383" s="175" t="s">
        <v>4829</v>
      </c>
      <c r="B3383" s="175" t="s">
        <v>113</v>
      </c>
      <c r="D3383" s="175" t="s">
        <v>610</v>
      </c>
      <c r="H3383" s="175" t="s">
        <v>994</v>
      </c>
      <c r="K3383" s="194">
        <v>275000</v>
      </c>
    </row>
    <row r="3384" spans="1:11">
      <c r="A3384" s="175" t="s">
        <v>151</v>
      </c>
      <c r="B3384" s="175" t="s">
        <v>22</v>
      </c>
      <c r="H3384" s="175" t="s">
        <v>994</v>
      </c>
      <c r="J3384" s="194">
        <v>275000</v>
      </c>
    </row>
    <row r="3385" spans="1:11">
      <c r="A3385" s="190" t="s">
        <v>4852</v>
      </c>
      <c r="J3385" s="194">
        <v>275000</v>
      </c>
      <c r="K3385" s="194">
        <v>275000</v>
      </c>
    </row>
    <row r="3388" spans="1:11">
      <c r="A3388" s="190" t="s">
        <v>4853</v>
      </c>
      <c r="D3388" s="191" t="s">
        <v>4818</v>
      </c>
      <c r="E3388" s="190" t="s">
        <v>4819</v>
      </c>
    </row>
    <row r="3389" spans="1:11">
      <c r="A3389" s="192" t="s">
        <v>10</v>
      </c>
      <c r="B3389" s="192" t="s">
        <v>11</v>
      </c>
      <c r="D3389" s="188" t="s">
        <v>4808</v>
      </c>
      <c r="E3389" s="192" t="s">
        <v>142</v>
      </c>
      <c r="F3389" s="193" t="s">
        <v>4809</v>
      </c>
      <c r="G3389" s="192" t="s">
        <v>4810</v>
      </c>
      <c r="H3389" s="192" t="s">
        <v>479</v>
      </c>
      <c r="J3389" s="193" t="s">
        <v>405</v>
      </c>
      <c r="K3389" s="193" t="s">
        <v>406</v>
      </c>
    </row>
    <row r="3392" spans="1:11">
      <c r="A3392" s="175" t="s">
        <v>4829</v>
      </c>
      <c r="B3392" s="175" t="s">
        <v>113</v>
      </c>
      <c r="D3392" s="175" t="s">
        <v>610</v>
      </c>
      <c r="H3392" s="175" t="s">
        <v>995</v>
      </c>
      <c r="K3392" s="194">
        <v>195000</v>
      </c>
    </row>
    <row r="3393" spans="1:11">
      <c r="A3393" s="175" t="s">
        <v>151</v>
      </c>
      <c r="B3393" s="175" t="s">
        <v>22</v>
      </c>
      <c r="H3393" s="175" t="s">
        <v>995</v>
      </c>
      <c r="J3393" s="194">
        <v>195000</v>
      </c>
    </row>
    <row r="3394" spans="1:11">
      <c r="A3394" s="190" t="s">
        <v>4855</v>
      </c>
      <c r="J3394" s="194">
        <v>195000</v>
      </c>
      <c r="K3394" s="194">
        <v>195000</v>
      </c>
    </row>
    <row r="3397" spans="1:11">
      <c r="A3397" s="190" t="s">
        <v>4856</v>
      </c>
      <c r="D3397" s="191" t="s">
        <v>4818</v>
      </c>
      <c r="E3397" s="190" t="s">
        <v>4819</v>
      </c>
    </row>
    <row r="3398" spans="1:11">
      <c r="A3398" s="192" t="s">
        <v>10</v>
      </c>
      <c r="B3398" s="192" t="s">
        <v>11</v>
      </c>
      <c r="D3398" s="188" t="s">
        <v>4808</v>
      </c>
      <c r="E3398" s="192" t="s">
        <v>142</v>
      </c>
      <c r="F3398" s="193" t="s">
        <v>4809</v>
      </c>
      <c r="G3398" s="192" t="s">
        <v>4810</v>
      </c>
      <c r="H3398" s="192" t="s">
        <v>479</v>
      </c>
      <c r="J3398" s="193" t="s">
        <v>405</v>
      </c>
      <c r="K3398" s="193" t="s">
        <v>406</v>
      </c>
    </row>
    <row r="3401" spans="1:11">
      <c r="A3401" s="175" t="s">
        <v>4829</v>
      </c>
      <c r="B3401" s="175" t="s">
        <v>113</v>
      </c>
      <c r="D3401" s="175" t="s">
        <v>610</v>
      </c>
      <c r="H3401" s="175" t="s">
        <v>996</v>
      </c>
      <c r="K3401" s="194">
        <v>200000</v>
      </c>
    </row>
    <row r="3402" spans="1:11">
      <c r="A3402" s="175" t="s">
        <v>151</v>
      </c>
      <c r="B3402" s="175" t="s">
        <v>22</v>
      </c>
      <c r="H3402" s="175" t="s">
        <v>996</v>
      </c>
      <c r="J3402" s="194">
        <v>200000</v>
      </c>
    </row>
    <row r="3403" spans="1:11">
      <c r="A3403" s="190" t="s">
        <v>4857</v>
      </c>
      <c r="J3403" s="194">
        <v>200000</v>
      </c>
      <c r="K3403" s="194">
        <v>200000</v>
      </c>
    </row>
    <row r="3406" spans="1:11">
      <c r="A3406" s="190" t="s">
        <v>4858</v>
      </c>
      <c r="D3406" s="191" t="s">
        <v>4818</v>
      </c>
      <c r="E3406" s="190" t="s">
        <v>4819</v>
      </c>
    </row>
    <row r="3407" spans="1:11">
      <c r="A3407" s="192" t="s">
        <v>10</v>
      </c>
      <c r="B3407" s="192" t="s">
        <v>11</v>
      </c>
      <c r="D3407" s="188" t="s">
        <v>4808</v>
      </c>
      <c r="E3407" s="192" t="s">
        <v>142</v>
      </c>
      <c r="F3407" s="193" t="s">
        <v>4809</v>
      </c>
      <c r="G3407" s="192" t="s">
        <v>4810</v>
      </c>
      <c r="H3407" s="192" t="s">
        <v>479</v>
      </c>
      <c r="J3407" s="193" t="s">
        <v>405</v>
      </c>
      <c r="K3407" s="193" t="s">
        <v>406</v>
      </c>
    </row>
    <row r="3410" spans="1:11">
      <c r="A3410" s="175" t="s">
        <v>4829</v>
      </c>
      <c r="B3410" s="175" t="s">
        <v>113</v>
      </c>
      <c r="D3410" s="175" t="s">
        <v>610</v>
      </c>
      <c r="H3410" s="175" t="s">
        <v>877</v>
      </c>
      <c r="K3410" s="194">
        <v>50000</v>
      </c>
    </row>
    <row r="3411" spans="1:11">
      <c r="A3411" s="175" t="s">
        <v>151</v>
      </c>
      <c r="B3411" s="175" t="s">
        <v>22</v>
      </c>
      <c r="H3411" s="175" t="s">
        <v>877</v>
      </c>
      <c r="J3411" s="194">
        <v>50000</v>
      </c>
    </row>
    <row r="3412" spans="1:11">
      <c r="A3412" s="190" t="s">
        <v>4859</v>
      </c>
      <c r="J3412" s="194">
        <v>50000</v>
      </c>
      <c r="K3412" s="194">
        <v>50000</v>
      </c>
    </row>
    <row r="3415" spans="1:11">
      <c r="A3415" s="190" t="s">
        <v>4860</v>
      </c>
      <c r="D3415" s="191" t="s">
        <v>4818</v>
      </c>
      <c r="E3415" s="190" t="s">
        <v>4819</v>
      </c>
    </row>
    <row r="3416" spans="1:11">
      <c r="A3416" s="192" t="s">
        <v>10</v>
      </c>
      <c r="B3416" s="192" t="s">
        <v>11</v>
      </c>
      <c r="D3416" s="188" t="s">
        <v>4808</v>
      </c>
      <c r="E3416" s="192" t="s">
        <v>142</v>
      </c>
      <c r="F3416" s="193" t="s">
        <v>4809</v>
      </c>
      <c r="G3416" s="192" t="s">
        <v>4810</v>
      </c>
      <c r="H3416" s="192" t="s">
        <v>479</v>
      </c>
      <c r="J3416" s="193" t="s">
        <v>405</v>
      </c>
      <c r="K3416" s="193" t="s">
        <v>406</v>
      </c>
    </row>
    <row r="3419" spans="1:11">
      <c r="A3419" s="175" t="s">
        <v>4829</v>
      </c>
      <c r="B3419" s="175" t="s">
        <v>113</v>
      </c>
      <c r="D3419" s="175" t="s">
        <v>610</v>
      </c>
      <c r="H3419" s="175" t="s">
        <v>997</v>
      </c>
      <c r="K3419" s="194">
        <v>40000</v>
      </c>
    </row>
    <row r="3420" spans="1:11">
      <c r="A3420" s="175" t="s">
        <v>151</v>
      </c>
      <c r="B3420" s="175" t="s">
        <v>22</v>
      </c>
      <c r="H3420" s="175" t="s">
        <v>997</v>
      </c>
      <c r="J3420" s="194">
        <v>40000</v>
      </c>
    </row>
    <row r="3421" spans="1:11">
      <c r="A3421" s="190" t="s">
        <v>4861</v>
      </c>
      <c r="J3421" s="194">
        <v>40000</v>
      </c>
      <c r="K3421" s="194">
        <v>40000</v>
      </c>
    </row>
    <row r="3424" spans="1:11">
      <c r="A3424" s="190" t="s">
        <v>4862</v>
      </c>
      <c r="D3424" s="191" t="s">
        <v>4818</v>
      </c>
      <c r="E3424" s="190" t="s">
        <v>4819</v>
      </c>
    </row>
    <row r="3425" spans="1:11">
      <c r="A3425" s="192" t="s">
        <v>10</v>
      </c>
      <c r="B3425" s="192" t="s">
        <v>11</v>
      </c>
      <c r="D3425" s="188" t="s">
        <v>4808</v>
      </c>
      <c r="E3425" s="192" t="s">
        <v>142</v>
      </c>
      <c r="F3425" s="193" t="s">
        <v>4809</v>
      </c>
      <c r="G3425" s="192" t="s">
        <v>4810</v>
      </c>
      <c r="H3425" s="192" t="s">
        <v>479</v>
      </c>
      <c r="J3425" s="193" t="s">
        <v>405</v>
      </c>
      <c r="K3425" s="193" t="s">
        <v>406</v>
      </c>
    </row>
    <row r="3428" spans="1:11">
      <c r="A3428" s="175" t="s">
        <v>5000</v>
      </c>
      <c r="B3428" s="175" t="s">
        <v>114</v>
      </c>
      <c r="D3428" s="175" t="s">
        <v>610</v>
      </c>
      <c r="H3428" s="175" t="s">
        <v>998</v>
      </c>
      <c r="K3428" s="194">
        <v>50000</v>
      </c>
    </row>
    <row r="3429" spans="1:11">
      <c r="A3429" s="175" t="s">
        <v>151</v>
      </c>
      <c r="B3429" s="175" t="s">
        <v>22</v>
      </c>
      <c r="H3429" s="175" t="s">
        <v>998</v>
      </c>
      <c r="J3429" s="194">
        <v>50000</v>
      </c>
    </row>
    <row r="3430" spans="1:11">
      <c r="A3430" s="190" t="s">
        <v>4863</v>
      </c>
      <c r="J3430" s="194">
        <v>50000</v>
      </c>
      <c r="K3430" s="194">
        <v>50000</v>
      </c>
    </row>
    <row r="3433" spans="1:11">
      <c r="A3433" s="190" t="s">
        <v>4864</v>
      </c>
      <c r="D3433" s="191" t="s">
        <v>4818</v>
      </c>
      <c r="E3433" s="190" t="s">
        <v>4819</v>
      </c>
    </row>
    <row r="3434" spans="1:11">
      <c r="A3434" s="192" t="s">
        <v>10</v>
      </c>
      <c r="B3434" s="192" t="s">
        <v>11</v>
      </c>
      <c r="D3434" s="188" t="s">
        <v>4808</v>
      </c>
      <c r="E3434" s="192" t="s">
        <v>142</v>
      </c>
      <c r="F3434" s="193" t="s">
        <v>4809</v>
      </c>
      <c r="G3434" s="192" t="s">
        <v>4810</v>
      </c>
      <c r="H3434" s="192" t="s">
        <v>479</v>
      </c>
      <c r="J3434" s="193" t="s">
        <v>405</v>
      </c>
      <c r="K3434" s="193" t="s">
        <v>406</v>
      </c>
    </row>
    <row r="3437" spans="1:11">
      <c r="A3437" s="175" t="s">
        <v>5000</v>
      </c>
      <c r="B3437" s="175" t="s">
        <v>114</v>
      </c>
      <c r="D3437" s="175" t="s">
        <v>610</v>
      </c>
      <c r="H3437" s="175" t="s">
        <v>999</v>
      </c>
      <c r="K3437" s="194">
        <v>240000</v>
      </c>
    </row>
    <row r="3438" spans="1:11">
      <c r="A3438" s="175" t="s">
        <v>151</v>
      </c>
      <c r="B3438" s="175" t="s">
        <v>22</v>
      </c>
      <c r="H3438" s="175" t="s">
        <v>999</v>
      </c>
      <c r="J3438" s="194">
        <v>240000</v>
      </c>
    </row>
    <row r="3439" spans="1:11">
      <c r="A3439" s="190" t="s">
        <v>4865</v>
      </c>
      <c r="J3439" s="194">
        <v>240000</v>
      </c>
      <c r="K3439" s="194">
        <v>240000</v>
      </c>
    </row>
    <row r="3442" spans="1:11">
      <c r="A3442" s="190" t="s">
        <v>4866</v>
      </c>
      <c r="D3442" s="191" t="s">
        <v>4818</v>
      </c>
      <c r="E3442" s="190" t="s">
        <v>4819</v>
      </c>
    </row>
    <row r="3443" spans="1:11">
      <c r="A3443" s="192" t="s">
        <v>10</v>
      </c>
      <c r="B3443" s="192" t="s">
        <v>11</v>
      </c>
      <c r="D3443" s="188" t="s">
        <v>4808</v>
      </c>
      <c r="E3443" s="192" t="s">
        <v>142</v>
      </c>
      <c r="F3443" s="193" t="s">
        <v>4809</v>
      </c>
      <c r="G3443" s="192" t="s">
        <v>4810</v>
      </c>
      <c r="H3443" s="192" t="s">
        <v>479</v>
      </c>
      <c r="J3443" s="193" t="s">
        <v>405</v>
      </c>
      <c r="K3443" s="193" t="s">
        <v>406</v>
      </c>
    </row>
    <row r="3446" spans="1:11">
      <c r="A3446" s="175" t="s">
        <v>4829</v>
      </c>
      <c r="B3446" s="175" t="s">
        <v>113</v>
      </c>
      <c r="D3446" s="175" t="s">
        <v>610</v>
      </c>
      <c r="H3446" s="175" t="s">
        <v>867</v>
      </c>
      <c r="K3446" s="194">
        <v>150000</v>
      </c>
    </row>
    <row r="3447" spans="1:11">
      <c r="A3447" s="175" t="s">
        <v>151</v>
      </c>
      <c r="B3447" s="175" t="s">
        <v>22</v>
      </c>
      <c r="H3447" s="175" t="s">
        <v>867</v>
      </c>
      <c r="J3447" s="194">
        <v>150000</v>
      </c>
    </row>
    <row r="3448" spans="1:11">
      <c r="A3448" s="190" t="s">
        <v>4868</v>
      </c>
      <c r="J3448" s="194">
        <v>150000</v>
      </c>
      <c r="K3448" s="194">
        <v>150000</v>
      </c>
    </row>
    <row r="3451" spans="1:11">
      <c r="A3451" s="190" t="s">
        <v>4869</v>
      </c>
      <c r="D3451" s="191" t="s">
        <v>4823</v>
      </c>
      <c r="E3451" s="190" t="s">
        <v>4819</v>
      </c>
    </row>
    <row r="3452" spans="1:11">
      <c r="A3452" s="192" t="s">
        <v>10</v>
      </c>
      <c r="B3452" s="192" t="s">
        <v>11</v>
      </c>
      <c r="D3452" s="188" t="s">
        <v>4808</v>
      </c>
      <c r="E3452" s="192" t="s">
        <v>142</v>
      </c>
      <c r="F3452" s="193" t="s">
        <v>4809</v>
      </c>
      <c r="G3452" s="192" t="s">
        <v>4810</v>
      </c>
      <c r="H3452" s="192" t="s">
        <v>479</v>
      </c>
      <c r="J3452" s="193" t="s">
        <v>405</v>
      </c>
      <c r="K3452" s="193" t="s">
        <v>406</v>
      </c>
    </row>
    <row r="3455" spans="1:11">
      <c r="A3455" s="175" t="s">
        <v>262</v>
      </c>
      <c r="B3455" s="175" t="s">
        <v>48</v>
      </c>
      <c r="E3455" s="175" t="s">
        <v>667</v>
      </c>
      <c r="F3455" s="195">
        <v>28</v>
      </c>
      <c r="H3455" s="175" t="s">
        <v>1000</v>
      </c>
      <c r="J3455" s="194">
        <v>300000</v>
      </c>
    </row>
    <row r="3456" spans="1:11">
      <c r="A3456" s="175" t="s">
        <v>151</v>
      </c>
      <c r="B3456" s="175" t="s">
        <v>22</v>
      </c>
      <c r="F3456" s="195">
        <v>4531686</v>
      </c>
      <c r="H3456" s="175" t="s">
        <v>1000</v>
      </c>
      <c r="K3456" s="194">
        <v>300000</v>
      </c>
    </row>
    <row r="3457" spans="1:11">
      <c r="A3457" s="190" t="s">
        <v>4870</v>
      </c>
      <c r="J3457" s="194">
        <v>300000</v>
      </c>
      <c r="K3457" s="194">
        <v>300000</v>
      </c>
    </row>
    <row r="3460" spans="1:11">
      <c r="A3460" s="190" t="s">
        <v>4871</v>
      </c>
      <c r="D3460" s="191" t="s">
        <v>4823</v>
      </c>
      <c r="E3460" s="190" t="s">
        <v>4828</v>
      </c>
    </row>
    <row r="3461" spans="1:11">
      <c r="A3461" s="192" t="s">
        <v>10</v>
      </c>
      <c r="B3461" s="192" t="s">
        <v>11</v>
      </c>
      <c r="D3461" s="188" t="s">
        <v>4808</v>
      </c>
      <c r="E3461" s="192" t="s">
        <v>142</v>
      </c>
      <c r="F3461" s="193" t="s">
        <v>4809</v>
      </c>
      <c r="G3461" s="192" t="s">
        <v>4810</v>
      </c>
      <c r="H3461" s="192" t="s">
        <v>479</v>
      </c>
      <c r="J3461" s="193" t="s">
        <v>405</v>
      </c>
      <c r="K3461" s="193" t="s">
        <v>406</v>
      </c>
    </row>
    <row r="3464" spans="1:11">
      <c r="A3464" s="175" t="s">
        <v>257</v>
      </c>
      <c r="B3464" s="175" t="s">
        <v>47</v>
      </c>
      <c r="E3464" s="175" t="s">
        <v>668</v>
      </c>
      <c r="F3464" s="195">
        <v>6272326</v>
      </c>
      <c r="H3464" s="175" t="s">
        <v>2222</v>
      </c>
      <c r="J3464" s="194">
        <v>54519</v>
      </c>
    </row>
    <row r="3465" spans="1:11">
      <c r="A3465" s="175" t="s">
        <v>151</v>
      </c>
      <c r="B3465" s="175" t="s">
        <v>22</v>
      </c>
      <c r="F3465" s="195">
        <v>4531695</v>
      </c>
      <c r="H3465" s="175" t="s">
        <v>1001</v>
      </c>
      <c r="K3465" s="194">
        <v>54519</v>
      </c>
    </row>
    <row r="3466" spans="1:11">
      <c r="A3466" s="190" t="s">
        <v>4873</v>
      </c>
      <c r="J3466" s="194">
        <v>54519</v>
      </c>
      <c r="K3466" s="194">
        <v>54519</v>
      </c>
    </row>
    <row r="3469" spans="1:11">
      <c r="A3469" s="190" t="s">
        <v>4874</v>
      </c>
      <c r="D3469" s="191" t="s">
        <v>4823</v>
      </c>
      <c r="E3469" s="190" t="s">
        <v>4828</v>
      </c>
    </row>
    <row r="3470" spans="1:11">
      <c r="A3470" s="192" t="s">
        <v>10</v>
      </c>
      <c r="B3470" s="192" t="s">
        <v>11</v>
      </c>
      <c r="D3470" s="188" t="s">
        <v>4808</v>
      </c>
      <c r="E3470" s="192" t="s">
        <v>142</v>
      </c>
      <c r="F3470" s="193" t="s">
        <v>4809</v>
      </c>
      <c r="G3470" s="192" t="s">
        <v>4810</v>
      </c>
      <c r="H3470" s="192" t="s">
        <v>479</v>
      </c>
      <c r="J3470" s="193" t="s">
        <v>405</v>
      </c>
      <c r="K3470" s="193" t="s">
        <v>406</v>
      </c>
    </row>
    <row r="3473" spans="1:11">
      <c r="A3473" s="175" t="s">
        <v>257</v>
      </c>
      <c r="B3473" s="175" t="s">
        <v>47</v>
      </c>
      <c r="E3473" s="175" t="s">
        <v>668</v>
      </c>
      <c r="F3473" s="195">
        <v>6272355</v>
      </c>
      <c r="H3473" s="175" t="s">
        <v>2223</v>
      </c>
      <c r="J3473" s="194">
        <v>96684</v>
      </c>
    </row>
    <row r="3474" spans="1:11">
      <c r="A3474" s="175" t="s">
        <v>151</v>
      </c>
      <c r="B3474" s="175" t="s">
        <v>22</v>
      </c>
      <c r="F3474" s="195">
        <v>4531696</v>
      </c>
      <c r="H3474" s="175" t="s">
        <v>1001</v>
      </c>
      <c r="K3474" s="194">
        <v>96684</v>
      </c>
    </row>
    <row r="3475" spans="1:11">
      <c r="A3475" s="190" t="s">
        <v>4875</v>
      </c>
      <c r="J3475" s="194">
        <v>96684</v>
      </c>
      <c r="K3475" s="194">
        <v>96684</v>
      </c>
    </row>
    <row r="3478" spans="1:11">
      <c r="A3478" s="190" t="s">
        <v>4876</v>
      </c>
      <c r="D3478" s="191" t="s">
        <v>4823</v>
      </c>
      <c r="E3478" s="190" t="s">
        <v>4828</v>
      </c>
    </row>
    <row r="3479" spans="1:11">
      <c r="A3479" s="192" t="s">
        <v>10</v>
      </c>
      <c r="B3479" s="192" t="s">
        <v>11</v>
      </c>
      <c r="D3479" s="188" t="s">
        <v>4808</v>
      </c>
      <c r="E3479" s="192" t="s">
        <v>142</v>
      </c>
      <c r="F3479" s="193" t="s">
        <v>4809</v>
      </c>
      <c r="G3479" s="192" t="s">
        <v>4810</v>
      </c>
      <c r="H3479" s="192" t="s">
        <v>479</v>
      </c>
      <c r="J3479" s="193" t="s">
        <v>405</v>
      </c>
      <c r="K3479" s="193" t="s">
        <v>406</v>
      </c>
    </row>
    <row r="3482" spans="1:11">
      <c r="A3482" s="175" t="s">
        <v>257</v>
      </c>
      <c r="B3482" s="175" t="s">
        <v>47</v>
      </c>
      <c r="E3482" s="175" t="s">
        <v>668</v>
      </c>
      <c r="F3482" s="195">
        <v>15891396</v>
      </c>
      <c r="H3482" s="175" t="s">
        <v>2224</v>
      </c>
      <c r="J3482" s="194">
        <v>254054</v>
      </c>
    </row>
    <row r="3483" spans="1:11">
      <c r="A3483" s="175" t="s">
        <v>151</v>
      </c>
      <c r="B3483" s="175" t="s">
        <v>22</v>
      </c>
      <c r="F3483" s="195">
        <v>4531697</v>
      </c>
      <c r="H3483" s="175" t="s">
        <v>1001</v>
      </c>
      <c r="K3483" s="194">
        <v>254054</v>
      </c>
    </row>
    <row r="3484" spans="1:11">
      <c r="A3484" s="190" t="s">
        <v>4877</v>
      </c>
      <c r="J3484" s="194">
        <v>254054</v>
      </c>
      <c r="K3484" s="194">
        <v>254054</v>
      </c>
    </row>
    <row r="3487" spans="1:11">
      <c r="A3487" s="190" t="s">
        <v>4878</v>
      </c>
      <c r="D3487" s="191" t="s">
        <v>4823</v>
      </c>
      <c r="E3487" s="190" t="s">
        <v>4828</v>
      </c>
    </row>
    <row r="3488" spans="1:11">
      <c r="A3488" s="192" t="s">
        <v>10</v>
      </c>
      <c r="B3488" s="192" t="s">
        <v>11</v>
      </c>
      <c r="D3488" s="188" t="s">
        <v>4808</v>
      </c>
      <c r="E3488" s="192" t="s">
        <v>142</v>
      </c>
      <c r="F3488" s="193" t="s">
        <v>4809</v>
      </c>
      <c r="G3488" s="192" t="s">
        <v>4810</v>
      </c>
      <c r="H3488" s="192" t="s">
        <v>479</v>
      </c>
      <c r="J3488" s="193" t="s">
        <v>405</v>
      </c>
      <c r="K3488" s="193" t="s">
        <v>406</v>
      </c>
    </row>
    <row r="3491" spans="1:11">
      <c r="A3491" s="175" t="s">
        <v>268</v>
      </c>
      <c r="B3491" s="175" t="s">
        <v>49</v>
      </c>
      <c r="E3491" s="175" t="s">
        <v>640</v>
      </c>
      <c r="F3491" s="195">
        <v>201603</v>
      </c>
      <c r="H3491" s="175" t="s">
        <v>2388</v>
      </c>
      <c r="J3491" s="194">
        <v>634674</v>
      </c>
    </row>
    <row r="3492" spans="1:11">
      <c r="A3492" s="175" t="s">
        <v>151</v>
      </c>
      <c r="B3492" s="175" t="s">
        <v>22</v>
      </c>
      <c r="F3492" s="195">
        <v>4531684</v>
      </c>
      <c r="H3492" s="175" t="s">
        <v>1002</v>
      </c>
      <c r="K3492" s="194">
        <v>634674</v>
      </c>
    </row>
    <row r="3493" spans="1:11">
      <c r="A3493" s="190" t="s">
        <v>4880</v>
      </c>
      <c r="J3493" s="194">
        <v>634674</v>
      </c>
      <c r="K3493" s="194">
        <v>634674</v>
      </c>
    </row>
    <row r="3496" spans="1:11">
      <c r="A3496" s="190" t="s">
        <v>4881</v>
      </c>
      <c r="D3496" s="191" t="s">
        <v>4818</v>
      </c>
      <c r="E3496" s="190" t="s">
        <v>4828</v>
      </c>
    </row>
    <row r="3497" spans="1:11">
      <c r="A3497" s="192" t="s">
        <v>10</v>
      </c>
      <c r="B3497" s="192" t="s">
        <v>11</v>
      </c>
      <c r="D3497" s="188" t="s">
        <v>4808</v>
      </c>
      <c r="E3497" s="192" t="s">
        <v>142</v>
      </c>
      <c r="F3497" s="193" t="s">
        <v>4809</v>
      </c>
      <c r="G3497" s="192" t="s">
        <v>4810</v>
      </c>
      <c r="H3497" s="192" t="s">
        <v>479</v>
      </c>
      <c r="J3497" s="193" t="s">
        <v>405</v>
      </c>
      <c r="K3497" s="193" t="s">
        <v>406</v>
      </c>
    </row>
    <row r="3500" spans="1:11">
      <c r="A3500" s="175" t="s">
        <v>4829</v>
      </c>
      <c r="B3500" s="175" t="s">
        <v>113</v>
      </c>
      <c r="D3500" s="175" t="s">
        <v>610</v>
      </c>
      <c r="H3500" s="175" t="s">
        <v>905</v>
      </c>
      <c r="K3500" s="194">
        <v>200000</v>
      </c>
    </row>
    <row r="3501" spans="1:11">
      <c r="A3501" s="175" t="s">
        <v>151</v>
      </c>
      <c r="B3501" s="175" t="s">
        <v>22</v>
      </c>
      <c r="H3501" s="175" t="s">
        <v>905</v>
      </c>
      <c r="J3501" s="194">
        <v>200000</v>
      </c>
    </row>
    <row r="3502" spans="1:11">
      <c r="A3502" s="190" t="s">
        <v>4883</v>
      </c>
      <c r="J3502" s="194">
        <v>200000</v>
      </c>
      <c r="K3502" s="194">
        <v>200000</v>
      </c>
    </row>
    <row r="3505" spans="1:11">
      <c r="A3505" s="190" t="s">
        <v>4884</v>
      </c>
      <c r="D3505" s="191" t="s">
        <v>4818</v>
      </c>
      <c r="E3505" s="190" t="s">
        <v>4842</v>
      </c>
    </row>
    <row r="3506" spans="1:11">
      <c r="A3506" s="192" t="s">
        <v>10</v>
      </c>
      <c r="B3506" s="192" t="s">
        <v>11</v>
      </c>
      <c r="D3506" s="188" t="s">
        <v>4808</v>
      </c>
      <c r="E3506" s="192" t="s">
        <v>142</v>
      </c>
      <c r="F3506" s="193" t="s">
        <v>4809</v>
      </c>
      <c r="G3506" s="192" t="s">
        <v>4810</v>
      </c>
      <c r="H3506" s="192" t="s">
        <v>479</v>
      </c>
      <c r="J3506" s="193" t="s">
        <v>405</v>
      </c>
      <c r="K3506" s="193" t="s">
        <v>406</v>
      </c>
    </row>
    <row r="3509" spans="1:11">
      <c r="A3509" s="175" t="s">
        <v>4829</v>
      </c>
      <c r="B3509" s="175" t="s">
        <v>113</v>
      </c>
      <c r="D3509" s="175" t="s">
        <v>610</v>
      </c>
      <c r="H3509" s="175" t="s">
        <v>1003</v>
      </c>
      <c r="K3509" s="194">
        <v>300000</v>
      </c>
    </row>
    <row r="3510" spans="1:11">
      <c r="A3510" s="175" t="s">
        <v>151</v>
      </c>
      <c r="B3510" s="175" t="s">
        <v>22</v>
      </c>
      <c r="H3510" s="175" t="s">
        <v>1003</v>
      </c>
      <c r="J3510" s="194">
        <v>300000</v>
      </c>
    </row>
    <row r="3511" spans="1:11">
      <c r="A3511" s="190" t="s">
        <v>4885</v>
      </c>
      <c r="J3511" s="194">
        <v>300000</v>
      </c>
      <c r="K3511" s="194">
        <v>300000</v>
      </c>
    </row>
    <row r="3514" spans="1:11">
      <c r="A3514" s="190" t="s">
        <v>4886</v>
      </c>
      <c r="D3514" s="191" t="s">
        <v>4818</v>
      </c>
      <c r="E3514" s="190" t="s">
        <v>4854</v>
      </c>
    </row>
    <row r="3515" spans="1:11">
      <c r="A3515" s="192" t="s">
        <v>10</v>
      </c>
      <c r="B3515" s="192" t="s">
        <v>11</v>
      </c>
      <c r="D3515" s="188" t="s">
        <v>4808</v>
      </c>
      <c r="E3515" s="192" t="s">
        <v>142</v>
      </c>
      <c r="F3515" s="193" t="s">
        <v>4809</v>
      </c>
      <c r="G3515" s="192" t="s">
        <v>4810</v>
      </c>
      <c r="H3515" s="192" t="s">
        <v>479</v>
      </c>
      <c r="J3515" s="193" t="s">
        <v>405</v>
      </c>
      <c r="K3515" s="193" t="s">
        <v>406</v>
      </c>
    </row>
    <row r="3518" spans="1:11">
      <c r="A3518" s="175" t="s">
        <v>233</v>
      </c>
      <c r="B3518" s="175" t="s">
        <v>35</v>
      </c>
      <c r="E3518" s="175" t="s">
        <v>640</v>
      </c>
      <c r="F3518" s="195">
        <v>1</v>
      </c>
      <c r="H3518" s="175" t="s">
        <v>865</v>
      </c>
      <c r="K3518" s="194">
        <v>100000</v>
      </c>
    </row>
    <row r="3519" spans="1:11">
      <c r="A3519" s="175" t="s">
        <v>151</v>
      </c>
      <c r="B3519" s="175" t="s">
        <v>22</v>
      </c>
      <c r="H3519" s="175" t="s">
        <v>865</v>
      </c>
      <c r="J3519" s="194">
        <v>100000</v>
      </c>
    </row>
    <row r="3520" spans="1:11">
      <c r="A3520" s="190" t="s">
        <v>4888</v>
      </c>
      <c r="J3520" s="194">
        <v>100000</v>
      </c>
      <c r="K3520" s="194">
        <v>100000</v>
      </c>
    </row>
    <row r="3523" spans="1:11">
      <c r="A3523" s="190" t="s">
        <v>4889</v>
      </c>
      <c r="D3523" s="191" t="s">
        <v>4823</v>
      </c>
      <c r="E3523" s="190" t="s">
        <v>4867</v>
      </c>
    </row>
    <row r="3524" spans="1:11">
      <c r="A3524" s="192" t="s">
        <v>10</v>
      </c>
      <c r="B3524" s="192" t="s">
        <v>11</v>
      </c>
      <c r="D3524" s="188" t="s">
        <v>4808</v>
      </c>
      <c r="E3524" s="192" t="s">
        <v>142</v>
      </c>
      <c r="F3524" s="193" t="s">
        <v>4809</v>
      </c>
      <c r="G3524" s="192" t="s">
        <v>4810</v>
      </c>
      <c r="H3524" s="192" t="s">
        <v>479</v>
      </c>
      <c r="J3524" s="193" t="s">
        <v>405</v>
      </c>
      <c r="K3524" s="193" t="s">
        <v>406</v>
      </c>
    </row>
    <row r="3527" spans="1:11">
      <c r="A3527" s="175" t="s">
        <v>4849</v>
      </c>
      <c r="B3527" s="175" t="s">
        <v>82</v>
      </c>
      <c r="D3527" s="175" t="s">
        <v>610</v>
      </c>
      <c r="H3527" s="175" t="s">
        <v>1004</v>
      </c>
      <c r="J3527" s="194">
        <v>225706</v>
      </c>
    </row>
    <row r="3528" spans="1:11">
      <c r="A3528" s="175" t="s">
        <v>151</v>
      </c>
      <c r="B3528" s="175" t="s">
        <v>22</v>
      </c>
      <c r="F3528" s="195">
        <v>4531700</v>
      </c>
      <c r="H3528" s="175" t="s">
        <v>1004</v>
      </c>
      <c r="K3528" s="194">
        <v>225706</v>
      </c>
    </row>
    <row r="3529" spans="1:11">
      <c r="A3529" s="190" t="s">
        <v>4890</v>
      </c>
      <c r="J3529" s="194">
        <v>225706</v>
      </c>
      <c r="K3529" s="194">
        <v>225706</v>
      </c>
    </row>
    <row r="3532" spans="1:11">
      <c r="A3532" s="190" t="s">
        <v>4891</v>
      </c>
      <c r="D3532" s="191" t="s">
        <v>4818</v>
      </c>
      <c r="E3532" s="190" t="s">
        <v>4867</v>
      </c>
    </row>
    <row r="3533" spans="1:11">
      <c r="A3533" s="192" t="s">
        <v>10</v>
      </c>
      <c r="B3533" s="192" t="s">
        <v>11</v>
      </c>
      <c r="D3533" s="188" t="s">
        <v>4808</v>
      </c>
      <c r="E3533" s="192" t="s">
        <v>142</v>
      </c>
      <c r="F3533" s="193" t="s">
        <v>4809</v>
      </c>
      <c r="G3533" s="192" t="s">
        <v>4810</v>
      </c>
      <c r="H3533" s="192" t="s">
        <v>479</v>
      </c>
      <c r="J3533" s="193" t="s">
        <v>405</v>
      </c>
      <c r="K3533" s="193" t="s">
        <v>406</v>
      </c>
    </row>
    <row r="3536" spans="1:11">
      <c r="A3536" s="175" t="s">
        <v>4829</v>
      </c>
      <c r="B3536" s="175" t="s">
        <v>113</v>
      </c>
      <c r="D3536" s="175" t="s">
        <v>610</v>
      </c>
      <c r="H3536" s="175" t="s">
        <v>1005</v>
      </c>
      <c r="K3536" s="194">
        <v>150000</v>
      </c>
    </row>
    <row r="3537" spans="1:11">
      <c r="A3537" s="175" t="s">
        <v>151</v>
      </c>
      <c r="B3537" s="175" t="s">
        <v>22</v>
      </c>
      <c r="H3537" s="175" t="s">
        <v>1005</v>
      </c>
      <c r="J3537" s="194">
        <v>150000</v>
      </c>
    </row>
    <row r="3538" spans="1:11">
      <c r="A3538" s="190" t="s">
        <v>4892</v>
      </c>
      <c r="J3538" s="194">
        <v>150000</v>
      </c>
      <c r="K3538" s="194">
        <v>150000</v>
      </c>
    </row>
    <row r="3541" spans="1:11">
      <c r="A3541" s="190" t="s">
        <v>4900</v>
      </c>
      <c r="D3541" s="191" t="s">
        <v>4823</v>
      </c>
      <c r="E3541" s="190" t="s">
        <v>4867</v>
      </c>
    </row>
    <row r="3542" spans="1:11">
      <c r="A3542" s="192" t="s">
        <v>10</v>
      </c>
      <c r="B3542" s="192" t="s">
        <v>11</v>
      </c>
      <c r="D3542" s="188" t="s">
        <v>4808</v>
      </c>
      <c r="E3542" s="192" t="s">
        <v>142</v>
      </c>
      <c r="F3542" s="193" t="s">
        <v>4809</v>
      </c>
      <c r="G3542" s="192" t="s">
        <v>4810</v>
      </c>
      <c r="H3542" s="192" t="s">
        <v>479</v>
      </c>
      <c r="J3542" s="193" t="s">
        <v>405</v>
      </c>
      <c r="K3542" s="193" t="s">
        <v>406</v>
      </c>
    </row>
    <row r="3545" spans="1:11">
      <c r="A3545" s="175" t="s">
        <v>257</v>
      </c>
      <c r="B3545" s="175" t="s">
        <v>47</v>
      </c>
      <c r="E3545" s="175" t="s">
        <v>668</v>
      </c>
      <c r="F3545" s="195">
        <v>67</v>
      </c>
      <c r="H3545" s="175" t="s">
        <v>2225</v>
      </c>
      <c r="J3545" s="194">
        <v>720000</v>
      </c>
    </row>
    <row r="3546" spans="1:11">
      <c r="A3546" s="175" t="s">
        <v>151</v>
      </c>
      <c r="B3546" s="175" t="s">
        <v>22</v>
      </c>
      <c r="F3546" s="195">
        <v>4531703</v>
      </c>
      <c r="H3546" s="175" t="s">
        <v>1006</v>
      </c>
      <c r="K3546" s="194">
        <v>720000</v>
      </c>
    </row>
    <row r="3547" spans="1:11">
      <c r="A3547" s="190" t="s">
        <v>4902</v>
      </c>
      <c r="J3547" s="194">
        <v>720000</v>
      </c>
      <c r="K3547" s="194">
        <v>720000</v>
      </c>
    </row>
    <row r="3550" spans="1:11">
      <c r="A3550" s="190" t="s">
        <v>4903</v>
      </c>
      <c r="D3550" s="191" t="s">
        <v>4823</v>
      </c>
      <c r="E3550" s="190" t="s">
        <v>4867</v>
      </c>
    </row>
    <row r="3551" spans="1:11">
      <c r="A3551" s="192" t="s">
        <v>10</v>
      </c>
      <c r="B3551" s="192" t="s">
        <v>11</v>
      </c>
      <c r="D3551" s="188" t="s">
        <v>4808</v>
      </c>
      <c r="E3551" s="192" t="s">
        <v>142</v>
      </c>
      <c r="F3551" s="193" t="s">
        <v>4809</v>
      </c>
      <c r="G3551" s="192" t="s">
        <v>4810</v>
      </c>
      <c r="H3551" s="192" t="s">
        <v>479</v>
      </c>
      <c r="J3551" s="193" t="s">
        <v>405</v>
      </c>
      <c r="K3551" s="193" t="s">
        <v>406</v>
      </c>
    </row>
    <row r="3554" spans="1:11">
      <c r="A3554" s="175" t="s">
        <v>303</v>
      </c>
      <c r="B3554" s="175" t="s">
        <v>59</v>
      </c>
      <c r="H3554" s="175" t="s">
        <v>1007</v>
      </c>
      <c r="J3554" s="194">
        <v>1902178</v>
      </c>
    </row>
    <row r="3555" spans="1:11">
      <c r="A3555" s="175" t="s">
        <v>151</v>
      </c>
      <c r="B3555" s="175" t="s">
        <v>22</v>
      </c>
      <c r="F3555" s="195">
        <v>4531701</v>
      </c>
      <c r="H3555" s="175" t="s">
        <v>1007</v>
      </c>
      <c r="K3555" s="194">
        <v>1902178</v>
      </c>
    </row>
    <row r="3556" spans="1:11">
      <c r="A3556" s="190" t="s">
        <v>4904</v>
      </c>
      <c r="J3556" s="194">
        <v>1902178</v>
      </c>
      <c r="K3556" s="194">
        <v>1902178</v>
      </c>
    </row>
    <row r="3559" spans="1:11">
      <c r="A3559" s="190" t="s">
        <v>4905</v>
      </c>
      <c r="D3559" s="191" t="s">
        <v>4818</v>
      </c>
      <c r="E3559" s="190" t="s">
        <v>4867</v>
      </c>
    </row>
    <row r="3560" spans="1:11">
      <c r="A3560" s="192" t="s">
        <v>10</v>
      </c>
      <c r="B3560" s="192" t="s">
        <v>11</v>
      </c>
      <c r="D3560" s="188" t="s">
        <v>4808</v>
      </c>
      <c r="E3560" s="192" t="s">
        <v>142</v>
      </c>
      <c r="F3560" s="193" t="s">
        <v>4809</v>
      </c>
      <c r="G3560" s="192" t="s">
        <v>4810</v>
      </c>
      <c r="H3560" s="192" t="s">
        <v>479</v>
      </c>
      <c r="J3560" s="193" t="s">
        <v>405</v>
      </c>
      <c r="K3560" s="193" t="s">
        <v>406</v>
      </c>
    </row>
    <row r="3563" spans="1:11">
      <c r="A3563" s="175" t="s">
        <v>4829</v>
      </c>
      <c r="B3563" s="175" t="s">
        <v>113</v>
      </c>
      <c r="D3563" s="175" t="s">
        <v>610</v>
      </c>
      <c r="H3563" s="175" t="s">
        <v>946</v>
      </c>
      <c r="K3563" s="194">
        <v>50000</v>
      </c>
    </row>
    <row r="3564" spans="1:11">
      <c r="A3564" s="175" t="s">
        <v>151</v>
      </c>
      <c r="B3564" s="175" t="s">
        <v>22</v>
      </c>
      <c r="H3564" s="175" t="s">
        <v>946</v>
      </c>
      <c r="J3564" s="194">
        <v>50000</v>
      </c>
    </row>
    <row r="3565" spans="1:11">
      <c r="A3565" s="190" t="s">
        <v>4907</v>
      </c>
      <c r="J3565" s="194">
        <v>50000</v>
      </c>
      <c r="K3565" s="194">
        <v>50000</v>
      </c>
    </row>
    <row r="3568" spans="1:11">
      <c r="A3568" s="190" t="s">
        <v>4908</v>
      </c>
      <c r="D3568" s="191" t="s">
        <v>4818</v>
      </c>
      <c r="E3568" s="190" t="s">
        <v>4872</v>
      </c>
    </row>
    <row r="3569" spans="1:11">
      <c r="A3569" s="192" t="s">
        <v>10</v>
      </c>
      <c r="B3569" s="192" t="s">
        <v>11</v>
      </c>
      <c r="D3569" s="188" t="s">
        <v>4808</v>
      </c>
      <c r="E3569" s="192" t="s">
        <v>142</v>
      </c>
      <c r="F3569" s="193" t="s">
        <v>4809</v>
      </c>
      <c r="G3569" s="192" t="s">
        <v>4810</v>
      </c>
      <c r="H3569" s="192" t="s">
        <v>479</v>
      </c>
      <c r="J3569" s="193" t="s">
        <v>405</v>
      </c>
      <c r="K3569" s="193" t="s">
        <v>406</v>
      </c>
    </row>
    <row r="3572" spans="1:11">
      <c r="A3572" s="175" t="s">
        <v>5070</v>
      </c>
      <c r="B3572" s="175" t="s">
        <v>115</v>
      </c>
      <c r="D3572" s="175" t="s">
        <v>610</v>
      </c>
      <c r="H3572" s="175" t="s">
        <v>965</v>
      </c>
      <c r="K3572" s="194">
        <v>650</v>
      </c>
    </row>
    <row r="3573" spans="1:11">
      <c r="A3573" s="175" t="s">
        <v>151</v>
      </c>
      <c r="B3573" s="175" t="s">
        <v>22</v>
      </c>
      <c r="H3573" s="175" t="s">
        <v>965</v>
      </c>
      <c r="J3573" s="194">
        <v>627</v>
      </c>
    </row>
    <row r="3574" spans="1:11">
      <c r="A3574" s="175" t="s">
        <v>5047</v>
      </c>
      <c r="B3574" s="175" t="s">
        <v>106</v>
      </c>
      <c r="D3574" s="175" t="s">
        <v>610</v>
      </c>
      <c r="H3574" s="175" t="s">
        <v>965</v>
      </c>
      <c r="J3574" s="194">
        <v>23</v>
      </c>
    </row>
    <row r="3575" spans="1:11">
      <c r="A3575" s="190" t="s">
        <v>4909</v>
      </c>
      <c r="J3575" s="194">
        <v>650</v>
      </c>
      <c r="K3575" s="194">
        <v>650</v>
      </c>
    </row>
    <row r="3578" spans="1:11">
      <c r="A3578" s="190" t="s">
        <v>4910</v>
      </c>
      <c r="D3578" s="191" t="s">
        <v>4818</v>
      </c>
      <c r="E3578" s="190" t="s">
        <v>4872</v>
      </c>
    </row>
    <row r="3579" spans="1:11">
      <c r="A3579" s="192" t="s">
        <v>10</v>
      </c>
      <c r="B3579" s="192" t="s">
        <v>11</v>
      </c>
      <c r="D3579" s="188" t="s">
        <v>4808</v>
      </c>
      <c r="E3579" s="192" t="s">
        <v>142</v>
      </c>
      <c r="F3579" s="193" t="s">
        <v>4809</v>
      </c>
      <c r="G3579" s="192" t="s">
        <v>4810</v>
      </c>
      <c r="H3579" s="192" t="s">
        <v>479</v>
      </c>
      <c r="J3579" s="193" t="s">
        <v>405</v>
      </c>
      <c r="K3579" s="193" t="s">
        <v>406</v>
      </c>
    </row>
    <row r="3582" spans="1:11">
      <c r="A3582" s="175" t="s">
        <v>4829</v>
      </c>
      <c r="B3582" s="175" t="s">
        <v>113</v>
      </c>
      <c r="D3582" s="175" t="s">
        <v>610</v>
      </c>
      <c r="H3582" s="175" t="s">
        <v>881</v>
      </c>
      <c r="K3582" s="194">
        <v>30000</v>
      </c>
    </row>
    <row r="3583" spans="1:11">
      <c r="A3583" s="175" t="s">
        <v>151</v>
      </c>
      <c r="B3583" s="175" t="s">
        <v>22</v>
      </c>
      <c r="H3583" s="175" t="s">
        <v>881</v>
      </c>
      <c r="J3583" s="194">
        <v>30000</v>
      </c>
    </row>
    <row r="3584" spans="1:11">
      <c r="A3584" s="190" t="s">
        <v>4911</v>
      </c>
      <c r="J3584" s="194">
        <v>30000</v>
      </c>
      <c r="K3584" s="194">
        <v>30000</v>
      </c>
    </row>
    <row r="3587" spans="1:11">
      <c r="A3587" s="190" t="s">
        <v>4912</v>
      </c>
      <c r="D3587" s="191" t="s">
        <v>4818</v>
      </c>
      <c r="E3587" s="190" t="s">
        <v>4872</v>
      </c>
    </row>
    <row r="3588" spans="1:11">
      <c r="A3588" s="192" t="s">
        <v>10</v>
      </c>
      <c r="B3588" s="192" t="s">
        <v>11</v>
      </c>
      <c r="D3588" s="188" t="s">
        <v>4808</v>
      </c>
      <c r="E3588" s="192" t="s">
        <v>142</v>
      </c>
      <c r="F3588" s="193" t="s">
        <v>4809</v>
      </c>
      <c r="G3588" s="192" t="s">
        <v>4810</v>
      </c>
      <c r="H3588" s="192" t="s">
        <v>479</v>
      </c>
      <c r="J3588" s="193" t="s">
        <v>405</v>
      </c>
      <c r="K3588" s="193" t="s">
        <v>406</v>
      </c>
    </row>
    <row r="3591" spans="1:11">
      <c r="A3591" s="175" t="s">
        <v>4829</v>
      </c>
      <c r="B3591" s="175" t="s">
        <v>113</v>
      </c>
      <c r="D3591" s="175" t="s">
        <v>610</v>
      </c>
      <c r="H3591" s="175" t="s">
        <v>1008</v>
      </c>
      <c r="K3591" s="194">
        <v>60000</v>
      </c>
    </row>
    <row r="3592" spans="1:11">
      <c r="A3592" s="175" t="s">
        <v>151</v>
      </c>
      <c r="B3592" s="175" t="s">
        <v>22</v>
      </c>
      <c r="H3592" s="175" t="s">
        <v>1008</v>
      </c>
      <c r="J3592" s="194">
        <v>60000</v>
      </c>
    </row>
    <row r="3593" spans="1:11">
      <c r="A3593" s="190" t="s">
        <v>4913</v>
      </c>
      <c r="J3593" s="194">
        <v>60000</v>
      </c>
      <c r="K3593" s="194">
        <v>60000</v>
      </c>
    </row>
    <row r="3596" spans="1:11">
      <c r="A3596" s="190" t="s">
        <v>4914</v>
      </c>
      <c r="D3596" s="191" t="s">
        <v>4818</v>
      </c>
      <c r="E3596" s="190" t="s">
        <v>4872</v>
      </c>
    </row>
    <row r="3597" spans="1:11">
      <c r="A3597" s="192" t="s">
        <v>10</v>
      </c>
      <c r="B3597" s="192" t="s">
        <v>11</v>
      </c>
      <c r="D3597" s="188" t="s">
        <v>4808</v>
      </c>
      <c r="E3597" s="192" t="s">
        <v>142</v>
      </c>
      <c r="F3597" s="193" t="s">
        <v>4809</v>
      </c>
      <c r="G3597" s="192" t="s">
        <v>4810</v>
      </c>
      <c r="H3597" s="192" t="s">
        <v>479</v>
      </c>
      <c r="J3597" s="193" t="s">
        <v>405</v>
      </c>
      <c r="K3597" s="193" t="s">
        <v>406</v>
      </c>
    </row>
    <row r="3600" spans="1:11">
      <c r="A3600" s="175" t="s">
        <v>4829</v>
      </c>
      <c r="B3600" s="175" t="s">
        <v>113</v>
      </c>
      <c r="D3600" s="175" t="s">
        <v>610</v>
      </c>
      <c r="H3600" s="175" t="s">
        <v>879</v>
      </c>
      <c r="K3600" s="194">
        <v>30000</v>
      </c>
    </row>
    <row r="3601" spans="1:11">
      <c r="A3601" s="175" t="s">
        <v>151</v>
      </c>
      <c r="B3601" s="175" t="s">
        <v>22</v>
      </c>
      <c r="H3601" s="175" t="s">
        <v>879</v>
      </c>
      <c r="J3601" s="194">
        <v>30000</v>
      </c>
    </row>
    <row r="3602" spans="1:11">
      <c r="A3602" s="190" t="s">
        <v>4916</v>
      </c>
      <c r="J3602" s="194">
        <v>30000</v>
      </c>
      <c r="K3602" s="194">
        <v>30000</v>
      </c>
    </row>
    <row r="3605" spans="1:11">
      <c r="A3605" s="190" t="s">
        <v>4921</v>
      </c>
      <c r="D3605" s="191" t="s">
        <v>4818</v>
      </c>
      <c r="E3605" s="190" t="s">
        <v>4872</v>
      </c>
    </row>
    <row r="3606" spans="1:11">
      <c r="A3606" s="192" t="s">
        <v>10</v>
      </c>
      <c r="B3606" s="192" t="s">
        <v>11</v>
      </c>
      <c r="D3606" s="188" t="s">
        <v>4808</v>
      </c>
      <c r="E3606" s="192" t="s">
        <v>142</v>
      </c>
      <c r="F3606" s="193" t="s">
        <v>4809</v>
      </c>
      <c r="G3606" s="192" t="s">
        <v>4810</v>
      </c>
      <c r="H3606" s="192" t="s">
        <v>479</v>
      </c>
      <c r="J3606" s="193" t="s">
        <v>405</v>
      </c>
      <c r="K3606" s="193" t="s">
        <v>406</v>
      </c>
    </row>
    <row r="3609" spans="1:11">
      <c r="A3609" s="175" t="s">
        <v>4829</v>
      </c>
      <c r="B3609" s="175" t="s">
        <v>113</v>
      </c>
      <c r="D3609" s="175" t="s">
        <v>610</v>
      </c>
      <c r="H3609" s="175" t="s">
        <v>880</v>
      </c>
      <c r="K3609" s="194">
        <v>35000</v>
      </c>
    </row>
    <row r="3610" spans="1:11">
      <c r="A3610" s="175" t="s">
        <v>151</v>
      </c>
      <c r="B3610" s="175" t="s">
        <v>22</v>
      </c>
      <c r="H3610" s="175" t="s">
        <v>880</v>
      </c>
      <c r="J3610" s="194">
        <v>35000</v>
      </c>
    </row>
    <row r="3611" spans="1:11">
      <c r="A3611" s="190" t="s">
        <v>4923</v>
      </c>
      <c r="J3611" s="194">
        <v>35000</v>
      </c>
      <c r="K3611" s="194">
        <v>35000</v>
      </c>
    </row>
    <row r="3614" spans="1:11">
      <c r="A3614" s="190" t="s">
        <v>4924</v>
      </c>
      <c r="D3614" s="191" t="s">
        <v>4818</v>
      </c>
      <c r="E3614" s="190" t="s">
        <v>4872</v>
      </c>
    </row>
    <row r="3615" spans="1:11">
      <c r="A3615" s="192" t="s">
        <v>10</v>
      </c>
      <c r="B3615" s="192" t="s">
        <v>11</v>
      </c>
      <c r="D3615" s="188" t="s">
        <v>4808</v>
      </c>
      <c r="E3615" s="192" t="s">
        <v>142</v>
      </c>
      <c r="F3615" s="193" t="s">
        <v>4809</v>
      </c>
      <c r="G3615" s="192" t="s">
        <v>4810</v>
      </c>
      <c r="H3615" s="192" t="s">
        <v>479</v>
      </c>
      <c r="J3615" s="193" t="s">
        <v>405</v>
      </c>
      <c r="K3615" s="193" t="s">
        <v>406</v>
      </c>
    </row>
    <row r="3618" spans="1:11">
      <c r="A3618" s="175" t="s">
        <v>4829</v>
      </c>
      <c r="B3618" s="175" t="s">
        <v>113</v>
      </c>
      <c r="D3618" s="175" t="s">
        <v>610</v>
      </c>
      <c r="H3618" s="175" t="s">
        <v>866</v>
      </c>
      <c r="K3618" s="194">
        <v>50000</v>
      </c>
    </row>
    <row r="3619" spans="1:11">
      <c r="A3619" s="175" t="s">
        <v>151</v>
      </c>
      <c r="B3619" s="175" t="s">
        <v>22</v>
      </c>
      <c r="H3619" s="175" t="s">
        <v>866</v>
      </c>
      <c r="J3619" s="194">
        <v>50000</v>
      </c>
    </row>
    <row r="3620" spans="1:11">
      <c r="A3620" s="190" t="s">
        <v>4925</v>
      </c>
      <c r="J3620" s="194">
        <v>50000</v>
      </c>
      <c r="K3620" s="194">
        <v>50000</v>
      </c>
    </row>
    <row r="3623" spans="1:11">
      <c r="A3623" s="190" t="s">
        <v>4926</v>
      </c>
      <c r="D3623" s="191" t="s">
        <v>4818</v>
      </c>
      <c r="E3623" s="190" t="s">
        <v>4879</v>
      </c>
    </row>
    <row r="3624" spans="1:11">
      <c r="A3624" s="192" t="s">
        <v>10</v>
      </c>
      <c r="B3624" s="192" t="s">
        <v>11</v>
      </c>
      <c r="D3624" s="188" t="s">
        <v>4808</v>
      </c>
      <c r="E3624" s="192" t="s">
        <v>142</v>
      </c>
      <c r="F3624" s="193" t="s">
        <v>4809</v>
      </c>
      <c r="G3624" s="192" t="s">
        <v>4810</v>
      </c>
      <c r="H3624" s="192" t="s">
        <v>479</v>
      </c>
      <c r="J3624" s="193" t="s">
        <v>405</v>
      </c>
      <c r="K3624" s="193" t="s">
        <v>406</v>
      </c>
    </row>
    <row r="3627" spans="1:11">
      <c r="A3627" s="175" t="s">
        <v>4829</v>
      </c>
      <c r="B3627" s="175" t="s">
        <v>113</v>
      </c>
      <c r="D3627" s="175" t="s">
        <v>610</v>
      </c>
      <c r="H3627" s="175" t="s">
        <v>890</v>
      </c>
      <c r="K3627" s="194">
        <v>25000</v>
      </c>
    </row>
    <row r="3628" spans="1:11">
      <c r="A3628" s="175" t="s">
        <v>151</v>
      </c>
      <c r="B3628" s="175" t="s">
        <v>22</v>
      </c>
      <c r="H3628" s="175" t="s">
        <v>890</v>
      </c>
      <c r="J3628" s="194">
        <v>25000</v>
      </c>
    </row>
    <row r="3629" spans="1:11">
      <c r="A3629" s="190" t="s">
        <v>4927</v>
      </c>
      <c r="J3629" s="194">
        <v>25000</v>
      </c>
      <c r="K3629" s="194">
        <v>25000</v>
      </c>
    </row>
    <row r="3632" spans="1:11">
      <c r="A3632" s="190" t="s">
        <v>4928</v>
      </c>
      <c r="D3632" s="191" t="s">
        <v>4818</v>
      </c>
      <c r="E3632" s="190" t="s">
        <v>4879</v>
      </c>
    </row>
    <row r="3633" spans="1:11">
      <c r="A3633" s="192" t="s">
        <v>10</v>
      </c>
      <c r="B3633" s="192" t="s">
        <v>11</v>
      </c>
      <c r="D3633" s="188" t="s">
        <v>4808</v>
      </c>
      <c r="E3633" s="192" t="s">
        <v>142</v>
      </c>
      <c r="F3633" s="193" t="s">
        <v>4809</v>
      </c>
      <c r="G3633" s="192" t="s">
        <v>4810</v>
      </c>
      <c r="H3633" s="192" t="s">
        <v>479</v>
      </c>
      <c r="J3633" s="193" t="s">
        <v>405</v>
      </c>
      <c r="K3633" s="193" t="s">
        <v>406</v>
      </c>
    </row>
    <row r="3636" spans="1:11">
      <c r="A3636" s="175" t="s">
        <v>4829</v>
      </c>
      <c r="B3636" s="175" t="s">
        <v>113</v>
      </c>
      <c r="D3636" s="175" t="s">
        <v>610</v>
      </c>
      <c r="H3636" s="175" t="s">
        <v>875</v>
      </c>
      <c r="K3636" s="194">
        <v>75000</v>
      </c>
    </row>
    <row r="3637" spans="1:11">
      <c r="A3637" s="175" t="s">
        <v>151</v>
      </c>
      <c r="B3637" s="175" t="s">
        <v>22</v>
      </c>
      <c r="H3637" s="175" t="s">
        <v>875</v>
      </c>
      <c r="J3637" s="194">
        <v>75000</v>
      </c>
    </row>
    <row r="3638" spans="1:11">
      <c r="A3638" s="190" t="s">
        <v>4930</v>
      </c>
      <c r="J3638" s="194">
        <v>75000</v>
      </c>
      <c r="K3638" s="194">
        <v>75000</v>
      </c>
    </row>
    <row r="3641" spans="1:11">
      <c r="A3641" s="190" t="s">
        <v>4931</v>
      </c>
      <c r="D3641" s="191" t="s">
        <v>4818</v>
      </c>
      <c r="E3641" s="190" t="s">
        <v>4882</v>
      </c>
    </row>
    <row r="3642" spans="1:11">
      <c r="A3642" s="192" t="s">
        <v>10</v>
      </c>
      <c r="B3642" s="192" t="s">
        <v>11</v>
      </c>
      <c r="D3642" s="188" t="s">
        <v>4808</v>
      </c>
      <c r="E3642" s="192" t="s">
        <v>142</v>
      </c>
      <c r="F3642" s="193" t="s">
        <v>4809</v>
      </c>
      <c r="G3642" s="192" t="s">
        <v>4810</v>
      </c>
      <c r="H3642" s="192" t="s">
        <v>479</v>
      </c>
      <c r="J3642" s="193" t="s">
        <v>405</v>
      </c>
      <c r="K3642" s="193" t="s">
        <v>406</v>
      </c>
    </row>
    <row r="3645" spans="1:11">
      <c r="A3645" s="175" t="s">
        <v>4829</v>
      </c>
      <c r="B3645" s="175" t="s">
        <v>113</v>
      </c>
      <c r="D3645" s="175" t="s">
        <v>610</v>
      </c>
      <c r="H3645" s="175" t="s">
        <v>966</v>
      </c>
      <c r="K3645" s="194">
        <v>16000</v>
      </c>
    </row>
    <row r="3646" spans="1:11">
      <c r="A3646" s="175" t="s">
        <v>151</v>
      </c>
      <c r="B3646" s="175" t="s">
        <v>22</v>
      </c>
      <c r="H3646" s="175" t="s">
        <v>966</v>
      </c>
      <c r="J3646" s="194">
        <v>16000</v>
      </c>
    </row>
    <row r="3647" spans="1:11">
      <c r="A3647" s="190" t="s">
        <v>4932</v>
      </c>
      <c r="J3647" s="194">
        <v>16000</v>
      </c>
      <c r="K3647" s="194">
        <v>16000</v>
      </c>
    </row>
    <row r="3650" spans="1:11">
      <c r="A3650" s="190" t="s">
        <v>4933</v>
      </c>
      <c r="D3650" s="191" t="s">
        <v>4823</v>
      </c>
      <c r="E3650" s="190" t="s">
        <v>5076</v>
      </c>
    </row>
    <row r="3651" spans="1:11">
      <c r="A3651" s="192" t="s">
        <v>10</v>
      </c>
      <c r="B3651" s="192" t="s">
        <v>11</v>
      </c>
      <c r="D3651" s="188" t="s">
        <v>4808</v>
      </c>
      <c r="E3651" s="192" t="s">
        <v>142</v>
      </c>
      <c r="F3651" s="193" t="s">
        <v>4809</v>
      </c>
      <c r="G3651" s="192" t="s">
        <v>4810</v>
      </c>
      <c r="H3651" s="192" t="s">
        <v>479</v>
      </c>
      <c r="J3651" s="193" t="s">
        <v>405</v>
      </c>
      <c r="K3651" s="193" t="s">
        <v>406</v>
      </c>
    </row>
    <row r="3654" spans="1:11">
      <c r="A3654" s="175" t="s">
        <v>257</v>
      </c>
      <c r="B3654" s="175" t="s">
        <v>47</v>
      </c>
      <c r="E3654" s="175" t="s">
        <v>668</v>
      </c>
      <c r="F3654" s="195">
        <v>5313</v>
      </c>
      <c r="H3654" s="175" t="s">
        <v>2226</v>
      </c>
      <c r="J3654" s="194">
        <v>602973</v>
      </c>
    </row>
    <row r="3655" spans="1:11">
      <c r="A3655" s="175" t="s">
        <v>151</v>
      </c>
      <c r="B3655" s="175" t="s">
        <v>22</v>
      </c>
      <c r="F3655" s="195">
        <v>4531702</v>
      </c>
      <c r="H3655" s="175" t="s">
        <v>1009</v>
      </c>
      <c r="K3655" s="194">
        <v>602973</v>
      </c>
    </row>
    <row r="3656" spans="1:11">
      <c r="A3656" s="190" t="s">
        <v>4934</v>
      </c>
      <c r="J3656" s="194">
        <v>602973</v>
      </c>
      <c r="K3656" s="194">
        <v>602973</v>
      </c>
    </row>
    <row r="3659" spans="1:11">
      <c r="A3659" s="190" t="s">
        <v>4935</v>
      </c>
      <c r="D3659" s="191" t="s">
        <v>4818</v>
      </c>
      <c r="E3659" s="190" t="s">
        <v>4887</v>
      </c>
    </row>
    <row r="3660" spans="1:11">
      <c r="A3660" s="192" t="s">
        <v>10</v>
      </c>
      <c r="B3660" s="192" t="s">
        <v>11</v>
      </c>
      <c r="D3660" s="188" t="s">
        <v>4808</v>
      </c>
      <c r="E3660" s="192" t="s">
        <v>142</v>
      </c>
      <c r="F3660" s="193" t="s">
        <v>4809</v>
      </c>
      <c r="G3660" s="192" t="s">
        <v>4810</v>
      </c>
      <c r="H3660" s="192" t="s">
        <v>479</v>
      </c>
      <c r="J3660" s="193" t="s">
        <v>405</v>
      </c>
      <c r="K3660" s="193" t="s">
        <v>406</v>
      </c>
    </row>
    <row r="3663" spans="1:11">
      <c r="A3663" s="175" t="s">
        <v>4829</v>
      </c>
      <c r="B3663" s="175" t="s">
        <v>113</v>
      </c>
      <c r="D3663" s="175" t="s">
        <v>610</v>
      </c>
      <c r="H3663" s="175" t="s">
        <v>969</v>
      </c>
      <c r="K3663" s="194">
        <v>200000</v>
      </c>
    </row>
    <row r="3664" spans="1:11">
      <c r="A3664" s="175" t="s">
        <v>151</v>
      </c>
      <c r="B3664" s="175" t="s">
        <v>22</v>
      </c>
      <c r="H3664" s="175" t="s">
        <v>969</v>
      </c>
      <c r="J3664" s="194">
        <v>200000</v>
      </c>
    </row>
    <row r="3665" spans="1:11">
      <c r="A3665" s="190" t="s">
        <v>4937</v>
      </c>
      <c r="J3665" s="194">
        <v>200000</v>
      </c>
      <c r="K3665" s="194">
        <v>200000</v>
      </c>
    </row>
    <row r="3668" spans="1:11">
      <c r="A3668" s="190" t="s">
        <v>4938</v>
      </c>
      <c r="D3668" s="191" t="s">
        <v>4823</v>
      </c>
      <c r="E3668" s="190" t="s">
        <v>4887</v>
      </c>
    </row>
    <row r="3669" spans="1:11">
      <c r="A3669" s="192" t="s">
        <v>10</v>
      </c>
      <c r="B3669" s="192" t="s">
        <v>11</v>
      </c>
      <c r="D3669" s="188" t="s">
        <v>4808</v>
      </c>
      <c r="E3669" s="192" t="s">
        <v>142</v>
      </c>
      <c r="F3669" s="193" t="s">
        <v>4809</v>
      </c>
      <c r="G3669" s="192" t="s">
        <v>4810</v>
      </c>
      <c r="H3669" s="192" t="s">
        <v>479</v>
      </c>
      <c r="J3669" s="193" t="s">
        <v>405</v>
      </c>
      <c r="K3669" s="193" t="s">
        <v>406</v>
      </c>
    </row>
    <row r="3672" spans="1:11">
      <c r="A3672" s="175" t="s">
        <v>182</v>
      </c>
      <c r="B3672" s="175" t="s">
        <v>28</v>
      </c>
      <c r="E3672" s="175" t="s">
        <v>640</v>
      </c>
      <c r="F3672" s="195">
        <v>201626</v>
      </c>
      <c r="H3672" s="175" t="s">
        <v>1010</v>
      </c>
      <c r="J3672" s="194">
        <v>1367245</v>
      </c>
    </row>
    <row r="3673" spans="1:11">
      <c r="A3673" s="175" t="s">
        <v>151</v>
      </c>
      <c r="B3673" s="175" t="s">
        <v>22</v>
      </c>
      <c r="F3673" s="195">
        <v>4531705</v>
      </c>
      <c r="H3673" s="175" t="s">
        <v>1010</v>
      </c>
      <c r="K3673" s="194">
        <v>1367245</v>
      </c>
    </row>
    <row r="3674" spans="1:11">
      <c r="A3674" s="190" t="s">
        <v>4940</v>
      </c>
      <c r="J3674" s="194">
        <v>1367245</v>
      </c>
      <c r="K3674" s="194">
        <v>1367245</v>
      </c>
    </row>
    <row r="3677" spans="1:11">
      <c r="A3677" s="190" t="s">
        <v>4941</v>
      </c>
      <c r="D3677" s="191" t="s">
        <v>4823</v>
      </c>
      <c r="E3677" s="190" t="s">
        <v>4906</v>
      </c>
    </row>
    <row r="3678" spans="1:11">
      <c r="A3678" s="192" t="s">
        <v>10</v>
      </c>
      <c r="B3678" s="192" t="s">
        <v>11</v>
      </c>
      <c r="D3678" s="188" t="s">
        <v>4808</v>
      </c>
      <c r="E3678" s="192" t="s">
        <v>142</v>
      </c>
      <c r="F3678" s="193" t="s">
        <v>4809</v>
      </c>
      <c r="G3678" s="192" t="s">
        <v>4810</v>
      </c>
      <c r="H3678" s="192" t="s">
        <v>479</v>
      </c>
      <c r="J3678" s="193" t="s">
        <v>405</v>
      </c>
      <c r="K3678" s="193" t="s">
        <v>406</v>
      </c>
    </row>
    <row r="3681" spans="1:11">
      <c r="A3681" s="175" t="s">
        <v>182</v>
      </c>
      <c r="B3681" s="175" t="s">
        <v>28</v>
      </c>
      <c r="E3681" s="175" t="s">
        <v>640</v>
      </c>
      <c r="F3681" s="195">
        <v>201627</v>
      </c>
      <c r="H3681" s="175" t="s">
        <v>1011</v>
      </c>
      <c r="J3681" s="194">
        <v>95080</v>
      </c>
    </row>
    <row r="3682" spans="1:11">
      <c r="A3682" s="175" t="s">
        <v>151</v>
      </c>
      <c r="B3682" s="175" t="s">
        <v>22</v>
      </c>
      <c r="F3682" s="195">
        <v>4531706</v>
      </c>
      <c r="H3682" s="175" t="s">
        <v>1011</v>
      </c>
      <c r="K3682" s="194">
        <v>95080</v>
      </c>
    </row>
    <row r="3683" spans="1:11">
      <c r="A3683" s="190" t="s">
        <v>4942</v>
      </c>
      <c r="J3683" s="194">
        <v>95080</v>
      </c>
      <c r="K3683" s="194">
        <v>95080</v>
      </c>
    </row>
    <row r="3686" spans="1:11">
      <c r="A3686" s="190" t="s">
        <v>4943</v>
      </c>
      <c r="D3686" s="191" t="s">
        <v>4823</v>
      </c>
      <c r="E3686" s="190" t="s">
        <v>4906</v>
      </c>
    </row>
    <row r="3687" spans="1:11">
      <c r="A3687" s="192" t="s">
        <v>10</v>
      </c>
      <c r="B3687" s="192" t="s">
        <v>11</v>
      </c>
      <c r="D3687" s="188" t="s">
        <v>4808</v>
      </c>
      <c r="E3687" s="192" t="s">
        <v>142</v>
      </c>
      <c r="F3687" s="193" t="s">
        <v>4809</v>
      </c>
      <c r="G3687" s="192" t="s">
        <v>4810</v>
      </c>
      <c r="H3687" s="192" t="s">
        <v>479</v>
      </c>
      <c r="J3687" s="193" t="s">
        <v>405</v>
      </c>
      <c r="K3687" s="193" t="s">
        <v>406</v>
      </c>
    </row>
    <row r="3690" spans="1:11">
      <c r="A3690" s="175" t="s">
        <v>5078</v>
      </c>
      <c r="B3690" s="175" t="s">
        <v>84</v>
      </c>
      <c r="D3690" s="175" t="s">
        <v>610</v>
      </c>
      <c r="H3690" s="175" t="s">
        <v>1012</v>
      </c>
      <c r="J3690" s="194">
        <v>1157679</v>
      </c>
    </row>
    <row r="3691" spans="1:11">
      <c r="A3691" s="175" t="s">
        <v>151</v>
      </c>
      <c r="B3691" s="175" t="s">
        <v>22</v>
      </c>
      <c r="F3691" s="195">
        <v>4531708</v>
      </c>
      <c r="H3691" s="175" t="s">
        <v>1012</v>
      </c>
      <c r="K3691" s="194">
        <v>1157679</v>
      </c>
    </row>
    <row r="3692" spans="1:11">
      <c r="A3692" s="190" t="s">
        <v>4944</v>
      </c>
      <c r="J3692" s="194">
        <v>1157679</v>
      </c>
      <c r="K3692" s="194">
        <v>1157679</v>
      </c>
    </row>
    <row r="3695" spans="1:11">
      <c r="A3695" s="190" t="s">
        <v>4945</v>
      </c>
      <c r="D3695" s="191" t="s">
        <v>4823</v>
      </c>
      <c r="E3695" s="190" t="s">
        <v>4906</v>
      </c>
    </row>
    <row r="3696" spans="1:11">
      <c r="A3696" s="192" t="s">
        <v>10</v>
      </c>
      <c r="B3696" s="192" t="s">
        <v>11</v>
      </c>
      <c r="D3696" s="188" t="s">
        <v>4808</v>
      </c>
      <c r="E3696" s="192" t="s">
        <v>142</v>
      </c>
      <c r="F3696" s="193" t="s">
        <v>4809</v>
      </c>
      <c r="G3696" s="192" t="s">
        <v>4810</v>
      </c>
      <c r="H3696" s="192" t="s">
        <v>479</v>
      </c>
      <c r="J3696" s="193" t="s">
        <v>405</v>
      </c>
      <c r="K3696" s="193" t="s">
        <v>406</v>
      </c>
    </row>
    <row r="3699" spans="1:11">
      <c r="A3699" s="175" t="s">
        <v>182</v>
      </c>
      <c r="B3699" s="175" t="s">
        <v>28</v>
      </c>
      <c r="E3699" s="175" t="s">
        <v>640</v>
      </c>
      <c r="F3699" s="195">
        <v>201616</v>
      </c>
      <c r="H3699" s="175" t="s">
        <v>651</v>
      </c>
      <c r="J3699" s="194">
        <v>200000</v>
      </c>
    </row>
    <row r="3700" spans="1:11">
      <c r="A3700" s="175" t="s">
        <v>151</v>
      </c>
      <c r="B3700" s="175" t="s">
        <v>22</v>
      </c>
      <c r="F3700" s="195">
        <v>4531712</v>
      </c>
      <c r="H3700" s="175" t="s">
        <v>651</v>
      </c>
      <c r="K3700" s="194">
        <v>200000</v>
      </c>
    </row>
    <row r="3701" spans="1:11">
      <c r="A3701" s="190" t="s">
        <v>4946</v>
      </c>
      <c r="J3701" s="194">
        <v>200000</v>
      </c>
      <c r="K3701" s="194">
        <v>200000</v>
      </c>
    </row>
    <row r="3704" spans="1:11">
      <c r="A3704" s="190" t="s">
        <v>4947</v>
      </c>
      <c r="D3704" s="191" t="s">
        <v>4818</v>
      </c>
      <c r="E3704" s="190" t="s">
        <v>4906</v>
      </c>
    </row>
    <row r="3705" spans="1:11">
      <c r="A3705" s="192" t="s">
        <v>10</v>
      </c>
      <c r="B3705" s="192" t="s">
        <v>11</v>
      </c>
      <c r="D3705" s="188" t="s">
        <v>4808</v>
      </c>
      <c r="E3705" s="192" t="s">
        <v>142</v>
      </c>
      <c r="F3705" s="193" t="s">
        <v>4809</v>
      </c>
      <c r="G3705" s="192" t="s">
        <v>4810</v>
      </c>
      <c r="H3705" s="192" t="s">
        <v>479</v>
      </c>
      <c r="J3705" s="193" t="s">
        <v>405</v>
      </c>
      <c r="K3705" s="193" t="s">
        <v>406</v>
      </c>
    </row>
    <row r="3708" spans="1:11">
      <c r="A3708" s="175" t="s">
        <v>4829</v>
      </c>
      <c r="B3708" s="175" t="s">
        <v>113</v>
      </c>
      <c r="D3708" s="175" t="s">
        <v>610</v>
      </c>
      <c r="H3708" s="175" t="s">
        <v>894</v>
      </c>
      <c r="K3708" s="194">
        <v>1200000</v>
      </c>
    </row>
    <row r="3709" spans="1:11">
      <c r="A3709" s="175" t="s">
        <v>151</v>
      </c>
      <c r="B3709" s="175" t="s">
        <v>22</v>
      </c>
      <c r="H3709" s="175" t="s">
        <v>894</v>
      </c>
      <c r="J3709" s="194">
        <v>1200000</v>
      </c>
    </row>
    <row r="3710" spans="1:11">
      <c r="A3710" s="190" t="s">
        <v>4948</v>
      </c>
      <c r="J3710" s="194">
        <v>1200000</v>
      </c>
      <c r="K3710" s="194">
        <v>1200000</v>
      </c>
    </row>
    <row r="3713" spans="1:11">
      <c r="A3713" s="190" t="s">
        <v>4949</v>
      </c>
      <c r="D3713" s="191" t="s">
        <v>4823</v>
      </c>
      <c r="E3713" s="190" t="s">
        <v>4906</v>
      </c>
    </row>
    <row r="3714" spans="1:11">
      <c r="A3714" s="192" t="s">
        <v>10</v>
      </c>
      <c r="B3714" s="192" t="s">
        <v>11</v>
      </c>
      <c r="D3714" s="188" t="s">
        <v>4808</v>
      </c>
      <c r="E3714" s="192" t="s">
        <v>142</v>
      </c>
      <c r="F3714" s="193" t="s">
        <v>4809</v>
      </c>
      <c r="G3714" s="192" t="s">
        <v>4810</v>
      </c>
      <c r="H3714" s="192" t="s">
        <v>479</v>
      </c>
      <c r="J3714" s="193" t="s">
        <v>405</v>
      </c>
      <c r="K3714" s="193" t="s">
        <v>406</v>
      </c>
    </row>
    <row r="3717" spans="1:11">
      <c r="A3717" s="175" t="s">
        <v>257</v>
      </c>
      <c r="B3717" s="175" t="s">
        <v>47</v>
      </c>
      <c r="E3717" s="175" t="s">
        <v>668</v>
      </c>
      <c r="F3717" s="195">
        <v>15199675</v>
      </c>
      <c r="H3717" s="175" t="s">
        <v>2227</v>
      </c>
      <c r="J3717" s="194">
        <v>441150</v>
      </c>
    </row>
    <row r="3718" spans="1:11">
      <c r="A3718" s="175" t="s">
        <v>151</v>
      </c>
      <c r="B3718" s="175" t="s">
        <v>22</v>
      </c>
      <c r="F3718" s="195">
        <v>4531710</v>
      </c>
      <c r="H3718" s="175" t="s">
        <v>893</v>
      </c>
      <c r="K3718" s="194">
        <v>441150</v>
      </c>
    </row>
    <row r="3719" spans="1:11">
      <c r="A3719" s="190" t="s">
        <v>4951</v>
      </c>
      <c r="J3719" s="194">
        <v>441150</v>
      </c>
      <c r="K3719" s="194">
        <v>441150</v>
      </c>
    </row>
    <row r="3722" spans="1:11">
      <c r="A3722" s="190" t="s">
        <v>4952</v>
      </c>
      <c r="D3722" s="191" t="s">
        <v>4823</v>
      </c>
      <c r="E3722" s="190" t="s">
        <v>4906</v>
      </c>
    </row>
    <row r="3723" spans="1:11">
      <c r="A3723" s="192" t="s">
        <v>10</v>
      </c>
      <c r="B3723" s="192" t="s">
        <v>11</v>
      </c>
      <c r="D3723" s="188" t="s">
        <v>4808</v>
      </c>
      <c r="E3723" s="192" t="s">
        <v>142</v>
      </c>
      <c r="F3723" s="193" t="s">
        <v>4809</v>
      </c>
      <c r="G3723" s="192" t="s">
        <v>4810</v>
      </c>
      <c r="H3723" s="192" t="s">
        <v>479</v>
      </c>
      <c r="J3723" s="193" t="s">
        <v>405</v>
      </c>
      <c r="K3723" s="193" t="s">
        <v>406</v>
      </c>
    </row>
    <row r="3726" spans="1:11">
      <c r="A3726" s="175" t="s">
        <v>257</v>
      </c>
      <c r="B3726" s="175" t="s">
        <v>47</v>
      </c>
      <c r="E3726" s="175" t="s">
        <v>668</v>
      </c>
      <c r="F3726" s="195">
        <v>15199676</v>
      </c>
      <c r="H3726" s="175" t="s">
        <v>2228</v>
      </c>
      <c r="J3726" s="194">
        <v>83375</v>
      </c>
    </row>
    <row r="3727" spans="1:11">
      <c r="A3727" s="175" t="s">
        <v>151</v>
      </c>
      <c r="B3727" s="175" t="s">
        <v>22</v>
      </c>
      <c r="F3727" s="195">
        <v>4531711</v>
      </c>
      <c r="H3727" s="175" t="s">
        <v>893</v>
      </c>
      <c r="K3727" s="194">
        <v>83375</v>
      </c>
    </row>
    <row r="3728" spans="1:11">
      <c r="A3728" s="190" t="s">
        <v>4953</v>
      </c>
      <c r="J3728" s="194">
        <v>83375</v>
      </c>
      <c r="K3728" s="194">
        <v>83375</v>
      </c>
    </row>
    <row r="3731" spans="1:11">
      <c r="A3731" s="190" t="s">
        <v>5024</v>
      </c>
      <c r="D3731" s="191" t="s">
        <v>4823</v>
      </c>
      <c r="E3731" s="190" t="s">
        <v>4906</v>
      </c>
    </row>
    <row r="3732" spans="1:11">
      <c r="A3732" s="192" t="s">
        <v>10</v>
      </c>
      <c r="B3732" s="192" t="s">
        <v>11</v>
      </c>
      <c r="D3732" s="188" t="s">
        <v>4808</v>
      </c>
      <c r="E3732" s="192" t="s">
        <v>142</v>
      </c>
      <c r="F3732" s="193" t="s">
        <v>4809</v>
      </c>
      <c r="G3732" s="192" t="s">
        <v>4810</v>
      </c>
      <c r="H3732" s="192" t="s">
        <v>479</v>
      </c>
      <c r="J3732" s="193" t="s">
        <v>405</v>
      </c>
      <c r="K3732" s="193" t="s">
        <v>406</v>
      </c>
    </row>
    <row r="3735" spans="1:11">
      <c r="A3735" s="175" t="s">
        <v>4894</v>
      </c>
      <c r="B3735" s="175" t="s">
        <v>105</v>
      </c>
      <c r="D3735" s="175" t="s">
        <v>610</v>
      </c>
      <c r="H3735" s="175" t="s">
        <v>4712</v>
      </c>
      <c r="J3735" s="194">
        <v>21980</v>
      </c>
    </row>
    <row r="3736" spans="1:11">
      <c r="A3736" s="175" t="s">
        <v>4919</v>
      </c>
      <c r="B3736" s="175" t="s">
        <v>101</v>
      </c>
      <c r="D3736" s="175" t="s">
        <v>610</v>
      </c>
      <c r="H3736" s="175" t="s">
        <v>4560</v>
      </c>
      <c r="J3736" s="194">
        <v>1340</v>
      </c>
    </row>
    <row r="3737" spans="1:11">
      <c r="A3737" s="175" t="s">
        <v>4897</v>
      </c>
      <c r="B3737" s="175" t="s">
        <v>89</v>
      </c>
      <c r="D3737" s="175" t="s">
        <v>610</v>
      </c>
      <c r="H3737" s="175" t="s">
        <v>4368</v>
      </c>
      <c r="J3737" s="194">
        <v>13740</v>
      </c>
    </row>
    <row r="3738" spans="1:11">
      <c r="A3738" s="175" t="s">
        <v>4898</v>
      </c>
      <c r="B3738" s="175" t="s">
        <v>29</v>
      </c>
      <c r="D3738" s="175" t="s">
        <v>610</v>
      </c>
      <c r="H3738" s="175" t="s">
        <v>2097</v>
      </c>
      <c r="J3738" s="194">
        <v>75000</v>
      </c>
    </row>
    <row r="3739" spans="1:11">
      <c r="A3739" s="175" t="s">
        <v>4897</v>
      </c>
      <c r="B3739" s="175" t="s">
        <v>89</v>
      </c>
      <c r="D3739" s="175" t="s">
        <v>610</v>
      </c>
      <c r="H3739" s="175" t="s">
        <v>4369</v>
      </c>
      <c r="J3739" s="194">
        <v>9250</v>
      </c>
    </row>
    <row r="3740" spans="1:11">
      <c r="A3740" s="175" t="s">
        <v>5046</v>
      </c>
      <c r="B3740" s="175" t="s">
        <v>103</v>
      </c>
      <c r="D3740" s="175" t="s">
        <v>610</v>
      </c>
      <c r="H3740" s="175" t="s">
        <v>4634</v>
      </c>
      <c r="J3740" s="194">
        <v>2990</v>
      </c>
    </row>
    <row r="3741" spans="1:11">
      <c r="A3741" s="175" t="s">
        <v>5046</v>
      </c>
      <c r="B3741" s="175" t="s">
        <v>103</v>
      </c>
      <c r="D3741" s="175" t="s">
        <v>610</v>
      </c>
      <c r="H3741" s="175" t="s">
        <v>4635</v>
      </c>
      <c r="J3741" s="194">
        <v>10140</v>
      </c>
    </row>
    <row r="3742" spans="1:11">
      <c r="A3742" s="175" t="s">
        <v>5046</v>
      </c>
      <c r="B3742" s="175" t="s">
        <v>103</v>
      </c>
      <c r="D3742" s="175" t="s">
        <v>610</v>
      </c>
      <c r="H3742" s="175" t="s">
        <v>4636</v>
      </c>
      <c r="J3742" s="194">
        <v>2750</v>
      </c>
    </row>
    <row r="3743" spans="1:11">
      <c r="A3743" s="175" t="s">
        <v>4896</v>
      </c>
      <c r="B3743" s="175" t="s">
        <v>88</v>
      </c>
      <c r="D3743" s="175" t="s">
        <v>610</v>
      </c>
      <c r="H3743" s="175" t="s">
        <v>4343</v>
      </c>
      <c r="J3743" s="194">
        <v>12272</v>
      </c>
    </row>
    <row r="3744" spans="1:11">
      <c r="A3744" s="175" t="s">
        <v>4919</v>
      </c>
      <c r="B3744" s="175" t="s">
        <v>101</v>
      </c>
      <c r="D3744" s="175" t="s">
        <v>610</v>
      </c>
      <c r="H3744" s="175" t="s">
        <v>4561</v>
      </c>
      <c r="J3744" s="194">
        <v>1500</v>
      </c>
    </row>
    <row r="3745" spans="1:11">
      <c r="A3745" s="175" t="s">
        <v>5081</v>
      </c>
      <c r="B3745" s="175" t="s">
        <v>109</v>
      </c>
      <c r="D3745" s="175" t="s">
        <v>610</v>
      </c>
      <c r="H3745" s="175" t="s">
        <v>2577</v>
      </c>
      <c r="J3745" s="194">
        <v>671</v>
      </c>
    </row>
    <row r="3746" spans="1:11">
      <c r="A3746" s="175" t="s">
        <v>306</v>
      </c>
      <c r="B3746" s="175" t="s">
        <v>61</v>
      </c>
      <c r="D3746" s="175" t="s">
        <v>610</v>
      </c>
      <c r="H3746" s="175" t="s">
        <v>2577</v>
      </c>
      <c r="J3746" s="194">
        <v>3201</v>
      </c>
    </row>
    <row r="3747" spans="1:11">
      <c r="A3747" s="175" t="s">
        <v>4898</v>
      </c>
      <c r="B3747" s="175" t="s">
        <v>29</v>
      </c>
      <c r="D3747" s="175" t="s">
        <v>610</v>
      </c>
      <c r="H3747" s="175" t="s">
        <v>2098</v>
      </c>
      <c r="J3747" s="194">
        <v>3000</v>
      </c>
    </row>
    <row r="3748" spans="1:11">
      <c r="A3748" s="175" t="s">
        <v>4919</v>
      </c>
      <c r="B3748" s="175" t="s">
        <v>101</v>
      </c>
      <c r="D3748" s="175" t="s">
        <v>610</v>
      </c>
      <c r="H3748" s="175" t="s">
        <v>4562</v>
      </c>
      <c r="J3748" s="194">
        <v>8360</v>
      </c>
    </row>
    <row r="3749" spans="1:11">
      <c r="A3749" s="175" t="s">
        <v>4898</v>
      </c>
      <c r="B3749" s="175" t="s">
        <v>29</v>
      </c>
      <c r="D3749" s="175" t="s">
        <v>610</v>
      </c>
      <c r="H3749" s="175" t="s">
        <v>2096</v>
      </c>
      <c r="J3749" s="194">
        <v>1980</v>
      </c>
    </row>
    <row r="3750" spans="1:11">
      <c r="A3750" s="175" t="s">
        <v>4898</v>
      </c>
      <c r="B3750" s="175" t="s">
        <v>29</v>
      </c>
      <c r="D3750" s="175" t="s">
        <v>610</v>
      </c>
      <c r="H3750" s="175" t="s">
        <v>2096</v>
      </c>
      <c r="J3750" s="194">
        <v>1320</v>
      </c>
    </row>
    <row r="3751" spans="1:11">
      <c r="A3751" s="175" t="s">
        <v>5046</v>
      </c>
      <c r="B3751" s="175" t="s">
        <v>103</v>
      </c>
      <c r="D3751" s="175" t="s">
        <v>610</v>
      </c>
      <c r="H3751" s="175" t="s">
        <v>4636</v>
      </c>
      <c r="J3751" s="194">
        <v>11500</v>
      </c>
    </row>
    <row r="3752" spans="1:11">
      <c r="A3752" s="175" t="s">
        <v>5046</v>
      </c>
      <c r="B3752" s="175" t="s">
        <v>103</v>
      </c>
      <c r="D3752" s="175" t="s">
        <v>610</v>
      </c>
      <c r="H3752" s="175" t="s">
        <v>4637</v>
      </c>
      <c r="J3752" s="194">
        <v>2900</v>
      </c>
    </row>
    <row r="3753" spans="1:11">
      <c r="A3753" s="175" t="s">
        <v>5046</v>
      </c>
      <c r="B3753" s="175" t="s">
        <v>103</v>
      </c>
      <c r="D3753" s="175" t="s">
        <v>610</v>
      </c>
      <c r="H3753" s="175" t="s">
        <v>4638</v>
      </c>
      <c r="J3753" s="194">
        <v>1300</v>
      </c>
    </row>
    <row r="3754" spans="1:11">
      <c r="A3754" s="175" t="s">
        <v>182</v>
      </c>
      <c r="B3754" s="175" t="s">
        <v>28</v>
      </c>
      <c r="E3754" s="175" t="s">
        <v>640</v>
      </c>
      <c r="F3754" s="195">
        <v>201616</v>
      </c>
      <c r="H3754" s="175" t="s">
        <v>652</v>
      </c>
      <c r="K3754" s="194">
        <v>185194</v>
      </c>
    </row>
    <row r="3755" spans="1:11">
      <c r="A3755" s="190" t="s">
        <v>5025</v>
      </c>
      <c r="J3755" s="194">
        <v>185194</v>
      </c>
      <c r="K3755" s="194">
        <v>185194</v>
      </c>
    </row>
    <row r="3758" spans="1:11">
      <c r="A3758" s="190" t="s">
        <v>4954</v>
      </c>
      <c r="D3758" s="191" t="s">
        <v>4818</v>
      </c>
      <c r="E3758" s="190" t="s">
        <v>4922</v>
      </c>
    </row>
    <row r="3759" spans="1:11">
      <c r="A3759" s="192" t="s">
        <v>10</v>
      </c>
      <c r="B3759" s="192" t="s">
        <v>11</v>
      </c>
      <c r="D3759" s="188" t="s">
        <v>4808</v>
      </c>
      <c r="E3759" s="192" t="s">
        <v>142</v>
      </c>
      <c r="F3759" s="193" t="s">
        <v>4809</v>
      </c>
      <c r="G3759" s="192" t="s">
        <v>4810</v>
      </c>
      <c r="H3759" s="192" t="s">
        <v>479</v>
      </c>
      <c r="J3759" s="193" t="s">
        <v>405</v>
      </c>
      <c r="K3759" s="193" t="s">
        <v>406</v>
      </c>
    </row>
    <row r="3762" spans="1:11">
      <c r="A3762" s="175" t="s">
        <v>5070</v>
      </c>
      <c r="B3762" s="175" t="s">
        <v>115</v>
      </c>
      <c r="D3762" s="175" t="s">
        <v>610</v>
      </c>
      <c r="H3762" s="175" t="s">
        <v>965</v>
      </c>
      <c r="K3762" s="194">
        <v>650000</v>
      </c>
    </row>
    <row r="3763" spans="1:11">
      <c r="A3763" s="175" t="s">
        <v>151</v>
      </c>
      <c r="B3763" s="175" t="s">
        <v>22</v>
      </c>
      <c r="H3763" s="175" t="s">
        <v>965</v>
      </c>
      <c r="J3763" s="194">
        <v>627182</v>
      </c>
    </row>
    <row r="3764" spans="1:11">
      <c r="A3764" s="175" t="s">
        <v>257</v>
      </c>
      <c r="B3764" s="175" t="s">
        <v>47</v>
      </c>
      <c r="E3764" s="175" t="s">
        <v>668</v>
      </c>
      <c r="F3764" s="195">
        <v>19493797</v>
      </c>
      <c r="H3764" s="175" t="s">
        <v>2229</v>
      </c>
      <c r="J3764" s="194">
        <v>22827</v>
      </c>
    </row>
    <row r="3765" spans="1:11">
      <c r="A3765" s="175" t="s">
        <v>5047</v>
      </c>
      <c r="B3765" s="175" t="s">
        <v>106</v>
      </c>
      <c r="D3765" s="175" t="s">
        <v>610</v>
      </c>
      <c r="H3765" s="175" t="s">
        <v>2229</v>
      </c>
      <c r="K3765" s="194">
        <v>9</v>
      </c>
    </row>
    <row r="3766" spans="1:11">
      <c r="A3766" s="190" t="s">
        <v>4955</v>
      </c>
      <c r="J3766" s="194">
        <v>650009</v>
      </c>
      <c r="K3766" s="194">
        <v>650009</v>
      </c>
    </row>
    <row r="3769" spans="1:11">
      <c r="A3769" s="190" t="s">
        <v>4956</v>
      </c>
      <c r="D3769" s="191" t="s">
        <v>4823</v>
      </c>
      <c r="E3769" s="190" t="s">
        <v>4939</v>
      </c>
    </row>
    <row r="3770" spans="1:11">
      <c r="A3770" s="192" t="s">
        <v>10</v>
      </c>
      <c r="B3770" s="192" t="s">
        <v>11</v>
      </c>
      <c r="D3770" s="188" t="s">
        <v>4808</v>
      </c>
      <c r="E3770" s="192" t="s">
        <v>142</v>
      </c>
      <c r="F3770" s="193" t="s">
        <v>4809</v>
      </c>
      <c r="G3770" s="192" t="s">
        <v>4810</v>
      </c>
      <c r="H3770" s="192" t="s">
        <v>479</v>
      </c>
      <c r="J3770" s="193" t="s">
        <v>405</v>
      </c>
      <c r="K3770" s="193" t="s">
        <v>406</v>
      </c>
    </row>
    <row r="3773" spans="1:11">
      <c r="A3773" s="175" t="s">
        <v>257</v>
      </c>
      <c r="B3773" s="175" t="s">
        <v>47</v>
      </c>
      <c r="E3773" s="175" t="s">
        <v>668</v>
      </c>
      <c r="F3773" s="195">
        <v>7128</v>
      </c>
      <c r="H3773" s="175" t="s">
        <v>2230</v>
      </c>
      <c r="J3773" s="194">
        <v>174264</v>
      </c>
    </row>
    <row r="3774" spans="1:11">
      <c r="A3774" s="175" t="s">
        <v>151</v>
      </c>
      <c r="B3774" s="175" t="s">
        <v>22</v>
      </c>
      <c r="F3774" s="195">
        <v>4531704</v>
      </c>
      <c r="H3774" s="175" t="s">
        <v>987</v>
      </c>
      <c r="K3774" s="194">
        <v>174264</v>
      </c>
    </row>
    <row r="3775" spans="1:11">
      <c r="A3775" s="190" t="s">
        <v>4958</v>
      </c>
      <c r="J3775" s="194">
        <v>174264</v>
      </c>
      <c r="K3775" s="194">
        <v>174264</v>
      </c>
    </row>
    <row r="3778" spans="1:11">
      <c r="A3778" s="190" t="s">
        <v>4959</v>
      </c>
      <c r="D3778" s="191" t="s">
        <v>4818</v>
      </c>
      <c r="E3778" s="190" t="s">
        <v>4939</v>
      </c>
    </row>
    <row r="3779" spans="1:11">
      <c r="A3779" s="192" t="s">
        <v>10</v>
      </c>
      <c r="B3779" s="192" t="s">
        <v>11</v>
      </c>
      <c r="D3779" s="188" t="s">
        <v>4808</v>
      </c>
      <c r="E3779" s="192" t="s">
        <v>142</v>
      </c>
      <c r="F3779" s="193" t="s">
        <v>4809</v>
      </c>
      <c r="G3779" s="192" t="s">
        <v>4810</v>
      </c>
      <c r="H3779" s="192" t="s">
        <v>479</v>
      </c>
      <c r="J3779" s="193" t="s">
        <v>405</v>
      </c>
      <c r="K3779" s="193" t="s">
        <v>406</v>
      </c>
    </row>
    <row r="3782" spans="1:11">
      <c r="A3782" s="175" t="s">
        <v>4829</v>
      </c>
      <c r="B3782" s="175" t="s">
        <v>113</v>
      </c>
      <c r="D3782" s="175" t="s">
        <v>610</v>
      </c>
      <c r="H3782" s="175" t="s">
        <v>1013</v>
      </c>
      <c r="K3782" s="194">
        <v>50000</v>
      </c>
    </row>
    <row r="3783" spans="1:11">
      <c r="A3783" s="175" t="s">
        <v>151</v>
      </c>
      <c r="B3783" s="175" t="s">
        <v>22</v>
      </c>
      <c r="H3783" s="175" t="s">
        <v>1013</v>
      </c>
      <c r="J3783" s="194">
        <v>50000</v>
      </c>
    </row>
    <row r="3784" spans="1:11">
      <c r="A3784" s="190" t="s">
        <v>4960</v>
      </c>
      <c r="J3784" s="194">
        <v>50000</v>
      </c>
      <c r="K3784" s="194">
        <v>50000</v>
      </c>
    </row>
    <row r="3787" spans="1:11">
      <c r="A3787" s="190" t="s">
        <v>4965</v>
      </c>
      <c r="D3787" s="191" t="s">
        <v>4818</v>
      </c>
      <c r="E3787" s="190" t="s">
        <v>4939</v>
      </c>
    </row>
    <row r="3788" spans="1:11">
      <c r="A3788" s="192" t="s">
        <v>10</v>
      </c>
      <c r="B3788" s="192" t="s">
        <v>11</v>
      </c>
      <c r="D3788" s="188" t="s">
        <v>4808</v>
      </c>
      <c r="E3788" s="192" t="s">
        <v>142</v>
      </c>
      <c r="F3788" s="193" t="s">
        <v>4809</v>
      </c>
      <c r="G3788" s="192" t="s">
        <v>4810</v>
      </c>
      <c r="H3788" s="192" t="s">
        <v>479</v>
      </c>
      <c r="J3788" s="193" t="s">
        <v>405</v>
      </c>
      <c r="K3788" s="193" t="s">
        <v>406</v>
      </c>
    </row>
    <row r="3791" spans="1:11">
      <c r="A3791" s="175" t="s">
        <v>4811</v>
      </c>
      <c r="B3791" s="175" t="s">
        <v>30</v>
      </c>
      <c r="H3791" s="175" t="s">
        <v>1014</v>
      </c>
      <c r="K3791" s="194">
        <v>50000000</v>
      </c>
    </row>
    <row r="3792" spans="1:11">
      <c r="A3792" s="175" t="s">
        <v>151</v>
      </c>
      <c r="B3792" s="175" t="s">
        <v>22</v>
      </c>
      <c r="H3792" s="175" t="s">
        <v>1014</v>
      </c>
      <c r="J3792" s="194">
        <v>50000000</v>
      </c>
    </row>
    <row r="3793" spans="1:11">
      <c r="A3793" s="190" t="s">
        <v>4967</v>
      </c>
      <c r="J3793" s="194">
        <v>50000000</v>
      </c>
      <c r="K3793" s="194">
        <v>50000000</v>
      </c>
    </row>
    <row r="3796" spans="1:11">
      <c r="A3796" s="190" t="s">
        <v>4968</v>
      </c>
      <c r="D3796" s="191" t="s">
        <v>4818</v>
      </c>
      <c r="E3796" s="190" t="s">
        <v>4939</v>
      </c>
    </row>
    <row r="3797" spans="1:11">
      <c r="A3797" s="192" t="s">
        <v>10</v>
      </c>
      <c r="B3797" s="192" t="s">
        <v>11</v>
      </c>
      <c r="D3797" s="188" t="s">
        <v>4808</v>
      </c>
      <c r="E3797" s="192" t="s">
        <v>142</v>
      </c>
      <c r="F3797" s="193" t="s">
        <v>4809</v>
      </c>
      <c r="G3797" s="192" t="s">
        <v>4810</v>
      </c>
      <c r="H3797" s="192" t="s">
        <v>479</v>
      </c>
      <c r="J3797" s="193" t="s">
        <v>405</v>
      </c>
      <c r="K3797" s="193" t="s">
        <v>406</v>
      </c>
    </row>
    <row r="3800" spans="1:11">
      <c r="A3800" s="175" t="s">
        <v>4829</v>
      </c>
      <c r="B3800" s="175" t="s">
        <v>113</v>
      </c>
      <c r="D3800" s="175" t="s">
        <v>610</v>
      </c>
      <c r="H3800" s="175" t="s">
        <v>900</v>
      </c>
      <c r="K3800" s="194">
        <v>2730000</v>
      </c>
    </row>
    <row r="3801" spans="1:11">
      <c r="A3801" s="175" t="s">
        <v>151</v>
      </c>
      <c r="B3801" s="175" t="s">
        <v>22</v>
      </c>
      <c r="H3801" s="175" t="s">
        <v>900</v>
      </c>
      <c r="J3801" s="194">
        <v>2730000</v>
      </c>
    </row>
    <row r="3802" spans="1:11">
      <c r="A3802" s="190" t="s">
        <v>4969</v>
      </c>
      <c r="J3802" s="194">
        <v>2730000</v>
      </c>
      <c r="K3802" s="194">
        <v>2730000</v>
      </c>
    </row>
    <row r="3805" spans="1:11">
      <c r="A3805" s="190" t="s">
        <v>4970</v>
      </c>
      <c r="D3805" s="191" t="s">
        <v>4818</v>
      </c>
      <c r="E3805" s="190" t="s">
        <v>4939</v>
      </c>
    </row>
    <row r="3806" spans="1:11">
      <c r="A3806" s="192" t="s">
        <v>10</v>
      </c>
      <c r="B3806" s="192" t="s">
        <v>11</v>
      </c>
      <c r="D3806" s="188" t="s">
        <v>4808</v>
      </c>
      <c r="E3806" s="192" t="s">
        <v>142</v>
      </c>
      <c r="F3806" s="193" t="s">
        <v>4809</v>
      </c>
      <c r="G3806" s="192" t="s">
        <v>4810</v>
      </c>
      <c r="H3806" s="192" t="s">
        <v>479</v>
      </c>
      <c r="J3806" s="193" t="s">
        <v>405</v>
      </c>
      <c r="K3806" s="193" t="s">
        <v>406</v>
      </c>
    </row>
    <row r="3809" spans="1:11">
      <c r="A3809" s="175" t="s">
        <v>4829</v>
      </c>
      <c r="B3809" s="175" t="s">
        <v>113</v>
      </c>
      <c r="D3809" s="175" t="s">
        <v>610</v>
      </c>
      <c r="H3809" s="175" t="s">
        <v>909</v>
      </c>
      <c r="K3809" s="194">
        <v>30000</v>
      </c>
    </row>
    <row r="3810" spans="1:11">
      <c r="A3810" s="175" t="s">
        <v>151</v>
      </c>
      <c r="B3810" s="175" t="s">
        <v>22</v>
      </c>
      <c r="H3810" s="175" t="s">
        <v>909</v>
      </c>
      <c r="J3810" s="194">
        <v>30000</v>
      </c>
    </row>
    <row r="3811" spans="1:11">
      <c r="A3811" s="190" t="s">
        <v>4971</v>
      </c>
      <c r="J3811" s="194">
        <v>30000</v>
      </c>
      <c r="K3811" s="194">
        <v>30000</v>
      </c>
    </row>
    <row r="3814" spans="1:11">
      <c r="A3814" s="190" t="s">
        <v>4972</v>
      </c>
      <c r="D3814" s="191" t="s">
        <v>4818</v>
      </c>
      <c r="E3814" s="190" t="s">
        <v>4939</v>
      </c>
    </row>
    <row r="3815" spans="1:11">
      <c r="A3815" s="192" t="s">
        <v>10</v>
      </c>
      <c r="B3815" s="192" t="s">
        <v>11</v>
      </c>
      <c r="D3815" s="188" t="s">
        <v>4808</v>
      </c>
      <c r="E3815" s="192" t="s">
        <v>142</v>
      </c>
      <c r="F3815" s="193" t="s">
        <v>4809</v>
      </c>
      <c r="G3815" s="192" t="s">
        <v>4810</v>
      </c>
      <c r="H3815" s="192" t="s">
        <v>479</v>
      </c>
      <c r="J3815" s="193" t="s">
        <v>405</v>
      </c>
      <c r="K3815" s="193" t="s">
        <v>406</v>
      </c>
    </row>
    <row r="3818" spans="1:11">
      <c r="A3818" s="175" t="s">
        <v>4829</v>
      </c>
      <c r="B3818" s="175" t="s">
        <v>113</v>
      </c>
      <c r="D3818" s="175" t="s">
        <v>610</v>
      </c>
      <c r="H3818" s="175" t="s">
        <v>973</v>
      </c>
      <c r="K3818" s="194">
        <v>50000</v>
      </c>
    </row>
    <row r="3819" spans="1:11">
      <c r="A3819" s="175" t="s">
        <v>151</v>
      </c>
      <c r="B3819" s="175" t="s">
        <v>22</v>
      </c>
      <c r="H3819" s="175" t="s">
        <v>973</v>
      </c>
      <c r="J3819" s="194">
        <v>50000</v>
      </c>
    </row>
    <row r="3820" spans="1:11">
      <c r="A3820" s="190" t="s">
        <v>4973</v>
      </c>
      <c r="J3820" s="194">
        <v>50000</v>
      </c>
      <c r="K3820" s="194">
        <v>50000</v>
      </c>
    </row>
    <row r="3823" spans="1:11">
      <c r="A3823" s="190" t="s">
        <v>4974</v>
      </c>
      <c r="D3823" s="191" t="s">
        <v>4818</v>
      </c>
      <c r="E3823" s="190" t="s">
        <v>4950</v>
      </c>
    </row>
    <row r="3824" spans="1:11">
      <c r="A3824" s="192" t="s">
        <v>10</v>
      </c>
      <c r="B3824" s="192" t="s">
        <v>11</v>
      </c>
      <c r="D3824" s="188" t="s">
        <v>4808</v>
      </c>
      <c r="E3824" s="192" t="s">
        <v>142</v>
      </c>
      <c r="F3824" s="193" t="s">
        <v>4809</v>
      </c>
      <c r="G3824" s="192" t="s">
        <v>4810</v>
      </c>
      <c r="H3824" s="192" t="s">
        <v>479</v>
      </c>
      <c r="J3824" s="193" t="s">
        <v>405</v>
      </c>
      <c r="K3824" s="193" t="s">
        <v>406</v>
      </c>
    </row>
    <row r="3827" spans="1:11">
      <c r="A3827" s="175" t="s">
        <v>4829</v>
      </c>
      <c r="B3827" s="175" t="s">
        <v>113</v>
      </c>
      <c r="D3827" s="175" t="s">
        <v>610</v>
      </c>
      <c r="H3827" s="175" t="s">
        <v>1015</v>
      </c>
      <c r="K3827" s="194">
        <v>50000</v>
      </c>
    </row>
    <row r="3828" spans="1:11">
      <c r="A3828" s="175" t="s">
        <v>151</v>
      </c>
      <c r="B3828" s="175" t="s">
        <v>22</v>
      </c>
      <c r="H3828" s="175" t="s">
        <v>1015</v>
      </c>
      <c r="J3828" s="194">
        <v>50000</v>
      </c>
    </row>
    <row r="3829" spans="1:11">
      <c r="A3829" s="190" t="s">
        <v>4975</v>
      </c>
      <c r="J3829" s="194">
        <v>50000</v>
      </c>
      <c r="K3829" s="194">
        <v>50000</v>
      </c>
    </row>
    <row r="3832" spans="1:11">
      <c r="A3832" s="190" t="s">
        <v>4976</v>
      </c>
      <c r="D3832" s="191" t="s">
        <v>4818</v>
      </c>
      <c r="E3832" s="190" t="s">
        <v>4950</v>
      </c>
    </row>
    <row r="3833" spans="1:11">
      <c r="A3833" s="192" t="s">
        <v>10</v>
      </c>
      <c r="B3833" s="192" t="s">
        <v>11</v>
      </c>
      <c r="D3833" s="188" t="s">
        <v>4808</v>
      </c>
      <c r="E3833" s="192" t="s">
        <v>142</v>
      </c>
      <c r="F3833" s="193" t="s">
        <v>4809</v>
      </c>
      <c r="G3833" s="192" t="s">
        <v>4810</v>
      </c>
      <c r="H3833" s="192" t="s">
        <v>479</v>
      </c>
      <c r="J3833" s="193" t="s">
        <v>405</v>
      </c>
      <c r="K3833" s="193" t="s">
        <v>406</v>
      </c>
    </row>
    <row r="3836" spans="1:11">
      <c r="A3836" s="175" t="s">
        <v>4829</v>
      </c>
      <c r="B3836" s="175" t="s">
        <v>113</v>
      </c>
      <c r="D3836" s="175" t="s">
        <v>610</v>
      </c>
      <c r="H3836" s="175" t="s">
        <v>902</v>
      </c>
      <c r="K3836" s="194">
        <v>25000</v>
      </c>
    </row>
    <row r="3837" spans="1:11">
      <c r="A3837" s="175" t="s">
        <v>151</v>
      </c>
      <c r="B3837" s="175" t="s">
        <v>22</v>
      </c>
      <c r="H3837" s="175" t="s">
        <v>902</v>
      </c>
      <c r="J3837" s="194">
        <v>25000</v>
      </c>
    </row>
    <row r="3838" spans="1:11">
      <c r="A3838" s="190" t="s">
        <v>4978</v>
      </c>
      <c r="J3838" s="194">
        <v>25000</v>
      </c>
      <c r="K3838" s="194">
        <v>25000</v>
      </c>
    </row>
    <row r="3841" spans="1:11">
      <c r="A3841" s="190" t="s">
        <v>4979</v>
      </c>
      <c r="D3841" s="191" t="s">
        <v>4818</v>
      </c>
      <c r="E3841" s="190" t="s">
        <v>4950</v>
      </c>
    </row>
    <row r="3842" spans="1:11">
      <c r="A3842" s="192" t="s">
        <v>10</v>
      </c>
      <c r="B3842" s="192" t="s">
        <v>11</v>
      </c>
      <c r="D3842" s="188" t="s">
        <v>4808</v>
      </c>
      <c r="E3842" s="192" t="s">
        <v>142</v>
      </c>
      <c r="F3842" s="193" t="s">
        <v>4809</v>
      </c>
      <c r="G3842" s="192" t="s">
        <v>4810</v>
      </c>
      <c r="H3842" s="192" t="s">
        <v>479</v>
      </c>
      <c r="J3842" s="193" t="s">
        <v>405</v>
      </c>
      <c r="K3842" s="193" t="s">
        <v>406</v>
      </c>
    </row>
    <row r="3845" spans="1:11">
      <c r="A3845" s="175" t="s">
        <v>4829</v>
      </c>
      <c r="B3845" s="175" t="s">
        <v>113</v>
      </c>
      <c r="D3845" s="175" t="s">
        <v>610</v>
      </c>
      <c r="H3845" s="175" t="s">
        <v>914</v>
      </c>
      <c r="K3845" s="194">
        <v>20000</v>
      </c>
    </row>
    <row r="3846" spans="1:11">
      <c r="A3846" s="175" t="s">
        <v>151</v>
      </c>
      <c r="B3846" s="175" t="s">
        <v>22</v>
      </c>
      <c r="H3846" s="175" t="s">
        <v>914</v>
      </c>
      <c r="J3846" s="194">
        <v>20000</v>
      </c>
    </row>
    <row r="3847" spans="1:11">
      <c r="A3847" s="190" t="s">
        <v>4980</v>
      </c>
      <c r="J3847" s="194">
        <v>20000</v>
      </c>
      <c r="K3847" s="194">
        <v>20000</v>
      </c>
    </row>
    <row r="3850" spans="1:11">
      <c r="A3850" s="190" t="s">
        <v>4981</v>
      </c>
      <c r="D3850" s="191" t="s">
        <v>4818</v>
      </c>
      <c r="E3850" s="190" t="s">
        <v>4950</v>
      </c>
    </row>
    <row r="3851" spans="1:11">
      <c r="A3851" s="192" t="s">
        <v>10</v>
      </c>
      <c r="B3851" s="192" t="s">
        <v>11</v>
      </c>
      <c r="D3851" s="188" t="s">
        <v>4808</v>
      </c>
      <c r="E3851" s="192" t="s">
        <v>142</v>
      </c>
      <c r="F3851" s="193" t="s">
        <v>4809</v>
      </c>
      <c r="G3851" s="192" t="s">
        <v>4810</v>
      </c>
      <c r="H3851" s="192" t="s">
        <v>479</v>
      </c>
      <c r="J3851" s="193" t="s">
        <v>405</v>
      </c>
      <c r="K3851" s="193" t="s">
        <v>406</v>
      </c>
    </row>
    <row r="3854" spans="1:11">
      <c r="A3854" s="175" t="s">
        <v>4829</v>
      </c>
      <c r="B3854" s="175" t="s">
        <v>113</v>
      </c>
      <c r="D3854" s="175" t="s">
        <v>610</v>
      </c>
      <c r="H3854" s="175" t="s">
        <v>936</v>
      </c>
      <c r="K3854" s="194">
        <v>30000</v>
      </c>
    </row>
    <row r="3855" spans="1:11">
      <c r="A3855" s="175" t="s">
        <v>151</v>
      </c>
      <c r="B3855" s="175" t="s">
        <v>22</v>
      </c>
      <c r="H3855" s="175" t="s">
        <v>936</v>
      </c>
      <c r="J3855" s="194">
        <v>30000</v>
      </c>
    </row>
    <row r="3856" spans="1:11">
      <c r="A3856" s="190" t="s">
        <v>4982</v>
      </c>
      <c r="J3856" s="194">
        <v>30000</v>
      </c>
      <c r="K3856" s="194">
        <v>30000</v>
      </c>
    </row>
    <row r="3859" spans="1:11">
      <c r="A3859" s="190" t="s">
        <v>4983</v>
      </c>
      <c r="D3859" s="191" t="s">
        <v>4818</v>
      </c>
      <c r="E3859" s="190" t="s">
        <v>4950</v>
      </c>
    </row>
    <row r="3860" spans="1:11">
      <c r="A3860" s="192" t="s">
        <v>10</v>
      </c>
      <c r="B3860" s="192" t="s">
        <v>11</v>
      </c>
      <c r="D3860" s="188" t="s">
        <v>4808</v>
      </c>
      <c r="E3860" s="192" t="s">
        <v>142</v>
      </c>
      <c r="F3860" s="193" t="s">
        <v>4809</v>
      </c>
      <c r="G3860" s="192" t="s">
        <v>4810</v>
      </c>
      <c r="H3860" s="192" t="s">
        <v>479</v>
      </c>
      <c r="J3860" s="193" t="s">
        <v>405</v>
      </c>
      <c r="K3860" s="193" t="s">
        <v>406</v>
      </c>
    </row>
    <row r="3863" spans="1:11">
      <c r="A3863" s="175" t="s">
        <v>4829</v>
      </c>
      <c r="B3863" s="175" t="s">
        <v>113</v>
      </c>
      <c r="D3863" s="175" t="s">
        <v>610</v>
      </c>
      <c r="H3863" s="175" t="s">
        <v>1016</v>
      </c>
      <c r="K3863" s="194">
        <v>10000</v>
      </c>
    </row>
    <row r="3864" spans="1:11">
      <c r="A3864" s="175" t="s">
        <v>151</v>
      </c>
      <c r="B3864" s="175" t="s">
        <v>22</v>
      </c>
      <c r="H3864" s="175" t="s">
        <v>1016</v>
      </c>
      <c r="J3864" s="194">
        <v>10000</v>
      </c>
    </row>
    <row r="3865" spans="1:11">
      <c r="A3865" s="190" t="s">
        <v>4984</v>
      </c>
      <c r="J3865" s="194">
        <v>10000</v>
      </c>
      <c r="K3865" s="194">
        <v>10000</v>
      </c>
    </row>
    <row r="3868" spans="1:11">
      <c r="A3868" s="190" t="s">
        <v>4985</v>
      </c>
      <c r="D3868" s="191" t="s">
        <v>4823</v>
      </c>
      <c r="E3868" s="190" t="s">
        <v>4950</v>
      </c>
    </row>
    <row r="3869" spans="1:11">
      <c r="A3869" s="192" t="s">
        <v>10</v>
      </c>
      <c r="B3869" s="192" t="s">
        <v>11</v>
      </c>
      <c r="D3869" s="188" t="s">
        <v>4808</v>
      </c>
      <c r="E3869" s="192" t="s">
        <v>142</v>
      </c>
      <c r="F3869" s="193" t="s">
        <v>4809</v>
      </c>
      <c r="G3869" s="192" t="s">
        <v>4810</v>
      </c>
      <c r="H3869" s="192" t="s">
        <v>479</v>
      </c>
      <c r="J3869" s="193" t="s">
        <v>405</v>
      </c>
      <c r="K3869" s="193" t="s">
        <v>406</v>
      </c>
    </row>
    <row r="3872" spans="1:11">
      <c r="A3872" s="175" t="s">
        <v>5087</v>
      </c>
      <c r="B3872" s="175" t="s">
        <v>83</v>
      </c>
      <c r="D3872" s="175" t="s">
        <v>610</v>
      </c>
      <c r="H3872" s="175" t="s">
        <v>1017</v>
      </c>
      <c r="J3872" s="194">
        <v>4262088</v>
      </c>
    </row>
    <row r="3873" spans="1:11">
      <c r="A3873" s="175" t="s">
        <v>151</v>
      </c>
      <c r="B3873" s="175" t="s">
        <v>22</v>
      </c>
      <c r="F3873" s="195">
        <v>4531713</v>
      </c>
      <c r="H3873" s="175" t="s">
        <v>1017</v>
      </c>
      <c r="K3873" s="194">
        <v>4262088</v>
      </c>
    </row>
    <row r="3874" spans="1:11">
      <c r="A3874" s="190" t="s">
        <v>4986</v>
      </c>
      <c r="J3874" s="194">
        <v>4262088</v>
      </c>
      <c r="K3874" s="194">
        <v>4262088</v>
      </c>
    </row>
    <row r="3877" spans="1:11">
      <c r="A3877" s="190" t="s">
        <v>4987</v>
      </c>
      <c r="D3877" s="191" t="s">
        <v>4818</v>
      </c>
      <c r="E3877" s="190" t="s">
        <v>4950</v>
      </c>
    </row>
    <row r="3878" spans="1:11">
      <c r="A3878" s="192" t="s">
        <v>10</v>
      </c>
      <c r="B3878" s="192" t="s">
        <v>11</v>
      </c>
      <c r="D3878" s="188" t="s">
        <v>4808</v>
      </c>
      <c r="E3878" s="192" t="s">
        <v>142</v>
      </c>
      <c r="F3878" s="193" t="s">
        <v>4809</v>
      </c>
      <c r="G3878" s="192" t="s">
        <v>4810</v>
      </c>
      <c r="H3878" s="192" t="s">
        <v>479</v>
      </c>
      <c r="J3878" s="193" t="s">
        <v>405</v>
      </c>
      <c r="K3878" s="193" t="s">
        <v>406</v>
      </c>
    </row>
    <row r="3881" spans="1:11">
      <c r="A3881" s="175" t="s">
        <v>163</v>
      </c>
      <c r="B3881" s="175" t="s">
        <v>24</v>
      </c>
      <c r="H3881" s="175" t="s">
        <v>1018</v>
      </c>
      <c r="K3881" s="194">
        <v>3854634</v>
      </c>
    </row>
    <row r="3882" spans="1:11">
      <c r="A3882" s="175" t="s">
        <v>151</v>
      </c>
      <c r="B3882" s="175" t="s">
        <v>22</v>
      </c>
      <c r="H3882" s="175" t="s">
        <v>1018</v>
      </c>
      <c r="J3882" s="194">
        <v>3854634</v>
      </c>
    </row>
    <row r="3883" spans="1:11">
      <c r="A3883" s="190" t="s">
        <v>4989</v>
      </c>
      <c r="J3883" s="194">
        <v>3854634</v>
      </c>
      <c r="K3883" s="194">
        <v>3854634</v>
      </c>
    </row>
    <row r="3886" spans="1:11">
      <c r="A3886" s="190" t="s">
        <v>4990</v>
      </c>
      <c r="D3886" s="191" t="s">
        <v>4818</v>
      </c>
      <c r="E3886" s="190" t="s">
        <v>4950</v>
      </c>
    </row>
    <row r="3887" spans="1:11">
      <c r="A3887" s="192" t="s">
        <v>10</v>
      </c>
      <c r="B3887" s="192" t="s">
        <v>11</v>
      </c>
      <c r="D3887" s="188" t="s">
        <v>4808</v>
      </c>
      <c r="E3887" s="192" t="s">
        <v>142</v>
      </c>
      <c r="F3887" s="193" t="s">
        <v>4809</v>
      </c>
      <c r="G3887" s="192" t="s">
        <v>4810</v>
      </c>
      <c r="H3887" s="192" t="s">
        <v>479</v>
      </c>
      <c r="J3887" s="193" t="s">
        <v>405</v>
      </c>
      <c r="K3887" s="193" t="s">
        <v>406</v>
      </c>
    </row>
    <row r="3890" spans="1:11">
      <c r="A3890" s="175" t="s">
        <v>4829</v>
      </c>
      <c r="B3890" s="175" t="s">
        <v>113</v>
      </c>
      <c r="D3890" s="175" t="s">
        <v>610</v>
      </c>
      <c r="H3890" s="175" t="s">
        <v>897</v>
      </c>
      <c r="K3890" s="194">
        <v>210000</v>
      </c>
    </row>
    <row r="3891" spans="1:11">
      <c r="A3891" s="175" t="s">
        <v>151</v>
      </c>
      <c r="B3891" s="175" t="s">
        <v>22</v>
      </c>
      <c r="H3891" s="175" t="s">
        <v>897</v>
      </c>
      <c r="J3891" s="194">
        <v>210000</v>
      </c>
    </row>
    <row r="3892" spans="1:11">
      <c r="A3892" s="190" t="s">
        <v>4991</v>
      </c>
      <c r="J3892" s="194">
        <v>210000</v>
      </c>
      <c r="K3892" s="194">
        <v>210000</v>
      </c>
    </row>
    <row r="3895" spans="1:11">
      <c r="A3895" s="190" t="s">
        <v>4992</v>
      </c>
      <c r="D3895" s="191" t="s">
        <v>4823</v>
      </c>
      <c r="E3895" s="190" t="s">
        <v>4957</v>
      </c>
    </row>
    <row r="3896" spans="1:11">
      <c r="A3896" s="192" t="s">
        <v>10</v>
      </c>
      <c r="B3896" s="192" t="s">
        <v>11</v>
      </c>
      <c r="D3896" s="188" t="s">
        <v>4808</v>
      </c>
      <c r="E3896" s="192" t="s">
        <v>142</v>
      </c>
      <c r="F3896" s="193" t="s">
        <v>4809</v>
      </c>
      <c r="G3896" s="192" t="s">
        <v>4810</v>
      </c>
      <c r="H3896" s="192" t="s">
        <v>479</v>
      </c>
      <c r="J3896" s="193" t="s">
        <v>405</v>
      </c>
      <c r="K3896" s="193" t="s">
        <v>406</v>
      </c>
    </row>
    <row r="3899" spans="1:11">
      <c r="A3899" s="175" t="s">
        <v>262</v>
      </c>
      <c r="B3899" s="175" t="s">
        <v>48</v>
      </c>
      <c r="E3899" s="175" t="s">
        <v>667</v>
      </c>
      <c r="F3899" s="195">
        <v>169</v>
      </c>
      <c r="H3899" s="175" t="s">
        <v>1019</v>
      </c>
      <c r="J3899" s="194">
        <v>135000</v>
      </c>
    </row>
    <row r="3900" spans="1:11">
      <c r="A3900" s="175" t="s">
        <v>151</v>
      </c>
      <c r="B3900" s="175" t="s">
        <v>22</v>
      </c>
      <c r="F3900" s="195">
        <v>4531707</v>
      </c>
      <c r="H3900" s="175" t="s">
        <v>1019</v>
      </c>
      <c r="K3900" s="194">
        <v>135000</v>
      </c>
    </row>
    <row r="3901" spans="1:11">
      <c r="A3901" s="190" t="s">
        <v>4994</v>
      </c>
      <c r="J3901" s="194">
        <v>135000</v>
      </c>
      <c r="K3901" s="194">
        <v>135000</v>
      </c>
    </row>
    <row r="3904" spans="1:11">
      <c r="A3904" s="190" t="s">
        <v>4995</v>
      </c>
      <c r="D3904" s="191" t="s">
        <v>4818</v>
      </c>
      <c r="E3904" s="190" t="s">
        <v>4988</v>
      </c>
    </row>
    <row r="3905" spans="1:11">
      <c r="A3905" s="192" t="s">
        <v>10</v>
      </c>
      <c r="B3905" s="192" t="s">
        <v>11</v>
      </c>
      <c r="D3905" s="188" t="s">
        <v>4808</v>
      </c>
      <c r="E3905" s="192" t="s">
        <v>142</v>
      </c>
      <c r="F3905" s="193" t="s">
        <v>4809</v>
      </c>
      <c r="G3905" s="192" t="s">
        <v>4810</v>
      </c>
      <c r="H3905" s="192" t="s">
        <v>479</v>
      </c>
      <c r="J3905" s="193" t="s">
        <v>405</v>
      </c>
      <c r="K3905" s="193" t="s">
        <v>406</v>
      </c>
    </row>
    <row r="3908" spans="1:11">
      <c r="A3908" s="175" t="s">
        <v>4829</v>
      </c>
      <c r="B3908" s="175" t="s">
        <v>113</v>
      </c>
      <c r="D3908" s="175" t="s">
        <v>610</v>
      </c>
      <c r="H3908" s="175" t="s">
        <v>950</v>
      </c>
      <c r="K3908" s="194">
        <v>150000</v>
      </c>
    </row>
    <row r="3909" spans="1:11">
      <c r="A3909" s="175" t="s">
        <v>151</v>
      </c>
      <c r="B3909" s="175" t="s">
        <v>22</v>
      </c>
      <c r="H3909" s="175" t="s">
        <v>950</v>
      </c>
      <c r="J3909" s="194">
        <v>150000</v>
      </c>
    </row>
    <row r="3910" spans="1:11">
      <c r="A3910" s="190" t="s">
        <v>4996</v>
      </c>
      <c r="J3910" s="194">
        <v>150000</v>
      </c>
      <c r="K3910" s="194">
        <v>150000</v>
      </c>
    </row>
    <row r="3913" spans="1:11">
      <c r="A3913" s="190" t="s">
        <v>4997</v>
      </c>
      <c r="D3913" s="191" t="s">
        <v>4818</v>
      </c>
      <c r="E3913" s="190" t="s">
        <v>4988</v>
      </c>
    </row>
    <row r="3914" spans="1:11">
      <c r="A3914" s="192" t="s">
        <v>10</v>
      </c>
      <c r="B3914" s="192" t="s">
        <v>11</v>
      </c>
      <c r="D3914" s="188" t="s">
        <v>4808</v>
      </c>
      <c r="E3914" s="192" t="s">
        <v>142</v>
      </c>
      <c r="F3914" s="193" t="s">
        <v>4809</v>
      </c>
      <c r="G3914" s="192" t="s">
        <v>4810</v>
      </c>
      <c r="H3914" s="192" t="s">
        <v>479</v>
      </c>
      <c r="J3914" s="193" t="s">
        <v>405</v>
      </c>
      <c r="K3914" s="193" t="s">
        <v>406</v>
      </c>
    </row>
    <row r="3917" spans="1:11">
      <c r="A3917" s="175" t="s">
        <v>4829</v>
      </c>
      <c r="B3917" s="175" t="s">
        <v>113</v>
      </c>
      <c r="D3917" s="175" t="s">
        <v>610</v>
      </c>
      <c r="H3917" s="175" t="s">
        <v>976</v>
      </c>
      <c r="K3917" s="194">
        <v>30000</v>
      </c>
    </row>
    <row r="3918" spans="1:11">
      <c r="A3918" s="175" t="s">
        <v>151</v>
      </c>
      <c r="B3918" s="175" t="s">
        <v>22</v>
      </c>
      <c r="H3918" s="175" t="s">
        <v>976</v>
      </c>
      <c r="J3918" s="194">
        <v>30000</v>
      </c>
    </row>
    <row r="3919" spans="1:11">
      <c r="A3919" s="190" t="s">
        <v>4998</v>
      </c>
      <c r="J3919" s="194">
        <v>30000</v>
      </c>
      <c r="K3919" s="194">
        <v>30000</v>
      </c>
    </row>
    <row r="3922" spans="1:11">
      <c r="A3922" s="190" t="s">
        <v>4999</v>
      </c>
      <c r="D3922" s="191" t="s">
        <v>4818</v>
      </c>
      <c r="E3922" s="190" t="s">
        <v>4988</v>
      </c>
    </row>
    <row r="3923" spans="1:11">
      <c r="A3923" s="192" t="s">
        <v>10</v>
      </c>
      <c r="B3923" s="192" t="s">
        <v>11</v>
      </c>
      <c r="D3923" s="188" t="s">
        <v>4808</v>
      </c>
      <c r="E3923" s="192" t="s">
        <v>142</v>
      </c>
      <c r="F3923" s="193" t="s">
        <v>4809</v>
      </c>
      <c r="G3923" s="192" t="s">
        <v>4810</v>
      </c>
      <c r="H3923" s="192" t="s">
        <v>479</v>
      </c>
      <c r="J3923" s="193" t="s">
        <v>405</v>
      </c>
      <c r="K3923" s="193" t="s">
        <v>406</v>
      </c>
    </row>
    <row r="3926" spans="1:11">
      <c r="A3926" s="175" t="s">
        <v>4829</v>
      </c>
      <c r="B3926" s="175" t="s">
        <v>113</v>
      </c>
      <c r="D3926" s="175" t="s">
        <v>610</v>
      </c>
      <c r="H3926" s="175" t="s">
        <v>968</v>
      </c>
      <c r="K3926" s="194">
        <v>5000</v>
      </c>
    </row>
    <row r="3927" spans="1:11">
      <c r="A3927" s="175" t="s">
        <v>151</v>
      </c>
      <c r="B3927" s="175" t="s">
        <v>22</v>
      </c>
      <c r="H3927" s="175" t="s">
        <v>968</v>
      </c>
      <c r="J3927" s="194">
        <v>5000</v>
      </c>
    </row>
    <row r="3928" spans="1:11">
      <c r="A3928" s="190" t="s">
        <v>5001</v>
      </c>
      <c r="J3928" s="194">
        <v>5000</v>
      </c>
      <c r="K3928" s="194">
        <v>5000</v>
      </c>
    </row>
    <row r="3931" spans="1:11">
      <c r="A3931" s="190" t="s">
        <v>5002</v>
      </c>
      <c r="D3931" s="191" t="s">
        <v>4818</v>
      </c>
      <c r="E3931" s="190" t="s">
        <v>4988</v>
      </c>
    </row>
    <row r="3932" spans="1:11">
      <c r="A3932" s="192" t="s">
        <v>10</v>
      </c>
      <c r="B3932" s="192" t="s">
        <v>11</v>
      </c>
      <c r="D3932" s="188" t="s">
        <v>4808</v>
      </c>
      <c r="E3932" s="192" t="s">
        <v>142</v>
      </c>
      <c r="F3932" s="193" t="s">
        <v>4809</v>
      </c>
      <c r="G3932" s="192" t="s">
        <v>4810</v>
      </c>
      <c r="H3932" s="192" t="s">
        <v>479</v>
      </c>
      <c r="J3932" s="193" t="s">
        <v>405</v>
      </c>
      <c r="K3932" s="193" t="s">
        <v>406</v>
      </c>
    </row>
    <row r="3935" spans="1:11">
      <c r="A3935" s="175" t="s">
        <v>4829</v>
      </c>
      <c r="B3935" s="175" t="s">
        <v>113</v>
      </c>
      <c r="D3935" s="175" t="s">
        <v>610</v>
      </c>
      <c r="H3935" s="175" t="s">
        <v>917</v>
      </c>
      <c r="K3935" s="194">
        <v>70000</v>
      </c>
    </row>
    <row r="3936" spans="1:11">
      <c r="A3936" s="175" t="s">
        <v>151</v>
      </c>
      <c r="B3936" s="175" t="s">
        <v>22</v>
      </c>
      <c r="H3936" s="175" t="s">
        <v>917</v>
      </c>
      <c r="J3936" s="194">
        <v>70000</v>
      </c>
    </row>
    <row r="3937" spans="1:11">
      <c r="A3937" s="190" t="s">
        <v>5003</v>
      </c>
      <c r="J3937" s="194">
        <v>70000</v>
      </c>
      <c r="K3937" s="194">
        <v>70000</v>
      </c>
    </row>
    <row r="3940" spans="1:11">
      <c r="A3940" s="190" t="s">
        <v>5004</v>
      </c>
      <c r="D3940" s="191" t="s">
        <v>4818</v>
      </c>
      <c r="E3940" s="190" t="s">
        <v>4988</v>
      </c>
    </row>
    <row r="3941" spans="1:11">
      <c r="A3941" s="192" t="s">
        <v>10</v>
      </c>
      <c r="B3941" s="192" t="s">
        <v>11</v>
      </c>
      <c r="D3941" s="188" t="s">
        <v>4808</v>
      </c>
      <c r="E3941" s="192" t="s">
        <v>142</v>
      </c>
      <c r="F3941" s="193" t="s">
        <v>4809</v>
      </c>
      <c r="G3941" s="192" t="s">
        <v>4810</v>
      </c>
      <c r="H3941" s="192" t="s">
        <v>479</v>
      </c>
      <c r="J3941" s="193" t="s">
        <v>405</v>
      </c>
      <c r="K3941" s="193" t="s">
        <v>406</v>
      </c>
    </row>
    <row r="3944" spans="1:11">
      <c r="A3944" s="175" t="s">
        <v>4829</v>
      </c>
      <c r="B3944" s="175" t="s">
        <v>113</v>
      </c>
      <c r="D3944" s="175" t="s">
        <v>610</v>
      </c>
      <c r="H3944" s="175" t="s">
        <v>903</v>
      </c>
      <c r="K3944" s="194">
        <v>50000</v>
      </c>
    </row>
    <row r="3945" spans="1:11">
      <c r="A3945" s="175" t="s">
        <v>151</v>
      </c>
      <c r="B3945" s="175" t="s">
        <v>22</v>
      </c>
      <c r="H3945" s="175" t="s">
        <v>903</v>
      </c>
      <c r="J3945" s="194">
        <v>50000</v>
      </c>
    </row>
    <row r="3946" spans="1:11">
      <c r="A3946" s="190" t="s">
        <v>5005</v>
      </c>
      <c r="J3946" s="194">
        <v>50000</v>
      </c>
      <c r="K3946" s="194">
        <v>50000</v>
      </c>
    </row>
    <row r="3949" spans="1:11">
      <c r="A3949" s="190" t="s">
        <v>5006</v>
      </c>
      <c r="D3949" s="191" t="s">
        <v>4818</v>
      </c>
      <c r="E3949" s="190" t="s">
        <v>4988</v>
      </c>
    </row>
    <row r="3950" spans="1:11">
      <c r="A3950" s="192" t="s">
        <v>10</v>
      </c>
      <c r="B3950" s="192" t="s">
        <v>11</v>
      </c>
      <c r="D3950" s="188" t="s">
        <v>4808</v>
      </c>
      <c r="E3950" s="192" t="s">
        <v>142</v>
      </c>
      <c r="F3950" s="193" t="s">
        <v>4809</v>
      </c>
      <c r="G3950" s="192" t="s">
        <v>4810</v>
      </c>
      <c r="H3950" s="192" t="s">
        <v>479</v>
      </c>
      <c r="J3950" s="193" t="s">
        <v>405</v>
      </c>
      <c r="K3950" s="193" t="s">
        <v>406</v>
      </c>
    </row>
    <row r="3953" spans="1:11">
      <c r="A3953" s="175" t="s">
        <v>4829</v>
      </c>
      <c r="B3953" s="175" t="s">
        <v>113</v>
      </c>
      <c r="D3953" s="175" t="s">
        <v>610</v>
      </c>
      <c r="H3953" s="175" t="s">
        <v>899</v>
      </c>
      <c r="K3953" s="194">
        <v>10000</v>
      </c>
    </row>
    <row r="3954" spans="1:11">
      <c r="A3954" s="175" t="s">
        <v>151</v>
      </c>
      <c r="B3954" s="175" t="s">
        <v>22</v>
      </c>
      <c r="H3954" s="175" t="s">
        <v>899</v>
      </c>
      <c r="J3954" s="194">
        <v>10000</v>
      </c>
    </row>
    <row r="3955" spans="1:11">
      <c r="A3955" s="190" t="s">
        <v>5007</v>
      </c>
      <c r="J3955" s="194">
        <v>10000</v>
      </c>
      <c r="K3955" s="194">
        <v>10000</v>
      </c>
    </row>
    <row r="3958" spans="1:11">
      <c r="A3958" s="190" t="s">
        <v>5008</v>
      </c>
      <c r="D3958" s="191" t="s">
        <v>4818</v>
      </c>
      <c r="E3958" s="190" t="s">
        <v>4988</v>
      </c>
    </row>
    <row r="3959" spans="1:11">
      <c r="A3959" s="192" t="s">
        <v>10</v>
      </c>
      <c r="B3959" s="192" t="s">
        <v>11</v>
      </c>
      <c r="D3959" s="188" t="s">
        <v>4808</v>
      </c>
      <c r="E3959" s="192" t="s">
        <v>142</v>
      </c>
      <c r="F3959" s="193" t="s">
        <v>4809</v>
      </c>
      <c r="G3959" s="192" t="s">
        <v>4810</v>
      </c>
      <c r="H3959" s="192" t="s">
        <v>479</v>
      </c>
      <c r="J3959" s="193" t="s">
        <v>405</v>
      </c>
      <c r="K3959" s="193" t="s">
        <v>406</v>
      </c>
    </row>
    <row r="3962" spans="1:11">
      <c r="A3962" s="175" t="s">
        <v>4829</v>
      </c>
      <c r="B3962" s="175" t="s">
        <v>113</v>
      </c>
      <c r="D3962" s="175" t="s">
        <v>610</v>
      </c>
      <c r="H3962" s="175" t="s">
        <v>907</v>
      </c>
      <c r="K3962" s="194">
        <v>60000</v>
      </c>
    </row>
    <row r="3963" spans="1:11">
      <c r="A3963" s="175" t="s">
        <v>151</v>
      </c>
      <c r="B3963" s="175" t="s">
        <v>22</v>
      </c>
      <c r="H3963" s="175" t="s">
        <v>907</v>
      </c>
      <c r="J3963" s="194">
        <v>60000</v>
      </c>
    </row>
    <row r="3964" spans="1:11">
      <c r="A3964" s="190" t="s">
        <v>5009</v>
      </c>
      <c r="J3964" s="194">
        <v>60000</v>
      </c>
      <c r="K3964" s="194">
        <v>60000</v>
      </c>
    </row>
    <row r="3967" spans="1:11">
      <c r="A3967" s="190" t="s">
        <v>5010</v>
      </c>
      <c r="D3967" s="191" t="s">
        <v>4818</v>
      </c>
      <c r="E3967" s="190" t="s">
        <v>4988</v>
      </c>
    </row>
    <row r="3968" spans="1:11">
      <c r="A3968" s="192" t="s">
        <v>10</v>
      </c>
      <c r="B3968" s="192" t="s">
        <v>11</v>
      </c>
      <c r="D3968" s="188" t="s">
        <v>4808</v>
      </c>
      <c r="E3968" s="192" t="s">
        <v>142</v>
      </c>
      <c r="F3968" s="193" t="s">
        <v>4809</v>
      </c>
      <c r="G3968" s="192" t="s">
        <v>4810</v>
      </c>
      <c r="H3968" s="192" t="s">
        <v>479</v>
      </c>
      <c r="J3968" s="193" t="s">
        <v>405</v>
      </c>
      <c r="K3968" s="193" t="s">
        <v>406</v>
      </c>
    </row>
    <row r="3971" spans="1:11">
      <c r="A3971" s="175" t="s">
        <v>4829</v>
      </c>
      <c r="B3971" s="175" t="s">
        <v>113</v>
      </c>
      <c r="D3971" s="175" t="s">
        <v>610</v>
      </c>
      <c r="H3971" s="175" t="s">
        <v>895</v>
      </c>
      <c r="K3971" s="194">
        <v>30000</v>
      </c>
    </row>
    <row r="3972" spans="1:11">
      <c r="A3972" s="175" t="s">
        <v>151</v>
      </c>
      <c r="B3972" s="175" t="s">
        <v>22</v>
      </c>
      <c r="H3972" s="175" t="s">
        <v>895</v>
      </c>
      <c r="J3972" s="194">
        <v>30000</v>
      </c>
    </row>
    <row r="3973" spans="1:11">
      <c r="A3973" s="190" t="s">
        <v>5011</v>
      </c>
      <c r="J3973" s="194">
        <v>30000</v>
      </c>
      <c r="K3973" s="194">
        <v>30000</v>
      </c>
    </row>
    <row r="3976" spans="1:11">
      <c r="A3976" s="190" t="s">
        <v>5012</v>
      </c>
      <c r="D3976" s="191" t="s">
        <v>4818</v>
      </c>
      <c r="E3976" s="190" t="s">
        <v>4993</v>
      </c>
    </row>
    <row r="3977" spans="1:11">
      <c r="A3977" s="192" t="s">
        <v>10</v>
      </c>
      <c r="B3977" s="192" t="s">
        <v>11</v>
      </c>
      <c r="D3977" s="188" t="s">
        <v>4808</v>
      </c>
      <c r="E3977" s="192" t="s">
        <v>142</v>
      </c>
      <c r="F3977" s="193" t="s">
        <v>4809</v>
      </c>
      <c r="G3977" s="192" t="s">
        <v>4810</v>
      </c>
      <c r="H3977" s="192" t="s">
        <v>479</v>
      </c>
      <c r="J3977" s="193" t="s">
        <v>405</v>
      </c>
      <c r="K3977" s="193" t="s">
        <v>406</v>
      </c>
    </row>
    <row r="3980" spans="1:11">
      <c r="A3980" s="175" t="s">
        <v>5000</v>
      </c>
      <c r="B3980" s="175" t="s">
        <v>114</v>
      </c>
      <c r="D3980" s="175" t="s">
        <v>610</v>
      </c>
      <c r="H3980" s="175" t="s">
        <v>1020</v>
      </c>
      <c r="K3980" s="194">
        <v>20000</v>
      </c>
    </row>
    <row r="3981" spans="1:11">
      <c r="A3981" s="175" t="s">
        <v>151</v>
      </c>
      <c r="B3981" s="175" t="s">
        <v>22</v>
      </c>
      <c r="H3981" s="175" t="s">
        <v>1020</v>
      </c>
      <c r="J3981" s="194">
        <v>20000</v>
      </c>
    </row>
    <row r="3982" spans="1:11">
      <c r="A3982" s="190" t="s">
        <v>5013</v>
      </c>
      <c r="J3982" s="194">
        <v>20000</v>
      </c>
      <c r="K3982" s="194">
        <v>20000</v>
      </c>
    </row>
    <row r="3985" spans="1:11">
      <c r="A3985" s="190" t="s">
        <v>5014</v>
      </c>
      <c r="D3985" s="191" t="s">
        <v>4823</v>
      </c>
      <c r="E3985" s="190" t="s">
        <v>4993</v>
      </c>
    </row>
    <row r="3986" spans="1:11">
      <c r="A3986" s="192" t="s">
        <v>10</v>
      </c>
      <c r="B3986" s="192" t="s">
        <v>11</v>
      </c>
      <c r="D3986" s="188" t="s">
        <v>4808</v>
      </c>
      <c r="E3986" s="192" t="s">
        <v>142</v>
      </c>
      <c r="F3986" s="193" t="s">
        <v>4809</v>
      </c>
      <c r="G3986" s="192" t="s">
        <v>4810</v>
      </c>
      <c r="H3986" s="192" t="s">
        <v>479</v>
      </c>
      <c r="J3986" s="193" t="s">
        <v>405</v>
      </c>
      <c r="K3986" s="193" t="s">
        <v>406</v>
      </c>
    </row>
    <row r="3989" spans="1:11">
      <c r="A3989" s="175" t="s">
        <v>268</v>
      </c>
      <c r="B3989" s="175" t="s">
        <v>49</v>
      </c>
      <c r="E3989" s="175" t="s">
        <v>640</v>
      </c>
      <c r="F3989" s="195">
        <v>201604</v>
      </c>
      <c r="H3989" s="175" t="s">
        <v>2389</v>
      </c>
      <c r="J3989" s="194">
        <v>798156</v>
      </c>
    </row>
    <row r="3990" spans="1:11">
      <c r="A3990" s="175" t="s">
        <v>151</v>
      </c>
      <c r="B3990" s="175" t="s">
        <v>22</v>
      </c>
      <c r="F3990" s="195">
        <v>4531723</v>
      </c>
      <c r="H3990" s="175" t="s">
        <v>913</v>
      </c>
      <c r="K3990" s="194">
        <v>798156</v>
      </c>
    </row>
    <row r="3991" spans="1:11">
      <c r="A3991" s="190" t="s">
        <v>5015</v>
      </c>
      <c r="J3991" s="194">
        <v>798156</v>
      </c>
      <c r="K3991" s="194">
        <v>798156</v>
      </c>
    </row>
    <row r="3994" spans="1:11">
      <c r="A3994" s="190" t="s">
        <v>4805</v>
      </c>
      <c r="D3994" s="191" t="s">
        <v>4806</v>
      </c>
      <c r="E3994" s="190" t="s">
        <v>5080</v>
      </c>
    </row>
    <row r="3995" spans="1:11">
      <c r="A3995" s="192" t="s">
        <v>10</v>
      </c>
      <c r="B3995" s="192" t="s">
        <v>11</v>
      </c>
      <c r="D3995" s="188" t="s">
        <v>4808</v>
      </c>
      <c r="E3995" s="192" t="s">
        <v>142</v>
      </c>
      <c r="F3995" s="193" t="s">
        <v>4809</v>
      </c>
      <c r="G3995" s="192" t="s">
        <v>4810</v>
      </c>
      <c r="H3995" s="192" t="s">
        <v>479</v>
      </c>
      <c r="J3995" s="193" t="s">
        <v>405</v>
      </c>
      <c r="K3995" s="193" t="s">
        <v>406</v>
      </c>
    </row>
    <row r="3998" spans="1:11">
      <c r="A3998" s="175" t="s">
        <v>5038</v>
      </c>
      <c r="B3998" s="175" t="s">
        <v>75</v>
      </c>
      <c r="D3998" s="175" t="s">
        <v>610</v>
      </c>
      <c r="H3998" s="175" t="s">
        <v>4167</v>
      </c>
      <c r="J3998" s="194">
        <v>2883028</v>
      </c>
    </row>
    <row r="3999" spans="1:11">
      <c r="A3999" s="175" t="s">
        <v>5039</v>
      </c>
      <c r="B3999" s="175" t="s">
        <v>76</v>
      </c>
      <c r="D3999" s="175" t="s">
        <v>610</v>
      </c>
      <c r="H3999" s="175" t="s">
        <v>4172</v>
      </c>
      <c r="J3999" s="194">
        <v>374293</v>
      </c>
    </row>
    <row r="4000" spans="1:11">
      <c r="A4000" s="175" t="s">
        <v>5039</v>
      </c>
      <c r="B4000" s="175" t="s">
        <v>76</v>
      </c>
      <c r="D4000" s="175" t="s">
        <v>610</v>
      </c>
      <c r="H4000" s="175" t="s">
        <v>4173</v>
      </c>
      <c r="J4000" s="194">
        <v>296100</v>
      </c>
    </row>
    <row r="4001" spans="1:11">
      <c r="A4001" s="175" t="s">
        <v>5040</v>
      </c>
      <c r="B4001" s="175" t="s">
        <v>78</v>
      </c>
      <c r="D4001" s="175" t="s">
        <v>610</v>
      </c>
      <c r="H4001" s="175" t="s">
        <v>4180</v>
      </c>
      <c r="J4001" s="194">
        <v>669</v>
      </c>
    </row>
    <row r="4002" spans="1:11">
      <c r="A4002" s="175" t="s">
        <v>5040</v>
      </c>
      <c r="B4002" s="175" t="s">
        <v>78</v>
      </c>
      <c r="D4002" s="175" t="s">
        <v>610</v>
      </c>
      <c r="H4002" s="175" t="s">
        <v>4181</v>
      </c>
      <c r="J4002" s="194">
        <v>372500</v>
      </c>
    </row>
    <row r="4003" spans="1:11">
      <c r="A4003" s="175" t="s">
        <v>297</v>
      </c>
      <c r="B4003" s="175" t="s">
        <v>54</v>
      </c>
      <c r="H4003" s="175" t="s">
        <v>54</v>
      </c>
      <c r="K4003" s="194">
        <v>402571</v>
      </c>
    </row>
    <row r="4004" spans="1:11">
      <c r="A4004" s="175" t="s">
        <v>297</v>
      </c>
      <c r="B4004" s="175" t="s">
        <v>54</v>
      </c>
      <c r="H4004" s="175" t="s">
        <v>2441</v>
      </c>
      <c r="K4004" s="194">
        <v>13829</v>
      </c>
    </row>
    <row r="4005" spans="1:11">
      <c r="A4005" s="175" t="s">
        <v>299</v>
      </c>
      <c r="B4005" s="175" t="s">
        <v>55</v>
      </c>
      <c r="H4005" s="175" t="s">
        <v>2473</v>
      </c>
      <c r="K4005" s="194">
        <v>266569</v>
      </c>
    </row>
    <row r="4006" spans="1:11">
      <c r="A4006" s="175" t="s">
        <v>306</v>
      </c>
      <c r="B4006" s="175" t="s">
        <v>61</v>
      </c>
      <c r="H4006" s="175" t="s">
        <v>2574</v>
      </c>
      <c r="K4006" s="194">
        <v>8845</v>
      </c>
    </row>
    <row r="4007" spans="1:11">
      <c r="A4007" s="175" t="s">
        <v>268</v>
      </c>
      <c r="B4007" s="175" t="s">
        <v>49</v>
      </c>
      <c r="E4007" s="175" t="s">
        <v>640</v>
      </c>
      <c r="F4007" s="195">
        <v>201604</v>
      </c>
      <c r="H4007" s="175" t="s">
        <v>2375</v>
      </c>
      <c r="K4007" s="194">
        <v>813577</v>
      </c>
    </row>
    <row r="4008" spans="1:11">
      <c r="A4008" s="175" t="s">
        <v>268</v>
      </c>
      <c r="B4008" s="175" t="s">
        <v>49</v>
      </c>
      <c r="E4008" s="175" t="s">
        <v>640</v>
      </c>
      <c r="F4008" s="195">
        <v>201604</v>
      </c>
      <c r="H4008" s="175" t="s">
        <v>2375</v>
      </c>
      <c r="K4008" s="194">
        <v>798156</v>
      </c>
    </row>
    <row r="4009" spans="1:11">
      <c r="A4009" s="175" t="s">
        <v>268</v>
      </c>
      <c r="B4009" s="175" t="s">
        <v>49</v>
      </c>
      <c r="E4009" s="175" t="s">
        <v>640</v>
      </c>
      <c r="F4009" s="195">
        <v>201604</v>
      </c>
      <c r="H4009" s="175" t="s">
        <v>2375</v>
      </c>
      <c r="K4009" s="194">
        <v>202150</v>
      </c>
    </row>
    <row r="4010" spans="1:11">
      <c r="A4010" s="175" t="s">
        <v>268</v>
      </c>
      <c r="B4010" s="175" t="s">
        <v>49</v>
      </c>
      <c r="E4010" s="175" t="s">
        <v>640</v>
      </c>
      <c r="F4010" s="195">
        <v>201604</v>
      </c>
      <c r="H4010" s="175" t="s">
        <v>2375</v>
      </c>
      <c r="K4010" s="194">
        <v>552708</v>
      </c>
    </row>
    <row r="4011" spans="1:11">
      <c r="A4011" s="175" t="s">
        <v>268</v>
      </c>
      <c r="B4011" s="175" t="s">
        <v>49</v>
      </c>
      <c r="E4011" s="175" t="s">
        <v>640</v>
      </c>
      <c r="F4011" s="195">
        <v>201604</v>
      </c>
      <c r="H4011" s="175" t="s">
        <v>2375</v>
      </c>
      <c r="K4011" s="194">
        <v>548625</v>
      </c>
    </row>
    <row r="4012" spans="1:11">
      <c r="A4012" s="175" t="s">
        <v>268</v>
      </c>
      <c r="B4012" s="175" t="s">
        <v>49</v>
      </c>
      <c r="E4012" s="175" t="s">
        <v>640</v>
      </c>
      <c r="F4012" s="195">
        <v>201604</v>
      </c>
      <c r="H4012" s="175" t="s">
        <v>2375</v>
      </c>
      <c r="K4012" s="194">
        <v>319560</v>
      </c>
    </row>
    <row r="4013" spans="1:11">
      <c r="A4013" s="175" t="s">
        <v>5041</v>
      </c>
      <c r="B4013" s="175" t="s">
        <v>79</v>
      </c>
      <c r="D4013" s="175" t="s">
        <v>610</v>
      </c>
      <c r="H4013" s="175" t="s">
        <v>2510</v>
      </c>
      <c r="J4013" s="194">
        <v>45839</v>
      </c>
    </row>
    <row r="4014" spans="1:11">
      <c r="A4014" s="175" t="s">
        <v>5041</v>
      </c>
      <c r="B4014" s="175" t="s">
        <v>79</v>
      </c>
      <c r="D4014" s="175" t="s">
        <v>610</v>
      </c>
      <c r="H4014" s="175" t="s">
        <v>2441</v>
      </c>
      <c r="J4014" s="194">
        <v>55315</v>
      </c>
    </row>
    <row r="4015" spans="1:11">
      <c r="A4015" s="175" t="s">
        <v>5041</v>
      </c>
      <c r="B4015" s="175" t="s">
        <v>79</v>
      </c>
      <c r="D4015" s="175" t="s">
        <v>610</v>
      </c>
      <c r="H4015" s="175" t="s">
        <v>2442</v>
      </c>
      <c r="J4015" s="194">
        <v>37090</v>
      </c>
    </row>
    <row r="4016" spans="1:11">
      <c r="A4016" s="175" t="s">
        <v>300</v>
      </c>
      <c r="B4016" s="175" t="s">
        <v>56</v>
      </c>
      <c r="H4016" s="175" t="s">
        <v>2510</v>
      </c>
      <c r="K4016" s="194">
        <v>45839</v>
      </c>
    </row>
    <row r="4017" spans="1:11">
      <c r="A4017" s="175" t="s">
        <v>297</v>
      </c>
      <c r="B4017" s="175" t="s">
        <v>54</v>
      </c>
      <c r="H4017" s="175" t="s">
        <v>2441</v>
      </c>
      <c r="K4017" s="194">
        <v>55315</v>
      </c>
    </row>
    <row r="4018" spans="1:11">
      <c r="A4018" s="175" t="s">
        <v>297</v>
      </c>
      <c r="B4018" s="175" t="s">
        <v>54</v>
      </c>
      <c r="H4018" s="175" t="s">
        <v>2442</v>
      </c>
      <c r="K4018" s="194">
        <v>37090</v>
      </c>
    </row>
    <row r="4019" spans="1:11">
      <c r="A4019" s="190" t="s">
        <v>4816</v>
      </c>
      <c r="J4019" s="194">
        <v>4064834</v>
      </c>
      <c r="K4019" s="194">
        <v>4064834</v>
      </c>
    </row>
    <row r="4022" spans="1:11">
      <c r="A4022" s="190" t="s">
        <v>4817</v>
      </c>
      <c r="D4022" s="191" t="s">
        <v>4806</v>
      </c>
      <c r="E4022" s="190" t="s">
        <v>5080</v>
      </c>
    </row>
    <row r="4023" spans="1:11">
      <c r="A4023" s="192" t="s">
        <v>10</v>
      </c>
      <c r="B4023" s="192" t="s">
        <v>11</v>
      </c>
      <c r="D4023" s="188" t="s">
        <v>4808</v>
      </c>
      <c r="E4023" s="192" t="s">
        <v>142</v>
      </c>
      <c r="F4023" s="193" t="s">
        <v>4809</v>
      </c>
      <c r="G4023" s="192" t="s">
        <v>4810</v>
      </c>
      <c r="H4023" s="192" t="s">
        <v>479</v>
      </c>
      <c r="J4023" s="193" t="s">
        <v>405</v>
      </c>
      <c r="K4023" s="193" t="s">
        <v>406</v>
      </c>
    </row>
    <row r="4026" spans="1:11">
      <c r="A4026" s="175" t="s">
        <v>5034</v>
      </c>
      <c r="B4026" s="175" t="s">
        <v>104</v>
      </c>
      <c r="D4026" s="175" t="s">
        <v>610</v>
      </c>
      <c r="H4026" s="175" t="s">
        <v>4672</v>
      </c>
      <c r="J4026" s="194">
        <v>150000</v>
      </c>
    </row>
    <row r="4027" spans="1:11">
      <c r="A4027" s="175" t="s">
        <v>5033</v>
      </c>
      <c r="B4027" s="175" t="s">
        <v>95</v>
      </c>
      <c r="D4027" s="175" t="s">
        <v>610</v>
      </c>
      <c r="H4027" s="175" t="s">
        <v>775</v>
      </c>
      <c r="J4027" s="194">
        <v>333333</v>
      </c>
    </row>
    <row r="4028" spans="1:11">
      <c r="A4028" s="175" t="s">
        <v>5033</v>
      </c>
      <c r="B4028" s="175" t="s">
        <v>95</v>
      </c>
      <c r="D4028" s="175" t="s">
        <v>610</v>
      </c>
      <c r="H4028" s="175" t="s">
        <v>775</v>
      </c>
      <c r="J4028" s="194">
        <v>222222</v>
      </c>
    </row>
    <row r="4029" spans="1:11">
      <c r="A4029" s="175" t="s">
        <v>5034</v>
      </c>
      <c r="B4029" s="175" t="s">
        <v>104</v>
      </c>
      <c r="D4029" s="175" t="s">
        <v>610</v>
      </c>
      <c r="H4029" s="175" t="s">
        <v>4673</v>
      </c>
      <c r="J4029" s="194">
        <v>1650000</v>
      </c>
    </row>
    <row r="4030" spans="1:11">
      <c r="A4030" s="175" t="s">
        <v>5034</v>
      </c>
      <c r="B4030" s="175" t="s">
        <v>104</v>
      </c>
      <c r="D4030" s="175" t="s">
        <v>610</v>
      </c>
      <c r="H4030" s="175" t="s">
        <v>4667</v>
      </c>
      <c r="J4030" s="194">
        <v>222222</v>
      </c>
    </row>
    <row r="4031" spans="1:11">
      <c r="A4031" s="175" t="s">
        <v>5033</v>
      </c>
      <c r="B4031" s="175" t="s">
        <v>95</v>
      </c>
      <c r="D4031" s="175" t="s">
        <v>610</v>
      </c>
      <c r="H4031" s="175" t="s">
        <v>4439</v>
      </c>
      <c r="J4031" s="194">
        <v>888889</v>
      </c>
    </row>
    <row r="4032" spans="1:11">
      <c r="A4032" s="175" t="s">
        <v>5033</v>
      </c>
      <c r="B4032" s="175" t="s">
        <v>95</v>
      </c>
      <c r="D4032" s="175" t="s">
        <v>610</v>
      </c>
      <c r="H4032" s="175" t="s">
        <v>4434</v>
      </c>
      <c r="J4032" s="194">
        <v>277778</v>
      </c>
    </row>
    <row r="4033" spans="1:11">
      <c r="A4033" s="175" t="s">
        <v>5088</v>
      </c>
      <c r="B4033" s="175" t="s">
        <v>68</v>
      </c>
      <c r="D4033" s="175" t="s">
        <v>610</v>
      </c>
      <c r="H4033" s="175" t="s">
        <v>2645</v>
      </c>
      <c r="J4033" s="194">
        <v>666667</v>
      </c>
    </row>
    <row r="4034" spans="1:11">
      <c r="A4034" s="175" t="s">
        <v>5088</v>
      </c>
      <c r="B4034" s="175" t="s">
        <v>68</v>
      </c>
      <c r="D4034" s="175" t="s">
        <v>610</v>
      </c>
      <c r="H4034" s="175" t="s">
        <v>2645</v>
      </c>
      <c r="J4034" s="194">
        <v>666667</v>
      </c>
    </row>
    <row r="4035" spans="1:11">
      <c r="A4035" s="175" t="s">
        <v>5033</v>
      </c>
      <c r="B4035" s="175" t="s">
        <v>95</v>
      </c>
      <c r="D4035" s="175" t="s">
        <v>610</v>
      </c>
      <c r="H4035" s="175" t="s">
        <v>4437</v>
      </c>
      <c r="J4035" s="194">
        <v>333333</v>
      </c>
    </row>
    <row r="4036" spans="1:11">
      <c r="A4036" s="175" t="s">
        <v>5033</v>
      </c>
      <c r="B4036" s="175" t="s">
        <v>95</v>
      </c>
      <c r="D4036" s="175" t="s">
        <v>610</v>
      </c>
      <c r="H4036" s="175" t="s">
        <v>4434</v>
      </c>
      <c r="J4036" s="194">
        <v>288889</v>
      </c>
    </row>
    <row r="4037" spans="1:11">
      <c r="A4037" s="175" t="s">
        <v>5033</v>
      </c>
      <c r="B4037" s="175" t="s">
        <v>95</v>
      </c>
      <c r="D4037" s="175" t="s">
        <v>610</v>
      </c>
      <c r="H4037" s="175" t="s">
        <v>4436</v>
      </c>
      <c r="J4037" s="194">
        <v>2222222</v>
      </c>
    </row>
    <row r="4038" spans="1:11">
      <c r="A4038" s="175" t="s">
        <v>5033</v>
      </c>
      <c r="B4038" s="175" t="s">
        <v>95</v>
      </c>
      <c r="D4038" s="175" t="s">
        <v>610</v>
      </c>
      <c r="H4038" s="175" t="s">
        <v>4434</v>
      </c>
      <c r="J4038" s="194">
        <v>888889</v>
      </c>
    </row>
    <row r="4039" spans="1:11">
      <c r="A4039" s="175" t="s">
        <v>5035</v>
      </c>
      <c r="B4039" s="175" t="s">
        <v>98</v>
      </c>
      <c r="D4039" s="175" t="s">
        <v>610</v>
      </c>
      <c r="H4039" s="175" t="s">
        <v>4476</v>
      </c>
      <c r="J4039" s="194">
        <v>755246</v>
      </c>
    </row>
    <row r="4040" spans="1:11">
      <c r="A4040" s="175" t="s">
        <v>262</v>
      </c>
      <c r="B4040" s="175" t="s">
        <v>48</v>
      </c>
      <c r="H4040" s="175" t="s">
        <v>2339</v>
      </c>
      <c r="K4040" s="194">
        <v>7952222</v>
      </c>
    </row>
    <row r="4041" spans="1:11">
      <c r="A4041" s="175" t="s">
        <v>262</v>
      </c>
      <c r="B4041" s="175" t="s">
        <v>48</v>
      </c>
      <c r="H4041" s="175" t="s">
        <v>2339</v>
      </c>
      <c r="K4041" s="194">
        <v>679721</v>
      </c>
    </row>
    <row r="4042" spans="1:11">
      <c r="A4042" s="175" t="s">
        <v>304</v>
      </c>
      <c r="B4042" s="175" t="s">
        <v>60</v>
      </c>
      <c r="H4042" s="175" t="s">
        <v>2558</v>
      </c>
      <c r="K4042" s="194">
        <v>934414</v>
      </c>
    </row>
    <row r="4043" spans="1:11">
      <c r="A4043" s="190" t="s">
        <v>4821</v>
      </c>
      <c r="J4043" s="194">
        <v>9566357</v>
      </c>
      <c r="K4043" s="194">
        <v>9566357</v>
      </c>
    </row>
    <row r="4046" spans="1:11">
      <c r="A4046" s="190" t="s">
        <v>5016</v>
      </c>
      <c r="D4046" s="191" t="s">
        <v>4806</v>
      </c>
      <c r="E4046" s="190" t="s">
        <v>5080</v>
      </c>
    </row>
    <row r="4047" spans="1:11">
      <c r="A4047" s="192" t="s">
        <v>10</v>
      </c>
      <c r="B4047" s="192" t="s">
        <v>11</v>
      </c>
      <c r="D4047" s="188" t="s">
        <v>4808</v>
      </c>
      <c r="E4047" s="192" t="s">
        <v>142</v>
      </c>
      <c r="F4047" s="193" t="s">
        <v>4809</v>
      </c>
      <c r="G4047" s="192" t="s">
        <v>4810</v>
      </c>
      <c r="H4047" s="192" t="s">
        <v>479</v>
      </c>
      <c r="J4047" s="193" t="s">
        <v>405</v>
      </c>
      <c r="K4047" s="193" t="s">
        <v>406</v>
      </c>
    </row>
    <row r="4050" spans="1:11">
      <c r="A4050" s="175" t="s">
        <v>303</v>
      </c>
      <c r="B4050" s="175" t="s">
        <v>59</v>
      </c>
      <c r="H4050" s="175" t="s">
        <v>1007</v>
      </c>
      <c r="K4050" s="194">
        <v>1902178</v>
      </c>
    </row>
    <row r="4051" spans="1:11">
      <c r="A4051" s="175" t="s">
        <v>306</v>
      </c>
      <c r="B4051" s="175" t="s">
        <v>61</v>
      </c>
      <c r="H4051" s="175" t="s">
        <v>2578</v>
      </c>
      <c r="J4051" s="194">
        <v>44524</v>
      </c>
    </row>
    <row r="4052" spans="1:11">
      <c r="A4052" s="175" t="s">
        <v>304</v>
      </c>
      <c r="B4052" s="175" t="s">
        <v>60</v>
      </c>
      <c r="H4052" s="175" t="s">
        <v>2559</v>
      </c>
      <c r="J4052" s="194">
        <v>534481</v>
      </c>
    </row>
    <row r="4053" spans="1:11">
      <c r="A4053" s="175" t="s">
        <v>297</v>
      </c>
      <c r="B4053" s="175" t="s">
        <v>54</v>
      </c>
      <c r="H4053" s="175" t="s">
        <v>2446</v>
      </c>
      <c r="J4053" s="194">
        <v>755515</v>
      </c>
    </row>
    <row r="4054" spans="1:11">
      <c r="A4054" s="175" t="s">
        <v>218</v>
      </c>
      <c r="B4054" s="175" t="s">
        <v>33</v>
      </c>
      <c r="E4054" s="175" t="s">
        <v>640</v>
      </c>
      <c r="H4054" s="175" t="s">
        <v>728</v>
      </c>
      <c r="J4054" s="194">
        <v>83889</v>
      </c>
    </row>
    <row r="4055" spans="1:11">
      <c r="A4055" s="175" t="s">
        <v>299</v>
      </c>
      <c r="B4055" s="175" t="s">
        <v>55</v>
      </c>
      <c r="H4055" s="175" t="s">
        <v>2484</v>
      </c>
      <c r="J4055" s="194">
        <v>67357</v>
      </c>
    </row>
    <row r="4056" spans="1:11">
      <c r="A4056" s="175" t="s">
        <v>300</v>
      </c>
      <c r="B4056" s="175" t="s">
        <v>56</v>
      </c>
      <c r="H4056" s="175" t="s">
        <v>2514</v>
      </c>
      <c r="J4056" s="194">
        <v>68665</v>
      </c>
    </row>
    <row r="4057" spans="1:11">
      <c r="A4057" s="175" t="s">
        <v>299</v>
      </c>
      <c r="B4057" s="175" t="s">
        <v>55</v>
      </c>
      <c r="H4057" s="175" t="s">
        <v>2485</v>
      </c>
      <c r="J4057" s="194">
        <v>26164</v>
      </c>
    </row>
    <row r="4058" spans="1:11">
      <c r="A4058" s="175" t="s">
        <v>299</v>
      </c>
      <c r="B4058" s="175" t="s">
        <v>55</v>
      </c>
      <c r="H4058" s="175" t="s">
        <v>2486</v>
      </c>
      <c r="J4058" s="194">
        <v>279077</v>
      </c>
    </row>
    <row r="4059" spans="1:11">
      <c r="A4059" s="175" t="s">
        <v>218</v>
      </c>
      <c r="B4059" s="175" t="s">
        <v>33</v>
      </c>
      <c r="E4059" s="175" t="s">
        <v>640</v>
      </c>
      <c r="H4059" s="175" t="s">
        <v>727</v>
      </c>
      <c r="J4059" s="194">
        <v>42506</v>
      </c>
    </row>
    <row r="4060" spans="1:11">
      <c r="A4060" s="190" t="s">
        <v>5017</v>
      </c>
      <c r="J4060" s="194">
        <v>1902178</v>
      </c>
      <c r="K4060" s="194">
        <v>1902178</v>
      </c>
    </row>
    <row r="4063" spans="1:11">
      <c r="A4063" s="190" t="s">
        <v>5018</v>
      </c>
      <c r="D4063" s="191" t="s">
        <v>4818</v>
      </c>
      <c r="E4063" s="190" t="s">
        <v>5080</v>
      </c>
    </row>
    <row r="4064" spans="1:11">
      <c r="A4064" s="192" t="s">
        <v>10</v>
      </c>
      <c r="B4064" s="192" t="s">
        <v>11</v>
      </c>
      <c r="D4064" s="188" t="s">
        <v>4808</v>
      </c>
      <c r="E4064" s="192" t="s">
        <v>142</v>
      </c>
      <c r="F4064" s="193" t="s">
        <v>4809</v>
      </c>
      <c r="G4064" s="192" t="s">
        <v>4810</v>
      </c>
      <c r="H4064" s="192" t="s">
        <v>479</v>
      </c>
      <c r="J4064" s="193" t="s">
        <v>405</v>
      </c>
      <c r="K4064" s="193" t="s">
        <v>406</v>
      </c>
    </row>
    <row r="4067" spans="1:11">
      <c r="A4067" s="175" t="s">
        <v>5000</v>
      </c>
      <c r="B4067" s="175" t="s">
        <v>114</v>
      </c>
      <c r="D4067" s="175" t="s">
        <v>610</v>
      </c>
      <c r="H4067" s="175" t="s">
        <v>1379</v>
      </c>
      <c r="K4067" s="194">
        <v>31500</v>
      </c>
    </row>
    <row r="4068" spans="1:11">
      <c r="A4068" s="175" t="s">
        <v>5000</v>
      </c>
      <c r="B4068" s="175" t="s">
        <v>114</v>
      </c>
      <c r="D4068" s="175" t="s">
        <v>610</v>
      </c>
      <c r="H4068" s="175" t="s">
        <v>1380</v>
      </c>
      <c r="K4068" s="194">
        <v>49998</v>
      </c>
    </row>
    <row r="4069" spans="1:11">
      <c r="A4069" s="175" t="s">
        <v>5000</v>
      </c>
      <c r="B4069" s="175" t="s">
        <v>114</v>
      </c>
      <c r="D4069" s="175" t="s">
        <v>610</v>
      </c>
      <c r="H4069" s="175" t="s">
        <v>1381</v>
      </c>
      <c r="K4069" s="194">
        <v>9450</v>
      </c>
    </row>
    <row r="4070" spans="1:11">
      <c r="A4070" s="175" t="s">
        <v>5000</v>
      </c>
      <c r="B4070" s="175" t="s">
        <v>114</v>
      </c>
      <c r="D4070" s="175" t="s">
        <v>610</v>
      </c>
      <c r="H4070" s="175" t="s">
        <v>1334</v>
      </c>
      <c r="K4070" s="194">
        <v>45000</v>
      </c>
    </row>
    <row r="4071" spans="1:11">
      <c r="A4071" s="175" t="s">
        <v>5000</v>
      </c>
      <c r="B4071" s="175" t="s">
        <v>114</v>
      </c>
      <c r="D4071" s="175" t="s">
        <v>610</v>
      </c>
      <c r="H4071" s="175" t="s">
        <v>1323</v>
      </c>
      <c r="K4071" s="194">
        <v>50000</v>
      </c>
    </row>
    <row r="4072" spans="1:11">
      <c r="A4072" s="175" t="s">
        <v>5000</v>
      </c>
      <c r="B4072" s="175" t="s">
        <v>114</v>
      </c>
      <c r="D4072" s="175" t="s">
        <v>610</v>
      </c>
      <c r="H4072" s="175" t="s">
        <v>1382</v>
      </c>
      <c r="K4072" s="194">
        <v>50000</v>
      </c>
    </row>
    <row r="4073" spans="1:11">
      <c r="A4073" s="175" t="s">
        <v>5000</v>
      </c>
      <c r="B4073" s="175" t="s">
        <v>114</v>
      </c>
      <c r="D4073" s="175" t="s">
        <v>610</v>
      </c>
      <c r="H4073" s="175" t="s">
        <v>1383</v>
      </c>
      <c r="K4073" s="194">
        <v>43906</v>
      </c>
    </row>
    <row r="4074" spans="1:11">
      <c r="A4074" s="175" t="s">
        <v>5000</v>
      </c>
      <c r="B4074" s="175" t="s">
        <v>114</v>
      </c>
      <c r="D4074" s="175" t="s">
        <v>610</v>
      </c>
      <c r="H4074" s="175" t="s">
        <v>1384</v>
      </c>
      <c r="K4074" s="194">
        <v>55632</v>
      </c>
    </row>
    <row r="4075" spans="1:11">
      <c r="A4075" s="175" t="s">
        <v>5000</v>
      </c>
      <c r="B4075" s="175" t="s">
        <v>114</v>
      </c>
      <c r="D4075" s="175" t="s">
        <v>610</v>
      </c>
      <c r="H4075" s="175" t="s">
        <v>1385</v>
      </c>
      <c r="K4075" s="194">
        <v>100000</v>
      </c>
    </row>
    <row r="4076" spans="1:11">
      <c r="A4076" s="175" t="s">
        <v>5000</v>
      </c>
      <c r="B4076" s="175" t="s">
        <v>114</v>
      </c>
      <c r="D4076" s="175" t="s">
        <v>610</v>
      </c>
      <c r="H4076" s="175" t="s">
        <v>1386</v>
      </c>
      <c r="K4076" s="194">
        <v>58331</v>
      </c>
    </row>
    <row r="4077" spans="1:11">
      <c r="A4077" s="175" t="s">
        <v>5000</v>
      </c>
      <c r="B4077" s="175" t="s">
        <v>114</v>
      </c>
      <c r="D4077" s="175" t="s">
        <v>610</v>
      </c>
      <c r="H4077" s="175" t="s">
        <v>1387</v>
      </c>
      <c r="K4077" s="194">
        <v>150000</v>
      </c>
    </row>
    <row r="4078" spans="1:11">
      <c r="A4078" s="175" t="s">
        <v>5000</v>
      </c>
      <c r="B4078" s="175" t="s">
        <v>114</v>
      </c>
      <c r="D4078" s="175" t="s">
        <v>610</v>
      </c>
      <c r="H4078" s="175" t="s">
        <v>1388</v>
      </c>
      <c r="K4078" s="194">
        <v>18750</v>
      </c>
    </row>
    <row r="4079" spans="1:11">
      <c r="A4079" s="175" t="s">
        <v>5000</v>
      </c>
      <c r="B4079" s="175" t="s">
        <v>114</v>
      </c>
      <c r="D4079" s="175" t="s">
        <v>610</v>
      </c>
      <c r="H4079" s="175" t="s">
        <v>1389</v>
      </c>
      <c r="K4079" s="194">
        <v>50000</v>
      </c>
    </row>
    <row r="4080" spans="1:11">
      <c r="A4080" s="175" t="s">
        <v>5000</v>
      </c>
      <c r="B4080" s="175" t="s">
        <v>114</v>
      </c>
      <c r="D4080" s="175" t="s">
        <v>610</v>
      </c>
      <c r="H4080" s="175" t="s">
        <v>1325</v>
      </c>
      <c r="K4080" s="194">
        <v>100000</v>
      </c>
    </row>
    <row r="4081" spans="1:11">
      <c r="A4081" s="175" t="s">
        <v>5000</v>
      </c>
      <c r="B4081" s="175" t="s">
        <v>114</v>
      </c>
      <c r="D4081" s="175" t="s">
        <v>610</v>
      </c>
      <c r="H4081" s="175" t="s">
        <v>1390</v>
      </c>
      <c r="K4081" s="194">
        <v>42400</v>
      </c>
    </row>
    <row r="4082" spans="1:11">
      <c r="A4082" s="175" t="s">
        <v>5000</v>
      </c>
      <c r="B4082" s="175" t="s">
        <v>114</v>
      </c>
      <c r="D4082" s="175" t="s">
        <v>610</v>
      </c>
      <c r="H4082" s="175" t="s">
        <v>1391</v>
      </c>
      <c r="K4082" s="194">
        <v>17350</v>
      </c>
    </row>
    <row r="4083" spans="1:11">
      <c r="A4083" s="175" t="s">
        <v>5000</v>
      </c>
      <c r="B4083" s="175" t="s">
        <v>114</v>
      </c>
      <c r="D4083" s="175" t="s">
        <v>610</v>
      </c>
      <c r="H4083" s="175" t="s">
        <v>1392</v>
      </c>
      <c r="K4083" s="194">
        <v>28000</v>
      </c>
    </row>
    <row r="4084" spans="1:11">
      <c r="A4084" s="175" t="s">
        <v>5000</v>
      </c>
      <c r="B4084" s="175" t="s">
        <v>114</v>
      </c>
      <c r="D4084" s="175" t="s">
        <v>610</v>
      </c>
      <c r="H4084" s="175" t="s">
        <v>1393</v>
      </c>
      <c r="K4084" s="194">
        <v>19883</v>
      </c>
    </row>
    <row r="4085" spans="1:11">
      <c r="A4085" s="175" t="s">
        <v>5000</v>
      </c>
      <c r="B4085" s="175" t="s">
        <v>114</v>
      </c>
      <c r="D4085" s="175" t="s">
        <v>610</v>
      </c>
      <c r="H4085" s="175" t="s">
        <v>1334</v>
      </c>
      <c r="K4085" s="194">
        <v>22500</v>
      </c>
    </row>
    <row r="4086" spans="1:11">
      <c r="A4086" s="175" t="s">
        <v>5056</v>
      </c>
      <c r="B4086" s="175" t="s">
        <v>117</v>
      </c>
      <c r="D4086" s="175" t="s">
        <v>610</v>
      </c>
      <c r="H4086" s="175" t="s">
        <v>1358</v>
      </c>
      <c r="K4086" s="194">
        <v>87000</v>
      </c>
    </row>
    <row r="4087" spans="1:11">
      <c r="A4087" s="175" t="s">
        <v>5000</v>
      </c>
      <c r="B4087" s="175" t="s">
        <v>114</v>
      </c>
      <c r="D4087" s="175" t="s">
        <v>610</v>
      </c>
      <c r="H4087" s="175" t="s">
        <v>1394</v>
      </c>
      <c r="K4087" s="194">
        <v>32279</v>
      </c>
    </row>
    <row r="4088" spans="1:11">
      <c r="A4088" s="175" t="s">
        <v>5000</v>
      </c>
      <c r="B4088" s="175" t="s">
        <v>114</v>
      </c>
      <c r="D4088" s="175" t="s">
        <v>610</v>
      </c>
      <c r="H4088" s="175" t="s">
        <v>1395</v>
      </c>
      <c r="K4088" s="194">
        <v>26353</v>
      </c>
    </row>
    <row r="4089" spans="1:11">
      <c r="A4089" s="175" t="s">
        <v>5000</v>
      </c>
      <c r="B4089" s="175" t="s">
        <v>114</v>
      </c>
      <c r="D4089" s="175" t="s">
        <v>610</v>
      </c>
      <c r="H4089" s="175" t="s">
        <v>1396</v>
      </c>
      <c r="K4089" s="194">
        <v>38834</v>
      </c>
    </row>
    <row r="4090" spans="1:11">
      <c r="A4090" s="175" t="s">
        <v>5000</v>
      </c>
      <c r="B4090" s="175" t="s">
        <v>114</v>
      </c>
      <c r="D4090" s="175" t="s">
        <v>610</v>
      </c>
      <c r="H4090" s="175" t="s">
        <v>1357</v>
      </c>
      <c r="K4090" s="194">
        <v>29000</v>
      </c>
    </row>
    <row r="4091" spans="1:11">
      <c r="A4091" s="175" t="s">
        <v>5000</v>
      </c>
      <c r="B4091" s="175" t="s">
        <v>114</v>
      </c>
      <c r="D4091" s="175" t="s">
        <v>610</v>
      </c>
      <c r="H4091" s="175" t="s">
        <v>1380</v>
      </c>
      <c r="K4091" s="194">
        <v>40000</v>
      </c>
    </row>
    <row r="4092" spans="1:11">
      <c r="A4092" s="175" t="s">
        <v>5000</v>
      </c>
      <c r="B4092" s="175" t="s">
        <v>114</v>
      </c>
      <c r="D4092" s="175" t="s">
        <v>610</v>
      </c>
      <c r="H4092" s="175" t="s">
        <v>1390</v>
      </c>
      <c r="K4092" s="194">
        <v>20000</v>
      </c>
    </row>
    <row r="4093" spans="1:11">
      <c r="A4093" s="175" t="s">
        <v>5000</v>
      </c>
      <c r="B4093" s="175" t="s">
        <v>114</v>
      </c>
      <c r="D4093" s="175" t="s">
        <v>610</v>
      </c>
      <c r="H4093" s="175" t="s">
        <v>1355</v>
      </c>
      <c r="K4093" s="194">
        <v>20000</v>
      </c>
    </row>
    <row r="4094" spans="1:11">
      <c r="A4094" s="175" t="s">
        <v>5000</v>
      </c>
      <c r="B4094" s="175" t="s">
        <v>114</v>
      </c>
      <c r="D4094" s="175" t="s">
        <v>610</v>
      </c>
      <c r="H4094" s="175" t="s">
        <v>1397</v>
      </c>
      <c r="K4094" s="194">
        <v>9450</v>
      </c>
    </row>
    <row r="4095" spans="1:11">
      <c r="A4095" s="175" t="s">
        <v>161</v>
      </c>
      <c r="B4095" s="175" t="s">
        <v>23</v>
      </c>
      <c r="H4095" s="175" t="s">
        <v>1379</v>
      </c>
      <c r="J4095" s="194">
        <v>31500</v>
      </c>
    </row>
    <row r="4096" spans="1:11">
      <c r="A4096" s="175" t="s">
        <v>161</v>
      </c>
      <c r="B4096" s="175" t="s">
        <v>23</v>
      </c>
      <c r="H4096" s="175" t="s">
        <v>1380</v>
      </c>
      <c r="J4096" s="194">
        <v>49998</v>
      </c>
    </row>
    <row r="4097" spans="1:10">
      <c r="A4097" s="175" t="s">
        <v>161</v>
      </c>
      <c r="B4097" s="175" t="s">
        <v>23</v>
      </c>
      <c r="H4097" s="175" t="s">
        <v>1381</v>
      </c>
      <c r="J4097" s="194">
        <v>9450</v>
      </c>
    </row>
    <row r="4098" spans="1:10">
      <c r="A4098" s="175" t="s">
        <v>161</v>
      </c>
      <c r="B4098" s="175" t="s">
        <v>23</v>
      </c>
      <c r="H4098" s="175" t="s">
        <v>1334</v>
      </c>
      <c r="J4098" s="194">
        <v>45000</v>
      </c>
    </row>
    <row r="4099" spans="1:10">
      <c r="A4099" s="175" t="s">
        <v>161</v>
      </c>
      <c r="B4099" s="175" t="s">
        <v>23</v>
      </c>
      <c r="H4099" s="175" t="s">
        <v>1323</v>
      </c>
      <c r="J4099" s="194">
        <v>50000</v>
      </c>
    </row>
    <row r="4100" spans="1:10">
      <c r="A4100" s="175" t="s">
        <v>161</v>
      </c>
      <c r="B4100" s="175" t="s">
        <v>23</v>
      </c>
      <c r="H4100" s="175" t="s">
        <v>1382</v>
      </c>
      <c r="J4100" s="194">
        <v>50000</v>
      </c>
    </row>
    <row r="4101" spans="1:10">
      <c r="A4101" s="175" t="s">
        <v>161</v>
      </c>
      <c r="B4101" s="175" t="s">
        <v>23</v>
      </c>
      <c r="H4101" s="175" t="s">
        <v>1383</v>
      </c>
      <c r="J4101" s="194">
        <v>43906</v>
      </c>
    </row>
    <row r="4102" spans="1:10">
      <c r="A4102" s="175" t="s">
        <v>161</v>
      </c>
      <c r="B4102" s="175" t="s">
        <v>23</v>
      </c>
      <c r="H4102" s="175" t="s">
        <v>1384</v>
      </c>
      <c r="J4102" s="194">
        <v>55632</v>
      </c>
    </row>
    <row r="4103" spans="1:10">
      <c r="A4103" s="175" t="s">
        <v>161</v>
      </c>
      <c r="B4103" s="175" t="s">
        <v>23</v>
      </c>
      <c r="H4103" s="175" t="s">
        <v>1385</v>
      </c>
      <c r="J4103" s="194">
        <v>100000</v>
      </c>
    </row>
    <row r="4104" spans="1:10">
      <c r="A4104" s="175" t="s">
        <v>161</v>
      </c>
      <c r="B4104" s="175" t="s">
        <v>23</v>
      </c>
      <c r="H4104" s="175" t="s">
        <v>1386</v>
      </c>
      <c r="J4104" s="194">
        <v>58331</v>
      </c>
    </row>
    <row r="4105" spans="1:10">
      <c r="A4105" s="175" t="s">
        <v>161</v>
      </c>
      <c r="B4105" s="175" t="s">
        <v>23</v>
      </c>
      <c r="H4105" s="175" t="s">
        <v>1387</v>
      </c>
      <c r="J4105" s="194">
        <v>150000</v>
      </c>
    </row>
    <row r="4106" spans="1:10">
      <c r="A4106" s="175" t="s">
        <v>161</v>
      </c>
      <c r="B4106" s="175" t="s">
        <v>23</v>
      </c>
      <c r="H4106" s="175" t="s">
        <v>1388</v>
      </c>
      <c r="J4106" s="194">
        <v>18750</v>
      </c>
    </row>
    <row r="4107" spans="1:10">
      <c r="A4107" s="175" t="s">
        <v>161</v>
      </c>
      <c r="B4107" s="175" t="s">
        <v>23</v>
      </c>
      <c r="H4107" s="175" t="s">
        <v>1389</v>
      </c>
      <c r="J4107" s="194">
        <v>50000</v>
      </c>
    </row>
    <row r="4108" spans="1:10">
      <c r="A4108" s="175" t="s">
        <v>161</v>
      </c>
      <c r="B4108" s="175" t="s">
        <v>23</v>
      </c>
      <c r="H4108" s="175" t="s">
        <v>1325</v>
      </c>
      <c r="J4108" s="194">
        <v>100000</v>
      </c>
    </row>
    <row r="4109" spans="1:10">
      <c r="A4109" s="175" t="s">
        <v>161</v>
      </c>
      <c r="B4109" s="175" t="s">
        <v>23</v>
      </c>
      <c r="H4109" s="175" t="s">
        <v>1390</v>
      </c>
      <c r="J4109" s="194">
        <v>42400</v>
      </c>
    </row>
    <row r="4110" spans="1:10">
      <c r="A4110" s="175" t="s">
        <v>161</v>
      </c>
      <c r="B4110" s="175" t="s">
        <v>23</v>
      </c>
      <c r="H4110" s="175" t="s">
        <v>1391</v>
      </c>
      <c r="J4110" s="194">
        <v>17350</v>
      </c>
    </row>
    <row r="4111" spans="1:10">
      <c r="A4111" s="175" t="s">
        <v>161</v>
      </c>
      <c r="B4111" s="175" t="s">
        <v>23</v>
      </c>
      <c r="H4111" s="175" t="s">
        <v>1392</v>
      </c>
      <c r="J4111" s="194">
        <v>28000</v>
      </c>
    </row>
    <row r="4112" spans="1:10">
      <c r="A4112" s="175" t="s">
        <v>161</v>
      </c>
      <c r="B4112" s="175" t="s">
        <v>23</v>
      </c>
      <c r="H4112" s="175" t="s">
        <v>1393</v>
      </c>
      <c r="J4112" s="194">
        <v>19883</v>
      </c>
    </row>
    <row r="4113" spans="1:11">
      <c r="A4113" s="175" t="s">
        <v>161</v>
      </c>
      <c r="B4113" s="175" t="s">
        <v>23</v>
      </c>
      <c r="H4113" s="175" t="s">
        <v>1334</v>
      </c>
      <c r="J4113" s="194">
        <v>22500</v>
      </c>
    </row>
    <row r="4114" spans="1:11">
      <c r="A4114" s="175" t="s">
        <v>161</v>
      </c>
      <c r="B4114" s="175" t="s">
        <v>23</v>
      </c>
      <c r="H4114" s="175" t="s">
        <v>1358</v>
      </c>
      <c r="J4114" s="194">
        <v>87000</v>
      </c>
    </row>
    <row r="4115" spans="1:11">
      <c r="A4115" s="175" t="s">
        <v>161</v>
      </c>
      <c r="B4115" s="175" t="s">
        <v>23</v>
      </c>
      <c r="H4115" s="175" t="s">
        <v>1394</v>
      </c>
      <c r="J4115" s="194">
        <v>32279</v>
      </c>
    </row>
    <row r="4116" spans="1:11">
      <c r="A4116" s="175" t="s">
        <v>161</v>
      </c>
      <c r="B4116" s="175" t="s">
        <v>23</v>
      </c>
      <c r="H4116" s="175" t="s">
        <v>1395</v>
      </c>
      <c r="J4116" s="194">
        <v>26353</v>
      </c>
    </row>
    <row r="4117" spans="1:11">
      <c r="A4117" s="175" t="s">
        <v>161</v>
      </c>
      <c r="B4117" s="175" t="s">
        <v>23</v>
      </c>
      <c r="H4117" s="175" t="s">
        <v>1396</v>
      </c>
      <c r="J4117" s="194">
        <v>38834</v>
      </c>
    </row>
    <row r="4118" spans="1:11">
      <c r="A4118" s="175" t="s">
        <v>161</v>
      </c>
      <c r="B4118" s="175" t="s">
        <v>23</v>
      </c>
      <c r="H4118" s="175" t="s">
        <v>1357</v>
      </c>
      <c r="J4118" s="194">
        <v>29000</v>
      </c>
    </row>
    <row r="4119" spans="1:11">
      <c r="A4119" s="175" t="s">
        <v>161</v>
      </c>
      <c r="B4119" s="175" t="s">
        <v>23</v>
      </c>
      <c r="H4119" s="175" t="s">
        <v>1380</v>
      </c>
      <c r="J4119" s="194">
        <v>40000</v>
      </c>
    </row>
    <row r="4120" spans="1:11">
      <c r="A4120" s="175" t="s">
        <v>161</v>
      </c>
      <c r="B4120" s="175" t="s">
        <v>23</v>
      </c>
      <c r="H4120" s="175" t="s">
        <v>1390</v>
      </c>
      <c r="J4120" s="194">
        <v>20000</v>
      </c>
    </row>
    <row r="4121" spans="1:11">
      <c r="A4121" s="175" t="s">
        <v>161</v>
      </c>
      <c r="B4121" s="175" t="s">
        <v>23</v>
      </c>
      <c r="H4121" s="175" t="s">
        <v>1355</v>
      </c>
      <c r="J4121" s="194">
        <v>20000</v>
      </c>
    </row>
    <row r="4122" spans="1:11">
      <c r="A4122" s="175" t="s">
        <v>161</v>
      </c>
      <c r="B4122" s="175" t="s">
        <v>23</v>
      </c>
      <c r="H4122" s="175" t="s">
        <v>1397</v>
      </c>
      <c r="J4122" s="194">
        <v>9450</v>
      </c>
    </row>
    <row r="4123" spans="1:11">
      <c r="A4123" s="190" t="s">
        <v>5019</v>
      </c>
      <c r="J4123" s="194">
        <v>1245616</v>
      </c>
      <c r="K4123" s="194">
        <v>1245616</v>
      </c>
    </row>
    <row r="4126" spans="1:11">
      <c r="A4126" s="190" t="s">
        <v>5020</v>
      </c>
      <c r="D4126" s="191" t="s">
        <v>4823</v>
      </c>
      <c r="E4126" s="190" t="s">
        <v>5080</v>
      </c>
    </row>
    <row r="4127" spans="1:11">
      <c r="A4127" s="192" t="s">
        <v>10</v>
      </c>
      <c r="B4127" s="192" t="s">
        <v>11</v>
      </c>
      <c r="D4127" s="188" t="s">
        <v>4808</v>
      </c>
      <c r="E4127" s="192" t="s">
        <v>142</v>
      </c>
      <c r="F4127" s="193" t="s">
        <v>4809</v>
      </c>
      <c r="G4127" s="192" t="s">
        <v>4810</v>
      </c>
      <c r="H4127" s="192" t="s">
        <v>479</v>
      </c>
      <c r="J4127" s="193" t="s">
        <v>405</v>
      </c>
      <c r="K4127" s="193" t="s">
        <v>406</v>
      </c>
    </row>
    <row r="4130" spans="1:11">
      <c r="A4130" s="175" t="s">
        <v>257</v>
      </c>
      <c r="B4130" s="175" t="s">
        <v>47</v>
      </c>
      <c r="E4130" s="175" t="s">
        <v>668</v>
      </c>
      <c r="F4130" s="195">
        <v>22418000</v>
      </c>
      <c r="H4130" s="175" t="s">
        <v>2231</v>
      </c>
      <c r="J4130" s="194">
        <v>16885</v>
      </c>
    </row>
    <row r="4131" spans="1:11">
      <c r="A4131" s="175" t="s">
        <v>182</v>
      </c>
      <c r="B4131" s="175" t="s">
        <v>28</v>
      </c>
      <c r="E4131" s="175" t="s">
        <v>640</v>
      </c>
      <c r="F4131" s="195">
        <v>201615</v>
      </c>
      <c r="H4131" s="175" t="s">
        <v>1398</v>
      </c>
      <c r="J4131" s="194">
        <v>2025616</v>
      </c>
    </row>
    <row r="4132" spans="1:11">
      <c r="A4132" s="175" t="s">
        <v>182</v>
      </c>
      <c r="B4132" s="175" t="s">
        <v>28</v>
      </c>
      <c r="E4132" s="175" t="s">
        <v>640</v>
      </c>
      <c r="F4132" s="195">
        <v>201614</v>
      </c>
      <c r="H4132" s="175" t="s">
        <v>1399</v>
      </c>
      <c r="J4132" s="194">
        <v>665057</v>
      </c>
    </row>
    <row r="4133" spans="1:11">
      <c r="A4133" s="175" t="s">
        <v>161</v>
      </c>
      <c r="B4133" s="175" t="s">
        <v>23</v>
      </c>
      <c r="H4133" s="175" t="s">
        <v>672</v>
      </c>
      <c r="K4133" s="194">
        <v>14189</v>
      </c>
    </row>
    <row r="4134" spans="1:11">
      <c r="A4134" s="175" t="s">
        <v>161</v>
      </c>
      <c r="B4134" s="175" t="s">
        <v>23</v>
      </c>
      <c r="H4134" s="175" t="s">
        <v>671</v>
      </c>
      <c r="K4134" s="194">
        <v>2696</v>
      </c>
    </row>
    <row r="4135" spans="1:11">
      <c r="A4135" s="175" t="s">
        <v>161</v>
      </c>
      <c r="B4135" s="175" t="s">
        <v>23</v>
      </c>
      <c r="F4135" s="195">
        <v>39</v>
      </c>
      <c r="H4135" s="175" t="s">
        <v>1398</v>
      </c>
      <c r="K4135" s="194">
        <v>2025616</v>
      </c>
    </row>
    <row r="4136" spans="1:11">
      <c r="A4136" s="175" t="s">
        <v>161</v>
      </c>
      <c r="B4136" s="175" t="s">
        <v>23</v>
      </c>
      <c r="F4136" s="195">
        <v>38</v>
      </c>
      <c r="H4136" s="175" t="s">
        <v>1399</v>
      </c>
      <c r="K4136" s="194">
        <v>665057</v>
      </c>
    </row>
    <row r="4137" spans="1:11">
      <c r="A4137" s="190" t="s">
        <v>5021</v>
      </c>
      <c r="J4137" s="194">
        <v>2707558</v>
      </c>
      <c r="K4137" s="194">
        <v>2707558</v>
      </c>
    </row>
    <row r="4140" spans="1:11">
      <c r="A4140" s="190" t="s">
        <v>5022</v>
      </c>
      <c r="D4140" s="191" t="s">
        <v>4806</v>
      </c>
      <c r="E4140" s="190" t="s">
        <v>5080</v>
      </c>
    </row>
    <row r="4141" spans="1:11">
      <c r="A4141" s="192" t="s">
        <v>10</v>
      </c>
      <c r="B4141" s="192" t="s">
        <v>11</v>
      </c>
      <c r="D4141" s="188" t="s">
        <v>4808</v>
      </c>
      <c r="E4141" s="192" t="s">
        <v>142</v>
      </c>
      <c r="F4141" s="193" t="s">
        <v>4809</v>
      </c>
      <c r="G4141" s="192" t="s">
        <v>4810</v>
      </c>
      <c r="H4141" s="192" t="s">
        <v>479</v>
      </c>
      <c r="J4141" s="193" t="s">
        <v>405</v>
      </c>
      <c r="K4141" s="193" t="s">
        <v>406</v>
      </c>
    </row>
    <row r="4144" spans="1:11">
      <c r="A4144" s="175" t="s">
        <v>4895</v>
      </c>
      <c r="B4144" s="175" t="s">
        <v>87</v>
      </c>
      <c r="D4144" s="175" t="s">
        <v>610</v>
      </c>
      <c r="H4144" s="175" t="s">
        <v>4287</v>
      </c>
      <c r="J4144" s="194">
        <v>110163</v>
      </c>
    </row>
    <row r="4145" spans="1:11">
      <c r="A4145" s="175" t="s">
        <v>4895</v>
      </c>
      <c r="B4145" s="175" t="s">
        <v>87</v>
      </c>
      <c r="D4145" s="175" t="s">
        <v>610</v>
      </c>
      <c r="H4145" s="175" t="s">
        <v>4287</v>
      </c>
      <c r="J4145" s="194">
        <v>105337</v>
      </c>
    </row>
    <row r="4146" spans="1:11">
      <c r="A4146" s="175" t="s">
        <v>5045</v>
      </c>
      <c r="B4146" s="175" t="s">
        <v>86</v>
      </c>
      <c r="D4146" s="175" t="s">
        <v>610</v>
      </c>
      <c r="H4146" s="175" t="s">
        <v>4254</v>
      </c>
      <c r="J4146" s="194">
        <v>54519</v>
      </c>
    </row>
    <row r="4147" spans="1:11">
      <c r="A4147" s="175" t="s">
        <v>5045</v>
      </c>
      <c r="B4147" s="175" t="s">
        <v>86</v>
      </c>
      <c r="D4147" s="175" t="s">
        <v>610</v>
      </c>
      <c r="H4147" s="175" t="s">
        <v>4254</v>
      </c>
      <c r="J4147" s="194">
        <v>96684</v>
      </c>
    </row>
    <row r="4148" spans="1:11">
      <c r="A4148" s="175" t="s">
        <v>5045</v>
      </c>
      <c r="B4148" s="175" t="s">
        <v>86</v>
      </c>
      <c r="D4148" s="175" t="s">
        <v>610</v>
      </c>
      <c r="H4148" s="175" t="s">
        <v>4254</v>
      </c>
      <c r="J4148" s="194">
        <v>254054</v>
      </c>
    </row>
    <row r="4149" spans="1:11">
      <c r="A4149" s="175" t="s">
        <v>5046</v>
      </c>
      <c r="B4149" s="175" t="s">
        <v>103</v>
      </c>
      <c r="D4149" s="175" t="s">
        <v>610</v>
      </c>
      <c r="H4149" s="175" t="s">
        <v>4639</v>
      </c>
      <c r="J4149" s="194">
        <v>720000</v>
      </c>
    </row>
    <row r="4150" spans="1:11">
      <c r="A4150" s="175" t="s">
        <v>5044</v>
      </c>
      <c r="B4150" s="175" t="s">
        <v>85</v>
      </c>
      <c r="D4150" s="175" t="s">
        <v>610</v>
      </c>
      <c r="H4150" s="175" t="s">
        <v>4234</v>
      </c>
      <c r="J4150" s="194">
        <v>441150</v>
      </c>
    </row>
    <row r="4151" spans="1:11">
      <c r="A4151" s="175" t="s">
        <v>5044</v>
      </c>
      <c r="B4151" s="175" t="s">
        <v>85</v>
      </c>
      <c r="D4151" s="175" t="s">
        <v>610</v>
      </c>
      <c r="H4151" s="175" t="s">
        <v>4234</v>
      </c>
      <c r="J4151" s="194">
        <v>83375</v>
      </c>
    </row>
    <row r="4152" spans="1:11">
      <c r="A4152" s="175" t="s">
        <v>4895</v>
      </c>
      <c r="B4152" s="175" t="s">
        <v>87</v>
      </c>
      <c r="D4152" s="175" t="s">
        <v>610</v>
      </c>
      <c r="H4152" s="175" t="s">
        <v>4287</v>
      </c>
      <c r="J4152" s="194">
        <v>174264</v>
      </c>
    </row>
    <row r="4153" spans="1:11">
      <c r="A4153" s="175" t="s">
        <v>5089</v>
      </c>
      <c r="B4153" s="175" t="s">
        <v>94</v>
      </c>
      <c r="D4153" s="175" t="s">
        <v>610</v>
      </c>
      <c r="H4153" s="175" t="s">
        <v>4427</v>
      </c>
      <c r="J4153" s="194">
        <v>379497</v>
      </c>
    </row>
    <row r="4154" spans="1:11">
      <c r="A4154" s="175" t="s">
        <v>5082</v>
      </c>
      <c r="B4154" s="175" t="s">
        <v>67</v>
      </c>
      <c r="D4154" s="175" t="s">
        <v>610</v>
      </c>
      <c r="H4154" s="175" t="s">
        <v>2597</v>
      </c>
      <c r="J4154" s="194">
        <v>602973</v>
      </c>
    </row>
    <row r="4155" spans="1:11">
      <c r="A4155" s="175" t="s">
        <v>5047</v>
      </c>
      <c r="B4155" s="175" t="s">
        <v>106</v>
      </c>
      <c r="D4155" s="175" t="s">
        <v>610</v>
      </c>
      <c r="H4155" s="175" t="s">
        <v>4739</v>
      </c>
      <c r="J4155" s="194">
        <v>22827</v>
      </c>
    </row>
    <row r="4156" spans="1:11">
      <c r="A4156" s="175" t="s">
        <v>5047</v>
      </c>
      <c r="B4156" s="175" t="s">
        <v>106</v>
      </c>
      <c r="D4156" s="175" t="s">
        <v>610</v>
      </c>
      <c r="H4156" s="175" t="s">
        <v>4738</v>
      </c>
      <c r="J4156" s="194">
        <v>16885</v>
      </c>
    </row>
    <row r="4157" spans="1:11">
      <c r="A4157" s="175" t="s">
        <v>4894</v>
      </c>
      <c r="B4157" s="175" t="s">
        <v>105</v>
      </c>
      <c r="D4157" s="175" t="s">
        <v>610</v>
      </c>
      <c r="H4157" s="175" t="s">
        <v>4713</v>
      </c>
      <c r="J4157" s="194">
        <v>180642</v>
      </c>
    </row>
    <row r="4158" spans="1:11">
      <c r="A4158" s="175" t="s">
        <v>4897</v>
      </c>
      <c r="B4158" s="175" t="s">
        <v>89</v>
      </c>
      <c r="D4158" s="175" t="s">
        <v>610</v>
      </c>
      <c r="H4158" s="175" t="s">
        <v>4370</v>
      </c>
      <c r="J4158" s="194">
        <v>257516</v>
      </c>
    </row>
    <row r="4159" spans="1:11">
      <c r="A4159" s="175" t="s">
        <v>257</v>
      </c>
      <c r="B4159" s="175" t="s">
        <v>47</v>
      </c>
      <c r="H4159" s="175" t="s">
        <v>2232</v>
      </c>
      <c r="K4159" s="194">
        <v>3499886</v>
      </c>
    </row>
    <row r="4160" spans="1:11">
      <c r="A4160" s="190" t="s">
        <v>5023</v>
      </c>
      <c r="J4160" s="194">
        <v>3499886</v>
      </c>
      <c r="K4160" s="194">
        <v>3499886</v>
      </c>
    </row>
    <row r="4163" spans="1:11">
      <c r="A4163" s="190" t="s">
        <v>5030</v>
      </c>
      <c r="D4163" s="191" t="s">
        <v>4823</v>
      </c>
      <c r="E4163" s="190" t="s">
        <v>5080</v>
      </c>
    </row>
    <row r="4164" spans="1:11">
      <c r="A4164" s="192" t="s">
        <v>10</v>
      </c>
      <c r="B4164" s="192" t="s">
        <v>11</v>
      </c>
      <c r="D4164" s="188" t="s">
        <v>4808</v>
      </c>
      <c r="E4164" s="192" t="s">
        <v>142</v>
      </c>
      <c r="F4164" s="193" t="s">
        <v>4809</v>
      </c>
      <c r="G4164" s="192" t="s">
        <v>4810</v>
      </c>
      <c r="H4164" s="192" t="s">
        <v>479</v>
      </c>
      <c r="J4164" s="193" t="s">
        <v>405</v>
      </c>
      <c r="K4164" s="193" t="s">
        <v>406</v>
      </c>
    </row>
    <row r="4167" spans="1:11">
      <c r="A4167" s="175" t="s">
        <v>5034</v>
      </c>
      <c r="B4167" s="175" t="s">
        <v>104</v>
      </c>
      <c r="D4167" s="175" t="s">
        <v>610</v>
      </c>
      <c r="H4167" s="175" t="s">
        <v>4674</v>
      </c>
      <c r="J4167" s="194">
        <v>490950</v>
      </c>
    </row>
    <row r="4168" spans="1:11">
      <c r="A4168" s="175" t="s">
        <v>5034</v>
      </c>
      <c r="B4168" s="175" t="s">
        <v>104</v>
      </c>
      <c r="D4168" s="175" t="s">
        <v>610</v>
      </c>
      <c r="H4168" s="175" t="s">
        <v>4675</v>
      </c>
      <c r="J4168" s="194">
        <v>476633</v>
      </c>
    </row>
    <row r="4169" spans="1:11">
      <c r="A4169" s="175" t="s">
        <v>257</v>
      </c>
      <c r="B4169" s="175" t="s">
        <v>47</v>
      </c>
      <c r="E4169" s="175" t="s">
        <v>668</v>
      </c>
      <c r="F4169" s="195">
        <v>270074</v>
      </c>
      <c r="H4169" s="175" t="s">
        <v>2233</v>
      </c>
      <c r="J4169" s="194">
        <v>307437</v>
      </c>
    </row>
    <row r="4170" spans="1:11">
      <c r="A4170" s="175" t="s">
        <v>5034</v>
      </c>
      <c r="B4170" s="175" t="s">
        <v>104</v>
      </c>
      <c r="D4170" s="175" t="s">
        <v>610</v>
      </c>
      <c r="H4170" s="175" t="s">
        <v>4676</v>
      </c>
      <c r="J4170" s="194">
        <v>92225</v>
      </c>
    </row>
    <row r="4171" spans="1:11">
      <c r="A4171" s="175" t="s">
        <v>182</v>
      </c>
      <c r="B4171" s="175" t="s">
        <v>28</v>
      </c>
      <c r="E4171" s="175" t="s">
        <v>640</v>
      </c>
      <c r="F4171" s="195">
        <v>201626</v>
      </c>
      <c r="H4171" s="175" t="s">
        <v>1010</v>
      </c>
      <c r="K4171" s="194">
        <v>1367245</v>
      </c>
    </row>
    <row r="4172" spans="1:11">
      <c r="A4172" s="190" t="s">
        <v>5036</v>
      </c>
      <c r="J4172" s="194">
        <v>1367245</v>
      </c>
      <c r="K4172" s="194">
        <v>1367245</v>
      </c>
    </row>
    <row r="4175" spans="1:11">
      <c r="A4175" s="190" t="s">
        <v>5037</v>
      </c>
      <c r="D4175" s="191" t="s">
        <v>4823</v>
      </c>
      <c r="E4175" s="190" t="s">
        <v>5080</v>
      </c>
    </row>
    <row r="4176" spans="1:11">
      <c r="A4176" s="192" t="s">
        <v>10</v>
      </c>
      <c r="B4176" s="192" t="s">
        <v>11</v>
      </c>
      <c r="D4176" s="188" t="s">
        <v>4808</v>
      </c>
      <c r="E4176" s="192" t="s">
        <v>142</v>
      </c>
      <c r="F4176" s="193" t="s">
        <v>4809</v>
      </c>
      <c r="G4176" s="192" t="s">
        <v>4810</v>
      </c>
      <c r="H4176" s="192" t="s">
        <v>479</v>
      </c>
      <c r="J4176" s="193" t="s">
        <v>405</v>
      </c>
      <c r="K4176" s="193" t="s">
        <v>406</v>
      </c>
    </row>
    <row r="4179" spans="1:11">
      <c r="A4179" s="175" t="s">
        <v>4919</v>
      </c>
      <c r="B4179" s="175" t="s">
        <v>101</v>
      </c>
      <c r="D4179" s="175" t="s">
        <v>610</v>
      </c>
      <c r="H4179" s="175" t="s">
        <v>4563</v>
      </c>
      <c r="J4179" s="194">
        <v>82783</v>
      </c>
    </row>
    <row r="4180" spans="1:11">
      <c r="A4180" s="175" t="s">
        <v>262</v>
      </c>
      <c r="B4180" s="175" t="s">
        <v>48</v>
      </c>
      <c r="E4180" s="175" t="s">
        <v>667</v>
      </c>
      <c r="F4180" s="195">
        <v>12</v>
      </c>
      <c r="H4180" s="175" t="s">
        <v>2340</v>
      </c>
      <c r="J4180" s="194">
        <v>300000</v>
      </c>
    </row>
    <row r="4181" spans="1:11">
      <c r="A4181" s="175" t="s">
        <v>262</v>
      </c>
      <c r="B4181" s="175" t="s">
        <v>48</v>
      </c>
      <c r="E4181" s="175" t="s">
        <v>667</v>
      </c>
      <c r="F4181" s="195">
        <v>28</v>
      </c>
      <c r="H4181" s="175" t="s">
        <v>776</v>
      </c>
      <c r="J4181" s="194">
        <v>200000</v>
      </c>
    </row>
    <row r="4182" spans="1:11">
      <c r="A4182" s="175" t="s">
        <v>4895</v>
      </c>
      <c r="B4182" s="175" t="s">
        <v>87</v>
      </c>
      <c r="D4182" s="175" t="s">
        <v>610</v>
      </c>
      <c r="H4182" s="175" t="s">
        <v>4295</v>
      </c>
      <c r="J4182" s="194">
        <v>114900</v>
      </c>
    </row>
    <row r="4183" spans="1:11">
      <c r="A4183" s="175" t="s">
        <v>4919</v>
      </c>
      <c r="B4183" s="175" t="s">
        <v>101</v>
      </c>
      <c r="D4183" s="175" t="s">
        <v>610</v>
      </c>
      <c r="H4183" s="175" t="s">
        <v>4551</v>
      </c>
      <c r="J4183" s="194">
        <v>2340</v>
      </c>
    </row>
    <row r="4184" spans="1:11">
      <c r="A4184" s="175" t="s">
        <v>4896</v>
      </c>
      <c r="B4184" s="175" t="s">
        <v>88</v>
      </c>
      <c r="D4184" s="175" t="s">
        <v>610</v>
      </c>
      <c r="H4184" s="175" t="s">
        <v>4344</v>
      </c>
      <c r="J4184" s="194">
        <v>9503</v>
      </c>
    </row>
    <row r="4185" spans="1:11">
      <c r="A4185" s="175" t="s">
        <v>4919</v>
      </c>
      <c r="B4185" s="175" t="s">
        <v>101</v>
      </c>
      <c r="D4185" s="175" t="s">
        <v>610</v>
      </c>
      <c r="H4185" s="175" t="s">
        <v>4564</v>
      </c>
      <c r="J4185" s="194">
        <v>28470</v>
      </c>
    </row>
    <row r="4186" spans="1:11">
      <c r="A4186" s="175" t="s">
        <v>182</v>
      </c>
      <c r="B4186" s="175" t="s">
        <v>28</v>
      </c>
      <c r="E4186" s="175" t="s">
        <v>640</v>
      </c>
      <c r="F4186" s="195">
        <v>201619</v>
      </c>
      <c r="H4186" s="175" t="s">
        <v>1416</v>
      </c>
      <c r="K4186" s="194">
        <v>737996</v>
      </c>
    </row>
    <row r="4187" spans="1:11">
      <c r="A4187" s="190" t="s">
        <v>5042</v>
      </c>
      <c r="J4187" s="194">
        <v>737996</v>
      </c>
      <c r="K4187" s="194">
        <v>737996</v>
      </c>
    </row>
    <row r="4190" spans="1:11">
      <c r="A4190" s="190" t="s">
        <v>5043</v>
      </c>
      <c r="D4190" s="191" t="s">
        <v>4823</v>
      </c>
      <c r="E4190" s="190" t="s">
        <v>5080</v>
      </c>
    </row>
    <row r="4191" spans="1:11">
      <c r="A4191" s="192" t="s">
        <v>10</v>
      </c>
      <c r="B4191" s="192" t="s">
        <v>11</v>
      </c>
      <c r="D4191" s="188" t="s">
        <v>4808</v>
      </c>
      <c r="E4191" s="192" t="s">
        <v>142</v>
      </c>
      <c r="F4191" s="193" t="s">
        <v>4809</v>
      </c>
      <c r="G4191" s="192" t="s">
        <v>4810</v>
      </c>
      <c r="H4191" s="192" t="s">
        <v>479</v>
      </c>
      <c r="J4191" s="193" t="s">
        <v>405</v>
      </c>
      <c r="K4191" s="193" t="s">
        <v>406</v>
      </c>
    </row>
    <row r="4194" spans="1:11">
      <c r="A4194" s="175" t="s">
        <v>4919</v>
      </c>
      <c r="B4194" s="175" t="s">
        <v>101</v>
      </c>
      <c r="D4194" s="175" t="s">
        <v>610</v>
      </c>
      <c r="H4194" s="175" t="s">
        <v>4565</v>
      </c>
      <c r="J4194" s="194">
        <v>2750</v>
      </c>
    </row>
    <row r="4195" spans="1:11">
      <c r="A4195" s="175" t="s">
        <v>262</v>
      </c>
      <c r="B4195" s="175" t="s">
        <v>48</v>
      </c>
      <c r="E4195" s="175" t="s">
        <v>667</v>
      </c>
      <c r="F4195" s="195">
        <v>72</v>
      </c>
      <c r="H4195" s="175" t="s">
        <v>2341</v>
      </c>
      <c r="J4195" s="194">
        <v>200000</v>
      </c>
    </row>
    <row r="4196" spans="1:11">
      <c r="A4196" s="175" t="s">
        <v>5046</v>
      </c>
      <c r="B4196" s="175" t="s">
        <v>103</v>
      </c>
      <c r="D4196" s="175" t="s">
        <v>610</v>
      </c>
      <c r="H4196" s="175" t="s">
        <v>4632</v>
      </c>
      <c r="J4196" s="194">
        <v>8150</v>
      </c>
    </row>
    <row r="4197" spans="1:11">
      <c r="A4197" s="175" t="s">
        <v>4919</v>
      </c>
      <c r="B4197" s="175" t="s">
        <v>101</v>
      </c>
      <c r="D4197" s="175" t="s">
        <v>610</v>
      </c>
      <c r="H4197" s="175" t="s">
        <v>4551</v>
      </c>
      <c r="J4197" s="194">
        <v>11870</v>
      </c>
    </row>
    <row r="4198" spans="1:11">
      <c r="A4198" s="175" t="s">
        <v>4919</v>
      </c>
      <c r="B4198" s="175" t="s">
        <v>101</v>
      </c>
      <c r="D4198" s="175" t="s">
        <v>610</v>
      </c>
      <c r="H4198" s="175" t="s">
        <v>4566</v>
      </c>
      <c r="J4198" s="194">
        <v>1600</v>
      </c>
    </row>
    <row r="4199" spans="1:11">
      <c r="A4199" s="175" t="s">
        <v>5090</v>
      </c>
      <c r="B4199" s="175" t="s">
        <v>102</v>
      </c>
      <c r="D4199" s="175" t="s">
        <v>610</v>
      </c>
      <c r="H4199" s="175" t="s">
        <v>4625</v>
      </c>
      <c r="J4199" s="194">
        <v>71400</v>
      </c>
    </row>
    <row r="4200" spans="1:11">
      <c r="A4200" s="175" t="s">
        <v>4919</v>
      </c>
      <c r="B4200" s="175" t="s">
        <v>101</v>
      </c>
      <c r="D4200" s="175" t="s">
        <v>610</v>
      </c>
      <c r="H4200" s="175" t="s">
        <v>4567</v>
      </c>
      <c r="J4200" s="194">
        <v>29300</v>
      </c>
    </row>
    <row r="4201" spans="1:11">
      <c r="A4201" s="175" t="s">
        <v>4919</v>
      </c>
      <c r="B4201" s="175" t="s">
        <v>101</v>
      </c>
      <c r="D4201" s="175" t="s">
        <v>610</v>
      </c>
      <c r="H4201" s="175" t="s">
        <v>4550</v>
      </c>
      <c r="J4201" s="194">
        <v>7000</v>
      </c>
    </row>
    <row r="4202" spans="1:11">
      <c r="A4202" s="175" t="s">
        <v>4919</v>
      </c>
      <c r="B4202" s="175" t="s">
        <v>101</v>
      </c>
      <c r="D4202" s="175" t="s">
        <v>610</v>
      </c>
      <c r="H4202" s="175" t="s">
        <v>4568</v>
      </c>
      <c r="J4202" s="194">
        <v>2600</v>
      </c>
    </row>
    <row r="4203" spans="1:11">
      <c r="A4203" s="175" t="s">
        <v>4919</v>
      </c>
      <c r="B4203" s="175" t="s">
        <v>101</v>
      </c>
      <c r="D4203" s="175" t="s">
        <v>610</v>
      </c>
      <c r="H4203" s="175" t="s">
        <v>4569</v>
      </c>
      <c r="J4203" s="194">
        <v>2500</v>
      </c>
    </row>
    <row r="4204" spans="1:11">
      <c r="A4204" s="175" t="s">
        <v>5034</v>
      </c>
      <c r="B4204" s="175" t="s">
        <v>104</v>
      </c>
      <c r="D4204" s="175" t="s">
        <v>610</v>
      </c>
      <c r="H4204" s="175" t="s">
        <v>4664</v>
      </c>
      <c r="J4204" s="194">
        <v>100000</v>
      </c>
    </row>
    <row r="4205" spans="1:11">
      <c r="A4205" s="175" t="s">
        <v>182</v>
      </c>
      <c r="B4205" s="175" t="s">
        <v>28</v>
      </c>
      <c r="E4205" s="175" t="s">
        <v>640</v>
      </c>
      <c r="F4205" s="195">
        <v>201618</v>
      </c>
      <c r="H4205" s="175" t="s">
        <v>1692</v>
      </c>
      <c r="K4205" s="194">
        <v>437170</v>
      </c>
    </row>
    <row r="4206" spans="1:11">
      <c r="A4206" s="190" t="s">
        <v>5048</v>
      </c>
      <c r="J4206" s="194">
        <v>437170</v>
      </c>
      <c r="K4206" s="194">
        <v>437170</v>
      </c>
    </row>
    <row r="4209" spans="1:11">
      <c r="A4209" s="190" t="s">
        <v>5049</v>
      </c>
      <c r="D4209" s="191" t="s">
        <v>4823</v>
      </c>
      <c r="E4209" s="190" t="s">
        <v>5080</v>
      </c>
    </row>
    <row r="4210" spans="1:11">
      <c r="A4210" s="192" t="s">
        <v>10</v>
      </c>
      <c r="B4210" s="192" t="s">
        <v>11</v>
      </c>
      <c r="D4210" s="188" t="s">
        <v>4808</v>
      </c>
      <c r="E4210" s="192" t="s">
        <v>142</v>
      </c>
      <c r="F4210" s="193" t="s">
        <v>4809</v>
      </c>
      <c r="G4210" s="192" t="s">
        <v>4810</v>
      </c>
      <c r="H4210" s="192" t="s">
        <v>479</v>
      </c>
      <c r="J4210" s="193" t="s">
        <v>405</v>
      </c>
      <c r="K4210" s="193" t="s">
        <v>406</v>
      </c>
    </row>
    <row r="4213" spans="1:11">
      <c r="A4213" s="175" t="s">
        <v>4919</v>
      </c>
      <c r="B4213" s="175" t="s">
        <v>101</v>
      </c>
      <c r="D4213" s="175" t="s">
        <v>610</v>
      </c>
      <c r="H4213" s="175" t="s">
        <v>4296</v>
      </c>
      <c r="J4213" s="194">
        <v>95644</v>
      </c>
    </row>
    <row r="4214" spans="1:11">
      <c r="A4214" s="175" t="s">
        <v>5046</v>
      </c>
      <c r="B4214" s="175" t="s">
        <v>103</v>
      </c>
      <c r="D4214" s="175" t="s">
        <v>610</v>
      </c>
      <c r="H4214" s="175" t="s">
        <v>4296</v>
      </c>
      <c r="J4214" s="194">
        <v>58857</v>
      </c>
    </row>
    <row r="4215" spans="1:11">
      <c r="A4215" s="175" t="s">
        <v>262</v>
      </c>
      <c r="B4215" s="175" t="s">
        <v>48</v>
      </c>
      <c r="E4215" s="175" t="s">
        <v>667</v>
      </c>
      <c r="F4215" s="195">
        <v>71</v>
      </c>
      <c r="H4215" s="175" t="s">
        <v>2342</v>
      </c>
      <c r="J4215" s="194">
        <v>200000</v>
      </c>
    </row>
    <row r="4216" spans="1:11">
      <c r="A4216" s="175" t="s">
        <v>4895</v>
      </c>
      <c r="B4216" s="175" t="s">
        <v>87</v>
      </c>
      <c r="D4216" s="175" t="s">
        <v>610</v>
      </c>
      <c r="H4216" s="175" t="s">
        <v>4296</v>
      </c>
      <c r="J4216" s="194">
        <v>12233</v>
      </c>
    </row>
    <row r="4217" spans="1:11">
      <c r="A4217" s="175" t="s">
        <v>5090</v>
      </c>
      <c r="B4217" s="175" t="s">
        <v>102</v>
      </c>
      <c r="D4217" s="175" t="s">
        <v>610</v>
      </c>
      <c r="H4217" s="175" t="s">
        <v>4296</v>
      </c>
      <c r="J4217" s="194">
        <v>35700</v>
      </c>
    </row>
    <row r="4218" spans="1:11">
      <c r="A4218" s="175" t="s">
        <v>5034</v>
      </c>
      <c r="B4218" s="175" t="s">
        <v>104</v>
      </c>
      <c r="D4218" s="175" t="s">
        <v>610</v>
      </c>
      <c r="H4218" s="175" t="s">
        <v>4296</v>
      </c>
      <c r="J4218" s="194">
        <v>239624</v>
      </c>
    </row>
    <row r="4219" spans="1:11">
      <c r="A4219" s="175" t="s">
        <v>5034</v>
      </c>
      <c r="B4219" s="175" t="s">
        <v>104</v>
      </c>
      <c r="D4219" s="175" t="s">
        <v>610</v>
      </c>
      <c r="H4219" s="175" t="s">
        <v>4296</v>
      </c>
      <c r="J4219" s="194">
        <v>22999</v>
      </c>
    </row>
    <row r="4220" spans="1:11">
      <c r="A4220" s="175" t="s">
        <v>182</v>
      </c>
      <c r="B4220" s="175" t="s">
        <v>28</v>
      </c>
      <c r="E4220" s="175" t="s">
        <v>640</v>
      </c>
      <c r="F4220" s="195">
        <v>201614</v>
      </c>
      <c r="H4220" s="175" t="s">
        <v>1399</v>
      </c>
      <c r="K4220" s="194">
        <v>665057</v>
      </c>
    </row>
    <row r="4221" spans="1:11">
      <c r="A4221" s="190" t="s">
        <v>5050</v>
      </c>
      <c r="J4221" s="194">
        <v>665057</v>
      </c>
      <c r="K4221" s="194">
        <v>665057</v>
      </c>
    </row>
    <row r="4224" spans="1:11">
      <c r="A4224" s="190" t="s">
        <v>5051</v>
      </c>
      <c r="D4224" s="191" t="s">
        <v>4823</v>
      </c>
      <c r="E4224" s="190" t="s">
        <v>5080</v>
      </c>
    </row>
    <row r="4225" spans="1:11">
      <c r="A4225" s="192" t="s">
        <v>10</v>
      </c>
      <c r="B4225" s="192" t="s">
        <v>11</v>
      </c>
      <c r="D4225" s="188" t="s">
        <v>4808</v>
      </c>
      <c r="E4225" s="192" t="s">
        <v>142</v>
      </c>
      <c r="F4225" s="193" t="s">
        <v>4809</v>
      </c>
      <c r="G4225" s="192" t="s">
        <v>4810</v>
      </c>
      <c r="H4225" s="192" t="s">
        <v>479</v>
      </c>
      <c r="J4225" s="193" t="s">
        <v>405</v>
      </c>
      <c r="K4225" s="193" t="s">
        <v>406</v>
      </c>
    </row>
    <row r="4228" spans="1:11">
      <c r="A4228" s="175" t="s">
        <v>5046</v>
      </c>
      <c r="B4228" s="175" t="s">
        <v>103</v>
      </c>
      <c r="D4228" s="175" t="s">
        <v>610</v>
      </c>
      <c r="H4228" s="175" t="s">
        <v>4640</v>
      </c>
      <c r="J4228" s="194">
        <v>303509</v>
      </c>
    </row>
    <row r="4229" spans="1:11">
      <c r="A4229" s="175" t="s">
        <v>4919</v>
      </c>
      <c r="B4229" s="175" t="s">
        <v>101</v>
      </c>
      <c r="D4229" s="175" t="s">
        <v>610</v>
      </c>
      <c r="H4229" s="175" t="s">
        <v>4570</v>
      </c>
      <c r="J4229" s="194">
        <v>437010</v>
      </c>
    </row>
    <row r="4230" spans="1:11">
      <c r="A4230" s="175" t="s">
        <v>4897</v>
      </c>
      <c r="B4230" s="175" t="s">
        <v>89</v>
      </c>
      <c r="D4230" s="175" t="s">
        <v>610</v>
      </c>
      <c r="H4230" s="175" t="s">
        <v>4371</v>
      </c>
      <c r="J4230" s="194">
        <v>558836</v>
      </c>
    </row>
    <row r="4231" spans="1:11">
      <c r="A4231" s="175" t="s">
        <v>5034</v>
      </c>
      <c r="B4231" s="175" t="s">
        <v>104</v>
      </c>
      <c r="D4231" s="175" t="s">
        <v>610</v>
      </c>
      <c r="H4231" s="175" t="s">
        <v>4677</v>
      </c>
      <c r="J4231" s="194">
        <v>62120</v>
      </c>
    </row>
    <row r="4232" spans="1:11">
      <c r="A4232" s="175" t="s">
        <v>4919</v>
      </c>
      <c r="B4232" s="175" t="s">
        <v>101</v>
      </c>
      <c r="D4232" s="175" t="s">
        <v>610</v>
      </c>
      <c r="H4232" s="175" t="s">
        <v>4571</v>
      </c>
      <c r="J4232" s="194">
        <v>134296</v>
      </c>
    </row>
    <row r="4233" spans="1:11">
      <c r="A4233" s="175" t="s">
        <v>257</v>
      </c>
      <c r="B4233" s="175" t="s">
        <v>47</v>
      </c>
      <c r="E4233" s="175" t="s">
        <v>668</v>
      </c>
      <c r="F4233" s="195">
        <v>3680</v>
      </c>
      <c r="H4233" s="175" t="s">
        <v>2234</v>
      </c>
      <c r="J4233" s="194">
        <v>50100</v>
      </c>
    </row>
    <row r="4234" spans="1:11">
      <c r="A4234" s="175" t="s">
        <v>257</v>
      </c>
      <c r="B4234" s="175" t="s">
        <v>47</v>
      </c>
      <c r="E4234" s="175" t="s">
        <v>668</v>
      </c>
      <c r="F4234" s="195">
        <v>271280</v>
      </c>
      <c r="H4234" s="175" t="s">
        <v>2235</v>
      </c>
      <c r="J4234" s="194">
        <v>257516</v>
      </c>
    </row>
    <row r="4235" spans="1:11">
      <c r="A4235" s="175" t="s">
        <v>182</v>
      </c>
      <c r="B4235" s="175" t="s">
        <v>28</v>
      </c>
      <c r="E4235" s="175" t="s">
        <v>640</v>
      </c>
      <c r="F4235" s="195">
        <v>201615</v>
      </c>
      <c r="H4235" s="175" t="s">
        <v>1398</v>
      </c>
      <c r="K4235" s="194">
        <v>2025616</v>
      </c>
    </row>
    <row r="4236" spans="1:11">
      <c r="A4236" s="175" t="s">
        <v>4919</v>
      </c>
      <c r="B4236" s="175" t="s">
        <v>101</v>
      </c>
      <c r="D4236" s="175" t="s">
        <v>610</v>
      </c>
      <c r="H4236" s="175" t="s">
        <v>4572</v>
      </c>
      <c r="J4236" s="194">
        <v>222229</v>
      </c>
    </row>
    <row r="4237" spans="1:11">
      <c r="A4237" s="190" t="s">
        <v>5052</v>
      </c>
      <c r="J4237" s="194">
        <v>2025616</v>
      </c>
      <c r="K4237" s="194">
        <v>2025616</v>
      </c>
    </row>
    <row r="4239" spans="1:11">
      <c r="A4239" s="189" t="s">
        <v>480</v>
      </c>
      <c r="B4239" s="196" t="s">
        <v>5091</v>
      </c>
      <c r="J4239" s="194">
        <v>111988735</v>
      </c>
      <c r="K4239" s="194">
        <v>111988735</v>
      </c>
    </row>
    <row r="4241" spans="1:11">
      <c r="A4241" s="189" t="s">
        <v>5092</v>
      </c>
    </row>
    <row r="4244" spans="1:11">
      <c r="A4244" s="190" t="s">
        <v>5065</v>
      </c>
      <c r="D4244" s="191" t="s">
        <v>4823</v>
      </c>
      <c r="E4244" s="190" t="s">
        <v>5067</v>
      </c>
    </row>
    <row r="4245" spans="1:11">
      <c r="A4245" s="192" t="s">
        <v>10</v>
      </c>
      <c r="B4245" s="192" t="s">
        <v>11</v>
      </c>
      <c r="D4245" s="188" t="s">
        <v>4808</v>
      </c>
      <c r="E4245" s="192" t="s">
        <v>142</v>
      </c>
      <c r="F4245" s="193" t="s">
        <v>4809</v>
      </c>
      <c r="G4245" s="192" t="s">
        <v>4810</v>
      </c>
      <c r="H4245" s="192" t="s">
        <v>479</v>
      </c>
      <c r="J4245" s="193" t="s">
        <v>405</v>
      </c>
      <c r="K4245" s="193" t="s">
        <v>406</v>
      </c>
    </row>
    <row r="4248" spans="1:11">
      <c r="A4248" s="175" t="s">
        <v>262</v>
      </c>
      <c r="B4248" s="175" t="s">
        <v>48</v>
      </c>
      <c r="E4248" s="175" t="s">
        <v>667</v>
      </c>
      <c r="F4248" s="195">
        <v>70</v>
      </c>
      <c r="H4248" s="175" t="s">
        <v>927</v>
      </c>
      <c r="J4248" s="194">
        <v>2000000</v>
      </c>
    </row>
    <row r="4249" spans="1:11">
      <c r="A4249" s="175" t="s">
        <v>151</v>
      </c>
      <c r="B4249" s="175" t="s">
        <v>22</v>
      </c>
      <c r="F4249" s="195">
        <v>4531730</v>
      </c>
      <c r="H4249" s="175" t="s">
        <v>927</v>
      </c>
      <c r="K4249" s="194">
        <v>2000000</v>
      </c>
    </row>
    <row r="4250" spans="1:11">
      <c r="A4250" s="190" t="s">
        <v>5066</v>
      </c>
      <c r="J4250" s="194">
        <v>2000000</v>
      </c>
      <c r="K4250" s="194">
        <v>2000000</v>
      </c>
    </row>
    <row r="4253" spans="1:11">
      <c r="A4253" s="190" t="s">
        <v>4825</v>
      </c>
      <c r="D4253" s="191" t="s">
        <v>4823</v>
      </c>
      <c r="E4253" s="190" t="s">
        <v>5067</v>
      </c>
    </row>
    <row r="4254" spans="1:11">
      <c r="A4254" s="192" t="s">
        <v>10</v>
      </c>
      <c r="B4254" s="192" t="s">
        <v>11</v>
      </c>
      <c r="D4254" s="188" t="s">
        <v>4808</v>
      </c>
      <c r="E4254" s="192" t="s">
        <v>142</v>
      </c>
      <c r="F4254" s="193" t="s">
        <v>4809</v>
      </c>
      <c r="G4254" s="192" t="s">
        <v>4810</v>
      </c>
      <c r="H4254" s="192" t="s">
        <v>479</v>
      </c>
      <c r="J4254" s="193" t="s">
        <v>405</v>
      </c>
      <c r="K4254" s="193" t="s">
        <v>406</v>
      </c>
    </row>
    <row r="4257" spans="1:11">
      <c r="A4257" s="175" t="s">
        <v>262</v>
      </c>
      <c r="B4257" s="175" t="s">
        <v>48</v>
      </c>
      <c r="E4257" s="175" t="s">
        <v>667</v>
      </c>
      <c r="F4257" s="195">
        <v>68</v>
      </c>
      <c r="H4257" s="175" t="s">
        <v>982</v>
      </c>
      <c r="J4257" s="194">
        <v>260000</v>
      </c>
    </row>
    <row r="4258" spans="1:11">
      <c r="A4258" s="175" t="s">
        <v>151</v>
      </c>
      <c r="B4258" s="175" t="s">
        <v>22</v>
      </c>
      <c r="F4258" s="195">
        <v>4561733</v>
      </c>
      <c r="H4258" s="175" t="s">
        <v>982</v>
      </c>
      <c r="K4258" s="194">
        <v>260000</v>
      </c>
    </row>
    <row r="4259" spans="1:11">
      <c r="A4259" s="190" t="s">
        <v>4826</v>
      </c>
      <c r="J4259" s="194">
        <v>260000</v>
      </c>
      <c r="K4259" s="194">
        <v>260000</v>
      </c>
    </row>
    <row r="4262" spans="1:11">
      <c r="A4262" s="190" t="s">
        <v>4827</v>
      </c>
      <c r="D4262" s="191" t="s">
        <v>4818</v>
      </c>
      <c r="E4262" s="190" t="s">
        <v>5067</v>
      </c>
    </row>
    <row r="4263" spans="1:11">
      <c r="A4263" s="192" t="s">
        <v>10</v>
      </c>
      <c r="B4263" s="192" t="s">
        <v>11</v>
      </c>
      <c r="D4263" s="188" t="s">
        <v>4808</v>
      </c>
      <c r="E4263" s="192" t="s">
        <v>142</v>
      </c>
      <c r="F4263" s="193" t="s">
        <v>4809</v>
      </c>
      <c r="G4263" s="192" t="s">
        <v>4810</v>
      </c>
      <c r="H4263" s="192" t="s">
        <v>479</v>
      </c>
      <c r="J4263" s="193" t="s">
        <v>405</v>
      </c>
      <c r="K4263" s="193" t="s">
        <v>406</v>
      </c>
    </row>
    <row r="4266" spans="1:11">
      <c r="A4266" s="175" t="s">
        <v>4820</v>
      </c>
      <c r="B4266" s="175" t="s">
        <v>118</v>
      </c>
      <c r="D4266" s="175" t="s">
        <v>610</v>
      </c>
      <c r="H4266" s="175" t="s">
        <v>1022</v>
      </c>
      <c r="K4266" s="194">
        <v>305782</v>
      </c>
    </row>
    <row r="4267" spans="1:11">
      <c r="A4267" s="175" t="s">
        <v>151</v>
      </c>
      <c r="B4267" s="175" t="s">
        <v>22</v>
      </c>
      <c r="H4267" s="175" t="s">
        <v>1022</v>
      </c>
      <c r="J4267" s="194">
        <v>305782</v>
      </c>
    </row>
    <row r="4268" spans="1:11">
      <c r="A4268" s="190" t="s">
        <v>4830</v>
      </c>
      <c r="J4268" s="194">
        <v>305782</v>
      </c>
      <c r="K4268" s="194">
        <v>305782</v>
      </c>
    </row>
    <row r="4271" spans="1:11">
      <c r="A4271" s="190" t="s">
        <v>4831</v>
      </c>
      <c r="D4271" s="191" t="s">
        <v>4823</v>
      </c>
      <c r="E4271" s="190" t="s">
        <v>5067</v>
      </c>
    </row>
    <row r="4272" spans="1:11">
      <c r="A4272" s="192" t="s">
        <v>10</v>
      </c>
      <c r="B4272" s="192" t="s">
        <v>11</v>
      </c>
      <c r="D4272" s="188" t="s">
        <v>4808</v>
      </c>
      <c r="E4272" s="192" t="s">
        <v>142</v>
      </c>
      <c r="F4272" s="193" t="s">
        <v>4809</v>
      </c>
      <c r="G4272" s="192" t="s">
        <v>4810</v>
      </c>
      <c r="H4272" s="192" t="s">
        <v>479</v>
      </c>
      <c r="J4272" s="193" t="s">
        <v>405</v>
      </c>
      <c r="K4272" s="193" t="s">
        <v>406</v>
      </c>
    </row>
    <row r="4275" spans="1:11">
      <c r="A4275" s="175" t="s">
        <v>268</v>
      </c>
      <c r="B4275" s="175" t="s">
        <v>49</v>
      </c>
      <c r="E4275" s="175" t="s">
        <v>640</v>
      </c>
      <c r="F4275" s="195">
        <v>201604</v>
      </c>
      <c r="H4275" s="175" t="s">
        <v>2390</v>
      </c>
      <c r="J4275" s="194">
        <v>813577</v>
      </c>
    </row>
    <row r="4276" spans="1:11">
      <c r="A4276" s="175" t="s">
        <v>151</v>
      </c>
      <c r="B4276" s="175" t="s">
        <v>22</v>
      </c>
      <c r="F4276" s="195">
        <v>4531722</v>
      </c>
      <c r="H4276" s="175" t="s">
        <v>949</v>
      </c>
      <c r="K4276" s="194">
        <v>813577</v>
      </c>
    </row>
    <row r="4277" spans="1:11">
      <c r="A4277" s="190" t="s">
        <v>4832</v>
      </c>
      <c r="J4277" s="194">
        <v>813577</v>
      </c>
      <c r="K4277" s="194">
        <v>813577</v>
      </c>
    </row>
    <row r="4280" spans="1:11">
      <c r="A4280" s="190" t="s">
        <v>4833</v>
      </c>
      <c r="D4280" s="191" t="s">
        <v>4823</v>
      </c>
      <c r="E4280" s="190" t="s">
        <v>5067</v>
      </c>
    </row>
    <row r="4281" spans="1:11">
      <c r="A4281" s="192" t="s">
        <v>10</v>
      </c>
      <c r="B4281" s="192" t="s">
        <v>11</v>
      </c>
      <c r="D4281" s="188" t="s">
        <v>4808</v>
      </c>
      <c r="E4281" s="192" t="s">
        <v>142</v>
      </c>
      <c r="F4281" s="193" t="s">
        <v>4809</v>
      </c>
      <c r="G4281" s="192" t="s">
        <v>4810</v>
      </c>
      <c r="H4281" s="192" t="s">
        <v>479</v>
      </c>
      <c r="J4281" s="193" t="s">
        <v>405</v>
      </c>
      <c r="K4281" s="193" t="s">
        <v>406</v>
      </c>
    </row>
    <row r="4284" spans="1:11">
      <c r="A4284" s="175" t="s">
        <v>218</v>
      </c>
      <c r="B4284" s="175" t="s">
        <v>33</v>
      </c>
      <c r="E4284" s="175" t="s">
        <v>667</v>
      </c>
      <c r="F4284" s="195">
        <v>45</v>
      </c>
      <c r="H4284" s="175" t="s">
        <v>722</v>
      </c>
      <c r="J4284" s="194">
        <v>4366809</v>
      </c>
    </row>
    <row r="4285" spans="1:11">
      <c r="A4285" s="175" t="s">
        <v>151</v>
      </c>
      <c r="B4285" s="175" t="s">
        <v>22</v>
      </c>
      <c r="F4285" s="195">
        <v>4531720</v>
      </c>
      <c r="H4285" s="175" t="s">
        <v>722</v>
      </c>
      <c r="K4285" s="194">
        <v>4366809</v>
      </c>
    </row>
    <row r="4286" spans="1:11">
      <c r="A4286" s="190" t="s">
        <v>4834</v>
      </c>
      <c r="J4286" s="194">
        <v>4366809</v>
      </c>
      <c r="K4286" s="194">
        <v>4366809</v>
      </c>
    </row>
    <row r="4289" spans="1:11">
      <c r="A4289" s="190" t="s">
        <v>4835</v>
      </c>
      <c r="D4289" s="191" t="s">
        <v>4823</v>
      </c>
      <c r="E4289" s="190" t="s">
        <v>5067</v>
      </c>
    </row>
    <row r="4290" spans="1:11">
      <c r="A4290" s="192" t="s">
        <v>10</v>
      </c>
      <c r="B4290" s="192" t="s">
        <v>11</v>
      </c>
      <c r="D4290" s="188" t="s">
        <v>4808</v>
      </c>
      <c r="E4290" s="192" t="s">
        <v>142</v>
      </c>
      <c r="F4290" s="193" t="s">
        <v>4809</v>
      </c>
      <c r="G4290" s="192" t="s">
        <v>4810</v>
      </c>
      <c r="H4290" s="192" t="s">
        <v>479</v>
      </c>
      <c r="J4290" s="193" t="s">
        <v>405</v>
      </c>
      <c r="K4290" s="193" t="s">
        <v>406</v>
      </c>
    </row>
    <row r="4293" spans="1:11">
      <c r="A4293" s="175" t="s">
        <v>262</v>
      </c>
      <c r="B4293" s="175" t="s">
        <v>48</v>
      </c>
      <c r="E4293" s="175" t="s">
        <v>667</v>
      </c>
      <c r="F4293" s="195">
        <v>35</v>
      </c>
      <c r="H4293" s="175" t="s">
        <v>2343</v>
      </c>
      <c r="J4293" s="194">
        <v>679721</v>
      </c>
    </row>
    <row r="4294" spans="1:11">
      <c r="A4294" s="175" t="s">
        <v>151</v>
      </c>
      <c r="B4294" s="175" t="s">
        <v>22</v>
      </c>
      <c r="F4294" s="195">
        <v>4531732</v>
      </c>
      <c r="H4294" s="175" t="s">
        <v>922</v>
      </c>
      <c r="K4294" s="194">
        <v>679721</v>
      </c>
    </row>
    <row r="4295" spans="1:11">
      <c r="A4295" s="190" t="s">
        <v>4836</v>
      </c>
      <c r="J4295" s="194">
        <v>679721</v>
      </c>
      <c r="K4295" s="194">
        <v>679721</v>
      </c>
    </row>
    <row r="4298" spans="1:11">
      <c r="A4298" s="190" t="s">
        <v>4837</v>
      </c>
      <c r="D4298" s="191" t="s">
        <v>4823</v>
      </c>
      <c r="E4298" s="190" t="s">
        <v>5067</v>
      </c>
    </row>
    <row r="4299" spans="1:11">
      <c r="A4299" s="192" t="s">
        <v>10</v>
      </c>
      <c r="B4299" s="192" t="s">
        <v>11</v>
      </c>
      <c r="D4299" s="188" t="s">
        <v>4808</v>
      </c>
      <c r="E4299" s="192" t="s">
        <v>142</v>
      </c>
      <c r="F4299" s="193" t="s">
        <v>4809</v>
      </c>
      <c r="G4299" s="192" t="s">
        <v>4810</v>
      </c>
      <c r="H4299" s="192" t="s">
        <v>479</v>
      </c>
      <c r="J4299" s="193" t="s">
        <v>405</v>
      </c>
      <c r="K4299" s="193" t="s">
        <v>406</v>
      </c>
    </row>
    <row r="4302" spans="1:11">
      <c r="A4302" s="175" t="s">
        <v>262</v>
      </c>
      <c r="B4302" s="175" t="s">
        <v>48</v>
      </c>
      <c r="E4302" s="175" t="s">
        <v>667</v>
      </c>
      <c r="F4302" s="195">
        <v>2</v>
      </c>
      <c r="H4302" s="175" t="s">
        <v>1023</v>
      </c>
      <c r="J4302" s="194">
        <v>600000</v>
      </c>
    </row>
    <row r="4303" spans="1:11">
      <c r="A4303" s="175" t="s">
        <v>151</v>
      </c>
      <c r="B4303" s="175" t="s">
        <v>22</v>
      </c>
      <c r="F4303" s="195">
        <v>4531735</v>
      </c>
      <c r="H4303" s="175" t="s">
        <v>1023</v>
      </c>
      <c r="K4303" s="194">
        <v>600000</v>
      </c>
    </row>
    <row r="4304" spans="1:11">
      <c r="A4304" s="190" t="s">
        <v>4838</v>
      </c>
      <c r="J4304" s="194">
        <v>600000</v>
      </c>
      <c r="K4304" s="194">
        <v>600000</v>
      </c>
    </row>
    <row r="4307" spans="1:11">
      <c r="A4307" s="190" t="s">
        <v>4839</v>
      </c>
      <c r="D4307" s="191" t="s">
        <v>4823</v>
      </c>
      <c r="E4307" s="190" t="s">
        <v>5067</v>
      </c>
    </row>
    <row r="4308" spans="1:11">
      <c r="A4308" s="192" t="s">
        <v>10</v>
      </c>
      <c r="B4308" s="192" t="s">
        <v>11</v>
      </c>
      <c r="D4308" s="188" t="s">
        <v>4808</v>
      </c>
      <c r="E4308" s="192" t="s">
        <v>142</v>
      </c>
      <c r="F4308" s="193" t="s">
        <v>4809</v>
      </c>
      <c r="G4308" s="192" t="s">
        <v>4810</v>
      </c>
      <c r="H4308" s="192" t="s">
        <v>479</v>
      </c>
      <c r="J4308" s="193" t="s">
        <v>405</v>
      </c>
      <c r="K4308" s="193" t="s">
        <v>406</v>
      </c>
    </row>
    <row r="4311" spans="1:11">
      <c r="A4311" s="175" t="s">
        <v>262</v>
      </c>
      <c r="B4311" s="175" t="s">
        <v>48</v>
      </c>
      <c r="E4311" s="175" t="s">
        <v>667</v>
      </c>
      <c r="F4311" s="195">
        <v>8</v>
      </c>
      <c r="H4311" s="175" t="s">
        <v>1024</v>
      </c>
      <c r="J4311" s="194">
        <v>600000</v>
      </c>
    </row>
    <row r="4312" spans="1:11">
      <c r="A4312" s="175" t="s">
        <v>151</v>
      </c>
      <c r="B4312" s="175" t="s">
        <v>22</v>
      </c>
      <c r="F4312" s="195">
        <v>4531734</v>
      </c>
      <c r="H4312" s="175" t="s">
        <v>1024</v>
      </c>
      <c r="K4312" s="194">
        <v>600000</v>
      </c>
    </row>
    <row r="4313" spans="1:11">
      <c r="A4313" s="190" t="s">
        <v>4840</v>
      </c>
      <c r="J4313" s="194">
        <v>600000</v>
      </c>
      <c r="K4313" s="194">
        <v>600000</v>
      </c>
    </row>
    <row r="4316" spans="1:11">
      <c r="A4316" s="190" t="s">
        <v>4841</v>
      </c>
      <c r="D4316" s="191" t="s">
        <v>4823</v>
      </c>
      <c r="E4316" s="190" t="s">
        <v>5067</v>
      </c>
    </row>
    <row r="4317" spans="1:11">
      <c r="A4317" s="192" t="s">
        <v>10</v>
      </c>
      <c r="B4317" s="192" t="s">
        <v>11</v>
      </c>
      <c r="D4317" s="188" t="s">
        <v>4808</v>
      </c>
      <c r="E4317" s="192" t="s">
        <v>142</v>
      </c>
      <c r="F4317" s="193" t="s">
        <v>4809</v>
      </c>
      <c r="G4317" s="192" t="s">
        <v>4810</v>
      </c>
      <c r="H4317" s="192" t="s">
        <v>479</v>
      </c>
      <c r="J4317" s="193" t="s">
        <v>405</v>
      </c>
      <c r="K4317" s="193" t="s">
        <v>406</v>
      </c>
    </row>
    <row r="4320" spans="1:11">
      <c r="A4320" s="175" t="s">
        <v>268</v>
      </c>
      <c r="B4320" s="175" t="s">
        <v>49</v>
      </c>
      <c r="E4320" s="175" t="s">
        <v>640</v>
      </c>
      <c r="F4320" s="195">
        <v>201604</v>
      </c>
      <c r="H4320" s="175" t="s">
        <v>2391</v>
      </c>
      <c r="J4320" s="194">
        <v>552708</v>
      </c>
    </row>
    <row r="4321" spans="1:11">
      <c r="A4321" s="175" t="s">
        <v>151</v>
      </c>
      <c r="B4321" s="175" t="s">
        <v>22</v>
      </c>
      <c r="F4321" s="195">
        <v>4531725</v>
      </c>
      <c r="H4321" s="175" t="s">
        <v>983</v>
      </c>
      <c r="K4321" s="194">
        <v>552708</v>
      </c>
    </row>
    <row r="4322" spans="1:11">
      <c r="A4322" s="190" t="s">
        <v>4843</v>
      </c>
      <c r="J4322" s="194">
        <v>552708</v>
      </c>
      <c r="K4322" s="194">
        <v>552708</v>
      </c>
    </row>
    <row r="4325" spans="1:11">
      <c r="A4325" s="190" t="s">
        <v>4844</v>
      </c>
      <c r="D4325" s="191" t="s">
        <v>4823</v>
      </c>
      <c r="E4325" s="190" t="s">
        <v>5067</v>
      </c>
    </row>
    <row r="4326" spans="1:11">
      <c r="A4326" s="192" t="s">
        <v>10</v>
      </c>
      <c r="B4326" s="192" t="s">
        <v>11</v>
      </c>
      <c r="D4326" s="188" t="s">
        <v>4808</v>
      </c>
      <c r="E4326" s="192" t="s">
        <v>142</v>
      </c>
      <c r="F4326" s="193" t="s">
        <v>4809</v>
      </c>
      <c r="G4326" s="192" t="s">
        <v>4810</v>
      </c>
      <c r="H4326" s="192" t="s">
        <v>479</v>
      </c>
      <c r="J4326" s="193" t="s">
        <v>405</v>
      </c>
      <c r="K4326" s="193" t="s">
        <v>406</v>
      </c>
    </row>
    <row r="4329" spans="1:11">
      <c r="A4329" s="175" t="s">
        <v>218</v>
      </c>
      <c r="B4329" s="175" t="s">
        <v>33</v>
      </c>
      <c r="E4329" s="175" t="s">
        <v>640</v>
      </c>
      <c r="F4329" s="195">
        <v>1</v>
      </c>
      <c r="H4329" s="175" t="s">
        <v>734</v>
      </c>
      <c r="J4329" s="194">
        <v>507466</v>
      </c>
    </row>
    <row r="4330" spans="1:11">
      <c r="A4330" s="175" t="s">
        <v>151</v>
      </c>
      <c r="B4330" s="175" t="s">
        <v>22</v>
      </c>
      <c r="F4330" s="195">
        <v>4531728</v>
      </c>
      <c r="H4330" s="175" t="s">
        <v>984</v>
      </c>
      <c r="K4330" s="194">
        <v>507466</v>
      </c>
    </row>
    <row r="4331" spans="1:11">
      <c r="A4331" s="190" t="s">
        <v>4845</v>
      </c>
      <c r="J4331" s="194">
        <v>507466</v>
      </c>
      <c r="K4331" s="194">
        <v>507466</v>
      </c>
    </row>
    <row r="4334" spans="1:11">
      <c r="A4334" s="190" t="s">
        <v>4846</v>
      </c>
      <c r="D4334" s="191" t="s">
        <v>4823</v>
      </c>
      <c r="E4334" s="190" t="s">
        <v>5067</v>
      </c>
    </row>
    <row r="4335" spans="1:11">
      <c r="A4335" s="192" t="s">
        <v>10</v>
      </c>
      <c r="B4335" s="192" t="s">
        <v>11</v>
      </c>
      <c r="D4335" s="188" t="s">
        <v>4808</v>
      </c>
      <c r="E4335" s="192" t="s">
        <v>142</v>
      </c>
      <c r="F4335" s="193" t="s">
        <v>4809</v>
      </c>
      <c r="G4335" s="192" t="s">
        <v>4810</v>
      </c>
      <c r="H4335" s="192" t="s">
        <v>479</v>
      </c>
      <c r="J4335" s="193" t="s">
        <v>405</v>
      </c>
      <c r="K4335" s="193" t="s">
        <v>406</v>
      </c>
    </row>
    <row r="4338" spans="1:11">
      <c r="A4338" s="175" t="s">
        <v>262</v>
      </c>
      <c r="B4338" s="175" t="s">
        <v>48</v>
      </c>
      <c r="E4338" s="175" t="s">
        <v>667</v>
      </c>
      <c r="F4338" s="195">
        <v>146</v>
      </c>
      <c r="H4338" s="175" t="s">
        <v>1025</v>
      </c>
      <c r="J4338" s="194">
        <v>1485000</v>
      </c>
    </row>
    <row r="4339" spans="1:11">
      <c r="A4339" s="175" t="s">
        <v>151</v>
      </c>
      <c r="B4339" s="175" t="s">
        <v>22</v>
      </c>
      <c r="F4339" s="195">
        <v>4531717</v>
      </c>
      <c r="H4339" s="175" t="s">
        <v>1025</v>
      </c>
      <c r="K4339" s="194">
        <v>1485000</v>
      </c>
    </row>
    <row r="4340" spans="1:11">
      <c r="A4340" s="190" t="s">
        <v>4847</v>
      </c>
      <c r="J4340" s="194">
        <v>1485000</v>
      </c>
      <c r="K4340" s="194">
        <v>1485000</v>
      </c>
    </row>
    <row r="4343" spans="1:11">
      <c r="A4343" s="190" t="s">
        <v>4848</v>
      </c>
      <c r="D4343" s="191" t="s">
        <v>4823</v>
      </c>
      <c r="E4343" s="190" t="s">
        <v>5067</v>
      </c>
    </row>
    <row r="4344" spans="1:11">
      <c r="A4344" s="192" t="s">
        <v>10</v>
      </c>
      <c r="B4344" s="192" t="s">
        <v>11</v>
      </c>
      <c r="D4344" s="188" t="s">
        <v>4808</v>
      </c>
      <c r="E4344" s="192" t="s">
        <v>142</v>
      </c>
      <c r="F4344" s="193" t="s">
        <v>4809</v>
      </c>
      <c r="G4344" s="192" t="s">
        <v>4810</v>
      </c>
      <c r="H4344" s="192" t="s">
        <v>479</v>
      </c>
      <c r="J4344" s="193" t="s">
        <v>405</v>
      </c>
      <c r="K4344" s="193" t="s">
        <v>406</v>
      </c>
    </row>
    <row r="4347" spans="1:11">
      <c r="A4347" s="175" t="s">
        <v>268</v>
      </c>
      <c r="B4347" s="175" t="s">
        <v>49</v>
      </c>
      <c r="E4347" s="175" t="s">
        <v>640</v>
      </c>
      <c r="F4347" s="195">
        <v>201604</v>
      </c>
      <c r="H4347" s="175" t="s">
        <v>2392</v>
      </c>
      <c r="J4347" s="194">
        <v>202150</v>
      </c>
    </row>
    <row r="4348" spans="1:11">
      <c r="A4348" s="175" t="s">
        <v>151</v>
      </c>
      <c r="B4348" s="175" t="s">
        <v>22</v>
      </c>
      <c r="F4348" s="195">
        <v>4531724</v>
      </c>
      <c r="H4348" s="175" t="s">
        <v>956</v>
      </c>
      <c r="K4348" s="194">
        <v>202150</v>
      </c>
    </row>
    <row r="4349" spans="1:11">
      <c r="A4349" s="190" t="s">
        <v>4850</v>
      </c>
      <c r="J4349" s="194">
        <v>202150</v>
      </c>
      <c r="K4349" s="194">
        <v>202150</v>
      </c>
    </row>
    <row r="4352" spans="1:11">
      <c r="A4352" s="190" t="s">
        <v>4851</v>
      </c>
      <c r="D4352" s="191" t="s">
        <v>4823</v>
      </c>
      <c r="E4352" s="190" t="s">
        <v>5067</v>
      </c>
    </row>
    <row r="4353" spans="1:11">
      <c r="A4353" s="192" t="s">
        <v>10</v>
      </c>
      <c r="B4353" s="192" t="s">
        <v>11</v>
      </c>
      <c r="D4353" s="188" t="s">
        <v>4808</v>
      </c>
      <c r="E4353" s="192" t="s">
        <v>142</v>
      </c>
      <c r="F4353" s="193" t="s">
        <v>4809</v>
      </c>
      <c r="G4353" s="192" t="s">
        <v>4810</v>
      </c>
      <c r="H4353" s="192" t="s">
        <v>479</v>
      </c>
      <c r="J4353" s="193" t="s">
        <v>405</v>
      </c>
      <c r="K4353" s="193" t="s">
        <v>406</v>
      </c>
    </row>
    <row r="4356" spans="1:11">
      <c r="A4356" s="175" t="s">
        <v>262</v>
      </c>
      <c r="B4356" s="175" t="s">
        <v>48</v>
      </c>
      <c r="E4356" s="175" t="s">
        <v>667</v>
      </c>
      <c r="F4356" s="195">
        <v>39</v>
      </c>
      <c r="H4356" s="175" t="s">
        <v>923</v>
      </c>
      <c r="J4356" s="194">
        <v>800000</v>
      </c>
    </row>
    <row r="4357" spans="1:11">
      <c r="A4357" s="175" t="s">
        <v>151</v>
      </c>
      <c r="B4357" s="175" t="s">
        <v>22</v>
      </c>
      <c r="F4357" s="195">
        <v>4531729</v>
      </c>
      <c r="H4357" s="175" t="s">
        <v>923</v>
      </c>
      <c r="K4357" s="194">
        <v>800000</v>
      </c>
    </row>
    <row r="4358" spans="1:11">
      <c r="A4358" s="190" t="s">
        <v>4852</v>
      </c>
      <c r="J4358" s="194">
        <v>800000</v>
      </c>
      <c r="K4358" s="194">
        <v>800000</v>
      </c>
    </row>
    <row r="4361" spans="1:11">
      <c r="A4361" s="190" t="s">
        <v>4853</v>
      </c>
      <c r="D4361" s="191" t="s">
        <v>4818</v>
      </c>
      <c r="E4361" s="190" t="s">
        <v>5067</v>
      </c>
    </row>
    <row r="4362" spans="1:11">
      <c r="A4362" s="192" t="s">
        <v>10</v>
      </c>
      <c r="B4362" s="192" t="s">
        <v>11</v>
      </c>
      <c r="D4362" s="188" t="s">
        <v>4808</v>
      </c>
      <c r="E4362" s="192" t="s">
        <v>142</v>
      </c>
      <c r="F4362" s="193" t="s">
        <v>4809</v>
      </c>
      <c r="G4362" s="192" t="s">
        <v>4810</v>
      </c>
      <c r="H4362" s="192" t="s">
        <v>479</v>
      </c>
      <c r="J4362" s="193" t="s">
        <v>405</v>
      </c>
      <c r="K4362" s="193" t="s">
        <v>406</v>
      </c>
    </row>
    <row r="4365" spans="1:11">
      <c r="A4365" s="175" t="s">
        <v>4829</v>
      </c>
      <c r="B4365" s="175" t="s">
        <v>113</v>
      </c>
      <c r="D4365" s="175" t="s">
        <v>610</v>
      </c>
      <c r="H4365" s="175" t="s">
        <v>869</v>
      </c>
      <c r="K4365" s="194">
        <v>100000</v>
      </c>
    </row>
    <row r="4366" spans="1:11">
      <c r="A4366" s="175" t="s">
        <v>151</v>
      </c>
      <c r="B4366" s="175" t="s">
        <v>22</v>
      </c>
      <c r="H4366" s="175" t="s">
        <v>869</v>
      </c>
      <c r="J4366" s="194">
        <v>100000</v>
      </c>
    </row>
    <row r="4367" spans="1:11">
      <c r="A4367" s="190" t="s">
        <v>4855</v>
      </c>
      <c r="J4367" s="194">
        <v>100000</v>
      </c>
      <c r="K4367" s="194">
        <v>100000</v>
      </c>
    </row>
    <row r="4370" spans="1:11">
      <c r="A4370" s="190" t="s">
        <v>4856</v>
      </c>
      <c r="D4370" s="191" t="s">
        <v>4818</v>
      </c>
      <c r="E4370" s="190" t="s">
        <v>5067</v>
      </c>
    </row>
    <row r="4371" spans="1:11">
      <c r="A4371" s="192" t="s">
        <v>10</v>
      </c>
      <c r="B4371" s="192" t="s">
        <v>11</v>
      </c>
      <c r="D4371" s="188" t="s">
        <v>4808</v>
      </c>
      <c r="E4371" s="192" t="s">
        <v>142</v>
      </c>
      <c r="F4371" s="193" t="s">
        <v>4809</v>
      </c>
      <c r="G4371" s="192" t="s">
        <v>4810</v>
      </c>
      <c r="H4371" s="192" t="s">
        <v>479</v>
      </c>
      <c r="J4371" s="193" t="s">
        <v>405</v>
      </c>
      <c r="K4371" s="193" t="s">
        <v>406</v>
      </c>
    </row>
    <row r="4374" spans="1:11">
      <c r="A4374" s="175" t="s">
        <v>4829</v>
      </c>
      <c r="B4374" s="175" t="s">
        <v>113</v>
      </c>
      <c r="D4374" s="175" t="s">
        <v>610</v>
      </c>
      <c r="H4374" s="175" t="s">
        <v>891</v>
      </c>
      <c r="K4374" s="194">
        <v>40000</v>
      </c>
    </row>
    <row r="4375" spans="1:11">
      <c r="A4375" s="175" t="s">
        <v>151</v>
      </c>
      <c r="B4375" s="175" t="s">
        <v>22</v>
      </c>
      <c r="H4375" s="175" t="s">
        <v>891</v>
      </c>
      <c r="J4375" s="194">
        <v>40000</v>
      </c>
    </row>
    <row r="4376" spans="1:11">
      <c r="A4376" s="190" t="s">
        <v>4857</v>
      </c>
      <c r="J4376" s="194">
        <v>40000</v>
      </c>
      <c r="K4376" s="194">
        <v>40000</v>
      </c>
    </row>
    <row r="4379" spans="1:11">
      <c r="A4379" s="190" t="s">
        <v>4858</v>
      </c>
      <c r="D4379" s="191" t="s">
        <v>4823</v>
      </c>
      <c r="E4379" s="190" t="s">
        <v>5067</v>
      </c>
    </row>
    <row r="4380" spans="1:11">
      <c r="A4380" s="192" t="s">
        <v>10</v>
      </c>
      <c r="B4380" s="192" t="s">
        <v>11</v>
      </c>
      <c r="D4380" s="188" t="s">
        <v>4808</v>
      </c>
      <c r="E4380" s="192" t="s">
        <v>142</v>
      </c>
      <c r="F4380" s="193" t="s">
        <v>4809</v>
      </c>
      <c r="G4380" s="192" t="s">
        <v>4810</v>
      </c>
      <c r="H4380" s="192" t="s">
        <v>479</v>
      </c>
      <c r="J4380" s="193" t="s">
        <v>405</v>
      </c>
      <c r="K4380" s="193" t="s">
        <v>406</v>
      </c>
    </row>
    <row r="4383" spans="1:11">
      <c r="A4383" s="175" t="s">
        <v>262</v>
      </c>
      <c r="B4383" s="175" t="s">
        <v>48</v>
      </c>
      <c r="E4383" s="175" t="s">
        <v>667</v>
      </c>
      <c r="F4383" s="195">
        <v>4</v>
      </c>
      <c r="H4383" s="175" t="s">
        <v>1026</v>
      </c>
      <c r="J4383" s="194">
        <v>250000</v>
      </c>
    </row>
    <row r="4384" spans="1:11">
      <c r="A4384" s="175" t="s">
        <v>151</v>
      </c>
      <c r="B4384" s="175" t="s">
        <v>22</v>
      </c>
      <c r="F4384" s="195">
        <v>4531731</v>
      </c>
      <c r="H4384" s="175" t="s">
        <v>1026</v>
      </c>
      <c r="K4384" s="194">
        <v>250000</v>
      </c>
    </row>
    <row r="4385" spans="1:11">
      <c r="A4385" s="190" t="s">
        <v>4859</v>
      </c>
      <c r="J4385" s="194">
        <v>250000</v>
      </c>
      <c r="K4385" s="194">
        <v>250000</v>
      </c>
    </row>
    <row r="4388" spans="1:11">
      <c r="A4388" s="190" t="s">
        <v>4860</v>
      </c>
      <c r="D4388" s="191" t="s">
        <v>4823</v>
      </c>
      <c r="E4388" s="190" t="s">
        <v>5068</v>
      </c>
    </row>
    <row r="4389" spans="1:11">
      <c r="A4389" s="192" t="s">
        <v>10</v>
      </c>
      <c r="B4389" s="192" t="s">
        <v>11</v>
      </c>
      <c r="D4389" s="188" t="s">
        <v>4808</v>
      </c>
      <c r="E4389" s="192" t="s">
        <v>142</v>
      </c>
      <c r="F4389" s="193" t="s">
        <v>4809</v>
      </c>
      <c r="G4389" s="192" t="s">
        <v>4810</v>
      </c>
      <c r="H4389" s="192" t="s">
        <v>479</v>
      </c>
      <c r="J4389" s="193" t="s">
        <v>405</v>
      </c>
      <c r="K4389" s="193" t="s">
        <v>406</v>
      </c>
    </row>
    <row r="4392" spans="1:11">
      <c r="A4392" s="175" t="s">
        <v>257</v>
      </c>
      <c r="B4392" s="175" t="s">
        <v>47</v>
      </c>
      <c r="E4392" s="175" t="s">
        <v>668</v>
      </c>
      <c r="F4392" s="195">
        <v>5326</v>
      </c>
      <c r="H4392" s="175" t="s">
        <v>2236</v>
      </c>
      <c r="J4392" s="194">
        <v>476000</v>
      </c>
    </row>
    <row r="4393" spans="1:11">
      <c r="A4393" s="175" t="s">
        <v>151</v>
      </c>
      <c r="B4393" s="175" t="s">
        <v>22</v>
      </c>
      <c r="F4393" s="195">
        <v>4531714</v>
      </c>
      <c r="H4393" s="175" t="s">
        <v>550</v>
      </c>
      <c r="K4393" s="194">
        <v>476000</v>
      </c>
    </row>
    <row r="4394" spans="1:11">
      <c r="A4394" s="190" t="s">
        <v>4861</v>
      </c>
      <c r="J4394" s="194">
        <v>476000</v>
      </c>
      <c r="K4394" s="194">
        <v>476000</v>
      </c>
    </row>
    <row r="4397" spans="1:11">
      <c r="A4397" s="190" t="s">
        <v>4862</v>
      </c>
      <c r="D4397" s="191" t="s">
        <v>4823</v>
      </c>
      <c r="E4397" s="190" t="s">
        <v>5068</v>
      </c>
    </row>
    <row r="4398" spans="1:11">
      <c r="A4398" s="192" t="s">
        <v>10</v>
      </c>
      <c r="B4398" s="192" t="s">
        <v>11</v>
      </c>
      <c r="D4398" s="188" t="s">
        <v>4808</v>
      </c>
      <c r="E4398" s="192" t="s">
        <v>142</v>
      </c>
      <c r="F4398" s="193" t="s">
        <v>4809</v>
      </c>
      <c r="G4398" s="192" t="s">
        <v>4810</v>
      </c>
      <c r="H4398" s="192" t="s">
        <v>479</v>
      </c>
      <c r="J4398" s="193" t="s">
        <v>405</v>
      </c>
      <c r="K4398" s="193" t="s">
        <v>406</v>
      </c>
    </row>
    <row r="4401" spans="1:11">
      <c r="A4401" s="175" t="s">
        <v>257</v>
      </c>
      <c r="B4401" s="175" t="s">
        <v>47</v>
      </c>
      <c r="E4401" s="175" t="s">
        <v>668</v>
      </c>
      <c r="F4401" s="195">
        <v>745</v>
      </c>
      <c r="H4401" s="175" t="s">
        <v>2237</v>
      </c>
      <c r="J4401" s="194">
        <v>27000000</v>
      </c>
    </row>
    <row r="4402" spans="1:11">
      <c r="A4402" s="175" t="s">
        <v>151</v>
      </c>
      <c r="B4402" s="175" t="s">
        <v>22</v>
      </c>
      <c r="F4402" s="195">
        <v>4531716</v>
      </c>
      <c r="H4402" s="175" t="s">
        <v>1027</v>
      </c>
      <c r="K4402" s="194">
        <v>27000000</v>
      </c>
    </row>
    <row r="4403" spans="1:11">
      <c r="A4403" s="190" t="s">
        <v>4863</v>
      </c>
      <c r="J4403" s="194">
        <v>27000000</v>
      </c>
      <c r="K4403" s="194">
        <v>27000000</v>
      </c>
    </row>
    <row r="4406" spans="1:11">
      <c r="A4406" s="190" t="s">
        <v>4864</v>
      </c>
      <c r="D4406" s="191" t="s">
        <v>4823</v>
      </c>
      <c r="E4406" s="190" t="s">
        <v>5068</v>
      </c>
    </row>
    <row r="4407" spans="1:11">
      <c r="A4407" s="192" t="s">
        <v>10</v>
      </c>
      <c r="B4407" s="192" t="s">
        <v>11</v>
      </c>
      <c r="D4407" s="188" t="s">
        <v>4808</v>
      </c>
      <c r="E4407" s="192" t="s">
        <v>142</v>
      </c>
      <c r="F4407" s="193" t="s">
        <v>4809</v>
      </c>
      <c r="G4407" s="192" t="s">
        <v>4810</v>
      </c>
      <c r="H4407" s="192" t="s">
        <v>479</v>
      </c>
      <c r="J4407" s="193" t="s">
        <v>405</v>
      </c>
      <c r="K4407" s="193" t="s">
        <v>406</v>
      </c>
    </row>
    <row r="4410" spans="1:11">
      <c r="A4410" s="175" t="s">
        <v>268</v>
      </c>
      <c r="B4410" s="175" t="s">
        <v>49</v>
      </c>
      <c r="E4410" s="175" t="s">
        <v>640</v>
      </c>
      <c r="F4410" s="195">
        <v>201604</v>
      </c>
      <c r="H4410" s="175" t="s">
        <v>2393</v>
      </c>
      <c r="J4410" s="194">
        <v>548625</v>
      </c>
    </row>
    <row r="4411" spans="1:11">
      <c r="A4411" s="175" t="s">
        <v>151</v>
      </c>
      <c r="B4411" s="175" t="s">
        <v>22</v>
      </c>
      <c r="F4411" s="195">
        <v>4531726</v>
      </c>
      <c r="H4411" s="175" t="s">
        <v>954</v>
      </c>
      <c r="K4411" s="194">
        <v>548625</v>
      </c>
    </row>
    <row r="4412" spans="1:11">
      <c r="A4412" s="190" t="s">
        <v>4865</v>
      </c>
      <c r="J4412" s="194">
        <v>548625</v>
      </c>
      <c r="K4412" s="194">
        <v>548625</v>
      </c>
    </row>
    <row r="4415" spans="1:11">
      <c r="A4415" s="190" t="s">
        <v>4866</v>
      </c>
      <c r="D4415" s="191" t="s">
        <v>4818</v>
      </c>
      <c r="E4415" s="190" t="s">
        <v>5068</v>
      </c>
    </row>
    <row r="4416" spans="1:11">
      <c r="A4416" s="192" t="s">
        <v>10</v>
      </c>
      <c r="B4416" s="192" t="s">
        <v>11</v>
      </c>
      <c r="D4416" s="188" t="s">
        <v>4808</v>
      </c>
      <c r="E4416" s="192" t="s">
        <v>142</v>
      </c>
      <c r="F4416" s="193" t="s">
        <v>4809</v>
      </c>
      <c r="G4416" s="192" t="s">
        <v>4810</v>
      </c>
      <c r="H4416" s="192" t="s">
        <v>479</v>
      </c>
      <c r="J4416" s="193" t="s">
        <v>405</v>
      </c>
      <c r="K4416" s="193" t="s">
        <v>406</v>
      </c>
    </row>
    <row r="4419" spans="1:11">
      <c r="A4419" s="175" t="s">
        <v>4829</v>
      </c>
      <c r="B4419" s="175" t="s">
        <v>113</v>
      </c>
      <c r="D4419" s="175" t="s">
        <v>610</v>
      </c>
      <c r="H4419" s="175" t="s">
        <v>1028</v>
      </c>
      <c r="K4419" s="194">
        <v>20000</v>
      </c>
    </row>
    <row r="4420" spans="1:11">
      <c r="A4420" s="175" t="s">
        <v>151</v>
      </c>
      <c r="B4420" s="175" t="s">
        <v>22</v>
      </c>
      <c r="H4420" s="175" t="s">
        <v>1028</v>
      </c>
      <c r="J4420" s="194">
        <v>20000</v>
      </c>
    </row>
    <row r="4421" spans="1:11">
      <c r="A4421" s="190" t="s">
        <v>4868</v>
      </c>
      <c r="J4421" s="194">
        <v>20000</v>
      </c>
      <c r="K4421" s="194">
        <v>20000</v>
      </c>
    </row>
    <row r="4424" spans="1:11">
      <c r="A4424" s="190" t="s">
        <v>4869</v>
      </c>
      <c r="D4424" s="191" t="s">
        <v>4818</v>
      </c>
      <c r="E4424" s="190" t="s">
        <v>5068</v>
      </c>
    </row>
    <row r="4425" spans="1:11">
      <c r="A4425" s="192" t="s">
        <v>10</v>
      </c>
      <c r="B4425" s="192" t="s">
        <v>11</v>
      </c>
      <c r="D4425" s="188" t="s">
        <v>4808</v>
      </c>
      <c r="E4425" s="192" t="s">
        <v>142</v>
      </c>
      <c r="F4425" s="193" t="s">
        <v>4809</v>
      </c>
      <c r="G4425" s="192" t="s">
        <v>4810</v>
      </c>
      <c r="H4425" s="192" t="s">
        <v>479</v>
      </c>
      <c r="J4425" s="193" t="s">
        <v>405</v>
      </c>
      <c r="K4425" s="193" t="s">
        <v>406</v>
      </c>
    </row>
    <row r="4428" spans="1:11">
      <c r="A4428" s="175" t="s">
        <v>4829</v>
      </c>
      <c r="B4428" s="175" t="s">
        <v>113</v>
      </c>
      <c r="D4428" s="175" t="s">
        <v>610</v>
      </c>
      <c r="H4428" s="175" t="s">
        <v>867</v>
      </c>
      <c r="K4428" s="194">
        <v>150000</v>
      </c>
    </row>
    <row r="4429" spans="1:11">
      <c r="A4429" s="175" t="s">
        <v>151</v>
      </c>
      <c r="B4429" s="175" t="s">
        <v>22</v>
      </c>
      <c r="H4429" s="175" t="s">
        <v>867</v>
      </c>
      <c r="J4429" s="194">
        <v>150000</v>
      </c>
    </row>
    <row r="4430" spans="1:11">
      <c r="A4430" s="190" t="s">
        <v>4870</v>
      </c>
      <c r="J4430" s="194">
        <v>150000</v>
      </c>
      <c r="K4430" s="194">
        <v>150000</v>
      </c>
    </row>
    <row r="4433" spans="1:11">
      <c r="A4433" s="190" t="s">
        <v>4871</v>
      </c>
      <c r="D4433" s="191" t="s">
        <v>4818</v>
      </c>
      <c r="E4433" s="190" t="s">
        <v>5068</v>
      </c>
    </row>
    <row r="4434" spans="1:11">
      <c r="A4434" s="192" t="s">
        <v>10</v>
      </c>
      <c r="B4434" s="192" t="s">
        <v>11</v>
      </c>
      <c r="D4434" s="188" t="s">
        <v>4808</v>
      </c>
      <c r="E4434" s="192" t="s">
        <v>142</v>
      </c>
      <c r="F4434" s="193" t="s">
        <v>4809</v>
      </c>
      <c r="G4434" s="192" t="s">
        <v>4810</v>
      </c>
      <c r="H4434" s="192" t="s">
        <v>479</v>
      </c>
      <c r="J4434" s="193" t="s">
        <v>405</v>
      </c>
      <c r="K4434" s="193" t="s">
        <v>406</v>
      </c>
    </row>
    <row r="4437" spans="1:11">
      <c r="A4437" s="175" t="s">
        <v>4829</v>
      </c>
      <c r="B4437" s="175" t="s">
        <v>113</v>
      </c>
      <c r="D4437" s="175" t="s">
        <v>610</v>
      </c>
      <c r="H4437" s="175" t="s">
        <v>877</v>
      </c>
      <c r="K4437" s="194">
        <v>50000</v>
      </c>
    </row>
    <row r="4438" spans="1:11">
      <c r="A4438" s="175" t="s">
        <v>151</v>
      </c>
      <c r="B4438" s="175" t="s">
        <v>22</v>
      </c>
      <c r="H4438" s="175" t="s">
        <v>877</v>
      </c>
      <c r="J4438" s="194">
        <v>50000</v>
      </c>
    </row>
    <row r="4439" spans="1:11">
      <c r="A4439" s="190" t="s">
        <v>4873</v>
      </c>
      <c r="J4439" s="194">
        <v>50000</v>
      </c>
      <c r="K4439" s="194">
        <v>50000</v>
      </c>
    </row>
    <row r="4442" spans="1:11">
      <c r="A4442" s="190" t="s">
        <v>4874</v>
      </c>
      <c r="D4442" s="191" t="s">
        <v>4818</v>
      </c>
      <c r="E4442" s="190" t="s">
        <v>5068</v>
      </c>
    </row>
    <row r="4443" spans="1:11">
      <c r="A4443" s="192" t="s">
        <v>10</v>
      </c>
      <c r="B4443" s="192" t="s">
        <v>11</v>
      </c>
      <c r="D4443" s="188" t="s">
        <v>4808</v>
      </c>
      <c r="E4443" s="192" t="s">
        <v>142</v>
      </c>
      <c r="F4443" s="193" t="s">
        <v>4809</v>
      </c>
      <c r="G4443" s="192" t="s">
        <v>4810</v>
      </c>
      <c r="H4443" s="192" t="s">
        <v>479</v>
      </c>
      <c r="J4443" s="193" t="s">
        <v>405</v>
      </c>
      <c r="K4443" s="193" t="s">
        <v>406</v>
      </c>
    </row>
    <row r="4446" spans="1:11">
      <c r="A4446" s="175" t="s">
        <v>4829</v>
      </c>
      <c r="B4446" s="175" t="s">
        <v>113</v>
      </c>
      <c r="D4446" s="175" t="s">
        <v>610</v>
      </c>
      <c r="H4446" s="175" t="s">
        <v>952</v>
      </c>
      <c r="K4446" s="194">
        <v>150000</v>
      </c>
    </row>
    <row r="4447" spans="1:11">
      <c r="A4447" s="175" t="s">
        <v>151</v>
      </c>
      <c r="B4447" s="175" t="s">
        <v>22</v>
      </c>
      <c r="H4447" s="175" t="s">
        <v>952</v>
      </c>
      <c r="J4447" s="194">
        <v>150000</v>
      </c>
    </row>
    <row r="4448" spans="1:11">
      <c r="A4448" s="190" t="s">
        <v>4875</v>
      </c>
      <c r="J4448" s="194">
        <v>150000</v>
      </c>
      <c r="K4448" s="194">
        <v>150000</v>
      </c>
    </row>
    <row r="4451" spans="1:11">
      <c r="A4451" s="190" t="s">
        <v>4876</v>
      </c>
      <c r="D4451" s="191" t="s">
        <v>4823</v>
      </c>
      <c r="E4451" s="190" t="s">
        <v>4819</v>
      </c>
    </row>
    <row r="4452" spans="1:11">
      <c r="A4452" s="192" t="s">
        <v>10</v>
      </c>
      <c r="B4452" s="192" t="s">
        <v>11</v>
      </c>
      <c r="D4452" s="188" t="s">
        <v>4808</v>
      </c>
      <c r="E4452" s="192" t="s">
        <v>142</v>
      </c>
      <c r="F4452" s="193" t="s">
        <v>4809</v>
      </c>
      <c r="G4452" s="192" t="s">
        <v>4810</v>
      </c>
      <c r="H4452" s="192" t="s">
        <v>479</v>
      </c>
      <c r="J4452" s="193" t="s">
        <v>405</v>
      </c>
      <c r="K4452" s="193" t="s">
        <v>406</v>
      </c>
    </row>
    <row r="4455" spans="1:11">
      <c r="A4455" s="175" t="s">
        <v>262</v>
      </c>
      <c r="B4455" s="175" t="s">
        <v>48</v>
      </c>
      <c r="E4455" s="175" t="s">
        <v>667</v>
      </c>
      <c r="F4455" s="195">
        <v>573</v>
      </c>
      <c r="H4455" s="175" t="s">
        <v>1029</v>
      </c>
      <c r="J4455" s="194">
        <v>85936</v>
      </c>
    </row>
    <row r="4456" spans="1:11">
      <c r="A4456" s="175" t="s">
        <v>151</v>
      </c>
      <c r="B4456" s="175" t="s">
        <v>22</v>
      </c>
      <c r="F4456" s="195">
        <v>4531709</v>
      </c>
      <c r="H4456" s="175" t="s">
        <v>1029</v>
      </c>
      <c r="K4456" s="194">
        <v>85936</v>
      </c>
    </row>
    <row r="4457" spans="1:11">
      <c r="A4457" s="190" t="s">
        <v>4877</v>
      </c>
      <c r="J4457" s="194">
        <v>85936</v>
      </c>
      <c r="K4457" s="194">
        <v>85936</v>
      </c>
    </row>
    <row r="4460" spans="1:11">
      <c r="A4460" s="190" t="s">
        <v>4878</v>
      </c>
      <c r="D4460" s="191" t="s">
        <v>4823</v>
      </c>
      <c r="E4460" s="190" t="s">
        <v>4819</v>
      </c>
    </row>
    <row r="4461" spans="1:11">
      <c r="A4461" s="192" t="s">
        <v>10</v>
      </c>
      <c r="B4461" s="192" t="s">
        <v>11</v>
      </c>
      <c r="D4461" s="188" t="s">
        <v>4808</v>
      </c>
      <c r="E4461" s="192" t="s">
        <v>142</v>
      </c>
      <c r="F4461" s="193" t="s">
        <v>4809</v>
      </c>
      <c r="G4461" s="192" t="s">
        <v>4810</v>
      </c>
      <c r="H4461" s="192" t="s">
        <v>479</v>
      </c>
      <c r="J4461" s="193" t="s">
        <v>405</v>
      </c>
      <c r="K4461" s="193" t="s">
        <v>406</v>
      </c>
    </row>
    <row r="4464" spans="1:11">
      <c r="A4464" s="175" t="s">
        <v>257</v>
      </c>
      <c r="B4464" s="175" t="s">
        <v>47</v>
      </c>
      <c r="E4464" s="175" t="s">
        <v>668</v>
      </c>
      <c r="F4464" s="195">
        <v>7230</v>
      </c>
      <c r="H4464" s="175" t="s">
        <v>2238</v>
      </c>
      <c r="J4464" s="194">
        <v>26283</v>
      </c>
    </row>
    <row r="4465" spans="1:11">
      <c r="A4465" s="175" t="s">
        <v>151</v>
      </c>
      <c r="B4465" s="175" t="s">
        <v>22</v>
      </c>
      <c r="F4465" s="195">
        <v>4531719</v>
      </c>
      <c r="H4465" s="175" t="s">
        <v>200</v>
      </c>
      <c r="K4465" s="194">
        <v>26283</v>
      </c>
    </row>
    <row r="4466" spans="1:11">
      <c r="A4466" s="190" t="s">
        <v>4880</v>
      </c>
      <c r="J4466" s="194">
        <v>26283</v>
      </c>
      <c r="K4466" s="194">
        <v>26283</v>
      </c>
    </row>
    <row r="4469" spans="1:11">
      <c r="A4469" s="190" t="s">
        <v>4881</v>
      </c>
      <c r="D4469" s="191" t="s">
        <v>4823</v>
      </c>
      <c r="E4469" s="190" t="s">
        <v>4819</v>
      </c>
    </row>
    <row r="4470" spans="1:11">
      <c r="A4470" s="192" t="s">
        <v>10</v>
      </c>
      <c r="B4470" s="192" t="s">
        <v>11</v>
      </c>
      <c r="D4470" s="188" t="s">
        <v>4808</v>
      </c>
      <c r="E4470" s="192" t="s">
        <v>142</v>
      </c>
      <c r="F4470" s="193" t="s">
        <v>4809</v>
      </c>
      <c r="G4470" s="192" t="s">
        <v>4810</v>
      </c>
      <c r="H4470" s="192" t="s">
        <v>479</v>
      </c>
      <c r="J4470" s="193" t="s">
        <v>405</v>
      </c>
      <c r="K4470" s="193" t="s">
        <v>406</v>
      </c>
    </row>
    <row r="4473" spans="1:11">
      <c r="A4473" s="175" t="s">
        <v>257</v>
      </c>
      <c r="B4473" s="175" t="s">
        <v>47</v>
      </c>
      <c r="E4473" s="175" t="s">
        <v>668</v>
      </c>
      <c r="F4473" s="195">
        <v>7129</v>
      </c>
      <c r="H4473" s="175" t="s">
        <v>2239</v>
      </c>
      <c r="J4473" s="194">
        <v>12756</v>
      </c>
    </row>
    <row r="4474" spans="1:11">
      <c r="A4474" s="175" t="s">
        <v>151</v>
      </c>
      <c r="B4474" s="175" t="s">
        <v>22</v>
      </c>
      <c r="H4474" s="175" t="s">
        <v>200</v>
      </c>
      <c r="K4474" s="194">
        <v>12756</v>
      </c>
    </row>
    <row r="4475" spans="1:11">
      <c r="A4475" s="175" t="s">
        <v>257</v>
      </c>
      <c r="B4475" s="175" t="s">
        <v>47</v>
      </c>
      <c r="E4475" s="175" t="s">
        <v>668</v>
      </c>
      <c r="F4475" s="195">
        <v>7227</v>
      </c>
      <c r="H4475" s="175" t="s">
        <v>2240</v>
      </c>
      <c r="J4475" s="194">
        <v>36643</v>
      </c>
    </row>
    <row r="4476" spans="1:11">
      <c r="A4476" s="175" t="s">
        <v>151</v>
      </c>
      <c r="B4476" s="175" t="s">
        <v>22</v>
      </c>
      <c r="H4476" s="175" t="s">
        <v>200</v>
      </c>
      <c r="K4476" s="194">
        <v>36643</v>
      </c>
    </row>
    <row r="4477" spans="1:11">
      <c r="A4477" s="175" t="s">
        <v>257</v>
      </c>
      <c r="B4477" s="175" t="s">
        <v>47</v>
      </c>
      <c r="E4477" s="175" t="s">
        <v>668</v>
      </c>
      <c r="F4477" s="195">
        <v>7243</v>
      </c>
      <c r="H4477" s="175" t="s">
        <v>2241</v>
      </c>
      <c r="J4477" s="194">
        <v>95209</v>
      </c>
    </row>
    <row r="4478" spans="1:11">
      <c r="A4478" s="175" t="s">
        <v>151</v>
      </c>
      <c r="B4478" s="175" t="s">
        <v>22</v>
      </c>
      <c r="H4478" s="175" t="s">
        <v>200</v>
      </c>
      <c r="K4478" s="194">
        <v>95209</v>
      </c>
    </row>
    <row r="4479" spans="1:11">
      <c r="A4479" s="175" t="s">
        <v>257</v>
      </c>
      <c r="B4479" s="175" t="s">
        <v>47</v>
      </c>
      <c r="E4479" s="175" t="s">
        <v>668</v>
      </c>
      <c r="F4479" s="195">
        <v>7244</v>
      </c>
      <c r="H4479" s="175" t="s">
        <v>2242</v>
      </c>
      <c r="J4479" s="194">
        <v>5581</v>
      </c>
    </row>
    <row r="4480" spans="1:11">
      <c r="A4480" s="175" t="s">
        <v>151</v>
      </c>
      <c r="B4480" s="175" t="s">
        <v>22</v>
      </c>
      <c r="H4480" s="175" t="s">
        <v>200</v>
      </c>
      <c r="K4480" s="194">
        <v>5581</v>
      </c>
    </row>
    <row r="4481" spans="1:11">
      <c r="A4481" s="190" t="s">
        <v>4883</v>
      </c>
      <c r="J4481" s="194">
        <v>150189</v>
      </c>
      <c r="K4481" s="194">
        <v>150189</v>
      </c>
    </row>
    <row r="4484" spans="1:11">
      <c r="A4484" s="190" t="s">
        <v>4884</v>
      </c>
      <c r="D4484" s="191" t="s">
        <v>4823</v>
      </c>
      <c r="E4484" s="190" t="s">
        <v>4819</v>
      </c>
    </row>
    <row r="4485" spans="1:11">
      <c r="A4485" s="192" t="s">
        <v>10</v>
      </c>
      <c r="B4485" s="192" t="s">
        <v>11</v>
      </c>
      <c r="D4485" s="188" t="s">
        <v>4808</v>
      </c>
      <c r="E4485" s="192" t="s">
        <v>142</v>
      </c>
      <c r="F4485" s="193" t="s">
        <v>4809</v>
      </c>
      <c r="G4485" s="192" t="s">
        <v>4810</v>
      </c>
      <c r="H4485" s="192" t="s">
        <v>479</v>
      </c>
      <c r="J4485" s="193" t="s">
        <v>405</v>
      </c>
      <c r="K4485" s="193" t="s">
        <v>406</v>
      </c>
    </row>
    <row r="4488" spans="1:11">
      <c r="A4488" s="175" t="s">
        <v>257</v>
      </c>
      <c r="B4488" s="175" t="s">
        <v>47</v>
      </c>
      <c r="E4488" s="175" t="s">
        <v>668</v>
      </c>
      <c r="F4488" s="195">
        <v>1058</v>
      </c>
      <c r="H4488" s="175" t="s">
        <v>2243</v>
      </c>
      <c r="J4488" s="194">
        <v>630700</v>
      </c>
    </row>
    <row r="4489" spans="1:11">
      <c r="A4489" s="175" t="s">
        <v>151</v>
      </c>
      <c r="B4489" s="175" t="s">
        <v>22</v>
      </c>
      <c r="F4489" s="195">
        <v>4531721</v>
      </c>
      <c r="H4489" s="175" t="s">
        <v>1030</v>
      </c>
      <c r="K4489" s="194">
        <v>630700</v>
      </c>
    </row>
    <row r="4490" spans="1:11">
      <c r="A4490" s="190" t="s">
        <v>4885</v>
      </c>
      <c r="J4490" s="194">
        <v>630700</v>
      </c>
      <c r="K4490" s="194">
        <v>630700</v>
      </c>
    </row>
    <row r="4493" spans="1:11">
      <c r="A4493" s="190" t="s">
        <v>4886</v>
      </c>
      <c r="D4493" s="191" t="s">
        <v>4823</v>
      </c>
      <c r="E4493" s="190" t="s">
        <v>4819</v>
      </c>
    </row>
    <row r="4494" spans="1:11">
      <c r="A4494" s="192" t="s">
        <v>10</v>
      </c>
      <c r="B4494" s="192" t="s">
        <v>11</v>
      </c>
      <c r="D4494" s="188" t="s">
        <v>4808</v>
      </c>
      <c r="E4494" s="192" t="s">
        <v>142</v>
      </c>
      <c r="F4494" s="193" t="s">
        <v>4809</v>
      </c>
      <c r="G4494" s="192" t="s">
        <v>4810</v>
      </c>
      <c r="H4494" s="192" t="s">
        <v>479</v>
      </c>
      <c r="J4494" s="193" t="s">
        <v>405</v>
      </c>
      <c r="K4494" s="193" t="s">
        <v>406</v>
      </c>
    </row>
    <row r="4497" spans="1:11">
      <c r="A4497" s="175" t="s">
        <v>182</v>
      </c>
      <c r="B4497" s="175" t="s">
        <v>28</v>
      </c>
      <c r="E4497" s="175" t="s">
        <v>640</v>
      </c>
      <c r="F4497" s="195">
        <v>201623</v>
      </c>
      <c r="H4497" s="175" t="s">
        <v>1031</v>
      </c>
      <c r="J4497" s="194">
        <v>722000</v>
      </c>
    </row>
    <row r="4498" spans="1:11">
      <c r="A4498" s="175" t="s">
        <v>151</v>
      </c>
      <c r="B4498" s="175" t="s">
        <v>22</v>
      </c>
      <c r="F4498" s="195">
        <v>4531718</v>
      </c>
      <c r="H4498" s="175" t="s">
        <v>1031</v>
      </c>
      <c r="K4498" s="194">
        <v>722000</v>
      </c>
    </row>
    <row r="4499" spans="1:11">
      <c r="A4499" s="190" t="s">
        <v>4888</v>
      </c>
      <c r="J4499" s="194">
        <v>722000</v>
      </c>
      <c r="K4499" s="194">
        <v>722000</v>
      </c>
    </row>
    <row r="4502" spans="1:11">
      <c r="A4502" s="190" t="s">
        <v>4889</v>
      </c>
      <c r="D4502" s="191" t="s">
        <v>4818</v>
      </c>
      <c r="E4502" s="190" t="s">
        <v>4828</v>
      </c>
    </row>
    <row r="4503" spans="1:11">
      <c r="A4503" s="192" t="s">
        <v>10</v>
      </c>
      <c r="B4503" s="192" t="s">
        <v>11</v>
      </c>
      <c r="D4503" s="188" t="s">
        <v>4808</v>
      </c>
      <c r="E4503" s="192" t="s">
        <v>142</v>
      </c>
      <c r="F4503" s="193" t="s">
        <v>4809</v>
      </c>
      <c r="G4503" s="192" t="s">
        <v>4810</v>
      </c>
      <c r="H4503" s="192" t="s">
        <v>479</v>
      </c>
      <c r="J4503" s="193" t="s">
        <v>405</v>
      </c>
      <c r="K4503" s="193" t="s">
        <v>406</v>
      </c>
    </row>
    <row r="4506" spans="1:11">
      <c r="A4506" s="175" t="s">
        <v>4829</v>
      </c>
      <c r="B4506" s="175" t="s">
        <v>113</v>
      </c>
      <c r="D4506" s="175" t="s">
        <v>610</v>
      </c>
      <c r="H4506" s="175" t="s">
        <v>946</v>
      </c>
      <c r="K4506" s="194">
        <v>50000</v>
      </c>
    </row>
    <row r="4507" spans="1:11">
      <c r="A4507" s="175" t="s">
        <v>151</v>
      </c>
      <c r="B4507" s="175" t="s">
        <v>22</v>
      </c>
      <c r="H4507" s="175" t="s">
        <v>946</v>
      </c>
      <c r="J4507" s="194">
        <v>50000</v>
      </c>
    </row>
    <row r="4508" spans="1:11">
      <c r="A4508" s="190" t="s">
        <v>4890</v>
      </c>
      <c r="J4508" s="194">
        <v>50000</v>
      </c>
      <c r="K4508" s="194">
        <v>50000</v>
      </c>
    </row>
    <row r="4511" spans="1:11">
      <c r="A4511" s="190" t="s">
        <v>4891</v>
      </c>
      <c r="D4511" s="191" t="s">
        <v>4823</v>
      </c>
      <c r="E4511" s="190" t="s">
        <v>4842</v>
      </c>
    </row>
    <row r="4512" spans="1:11">
      <c r="A4512" s="192" t="s">
        <v>10</v>
      </c>
      <c r="B4512" s="192" t="s">
        <v>11</v>
      </c>
      <c r="D4512" s="188" t="s">
        <v>4808</v>
      </c>
      <c r="E4512" s="192" t="s">
        <v>142</v>
      </c>
      <c r="F4512" s="193" t="s">
        <v>4809</v>
      </c>
      <c r="G4512" s="192" t="s">
        <v>4810</v>
      </c>
      <c r="H4512" s="192" t="s">
        <v>479</v>
      </c>
      <c r="J4512" s="193" t="s">
        <v>405</v>
      </c>
      <c r="K4512" s="193" t="s">
        <v>406</v>
      </c>
    </row>
    <row r="4515" spans="1:11">
      <c r="A4515" s="175" t="s">
        <v>182</v>
      </c>
      <c r="B4515" s="175" t="s">
        <v>28</v>
      </c>
      <c r="E4515" s="175" t="s">
        <v>640</v>
      </c>
      <c r="F4515" s="195">
        <v>201617</v>
      </c>
      <c r="H4515" s="175" t="s">
        <v>1032</v>
      </c>
      <c r="J4515" s="194">
        <v>110000</v>
      </c>
    </row>
    <row r="4516" spans="1:11">
      <c r="A4516" s="175" t="s">
        <v>151</v>
      </c>
      <c r="B4516" s="175" t="s">
        <v>22</v>
      </c>
      <c r="F4516" s="195">
        <v>4531742</v>
      </c>
      <c r="H4516" s="175" t="s">
        <v>1032</v>
      </c>
      <c r="K4516" s="194">
        <v>110000</v>
      </c>
    </row>
    <row r="4517" spans="1:11">
      <c r="A4517" s="190" t="s">
        <v>4892</v>
      </c>
      <c r="J4517" s="194">
        <v>110000</v>
      </c>
      <c r="K4517" s="194">
        <v>110000</v>
      </c>
    </row>
    <row r="4520" spans="1:11">
      <c r="A4520" s="190" t="s">
        <v>4900</v>
      </c>
      <c r="D4520" s="191" t="s">
        <v>4823</v>
      </c>
      <c r="E4520" s="190" t="s">
        <v>4842</v>
      </c>
    </row>
    <row r="4521" spans="1:11">
      <c r="A4521" s="192" t="s">
        <v>10</v>
      </c>
      <c r="B4521" s="192" t="s">
        <v>11</v>
      </c>
      <c r="D4521" s="188" t="s">
        <v>4808</v>
      </c>
      <c r="E4521" s="192" t="s">
        <v>142</v>
      </c>
      <c r="F4521" s="193" t="s">
        <v>4809</v>
      </c>
      <c r="G4521" s="192" t="s">
        <v>4810</v>
      </c>
      <c r="H4521" s="192" t="s">
        <v>479</v>
      </c>
      <c r="J4521" s="193" t="s">
        <v>405</v>
      </c>
      <c r="K4521" s="193" t="s">
        <v>406</v>
      </c>
    </row>
    <row r="4524" spans="1:11">
      <c r="A4524" s="175" t="s">
        <v>303</v>
      </c>
      <c r="B4524" s="175" t="s">
        <v>59</v>
      </c>
      <c r="H4524" s="175" t="s">
        <v>1033</v>
      </c>
      <c r="J4524" s="194">
        <v>1797486</v>
      </c>
    </row>
    <row r="4525" spans="1:11">
      <c r="A4525" s="175" t="s">
        <v>151</v>
      </c>
      <c r="B4525" s="175" t="s">
        <v>22</v>
      </c>
      <c r="F4525" s="195">
        <v>4531739</v>
      </c>
      <c r="H4525" s="175" t="s">
        <v>1033</v>
      </c>
      <c r="K4525" s="194">
        <v>1797486</v>
      </c>
    </row>
    <row r="4526" spans="1:11">
      <c r="A4526" s="190" t="s">
        <v>4902</v>
      </c>
      <c r="J4526" s="194">
        <v>1797486</v>
      </c>
      <c r="K4526" s="194">
        <v>1797486</v>
      </c>
    </row>
    <row r="4529" spans="1:11">
      <c r="A4529" s="190" t="s">
        <v>5055</v>
      </c>
      <c r="D4529" s="191" t="s">
        <v>4823</v>
      </c>
      <c r="E4529" s="190" t="s">
        <v>4842</v>
      </c>
    </row>
    <row r="4530" spans="1:11">
      <c r="A4530" s="192" t="s">
        <v>10</v>
      </c>
      <c r="B4530" s="192" t="s">
        <v>11</v>
      </c>
      <c r="D4530" s="188" t="s">
        <v>4808</v>
      </c>
      <c r="E4530" s="192" t="s">
        <v>142</v>
      </c>
      <c r="F4530" s="193" t="s">
        <v>4809</v>
      </c>
      <c r="G4530" s="192" t="s">
        <v>4810</v>
      </c>
      <c r="H4530" s="192" t="s">
        <v>479</v>
      </c>
      <c r="J4530" s="193" t="s">
        <v>405</v>
      </c>
      <c r="K4530" s="193" t="s">
        <v>406</v>
      </c>
    </row>
    <row r="4533" spans="1:11">
      <c r="A4533" s="175" t="s">
        <v>4895</v>
      </c>
      <c r="B4533" s="175" t="s">
        <v>87</v>
      </c>
      <c r="D4533" s="175" t="s">
        <v>610</v>
      </c>
      <c r="H4533" s="175" t="s">
        <v>4297</v>
      </c>
      <c r="J4533" s="194">
        <v>45500</v>
      </c>
    </row>
    <row r="4534" spans="1:11">
      <c r="A4534" s="175" t="s">
        <v>4895</v>
      </c>
      <c r="B4534" s="175" t="s">
        <v>87</v>
      </c>
      <c r="D4534" s="175" t="s">
        <v>610</v>
      </c>
      <c r="H4534" s="175" t="s">
        <v>4298</v>
      </c>
      <c r="J4534" s="194">
        <v>60375</v>
      </c>
    </row>
    <row r="4535" spans="1:11">
      <c r="A4535" s="175" t="s">
        <v>4898</v>
      </c>
      <c r="B4535" s="175" t="s">
        <v>29</v>
      </c>
      <c r="D4535" s="175" t="s">
        <v>610</v>
      </c>
      <c r="H4535" s="175" t="s">
        <v>2099</v>
      </c>
      <c r="J4535" s="194">
        <v>4125</v>
      </c>
    </row>
    <row r="4536" spans="1:11">
      <c r="A4536" s="175" t="s">
        <v>182</v>
      </c>
      <c r="B4536" s="175" t="s">
        <v>28</v>
      </c>
      <c r="E4536" s="175" t="s">
        <v>640</v>
      </c>
      <c r="F4536" s="195">
        <v>201617</v>
      </c>
      <c r="H4536" s="175" t="s">
        <v>2044</v>
      </c>
      <c r="K4536" s="194">
        <v>110000</v>
      </c>
    </row>
    <row r="4537" spans="1:11">
      <c r="A4537" s="190" t="s">
        <v>5057</v>
      </c>
      <c r="J4537" s="194">
        <v>110000</v>
      </c>
      <c r="K4537" s="194">
        <v>110000</v>
      </c>
    </row>
    <row r="4540" spans="1:11">
      <c r="A4540" s="190" t="s">
        <v>4903</v>
      </c>
      <c r="D4540" s="191" t="s">
        <v>4823</v>
      </c>
      <c r="E4540" s="190" t="s">
        <v>5075</v>
      </c>
    </row>
    <row r="4541" spans="1:11">
      <c r="A4541" s="192" t="s">
        <v>10</v>
      </c>
      <c r="B4541" s="192" t="s">
        <v>11</v>
      </c>
      <c r="D4541" s="188" t="s">
        <v>4808</v>
      </c>
      <c r="E4541" s="192" t="s">
        <v>142</v>
      </c>
      <c r="F4541" s="193" t="s">
        <v>4809</v>
      </c>
      <c r="G4541" s="192" t="s">
        <v>4810</v>
      </c>
      <c r="H4541" s="192" t="s">
        <v>479</v>
      </c>
      <c r="J4541" s="193" t="s">
        <v>405</v>
      </c>
      <c r="K4541" s="193" t="s">
        <v>406</v>
      </c>
    </row>
    <row r="4544" spans="1:11">
      <c r="A4544" s="175" t="s">
        <v>4849</v>
      </c>
      <c r="B4544" s="175" t="s">
        <v>82</v>
      </c>
      <c r="D4544" s="175" t="s">
        <v>610</v>
      </c>
      <c r="H4544" s="175" t="s">
        <v>1034</v>
      </c>
      <c r="J4544" s="194">
        <v>226576</v>
      </c>
    </row>
    <row r="4545" spans="1:11">
      <c r="A4545" s="175" t="s">
        <v>151</v>
      </c>
      <c r="B4545" s="175" t="s">
        <v>22</v>
      </c>
      <c r="F4545" s="195">
        <v>4531740</v>
      </c>
      <c r="H4545" s="175" t="s">
        <v>1034</v>
      </c>
      <c r="K4545" s="194">
        <v>226576</v>
      </c>
    </row>
    <row r="4546" spans="1:11">
      <c r="A4546" s="190" t="s">
        <v>4904</v>
      </c>
      <c r="J4546" s="194">
        <v>226576</v>
      </c>
      <c r="K4546" s="194">
        <v>226576</v>
      </c>
    </row>
    <row r="4549" spans="1:11">
      <c r="A4549" s="190" t="s">
        <v>4905</v>
      </c>
      <c r="D4549" s="191" t="s">
        <v>4818</v>
      </c>
      <c r="E4549" s="190" t="s">
        <v>5075</v>
      </c>
    </row>
    <row r="4550" spans="1:11">
      <c r="A4550" s="192" t="s">
        <v>10</v>
      </c>
      <c r="B4550" s="192" t="s">
        <v>11</v>
      </c>
      <c r="D4550" s="188" t="s">
        <v>4808</v>
      </c>
      <c r="E4550" s="192" t="s">
        <v>142</v>
      </c>
      <c r="F4550" s="193" t="s">
        <v>4809</v>
      </c>
      <c r="G4550" s="192" t="s">
        <v>4810</v>
      </c>
      <c r="H4550" s="192" t="s">
        <v>479</v>
      </c>
      <c r="J4550" s="193" t="s">
        <v>405</v>
      </c>
      <c r="K4550" s="193" t="s">
        <v>406</v>
      </c>
    </row>
    <row r="4553" spans="1:11">
      <c r="A4553" s="175" t="s">
        <v>4829</v>
      </c>
      <c r="B4553" s="175" t="s">
        <v>113</v>
      </c>
      <c r="D4553" s="175" t="s">
        <v>610</v>
      </c>
      <c r="H4553" s="175" t="s">
        <v>1035</v>
      </c>
      <c r="K4553" s="194">
        <v>30000</v>
      </c>
    </row>
    <row r="4554" spans="1:11">
      <c r="A4554" s="175" t="s">
        <v>151</v>
      </c>
      <c r="B4554" s="175" t="s">
        <v>22</v>
      </c>
      <c r="H4554" s="175" t="s">
        <v>1035</v>
      </c>
      <c r="J4554" s="194">
        <v>30000</v>
      </c>
    </row>
    <row r="4555" spans="1:11">
      <c r="A4555" s="190" t="s">
        <v>4907</v>
      </c>
      <c r="J4555" s="194">
        <v>30000</v>
      </c>
      <c r="K4555" s="194">
        <v>30000</v>
      </c>
    </row>
    <row r="4558" spans="1:11">
      <c r="A4558" s="190" t="s">
        <v>4908</v>
      </c>
      <c r="D4558" s="191" t="s">
        <v>4818</v>
      </c>
      <c r="E4558" s="190" t="s">
        <v>5075</v>
      </c>
    </row>
    <row r="4559" spans="1:11">
      <c r="A4559" s="192" t="s">
        <v>10</v>
      </c>
      <c r="B4559" s="192" t="s">
        <v>11</v>
      </c>
      <c r="D4559" s="188" t="s">
        <v>4808</v>
      </c>
      <c r="E4559" s="192" t="s">
        <v>142</v>
      </c>
      <c r="F4559" s="193" t="s">
        <v>4809</v>
      </c>
      <c r="G4559" s="192" t="s">
        <v>4810</v>
      </c>
      <c r="H4559" s="192" t="s">
        <v>479</v>
      </c>
      <c r="J4559" s="193" t="s">
        <v>405</v>
      </c>
      <c r="K4559" s="193" t="s">
        <v>406</v>
      </c>
    </row>
    <row r="4562" spans="1:11">
      <c r="A4562" s="175" t="s">
        <v>4829</v>
      </c>
      <c r="B4562" s="175" t="s">
        <v>113</v>
      </c>
      <c r="D4562" s="175" t="s">
        <v>610</v>
      </c>
      <c r="H4562" s="175" t="s">
        <v>1035</v>
      </c>
      <c r="K4562" s="194">
        <v>30000</v>
      </c>
    </row>
    <row r="4563" spans="1:11">
      <c r="A4563" s="175" t="s">
        <v>151</v>
      </c>
      <c r="B4563" s="175" t="s">
        <v>22</v>
      </c>
      <c r="H4563" s="175" t="s">
        <v>1035</v>
      </c>
      <c r="J4563" s="194">
        <v>30000</v>
      </c>
    </row>
    <row r="4564" spans="1:11">
      <c r="A4564" s="190" t="s">
        <v>4909</v>
      </c>
      <c r="J4564" s="194">
        <v>30000</v>
      </c>
      <c r="K4564" s="194">
        <v>30000</v>
      </c>
    </row>
    <row r="4567" spans="1:11">
      <c r="A4567" s="190" t="s">
        <v>4910</v>
      </c>
      <c r="D4567" s="191" t="s">
        <v>4818</v>
      </c>
      <c r="E4567" s="190" t="s">
        <v>5075</v>
      </c>
    </row>
    <row r="4568" spans="1:11">
      <c r="A4568" s="192" t="s">
        <v>10</v>
      </c>
      <c r="B4568" s="192" t="s">
        <v>11</v>
      </c>
      <c r="D4568" s="188" t="s">
        <v>4808</v>
      </c>
      <c r="E4568" s="192" t="s">
        <v>142</v>
      </c>
      <c r="F4568" s="193" t="s">
        <v>4809</v>
      </c>
      <c r="G4568" s="192" t="s">
        <v>4810</v>
      </c>
      <c r="H4568" s="192" t="s">
        <v>479</v>
      </c>
      <c r="J4568" s="193" t="s">
        <v>405</v>
      </c>
      <c r="K4568" s="193" t="s">
        <v>406</v>
      </c>
    </row>
    <row r="4571" spans="1:11">
      <c r="A4571" s="175" t="s">
        <v>4829</v>
      </c>
      <c r="B4571" s="175" t="s">
        <v>113</v>
      </c>
      <c r="D4571" s="175" t="s">
        <v>610</v>
      </c>
      <c r="H4571" s="175" t="s">
        <v>1036</v>
      </c>
      <c r="K4571" s="194">
        <v>150000</v>
      </c>
    </row>
    <row r="4572" spans="1:11">
      <c r="A4572" s="175" t="s">
        <v>151</v>
      </c>
      <c r="B4572" s="175" t="s">
        <v>22</v>
      </c>
      <c r="H4572" s="175" t="s">
        <v>1036</v>
      </c>
      <c r="J4572" s="194">
        <v>150000</v>
      </c>
    </row>
    <row r="4573" spans="1:11">
      <c r="A4573" s="190" t="s">
        <v>4911</v>
      </c>
      <c r="J4573" s="194">
        <v>150000</v>
      </c>
      <c r="K4573" s="194">
        <v>150000</v>
      </c>
    </row>
    <row r="4576" spans="1:11">
      <c r="A4576" s="190" t="s">
        <v>4912</v>
      </c>
      <c r="D4576" s="191" t="s">
        <v>4818</v>
      </c>
      <c r="E4576" s="190" t="s">
        <v>5075</v>
      </c>
    </row>
    <row r="4577" spans="1:11">
      <c r="A4577" s="192" t="s">
        <v>10</v>
      </c>
      <c r="B4577" s="192" t="s">
        <v>11</v>
      </c>
      <c r="D4577" s="188" t="s">
        <v>4808</v>
      </c>
      <c r="E4577" s="192" t="s">
        <v>142</v>
      </c>
      <c r="F4577" s="193" t="s">
        <v>4809</v>
      </c>
      <c r="G4577" s="192" t="s">
        <v>4810</v>
      </c>
      <c r="H4577" s="192" t="s">
        <v>479</v>
      </c>
      <c r="J4577" s="193" t="s">
        <v>405</v>
      </c>
      <c r="K4577" s="193" t="s">
        <v>406</v>
      </c>
    </row>
    <row r="4580" spans="1:11">
      <c r="A4580" s="175" t="s">
        <v>4829</v>
      </c>
      <c r="B4580" s="175" t="s">
        <v>113</v>
      </c>
      <c r="D4580" s="175" t="s">
        <v>610</v>
      </c>
      <c r="H4580" s="175" t="s">
        <v>879</v>
      </c>
      <c r="K4580" s="194">
        <v>30000</v>
      </c>
    </row>
    <row r="4581" spans="1:11">
      <c r="A4581" s="175" t="s">
        <v>151</v>
      </c>
      <c r="B4581" s="175" t="s">
        <v>22</v>
      </c>
      <c r="H4581" s="175" t="s">
        <v>879</v>
      </c>
      <c r="J4581" s="194">
        <v>30000</v>
      </c>
    </row>
    <row r="4582" spans="1:11">
      <c r="A4582" s="190" t="s">
        <v>4913</v>
      </c>
      <c r="J4582" s="194">
        <v>30000</v>
      </c>
      <c r="K4582" s="194">
        <v>30000</v>
      </c>
    </row>
    <row r="4585" spans="1:11">
      <c r="A4585" s="190" t="s">
        <v>4914</v>
      </c>
      <c r="D4585" s="191" t="s">
        <v>4818</v>
      </c>
      <c r="E4585" s="190" t="s">
        <v>5075</v>
      </c>
    </row>
    <row r="4586" spans="1:11">
      <c r="A4586" s="192" t="s">
        <v>10</v>
      </c>
      <c r="B4586" s="192" t="s">
        <v>11</v>
      </c>
      <c r="D4586" s="188" t="s">
        <v>4808</v>
      </c>
      <c r="E4586" s="192" t="s">
        <v>142</v>
      </c>
      <c r="F4586" s="193" t="s">
        <v>4809</v>
      </c>
      <c r="G4586" s="192" t="s">
        <v>4810</v>
      </c>
      <c r="H4586" s="192" t="s">
        <v>479</v>
      </c>
      <c r="J4586" s="193" t="s">
        <v>405</v>
      </c>
      <c r="K4586" s="193" t="s">
        <v>406</v>
      </c>
    </row>
    <row r="4589" spans="1:11">
      <c r="A4589" s="175" t="s">
        <v>4829</v>
      </c>
      <c r="B4589" s="175" t="s">
        <v>113</v>
      </c>
      <c r="D4589" s="175" t="s">
        <v>610</v>
      </c>
      <c r="H4589" s="175" t="s">
        <v>881</v>
      </c>
      <c r="K4589" s="194">
        <v>30000</v>
      </c>
    </row>
    <row r="4590" spans="1:11">
      <c r="A4590" s="175" t="s">
        <v>151</v>
      </c>
      <c r="B4590" s="175" t="s">
        <v>22</v>
      </c>
      <c r="H4590" s="175" t="s">
        <v>881</v>
      </c>
      <c r="J4590" s="194">
        <v>30000</v>
      </c>
    </row>
    <row r="4591" spans="1:11">
      <c r="A4591" s="190" t="s">
        <v>4916</v>
      </c>
      <c r="J4591" s="194">
        <v>30000</v>
      </c>
      <c r="K4591" s="194">
        <v>30000</v>
      </c>
    </row>
    <row r="4594" spans="1:11">
      <c r="A4594" s="190" t="s">
        <v>4921</v>
      </c>
      <c r="D4594" s="191" t="s">
        <v>4818</v>
      </c>
      <c r="E4594" s="190" t="s">
        <v>5075</v>
      </c>
    </row>
    <row r="4595" spans="1:11">
      <c r="A4595" s="192" t="s">
        <v>10</v>
      </c>
      <c r="B4595" s="192" t="s">
        <v>11</v>
      </c>
      <c r="D4595" s="188" t="s">
        <v>4808</v>
      </c>
      <c r="E4595" s="192" t="s">
        <v>142</v>
      </c>
      <c r="F4595" s="193" t="s">
        <v>4809</v>
      </c>
      <c r="G4595" s="192" t="s">
        <v>4810</v>
      </c>
      <c r="H4595" s="192" t="s">
        <v>479</v>
      </c>
      <c r="J4595" s="193" t="s">
        <v>405</v>
      </c>
      <c r="K4595" s="193" t="s">
        <v>406</v>
      </c>
    </row>
    <row r="4598" spans="1:11">
      <c r="A4598" s="175" t="s">
        <v>4829</v>
      </c>
      <c r="B4598" s="175" t="s">
        <v>113</v>
      </c>
      <c r="D4598" s="175" t="s">
        <v>610</v>
      </c>
      <c r="H4598" s="175" t="s">
        <v>1003</v>
      </c>
      <c r="K4598" s="194">
        <v>100000</v>
      </c>
    </row>
    <row r="4599" spans="1:11">
      <c r="A4599" s="175" t="s">
        <v>151</v>
      </c>
      <c r="B4599" s="175" t="s">
        <v>22</v>
      </c>
      <c r="H4599" s="175" t="s">
        <v>1003</v>
      </c>
      <c r="J4599" s="194">
        <v>100000</v>
      </c>
    </row>
    <row r="4600" spans="1:11">
      <c r="A4600" s="190" t="s">
        <v>4923</v>
      </c>
      <c r="J4600" s="194">
        <v>100000</v>
      </c>
      <c r="K4600" s="194">
        <v>100000</v>
      </c>
    </row>
    <row r="4603" spans="1:11">
      <c r="A4603" s="190" t="s">
        <v>4924</v>
      </c>
      <c r="D4603" s="191" t="s">
        <v>4823</v>
      </c>
      <c r="E4603" s="190" t="s">
        <v>5069</v>
      </c>
    </row>
    <row r="4604" spans="1:11">
      <c r="A4604" s="192" t="s">
        <v>10</v>
      </c>
      <c r="B4604" s="192" t="s">
        <v>11</v>
      </c>
      <c r="D4604" s="188" t="s">
        <v>4808</v>
      </c>
      <c r="E4604" s="192" t="s">
        <v>142</v>
      </c>
      <c r="F4604" s="193" t="s">
        <v>4809</v>
      </c>
      <c r="G4604" s="192" t="s">
        <v>4810</v>
      </c>
      <c r="H4604" s="192" t="s">
        <v>479</v>
      </c>
      <c r="J4604" s="193" t="s">
        <v>405</v>
      </c>
      <c r="K4604" s="193" t="s">
        <v>406</v>
      </c>
    </row>
    <row r="4607" spans="1:11">
      <c r="A4607" s="175" t="s">
        <v>262</v>
      </c>
      <c r="B4607" s="175" t="s">
        <v>48</v>
      </c>
      <c r="E4607" s="175" t="s">
        <v>667</v>
      </c>
      <c r="F4607" s="195">
        <v>218</v>
      </c>
      <c r="H4607" s="175" t="s">
        <v>1037</v>
      </c>
      <c r="J4607" s="194">
        <v>2860000</v>
      </c>
    </row>
    <row r="4608" spans="1:11">
      <c r="A4608" s="175" t="s">
        <v>151</v>
      </c>
      <c r="B4608" s="175" t="s">
        <v>22</v>
      </c>
      <c r="F4608" s="195">
        <v>4531743</v>
      </c>
      <c r="H4608" s="175" t="s">
        <v>1037</v>
      </c>
      <c r="K4608" s="194">
        <v>2860000</v>
      </c>
    </row>
    <row r="4609" spans="1:11">
      <c r="A4609" s="190" t="s">
        <v>4925</v>
      </c>
      <c r="J4609" s="194">
        <v>2860000</v>
      </c>
      <c r="K4609" s="194">
        <v>2860000</v>
      </c>
    </row>
    <row r="4612" spans="1:11">
      <c r="A4612" s="190" t="s">
        <v>4926</v>
      </c>
      <c r="D4612" s="191" t="s">
        <v>4823</v>
      </c>
      <c r="E4612" s="190" t="s">
        <v>4872</v>
      </c>
    </row>
    <row r="4613" spans="1:11">
      <c r="A4613" s="192" t="s">
        <v>10</v>
      </c>
      <c r="B4613" s="192" t="s">
        <v>11</v>
      </c>
      <c r="D4613" s="188" t="s">
        <v>4808</v>
      </c>
      <c r="E4613" s="192" t="s">
        <v>142</v>
      </c>
      <c r="F4613" s="193" t="s">
        <v>4809</v>
      </c>
      <c r="G4613" s="192" t="s">
        <v>4810</v>
      </c>
      <c r="H4613" s="192" t="s">
        <v>479</v>
      </c>
      <c r="J4613" s="193" t="s">
        <v>405</v>
      </c>
      <c r="K4613" s="193" t="s">
        <v>406</v>
      </c>
    </row>
    <row r="4616" spans="1:11">
      <c r="A4616" s="175" t="s">
        <v>268</v>
      </c>
      <c r="B4616" s="175" t="s">
        <v>49</v>
      </c>
      <c r="E4616" s="175" t="s">
        <v>640</v>
      </c>
      <c r="F4616" s="195">
        <v>201604</v>
      </c>
      <c r="H4616" s="175" t="s">
        <v>2394</v>
      </c>
      <c r="J4616" s="194">
        <v>319560</v>
      </c>
    </row>
    <row r="4617" spans="1:11">
      <c r="A4617" s="175" t="s">
        <v>151</v>
      </c>
      <c r="B4617" s="175" t="s">
        <v>22</v>
      </c>
      <c r="F4617" s="195">
        <v>4531727</v>
      </c>
      <c r="H4617" s="175" t="s">
        <v>957</v>
      </c>
      <c r="K4617" s="194">
        <v>319560</v>
      </c>
    </row>
    <row r="4618" spans="1:11">
      <c r="A4618" s="190" t="s">
        <v>4927</v>
      </c>
      <c r="J4618" s="194">
        <v>319560</v>
      </c>
      <c r="K4618" s="194">
        <v>319560</v>
      </c>
    </row>
    <row r="4621" spans="1:11">
      <c r="A4621" s="190" t="s">
        <v>4928</v>
      </c>
      <c r="D4621" s="191" t="s">
        <v>4823</v>
      </c>
      <c r="E4621" s="190" t="s">
        <v>4872</v>
      </c>
    </row>
    <row r="4622" spans="1:11">
      <c r="A4622" s="192" t="s">
        <v>10</v>
      </c>
      <c r="B4622" s="192" t="s">
        <v>11</v>
      </c>
      <c r="D4622" s="188" t="s">
        <v>4808</v>
      </c>
      <c r="E4622" s="192" t="s">
        <v>142</v>
      </c>
      <c r="F4622" s="193" t="s">
        <v>4809</v>
      </c>
      <c r="G4622" s="192" t="s">
        <v>4810</v>
      </c>
      <c r="H4622" s="192" t="s">
        <v>479</v>
      </c>
      <c r="J4622" s="193" t="s">
        <v>405</v>
      </c>
      <c r="K4622" s="193" t="s">
        <v>406</v>
      </c>
    </row>
    <row r="4625" spans="1:11">
      <c r="A4625" s="175" t="s">
        <v>262</v>
      </c>
      <c r="B4625" s="175" t="s">
        <v>48</v>
      </c>
      <c r="E4625" s="175" t="s">
        <v>667</v>
      </c>
      <c r="F4625" s="195">
        <v>127</v>
      </c>
      <c r="H4625" s="175" t="s">
        <v>925</v>
      </c>
      <c r="J4625" s="194">
        <v>800000</v>
      </c>
    </row>
    <row r="4626" spans="1:11">
      <c r="A4626" s="175" t="s">
        <v>151</v>
      </c>
      <c r="B4626" s="175" t="s">
        <v>22</v>
      </c>
      <c r="F4626" s="195">
        <v>4531737</v>
      </c>
      <c r="H4626" s="175" t="s">
        <v>925</v>
      </c>
      <c r="K4626" s="194">
        <v>800000</v>
      </c>
    </row>
    <row r="4627" spans="1:11">
      <c r="A4627" s="190" t="s">
        <v>4930</v>
      </c>
      <c r="J4627" s="194">
        <v>800000</v>
      </c>
      <c r="K4627" s="194">
        <v>800000</v>
      </c>
    </row>
    <row r="4630" spans="1:11">
      <c r="A4630" s="190" t="s">
        <v>4931</v>
      </c>
      <c r="D4630" s="191" t="s">
        <v>4818</v>
      </c>
      <c r="E4630" s="190" t="s">
        <v>4872</v>
      </c>
    </row>
    <row r="4631" spans="1:11">
      <c r="A4631" s="192" t="s">
        <v>10</v>
      </c>
      <c r="B4631" s="192" t="s">
        <v>11</v>
      </c>
      <c r="D4631" s="188" t="s">
        <v>4808</v>
      </c>
      <c r="E4631" s="192" t="s">
        <v>142</v>
      </c>
      <c r="F4631" s="193" t="s">
        <v>4809</v>
      </c>
      <c r="G4631" s="192" t="s">
        <v>4810</v>
      </c>
      <c r="H4631" s="192" t="s">
        <v>479</v>
      </c>
      <c r="J4631" s="193" t="s">
        <v>405</v>
      </c>
      <c r="K4631" s="193" t="s">
        <v>406</v>
      </c>
    </row>
    <row r="4634" spans="1:11">
      <c r="A4634" s="175" t="s">
        <v>4829</v>
      </c>
      <c r="B4634" s="175" t="s">
        <v>113</v>
      </c>
      <c r="D4634" s="175" t="s">
        <v>610</v>
      </c>
      <c r="H4634" s="175" t="s">
        <v>880</v>
      </c>
      <c r="K4634" s="194">
        <v>35000</v>
      </c>
    </row>
    <row r="4635" spans="1:11">
      <c r="A4635" s="175" t="s">
        <v>151</v>
      </c>
      <c r="B4635" s="175" t="s">
        <v>22</v>
      </c>
      <c r="H4635" s="175" t="s">
        <v>880</v>
      </c>
      <c r="J4635" s="194">
        <v>35000</v>
      </c>
    </row>
    <row r="4636" spans="1:11">
      <c r="A4636" s="190" t="s">
        <v>4932</v>
      </c>
      <c r="J4636" s="194">
        <v>35000</v>
      </c>
      <c r="K4636" s="194">
        <v>35000</v>
      </c>
    </row>
    <row r="4639" spans="1:11">
      <c r="A4639" s="190" t="s">
        <v>4933</v>
      </c>
      <c r="D4639" s="191" t="s">
        <v>4818</v>
      </c>
      <c r="E4639" s="190" t="s">
        <v>4872</v>
      </c>
    </row>
    <row r="4640" spans="1:11">
      <c r="A4640" s="192" t="s">
        <v>10</v>
      </c>
      <c r="B4640" s="192" t="s">
        <v>11</v>
      </c>
      <c r="D4640" s="188" t="s">
        <v>4808</v>
      </c>
      <c r="E4640" s="192" t="s">
        <v>142</v>
      </c>
      <c r="F4640" s="193" t="s">
        <v>4809</v>
      </c>
      <c r="G4640" s="192" t="s">
        <v>4810</v>
      </c>
      <c r="H4640" s="192" t="s">
        <v>479</v>
      </c>
      <c r="J4640" s="193" t="s">
        <v>405</v>
      </c>
      <c r="K4640" s="193" t="s">
        <v>406</v>
      </c>
    </row>
    <row r="4643" spans="1:11">
      <c r="A4643" s="175" t="s">
        <v>4829</v>
      </c>
      <c r="B4643" s="175" t="s">
        <v>113</v>
      </c>
      <c r="D4643" s="175" t="s">
        <v>610</v>
      </c>
      <c r="H4643" s="175" t="s">
        <v>966</v>
      </c>
      <c r="K4643" s="194">
        <v>16000</v>
      </c>
    </row>
    <row r="4644" spans="1:11">
      <c r="A4644" s="175" t="s">
        <v>151</v>
      </c>
      <c r="B4644" s="175" t="s">
        <v>22</v>
      </c>
      <c r="H4644" s="175" t="s">
        <v>966</v>
      </c>
      <c r="J4644" s="194">
        <v>16000</v>
      </c>
    </row>
    <row r="4645" spans="1:11">
      <c r="A4645" s="190" t="s">
        <v>4934</v>
      </c>
      <c r="J4645" s="194">
        <v>16000</v>
      </c>
      <c r="K4645" s="194">
        <v>16000</v>
      </c>
    </row>
    <row r="4648" spans="1:11">
      <c r="A4648" s="190" t="s">
        <v>4935</v>
      </c>
      <c r="D4648" s="191" t="s">
        <v>4823</v>
      </c>
      <c r="E4648" s="190" t="s">
        <v>4879</v>
      </c>
    </row>
    <row r="4649" spans="1:11">
      <c r="A4649" s="192" t="s">
        <v>10</v>
      </c>
      <c r="B4649" s="192" t="s">
        <v>11</v>
      </c>
      <c r="D4649" s="188" t="s">
        <v>4808</v>
      </c>
      <c r="E4649" s="192" t="s">
        <v>142</v>
      </c>
      <c r="F4649" s="193" t="s">
        <v>4809</v>
      </c>
      <c r="G4649" s="192" t="s">
        <v>4810</v>
      </c>
      <c r="H4649" s="192" t="s">
        <v>479</v>
      </c>
      <c r="J4649" s="193" t="s">
        <v>405</v>
      </c>
      <c r="K4649" s="193" t="s">
        <v>406</v>
      </c>
    </row>
    <row r="4652" spans="1:11">
      <c r="A4652" s="175" t="s">
        <v>257</v>
      </c>
      <c r="B4652" s="175" t="s">
        <v>47</v>
      </c>
      <c r="E4652" s="175" t="s">
        <v>668</v>
      </c>
      <c r="F4652" s="195">
        <v>3</v>
      </c>
      <c r="H4652" s="175" t="s">
        <v>2244</v>
      </c>
      <c r="J4652" s="194">
        <v>1725500</v>
      </c>
    </row>
    <row r="4653" spans="1:11">
      <c r="A4653" s="175" t="s">
        <v>151</v>
      </c>
      <c r="B4653" s="175" t="s">
        <v>22</v>
      </c>
      <c r="F4653" s="195">
        <v>4531738</v>
      </c>
      <c r="H4653" s="175" t="s">
        <v>1038</v>
      </c>
      <c r="K4653" s="194">
        <v>1725500</v>
      </c>
    </row>
    <row r="4654" spans="1:11">
      <c r="A4654" s="190" t="s">
        <v>4937</v>
      </c>
      <c r="J4654" s="194">
        <v>1725500</v>
      </c>
      <c r="K4654" s="194">
        <v>1725500</v>
      </c>
    </row>
    <row r="4657" spans="1:11">
      <c r="A4657" s="190" t="s">
        <v>4938</v>
      </c>
      <c r="D4657" s="191" t="s">
        <v>4823</v>
      </c>
      <c r="E4657" s="190" t="s">
        <v>4879</v>
      </c>
    </row>
    <row r="4658" spans="1:11">
      <c r="A4658" s="192" t="s">
        <v>10</v>
      </c>
      <c r="B4658" s="192" t="s">
        <v>11</v>
      </c>
      <c r="D4658" s="188" t="s">
        <v>4808</v>
      </c>
      <c r="E4658" s="192" t="s">
        <v>142</v>
      </c>
      <c r="F4658" s="193" t="s">
        <v>4809</v>
      </c>
      <c r="G4658" s="192" t="s">
        <v>4810</v>
      </c>
      <c r="H4658" s="192" t="s">
        <v>479</v>
      </c>
      <c r="J4658" s="193" t="s">
        <v>405</v>
      </c>
      <c r="K4658" s="193" t="s">
        <v>406</v>
      </c>
    </row>
    <row r="4661" spans="1:11">
      <c r="A4661" s="175" t="s">
        <v>262</v>
      </c>
      <c r="B4661" s="175" t="s">
        <v>48</v>
      </c>
      <c r="E4661" s="175" t="s">
        <v>667</v>
      </c>
      <c r="F4661" s="195">
        <v>41</v>
      </c>
      <c r="H4661" s="175" t="s">
        <v>864</v>
      </c>
      <c r="J4661" s="194">
        <v>300000</v>
      </c>
    </row>
    <row r="4662" spans="1:11">
      <c r="A4662" s="175" t="s">
        <v>151</v>
      </c>
      <c r="B4662" s="175" t="s">
        <v>22</v>
      </c>
      <c r="F4662" s="195">
        <v>4531736</v>
      </c>
      <c r="H4662" s="175" t="s">
        <v>864</v>
      </c>
      <c r="K4662" s="194">
        <v>300000</v>
      </c>
    </row>
    <row r="4663" spans="1:11">
      <c r="A4663" s="190" t="s">
        <v>4940</v>
      </c>
      <c r="J4663" s="194">
        <v>300000</v>
      </c>
      <c r="K4663" s="194">
        <v>300000</v>
      </c>
    </row>
    <row r="4666" spans="1:11">
      <c r="A4666" s="190" t="s">
        <v>4941</v>
      </c>
      <c r="D4666" s="191" t="s">
        <v>4818</v>
      </c>
      <c r="E4666" s="190" t="s">
        <v>4882</v>
      </c>
    </row>
    <row r="4667" spans="1:11">
      <c r="A4667" s="192" t="s">
        <v>10</v>
      </c>
      <c r="B4667" s="192" t="s">
        <v>11</v>
      </c>
      <c r="D4667" s="188" t="s">
        <v>4808</v>
      </c>
      <c r="E4667" s="192" t="s">
        <v>142</v>
      </c>
      <c r="F4667" s="193" t="s">
        <v>4809</v>
      </c>
      <c r="G4667" s="192" t="s">
        <v>4810</v>
      </c>
      <c r="H4667" s="192" t="s">
        <v>479</v>
      </c>
      <c r="J4667" s="193" t="s">
        <v>405</v>
      </c>
      <c r="K4667" s="193" t="s">
        <v>406</v>
      </c>
    </row>
    <row r="4670" spans="1:11">
      <c r="A4670" s="175" t="s">
        <v>4829</v>
      </c>
      <c r="B4670" s="175" t="s">
        <v>113</v>
      </c>
      <c r="D4670" s="175" t="s">
        <v>610</v>
      </c>
      <c r="H4670" s="175" t="s">
        <v>890</v>
      </c>
      <c r="K4670" s="194">
        <v>25000</v>
      </c>
    </row>
    <row r="4671" spans="1:11">
      <c r="A4671" s="175" t="s">
        <v>151</v>
      </c>
      <c r="B4671" s="175" t="s">
        <v>22</v>
      </c>
      <c r="H4671" s="175" t="s">
        <v>890</v>
      </c>
      <c r="J4671" s="194">
        <v>25000</v>
      </c>
    </row>
    <row r="4672" spans="1:11">
      <c r="A4672" s="190" t="s">
        <v>4942</v>
      </c>
      <c r="J4672" s="194">
        <v>25000</v>
      </c>
      <c r="K4672" s="194">
        <v>25000</v>
      </c>
    </row>
    <row r="4675" spans="1:11">
      <c r="A4675" s="190" t="s">
        <v>4943</v>
      </c>
      <c r="D4675" s="191" t="s">
        <v>4818</v>
      </c>
      <c r="E4675" s="190" t="s">
        <v>4906</v>
      </c>
    </row>
    <row r="4676" spans="1:11">
      <c r="A4676" s="192" t="s">
        <v>10</v>
      </c>
      <c r="B4676" s="192" t="s">
        <v>11</v>
      </c>
      <c r="D4676" s="188" t="s">
        <v>4808</v>
      </c>
      <c r="E4676" s="192" t="s">
        <v>142</v>
      </c>
      <c r="F4676" s="193" t="s">
        <v>4809</v>
      </c>
      <c r="G4676" s="192" t="s">
        <v>4810</v>
      </c>
      <c r="H4676" s="192" t="s">
        <v>479</v>
      </c>
      <c r="J4676" s="193" t="s">
        <v>405</v>
      </c>
      <c r="K4676" s="193" t="s">
        <v>406</v>
      </c>
    </row>
    <row r="4679" spans="1:11">
      <c r="A4679" s="175" t="s">
        <v>4829</v>
      </c>
      <c r="B4679" s="175" t="s">
        <v>113</v>
      </c>
      <c r="D4679" s="175" t="s">
        <v>610</v>
      </c>
      <c r="H4679" s="175" t="s">
        <v>969</v>
      </c>
      <c r="K4679" s="194">
        <v>200000</v>
      </c>
    </row>
    <row r="4680" spans="1:11">
      <c r="A4680" s="175" t="s">
        <v>151</v>
      </c>
      <c r="B4680" s="175" t="s">
        <v>22</v>
      </c>
      <c r="H4680" s="175" t="s">
        <v>969</v>
      </c>
      <c r="J4680" s="194">
        <v>200000</v>
      </c>
    </row>
    <row r="4681" spans="1:11">
      <c r="A4681" s="190" t="s">
        <v>4944</v>
      </c>
      <c r="J4681" s="194">
        <v>200000</v>
      </c>
      <c r="K4681" s="194">
        <v>200000</v>
      </c>
    </row>
    <row r="4684" spans="1:11">
      <c r="A4684" s="190" t="s">
        <v>4945</v>
      </c>
      <c r="D4684" s="191" t="s">
        <v>4818</v>
      </c>
      <c r="E4684" s="190" t="s">
        <v>4906</v>
      </c>
    </row>
    <row r="4685" spans="1:11">
      <c r="A4685" s="192" t="s">
        <v>10</v>
      </c>
      <c r="B4685" s="192" t="s">
        <v>11</v>
      </c>
      <c r="D4685" s="188" t="s">
        <v>4808</v>
      </c>
      <c r="E4685" s="192" t="s">
        <v>142</v>
      </c>
      <c r="F4685" s="193" t="s">
        <v>4809</v>
      </c>
      <c r="G4685" s="192" t="s">
        <v>4810</v>
      </c>
      <c r="H4685" s="192" t="s">
        <v>479</v>
      </c>
      <c r="J4685" s="193" t="s">
        <v>405</v>
      </c>
      <c r="K4685" s="193" t="s">
        <v>406</v>
      </c>
    </row>
    <row r="4688" spans="1:11">
      <c r="A4688" s="175" t="s">
        <v>4829</v>
      </c>
      <c r="B4688" s="175" t="s">
        <v>113</v>
      </c>
      <c r="D4688" s="175" t="s">
        <v>610</v>
      </c>
      <c r="H4688" s="175" t="s">
        <v>894</v>
      </c>
      <c r="K4688" s="194">
        <v>1200000</v>
      </c>
    </row>
    <row r="4689" spans="1:11">
      <c r="A4689" s="175" t="s">
        <v>151</v>
      </c>
      <c r="B4689" s="175" t="s">
        <v>22</v>
      </c>
      <c r="H4689" s="175" t="s">
        <v>894</v>
      </c>
      <c r="J4689" s="194">
        <v>1200000</v>
      </c>
    </row>
    <row r="4690" spans="1:11">
      <c r="A4690" s="190" t="s">
        <v>4946</v>
      </c>
      <c r="J4690" s="194">
        <v>1200000</v>
      </c>
      <c r="K4690" s="194">
        <v>1200000</v>
      </c>
    </row>
    <row r="4693" spans="1:11">
      <c r="A4693" s="190" t="s">
        <v>4947</v>
      </c>
      <c r="D4693" s="191" t="s">
        <v>4818</v>
      </c>
      <c r="E4693" s="190" t="s">
        <v>4922</v>
      </c>
    </row>
    <row r="4694" spans="1:11">
      <c r="A4694" s="192" t="s">
        <v>10</v>
      </c>
      <c r="B4694" s="192" t="s">
        <v>11</v>
      </c>
      <c r="D4694" s="188" t="s">
        <v>4808</v>
      </c>
      <c r="E4694" s="192" t="s">
        <v>142</v>
      </c>
      <c r="F4694" s="193" t="s">
        <v>4809</v>
      </c>
      <c r="G4694" s="192" t="s">
        <v>4810</v>
      </c>
      <c r="H4694" s="192" t="s">
        <v>479</v>
      </c>
      <c r="J4694" s="193" t="s">
        <v>405</v>
      </c>
      <c r="K4694" s="193" t="s">
        <v>406</v>
      </c>
    </row>
    <row r="4697" spans="1:11">
      <c r="A4697" s="175" t="s">
        <v>4829</v>
      </c>
      <c r="B4697" s="175" t="s">
        <v>113</v>
      </c>
      <c r="D4697" s="175" t="s">
        <v>610</v>
      </c>
      <c r="H4697" s="175" t="s">
        <v>970</v>
      </c>
      <c r="K4697" s="194">
        <v>50000</v>
      </c>
    </row>
    <row r="4698" spans="1:11">
      <c r="A4698" s="175" t="s">
        <v>151</v>
      </c>
      <c r="B4698" s="175" t="s">
        <v>22</v>
      </c>
      <c r="H4698" s="175" t="s">
        <v>970</v>
      </c>
      <c r="J4698" s="194">
        <v>50000</v>
      </c>
    </row>
    <row r="4699" spans="1:11">
      <c r="A4699" s="190" t="s">
        <v>4948</v>
      </c>
      <c r="J4699" s="194">
        <v>50000</v>
      </c>
      <c r="K4699" s="194">
        <v>50000</v>
      </c>
    </row>
    <row r="4702" spans="1:11">
      <c r="A4702" s="190" t="s">
        <v>4949</v>
      </c>
      <c r="D4702" s="191" t="s">
        <v>4818</v>
      </c>
      <c r="E4702" s="190" t="s">
        <v>4922</v>
      </c>
    </row>
    <row r="4703" spans="1:11">
      <c r="A4703" s="192" t="s">
        <v>10</v>
      </c>
      <c r="B4703" s="192" t="s">
        <v>11</v>
      </c>
      <c r="D4703" s="188" t="s">
        <v>4808</v>
      </c>
      <c r="E4703" s="192" t="s">
        <v>142</v>
      </c>
      <c r="F4703" s="193" t="s">
        <v>4809</v>
      </c>
      <c r="G4703" s="192" t="s">
        <v>4810</v>
      </c>
      <c r="H4703" s="192" t="s">
        <v>479</v>
      </c>
      <c r="J4703" s="193" t="s">
        <v>405</v>
      </c>
      <c r="K4703" s="193" t="s">
        <v>406</v>
      </c>
    </row>
    <row r="4706" spans="1:11">
      <c r="A4706" s="175" t="s">
        <v>4829</v>
      </c>
      <c r="B4706" s="175" t="s">
        <v>113</v>
      </c>
      <c r="D4706" s="175" t="s">
        <v>610</v>
      </c>
      <c r="H4706" s="175" t="s">
        <v>915</v>
      </c>
      <c r="K4706" s="194">
        <v>50000</v>
      </c>
    </row>
    <row r="4707" spans="1:11">
      <c r="A4707" s="175" t="s">
        <v>151</v>
      </c>
      <c r="B4707" s="175" t="s">
        <v>22</v>
      </c>
      <c r="H4707" s="175" t="s">
        <v>915</v>
      </c>
      <c r="J4707" s="194">
        <v>50000</v>
      </c>
    </row>
    <row r="4708" spans="1:11">
      <c r="A4708" s="190" t="s">
        <v>4951</v>
      </c>
      <c r="J4708" s="194">
        <v>50000</v>
      </c>
      <c r="K4708" s="194">
        <v>50000</v>
      </c>
    </row>
    <row r="4711" spans="1:11">
      <c r="A4711" s="190" t="s">
        <v>4952</v>
      </c>
      <c r="D4711" s="191" t="s">
        <v>4823</v>
      </c>
      <c r="E4711" s="190" t="s">
        <v>5072</v>
      </c>
    </row>
    <row r="4712" spans="1:11">
      <c r="A4712" s="192" t="s">
        <v>10</v>
      </c>
      <c r="B4712" s="192" t="s">
        <v>11</v>
      </c>
      <c r="D4712" s="188" t="s">
        <v>4808</v>
      </c>
      <c r="E4712" s="192" t="s">
        <v>142</v>
      </c>
      <c r="F4712" s="193" t="s">
        <v>4809</v>
      </c>
      <c r="G4712" s="192" t="s">
        <v>4810</v>
      </c>
      <c r="H4712" s="192" t="s">
        <v>479</v>
      </c>
      <c r="J4712" s="193" t="s">
        <v>405</v>
      </c>
      <c r="K4712" s="193" t="s">
        <v>406</v>
      </c>
    </row>
    <row r="4715" spans="1:11">
      <c r="A4715" s="175" t="s">
        <v>5078</v>
      </c>
      <c r="B4715" s="175" t="s">
        <v>84</v>
      </c>
      <c r="D4715" s="175" t="s">
        <v>610</v>
      </c>
      <c r="H4715" s="175" t="s">
        <v>1039</v>
      </c>
      <c r="J4715" s="194">
        <v>1241341</v>
      </c>
    </row>
    <row r="4716" spans="1:11">
      <c r="A4716" s="175" t="s">
        <v>151</v>
      </c>
      <c r="B4716" s="175" t="s">
        <v>22</v>
      </c>
      <c r="F4716" s="195">
        <v>4531746</v>
      </c>
      <c r="H4716" s="175" t="s">
        <v>1039</v>
      </c>
      <c r="K4716" s="194">
        <v>1241341</v>
      </c>
    </row>
    <row r="4717" spans="1:11">
      <c r="A4717" s="190" t="s">
        <v>4953</v>
      </c>
      <c r="J4717" s="194">
        <v>1241341</v>
      </c>
      <c r="K4717" s="194">
        <v>1241341</v>
      </c>
    </row>
    <row r="4720" spans="1:11">
      <c r="A4720" s="190" t="s">
        <v>4954</v>
      </c>
      <c r="D4720" s="191" t="s">
        <v>4818</v>
      </c>
      <c r="E4720" s="190" t="s">
        <v>5072</v>
      </c>
    </row>
    <row r="4721" spans="1:11">
      <c r="A4721" s="192" t="s">
        <v>10</v>
      </c>
      <c r="B4721" s="192" t="s">
        <v>11</v>
      </c>
      <c r="D4721" s="188" t="s">
        <v>4808</v>
      </c>
      <c r="E4721" s="192" t="s">
        <v>142</v>
      </c>
      <c r="F4721" s="193" t="s">
        <v>4809</v>
      </c>
      <c r="G4721" s="192" t="s">
        <v>4810</v>
      </c>
      <c r="H4721" s="192" t="s">
        <v>479</v>
      </c>
      <c r="J4721" s="193" t="s">
        <v>405</v>
      </c>
      <c r="K4721" s="193" t="s">
        <v>406</v>
      </c>
    </row>
    <row r="4724" spans="1:11">
      <c r="A4724" s="175" t="s">
        <v>4829</v>
      </c>
      <c r="B4724" s="175" t="s">
        <v>113</v>
      </c>
      <c r="D4724" s="175" t="s">
        <v>610</v>
      </c>
      <c r="H4724" s="175" t="s">
        <v>899</v>
      </c>
      <c r="K4724" s="194">
        <v>50000</v>
      </c>
    </row>
    <row r="4725" spans="1:11">
      <c r="A4725" s="175" t="s">
        <v>151</v>
      </c>
      <c r="B4725" s="175" t="s">
        <v>22</v>
      </c>
      <c r="H4725" s="175" t="s">
        <v>899</v>
      </c>
      <c r="J4725" s="194">
        <v>50000</v>
      </c>
    </row>
    <row r="4726" spans="1:11">
      <c r="A4726" s="190" t="s">
        <v>4955</v>
      </c>
      <c r="J4726" s="194">
        <v>50000</v>
      </c>
      <c r="K4726" s="194">
        <v>50000</v>
      </c>
    </row>
    <row r="4729" spans="1:11">
      <c r="A4729" s="190" t="s">
        <v>4956</v>
      </c>
      <c r="D4729" s="191" t="s">
        <v>4818</v>
      </c>
      <c r="E4729" s="190" t="s">
        <v>5072</v>
      </c>
    </row>
    <row r="4730" spans="1:11">
      <c r="A4730" s="192" t="s">
        <v>10</v>
      </c>
      <c r="B4730" s="192" t="s">
        <v>11</v>
      </c>
      <c r="D4730" s="188" t="s">
        <v>4808</v>
      </c>
      <c r="E4730" s="192" t="s">
        <v>142</v>
      </c>
      <c r="F4730" s="193" t="s">
        <v>4809</v>
      </c>
      <c r="G4730" s="192" t="s">
        <v>4810</v>
      </c>
      <c r="H4730" s="192" t="s">
        <v>479</v>
      </c>
      <c r="J4730" s="193" t="s">
        <v>405</v>
      </c>
      <c r="K4730" s="193" t="s">
        <v>406</v>
      </c>
    </row>
    <row r="4733" spans="1:11">
      <c r="A4733" s="175" t="s">
        <v>4829</v>
      </c>
      <c r="B4733" s="175" t="s">
        <v>113</v>
      </c>
      <c r="D4733" s="175" t="s">
        <v>610</v>
      </c>
      <c r="H4733" s="175" t="s">
        <v>899</v>
      </c>
      <c r="K4733" s="194">
        <v>10000</v>
      </c>
    </row>
    <row r="4734" spans="1:11">
      <c r="A4734" s="175" t="s">
        <v>151</v>
      </c>
      <c r="B4734" s="175" t="s">
        <v>22</v>
      </c>
      <c r="H4734" s="175" t="s">
        <v>899</v>
      </c>
      <c r="J4734" s="194">
        <v>10000</v>
      </c>
    </row>
    <row r="4735" spans="1:11">
      <c r="A4735" s="190" t="s">
        <v>4958</v>
      </c>
      <c r="J4735" s="194">
        <v>10000</v>
      </c>
      <c r="K4735" s="194">
        <v>10000</v>
      </c>
    </row>
    <row r="4738" spans="1:11">
      <c r="A4738" s="190" t="s">
        <v>4959</v>
      </c>
      <c r="D4738" s="191" t="s">
        <v>4818</v>
      </c>
      <c r="E4738" s="190" t="s">
        <v>5072</v>
      </c>
    </row>
    <row r="4739" spans="1:11">
      <c r="A4739" s="192" t="s">
        <v>10</v>
      </c>
      <c r="B4739" s="192" t="s">
        <v>11</v>
      </c>
      <c r="D4739" s="188" t="s">
        <v>4808</v>
      </c>
      <c r="E4739" s="192" t="s">
        <v>142</v>
      </c>
      <c r="F4739" s="193" t="s">
        <v>4809</v>
      </c>
      <c r="G4739" s="192" t="s">
        <v>4810</v>
      </c>
      <c r="H4739" s="192" t="s">
        <v>479</v>
      </c>
      <c r="J4739" s="193" t="s">
        <v>405</v>
      </c>
      <c r="K4739" s="193" t="s">
        <v>406</v>
      </c>
    </row>
    <row r="4742" spans="1:11">
      <c r="A4742" s="175" t="s">
        <v>4829</v>
      </c>
      <c r="B4742" s="175" t="s">
        <v>113</v>
      </c>
      <c r="D4742" s="175" t="s">
        <v>610</v>
      </c>
      <c r="H4742" s="175" t="s">
        <v>900</v>
      </c>
      <c r="K4742" s="194">
        <v>2730000</v>
      </c>
    </row>
    <row r="4743" spans="1:11">
      <c r="A4743" s="175" t="s">
        <v>151</v>
      </c>
      <c r="B4743" s="175" t="s">
        <v>22</v>
      </c>
      <c r="H4743" s="175" t="s">
        <v>900</v>
      </c>
      <c r="J4743" s="194">
        <v>2730000</v>
      </c>
    </row>
    <row r="4744" spans="1:11">
      <c r="A4744" s="190" t="s">
        <v>4960</v>
      </c>
      <c r="J4744" s="194">
        <v>2730000</v>
      </c>
      <c r="K4744" s="194">
        <v>2730000</v>
      </c>
    </row>
    <row r="4747" spans="1:11">
      <c r="A4747" s="190" t="s">
        <v>4965</v>
      </c>
      <c r="D4747" s="191" t="s">
        <v>4818</v>
      </c>
      <c r="E4747" s="190" t="s">
        <v>5079</v>
      </c>
    </row>
    <row r="4748" spans="1:11">
      <c r="A4748" s="192" t="s">
        <v>10</v>
      </c>
      <c r="B4748" s="192" t="s">
        <v>11</v>
      </c>
      <c r="D4748" s="188" t="s">
        <v>4808</v>
      </c>
      <c r="E4748" s="192" t="s">
        <v>142</v>
      </c>
      <c r="F4748" s="193" t="s">
        <v>4809</v>
      </c>
      <c r="G4748" s="192" t="s">
        <v>4810</v>
      </c>
      <c r="H4748" s="192" t="s">
        <v>479</v>
      </c>
      <c r="J4748" s="193" t="s">
        <v>405</v>
      </c>
      <c r="K4748" s="193" t="s">
        <v>406</v>
      </c>
    </row>
    <row r="4751" spans="1:11">
      <c r="A4751" s="175" t="s">
        <v>4829</v>
      </c>
      <c r="B4751" s="175" t="s">
        <v>113</v>
      </c>
      <c r="D4751" s="175" t="s">
        <v>610</v>
      </c>
      <c r="H4751" s="175" t="s">
        <v>902</v>
      </c>
      <c r="K4751" s="194">
        <v>25000</v>
      </c>
    </row>
    <row r="4752" spans="1:11">
      <c r="A4752" s="175" t="s">
        <v>151</v>
      </c>
      <c r="B4752" s="175" t="s">
        <v>22</v>
      </c>
      <c r="H4752" s="175" t="s">
        <v>902</v>
      </c>
      <c r="J4752" s="194">
        <v>25000</v>
      </c>
    </row>
    <row r="4753" spans="1:11">
      <c r="A4753" s="190" t="s">
        <v>4967</v>
      </c>
      <c r="J4753" s="194">
        <v>25000</v>
      </c>
      <c r="K4753" s="194">
        <v>25000</v>
      </c>
    </row>
    <row r="4756" spans="1:11">
      <c r="A4756" s="190" t="s">
        <v>4968</v>
      </c>
      <c r="D4756" s="191" t="s">
        <v>4818</v>
      </c>
      <c r="E4756" s="190" t="s">
        <v>4957</v>
      </c>
    </row>
    <row r="4757" spans="1:11">
      <c r="A4757" s="192" t="s">
        <v>10</v>
      </c>
      <c r="B4757" s="192" t="s">
        <v>11</v>
      </c>
      <c r="D4757" s="188" t="s">
        <v>4808</v>
      </c>
      <c r="E4757" s="192" t="s">
        <v>142</v>
      </c>
      <c r="F4757" s="193" t="s">
        <v>4809</v>
      </c>
      <c r="G4757" s="192" t="s">
        <v>4810</v>
      </c>
      <c r="H4757" s="192" t="s">
        <v>479</v>
      </c>
      <c r="J4757" s="193" t="s">
        <v>405</v>
      </c>
      <c r="K4757" s="193" t="s">
        <v>406</v>
      </c>
    </row>
    <row r="4760" spans="1:11">
      <c r="A4760" s="175" t="s">
        <v>4829</v>
      </c>
      <c r="B4760" s="175" t="s">
        <v>113</v>
      </c>
      <c r="D4760" s="175" t="s">
        <v>610</v>
      </c>
      <c r="H4760" s="175" t="s">
        <v>906</v>
      </c>
      <c r="K4760" s="194">
        <v>30000</v>
      </c>
    </row>
    <row r="4761" spans="1:11">
      <c r="A4761" s="175" t="s">
        <v>151</v>
      </c>
      <c r="B4761" s="175" t="s">
        <v>22</v>
      </c>
      <c r="H4761" s="175" t="s">
        <v>906</v>
      </c>
      <c r="J4761" s="194">
        <v>30000</v>
      </c>
    </row>
    <row r="4762" spans="1:11">
      <c r="A4762" s="190" t="s">
        <v>4969</v>
      </c>
      <c r="J4762" s="194">
        <v>30000</v>
      </c>
      <c r="K4762" s="194">
        <v>30000</v>
      </c>
    </row>
    <row r="4765" spans="1:11">
      <c r="A4765" s="190" t="s">
        <v>4970</v>
      </c>
      <c r="D4765" s="191" t="s">
        <v>4818</v>
      </c>
      <c r="E4765" s="190" t="s">
        <v>4957</v>
      </c>
    </row>
    <row r="4766" spans="1:11">
      <c r="A4766" s="192" t="s">
        <v>10</v>
      </c>
      <c r="B4766" s="192" t="s">
        <v>11</v>
      </c>
      <c r="D4766" s="188" t="s">
        <v>4808</v>
      </c>
      <c r="E4766" s="192" t="s">
        <v>142</v>
      </c>
      <c r="F4766" s="193" t="s">
        <v>4809</v>
      </c>
      <c r="G4766" s="192" t="s">
        <v>4810</v>
      </c>
      <c r="H4766" s="192" t="s">
        <v>479</v>
      </c>
      <c r="J4766" s="193" t="s">
        <v>405</v>
      </c>
      <c r="K4766" s="193" t="s">
        <v>406</v>
      </c>
    </row>
    <row r="4769" spans="1:11">
      <c r="A4769" s="175" t="s">
        <v>4829</v>
      </c>
      <c r="B4769" s="175" t="s">
        <v>113</v>
      </c>
      <c r="D4769" s="175" t="s">
        <v>610</v>
      </c>
      <c r="H4769" s="175" t="s">
        <v>914</v>
      </c>
      <c r="K4769" s="194">
        <v>20000</v>
      </c>
    </row>
    <row r="4770" spans="1:11">
      <c r="A4770" s="175" t="s">
        <v>151</v>
      </c>
      <c r="B4770" s="175" t="s">
        <v>22</v>
      </c>
      <c r="H4770" s="175" t="s">
        <v>914</v>
      </c>
      <c r="J4770" s="194">
        <v>20000</v>
      </c>
    </row>
    <row r="4771" spans="1:11">
      <c r="A4771" s="190" t="s">
        <v>4971</v>
      </c>
      <c r="J4771" s="194">
        <v>20000</v>
      </c>
      <c r="K4771" s="194">
        <v>20000</v>
      </c>
    </row>
    <row r="4774" spans="1:11">
      <c r="A4774" s="190" t="s">
        <v>4972</v>
      </c>
      <c r="D4774" s="191" t="s">
        <v>4818</v>
      </c>
      <c r="E4774" s="190" t="s">
        <v>4957</v>
      </c>
    </row>
    <row r="4775" spans="1:11">
      <c r="A4775" s="192" t="s">
        <v>10</v>
      </c>
      <c r="B4775" s="192" t="s">
        <v>11</v>
      </c>
      <c r="D4775" s="188" t="s">
        <v>4808</v>
      </c>
      <c r="E4775" s="192" t="s">
        <v>142</v>
      </c>
      <c r="F4775" s="193" t="s">
        <v>4809</v>
      </c>
      <c r="G4775" s="192" t="s">
        <v>4810</v>
      </c>
      <c r="H4775" s="192" t="s">
        <v>479</v>
      </c>
      <c r="J4775" s="193" t="s">
        <v>405</v>
      </c>
      <c r="K4775" s="193" t="s">
        <v>406</v>
      </c>
    </row>
    <row r="4778" spans="1:11">
      <c r="A4778" s="175" t="s">
        <v>4829</v>
      </c>
      <c r="B4778" s="175" t="s">
        <v>113</v>
      </c>
      <c r="D4778" s="175" t="s">
        <v>610</v>
      </c>
      <c r="H4778" s="175" t="s">
        <v>936</v>
      </c>
      <c r="K4778" s="194">
        <v>30000</v>
      </c>
    </row>
    <row r="4779" spans="1:11">
      <c r="A4779" s="175" t="s">
        <v>151</v>
      </c>
      <c r="B4779" s="175" t="s">
        <v>22</v>
      </c>
      <c r="H4779" s="175" t="s">
        <v>936</v>
      </c>
      <c r="J4779" s="194">
        <v>30000</v>
      </c>
    </row>
    <row r="4780" spans="1:11">
      <c r="A4780" s="190" t="s">
        <v>4973</v>
      </c>
      <c r="J4780" s="194">
        <v>30000</v>
      </c>
      <c r="K4780" s="194">
        <v>30000</v>
      </c>
    </row>
    <row r="4783" spans="1:11">
      <c r="A4783" s="190" t="s">
        <v>4974</v>
      </c>
      <c r="D4783" s="191" t="s">
        <v>4818</v>
      </c>
      <c r="E4783" s="190" t="s">
        <v>4957</v>
      </c>
    </row>
    <row r="4784" spans="1:11">
      <c r="A4784" s="192" t="s">
        <v>10</v>
      </c>
      <c r="B4784" s="192" t="s">
        <v>11</v>
      </c>
      <c r="D4784" s="188" t="s">
        <v>4808</v>
      </c>
      <c r="E4784" s="192" t="s">
        <v>142</v>
      </c>
      <c r="F4784" s="193" t="s">
        <v>4809</v>
      </c>
      <c r="G4784" s="192" t="s">
        <v>4810</v>
      </c>
      <c r="H4784" s="192" t="s">
        <v>479</v>
      </c>
      <c r="J4784" s="193" t="s">
        <v>405</v>
      </c>
      <c r="K4784" s="193" t="s">
        <v>406</v>
      </c>
    </row>
    <row r="4787" spans="1:11">
      <c r="A4787" s="175" t="s">
        <v>4829</v>
      </c>
      <c r="B4787" s="175" t="s">
        <v>113</v>
      </c>
      <c r="D4787" s="175" t="s">
        <v>610</v>
      </c>
      <c r="H4787" s="175" t="s">
        <v>907</v>
      </c>
      <c r="K4787" s="194">
        <v>60000</v>
      </c>
    </row>
    <row r="4788" spans="1:11">
      <c r="A4788" s="175" t="s">
        <v>151</v>
      </c>
      <c r="B4788" s="175" t="s">
        <v>22</v>
      </c>
      <c r="H4788" s="175" t="s">
        <v>907</v>
      </c>
      <c r="J4788" s="194">
        <v>60000</v>
      </c>
    </row>
    <row r="4789" spans="1:11">
      <c r="A4789" s="190" t="s">
        <v>4975</v>
      </c>
      <c r="J4789" s="194">
        <v>60000</v>
      </c>
      <c r="K4789" s="194">
        <v>60000</v>
      </c>
    </row>
    <row r="4792" spans="1:11">
      <c r="A4792" s="190" t="s">
        <v>4976</v>
      </c>
      <c r="D4792" s="191" t="s">
        <v>4818</v>
      </c>
      <c r="E4792" s="190" t="s">
        <v>4957</v>
      </c>
    </row>
    <row r="4793" spans="1:11">
      <c r="A4793" s="192" t="s">
        <v>10</v>
      </c>
      <c r="B4793" s="192" t="s">
        <v>11</v>
      </c>
      <c r="D4793" s="188" t="s">
        <v>4808</v>
      </c>
      <c r="E4793" s="192" t="s">
        <v>142</v>
      </c>
      <c r="F4793" s="193" t="s">
        <v>4809</v>
      </c>
      <c r="G4793" s="192" t="s">
        <v>4810</v>
      </c>
      <c r="H4793" s="192" t="s">
        <v>479</v>
      </c>
      <c r="J4793" s="193" t="s">
        <v>405</v>
      </c>
      <c r="K4793" s="193" t="s">
        <v>406</v>
      </c>
    </row>
    <row r="4796" spans="1:11">
      <c r="A4796" s="175" t="s">
        <v>4829</v>
      </c>
      <c r="B4796" s="175" t="s">
        <v>113</v>
      </c>
      <c r="D4796" s="175" t="s">
        <v>610</v>
      </c>
      <c r="H4796" s="175" t="s">
        <v>975</v>
      </c>
      <c r="K4796" s="194">
        <v>30000</v>
      </c>
    </row>
    <row r="4797" spans="1:11">
      <c r="A4797" s="175" t="s">
        <v>151</v>
      </c>
      <c r="B4797" s="175" t="s">
        <v>22</v>
      </c>
      <c r="H4797" s="175" t="s">
        <v>975</v>
      </c>
      <c r="J4797" s="194">
        <v>30000</v>
      </c>
    </row>
    <row r="4798" spans="1:11">
      <c r="A4798" s="190" t="s">
        <v>4978</v>
      </c>
      <c r="J4798" s="194">
        <v>30000</v>
      </c>
      <c r="K4798" s="194">
        <v>30000</v>
      </c>
    </row>
    <row r="4801" spans="1:11">
      <c r="A4801" s="190" t="s">
        <v>4979</v>
      </c>
      <c r="D4801" s="191" t="s">
        <v>4823</v>
      </c>
      <c r="E4801" s="190" t="s">
        <v>4966</v>
      </c>
    </row>
    <row r="4802" spans="1:11">
      <c r="A4802" s="192" t="s">
        <v>10</v>
      </c>
      <c r="B4802" s="192" t="s">
        <v>11</v>
      </c>
      <c r="D4802" s="188" t="s">
        <v>4808</v>
      </c>
      <c r="E4802" s="192" t="s">
        <v>142</v>
      </c>
      <c r="F4802" s="193" t="s">
        <v>4809</v>
      </c>
      <c r="G4802" s="192" t="s">
        <v>4810</v>
      </c>
      <c r="H4802" s="192" t="s">
        <v>479</v>
      </c>
      <c r="J4802" s="193" t="s">
        <v>405</v>
      </c>
      <c r="K4802" s="193" t="s">
        <v>406</v>
      </c>
    </row>
    <row r="4805" spans="1:11">
      <c r="A4805" s="175" t="s">
        <v>257</v>
      </c>
      <c r="B4805" s="175" t="s">
        <v>47</v>
      </c>
      <c r="E4805" s="175" t="s">
        <v>668</v>
      </c>
      <c r="F4805" s="195">
        <v>15909251</v>
      </c>
      <c r="H4805" s="175" t="s">
        <v>2245</v>
      </c>
      <c r="J4805" s="194">
        <v>256306</v>
      </c>
    </row>
    <row r="4806" spans="1:11">
      <c r="A4806" s="175" t="s">
        <v>151</v>
      </c>
      <c r="B4806" s="175" t="s">
        <v>22</v>
      </c>
      <c r="F4806" s="195">
        <v>4531749</v>
      </c>
      <c r="H4806" s="175" t="s">
        <v>896</v>
      </c>
      <c r="K4806" s="194">
        <v>256306</v>
      </c>
    </row>
    <row r="4807" spans="1:11">
      <c r="A4807" s="190" t="s">
        <v>4980</v>
      </c>
      <c r="J4807" s="194">
        <v>256306</v>
      </c>
      <c r="K4807" s="194">
        <v>256306</v>
      </c>
    </row>
    <row r="4810" spans="1:11">
      <c r="A4810" s="190" t="s">
        <v>4981</v>
      </c>
      <c r="D4810" s="191" t="s">
        <v>4823</v>
      </c>
      <c r="E4810" s="190" t="s">
        <v>4966</v>
      </c>
    </row>
    <row r="4811" spans="1:11">
      <c r="A4811" s="192" t="s">
        <v>10</v>
      </c>
      <c r="B4811" s="192" t="s">
        <v>11</v>
      </c>
      <c r="D4811" s="188" t="s">
        <v>4808</v>
      </c>
      <c r="E4811" s="192" t="s">
        <v>142</v>
      </c>
      <c r="F4811" s="193" t="s">
        <v>4809</v>
      </c>
      <c r="G4811" s="192" t="s">
        <v>4810</v>
      </c>
      <c r="H4811" s="192" t="s">
        <v>479</v>
      </c>
      <c r="J4811" s="193" t="s">
        <v>405</v>
      </c>
      <c r="K4811" s="193" t="s">
        <v>406</v>
      </c>
    </row>
    <row r="4814" spans="1:11">
      <c r="A4814" s="175" t="s">
        <v>257</v>
      </c>
      <c r="B4814" s="175" t="s">
        <v>47</v>
      </c>
      <c r="E4814" s="175" t="s">
        <v>668</v>
      </c>
      <c r="F4814" s="195">
        <v>6293926</v>
      </c>
      <c r="H4814" s="175" t="s">
        <v>2246</v>
      </c>
      <c r="J4814" s="194">
        <v>96673</v>
      </c>
    </row>
    <row r="4815" spans="1:11">
      <c r="A4815" s="175" t="s">
        <v>151</v>
      </c>
      <c r="B4815" s="175" t="s">
        <v>22</v>
      </c>
      <c r="F4815" s="195">
        <v>4531750</v>
      </c>
      <c r="H4815" s="175" t="s">
        <v>896</v>
      </c>
      <c r="K4815" s="194">
        <v>96673</v>
      </c>
    </row>
    <row r="4816" spans="1:11">
      <c r="A4816" s="190" t="s">
        <v>4982</v>
      </c>
      <c r="J4816" s="194">
        <v>96673</v>
      </c>
      <c r="K4816" s="194">
        <v>96673</v>
      </c>
    </row>
    <row r="4819" spans="1:11">
      <c r="A4819" s="190" t="s">
        <v>4983</v>
      </c>
      <c r="D4819" s="191" t="s">
        <v>4823</v>
      </c>
      <c r="E4819" s="190" t="s">
        <v>4966</v>
      </c>
    </row>
    <row r="4820" spans="1:11">
      <c r="A4820" s="192" t="s">
        <v>10</v>
      </c>
      <c r="B4820" s="192" t="s">
        <v>11</v>
      </c>
      <c r="D4820" s="188" t="s">
        <v>4808</v>
      </c>
      <c r="E4820" s="192" t="s">
        <v>142</v>
      </c>
      <c r="F4820" s="193" t="s">
        <v>4809</v>
      </c>
      <c r="G4820" s="192" t="s">
        <v>4810</v>
      </c>
      <c r="H4820" s="192" t="s">
        <v>479</v>
      </c>
      <c r="J4820" s="193" t="s">
        <v>405</v>
      </c>
      <c r="K4820" s="193" t="s">
        <v>406</v>
      </c>
    </row>
    <row r="4823" spans="1:11">
      <c r="A4823" s="175" t="s">
        <v>257</v>
      </c>
      <c r="B4823" s="175" t="s">
        <v>47</v>
      </c>
      <c r="E4823" s="175" t="s">
        <v>668</v>
      </c>
      <c r="F4823" s="195">
        <v>6293897</v>
      </c>
      <c r="H4823" s="175" t="s">
        <v>2247</v>
      </c>
      <c r="J4823" s="194">
        <v>69540</v>
      </c>
    </row>
    <row r="4824" spans="1:11">
      <c r="A4824" s="175" t="s">
        <v>151</v>
      </c>
      <c r="B4824" s="175" t="s">
        <v>22</v>
      </c>
      <c r="F4824" s="195">
        <v>4531751</v>
      </c>
      <c r="H4824" s="175" t="s">
        <v>896</v>
      </c>
      <c r="K4824" s="194">
        <v>69540</v>
      </c>
    </row>
    <row r="4825" spans="1:11">
      <c r="A4825" s="190" t="s">
        <v>4984</v>
      </c>
      <c r="J4825" s="194">
        <v>69540</v>
      </c>
      <c r="K4825" s="194">
        <v>69540</v>
      </c>
    </row>
    <row r="4828" spans="1:11">
      <c r="A4828" s="190" t="s">
        <v>4985</v>
      </c>
      <c r="D4828" s="191" t="s">
        <v>4818</v>
      </c>
      <c r="E4828" s="190" t="s">
        <v>4966</v>
      </c>
    </row>
    <row r="4829" spans="1:11">
      <c r="A4829" s="192" t="s">
        <v>10</v>
      </c>
      <c r="B4829" s="192" t="s">
        <v>11</v>
      </c>
      <c r="D4829" s="188" t="s">
        <v>4808</v>
      </c>
      <c r="E4829" s="192" t="s">
        <v>142</v>
      </c>
      <c r="F4829" s="193" t="s">
        <v>4809</v>
      </c>
      <c r="G4829" s="192" t="s">
        <v>4810</v>
      </c>
      <c r="H4829" s="192" t="s">
        <v>479</v>
      </c>
      <c r="J4829" s="193" t="s">
        <v>405</v>
      </c>
      <c r="K4829" s="193" t="s">
        <v>406</v>
      </c>
    </row>
    <row r="4832" spans="1:11">
      <c r="A4832" s="175" t="s">
        <v>4829</v>
      </c>
      <c r="B4832" s="175" t="s">
        <v>113</v>
      </c>
      <c r="D4832" s="175" t="s">
        <v>610</v>
      </c>
      <c r="H4832" s="175" t="s">
        <v>917</v>
      </c>
      <c r="K4832" s="194">
        <v>70000</v>
      </c>
    </row>
    <row r="4833" spans="1:11">
      <c r="A4833" s="175" t="s">
        <v>151</v>
      </c>
      <c r="B4833" s="175" t="s">
        <v>22</v>
      </c>
      <c r="H4833" s="175" t="s">
        <v>917</v>
      </c>
      <c r="J4833" s="194">
        <v>70000</v>
      </c>
    </row>
    <row r="4834" spans="1:11">
      <c r="A4834" s="190" t="s">
        <v>4986</v>
      </c>
      <c r="J4834" s="194">
        <v>70000</v>
      </c>
      <c r="K4834" s="194">
        <v>70000</v>
      </c>
    </row>
    <row r="4837" spans="1:11">
      <c r="A4837" s="190" t="s">
        <v>4987</v>
      </c>
      <c r="D4837" s="191" t="s">
        <v>4818</v>
      </c>
      <c r="E4837" s="190" t="s">
        <v>4966</v>
      </c>
    </row>
    <row r="4838" spans="1:11">
      <c r="A4838" s="192" t="s">
        <v>10</v>
      </c>
      <c r="B4838" s="192" t="s">
        <v>11</v>
      </c>
      <c r="D4838" s="188" t="s">
        <v>4808</v>
      </c>
      <c r="E4838" s="192" t="s">
        <v>142</v>
      </c>
      <c r="F4838" s="193" t="s">
        <v>4809</v>
      </c>
      <c r="G4838" s="192" t="s">
        <v>4810</v>
      </c>
      <c r="H4838" s="192" t="s">
        <v>479</v>
      </c>
      <c r="J4838" s="193" t="s">
        <v>405</v>
      </c>
      <c r="K4838" s="193" t="s">
        <v>406</v>
      </c>
    </row>
    <row r="4841" spans="1:11">
      <c r="A4841" s="175" t="s">
        <v>4829</v>
      </c>
      <c r="B4841" s="175" t="s">
        <v>113</v>
      </c>
      <c r="D4841" s="175" t="s">
        <v>610</v>
      </c>
      <c r="H4841" s="175" t="s">
        <v>878</v>
      </c>
      <c r="K4841" s="194">
        <v>10000</v>
      </c>
    </row>
    <row r="4842" spans="1:11">
      <c r="A4842" s="175" t="s">
        <v>151</v>
      </c>
      <c r="B4842" s="175" t="s">
        <v>22</v>
      </c>
      <c r="H4842" s="175" t="s">
        <v>878</v>
      </c>
      <c r="J4842" s="194">
        <v>10000</v>
      </c>
    </row>
    <row r="4843" spans="1:11">
      <c r="A4843" s="190" t="s">
        <v>4989</v>
      </c>
      <c r="J4843" s="194">
        <v>10000</v>
      </c>
      <c r="K4843" s="194">
        <v>10000</v>
      </c>
    </row>
    <row r="4846" spans="1:11">
      <c r="A4846" s="190" t="s">
        <v>4990</v>
      </c>
      <c r="D4846" s="191" t="s">
        <v>4818</v>
      </c>
      <c r="E4846" s="190" t="s">
        <v>4966</v>
      </c>
    </row>
    <row r="4847" spans="1:11">
      <c r="A4847" s="192" t="s">
        <v>10</v>
      </c>
      <c r="B4847" s="192" t="s">
        <v>11</v>
      </c>
      <c r="D4847" s="188" t="s">
        <v>4808</v>
      </c>
      <c r="E4847" s="192" t="s">
        <v>142</v>
      </c>
      <c r="F4847" s="193" t="s">
        <v>4809</v>
      </c>
      <c r="G4847" s="192" t="s">
        <v>4810</v>
      </c>
      <c r="H4847" s="192" t="s">
        <v>479</v>
      </c>
      <c r="J4847" s="193" t="s">
        <v>405</v>
      </c>
      <c r="K4847" s="193" t="s">
        <v>406</v>
      </c>
    </row>
    <row r="4850" spans="1:11">
      <c r="A4850" s="175" t="s">
        <v>4829</v>
      </c>
      <c r="B4850" s="175" t="s">
        <v>113</v>
      </c>
      <c r="D4850" s="175" t="s">
        <v>610</v>
      </c>
      <c r="H4850" s="175" t="s">
        <v>903</v>
      </c>
      <c r="K4850" s="194">
        <v>50000</v>
      </c>
    </row>
    <row r="4851" spans="1:11">
      <c r="A4851" s="175" t="s">
        <v>151</v>
      </c>
      <c r="B4851" s="175" t="s">
        <v>22</v>
      </c>
      <c r="H4851" s="175" t="s">
        <v>903</v>
      </c>
      <c r="J4851" s="194">
        <v>50000</v>
      </c>
    </row>
    <row r="4852" spans="1:11">
      <c r="A4852" s="190" t="s">
        <v>4991</v>
      </c>
      <c r="J4852" s="194">
        <v>50000</v>
      </c>
      <c r="K4852" s="194">
        <v>50000</v>
      </c>
    </row>
    <row r="4855" spans="1:11">
      <c r="A4855" s="190" t="s">
        <v>4992</v>
      </c>
      <c r="D4855" s="191" t="s">
        <v>4818</v>
      </c>
      <c r="E4855" s="190" t="s">
        <v>4966</v>
      </c>
    </row>
    <row r="4856" spans="1:11">
      <c r="A4856" s="192" t="s">
        <v>10</v>
      </c>
      <c r="B4856" s="192" t="s">
        <v>11</v>
      </c>
      <c r="D4856" s="188" t="s">
        <v>4808</v>
      </c>
      <c r="E4856" s="192" t="s">
        <v>142</v>
      </c>
      <c r="F4856" s="193" t="s">
        <v>4809</v>
      </c>
      <c r="G4856" s="192" t="s">
        <v>4810</v>
      </c>
      <c r="H4856" s="192" t="s">
        <v>479</v>
      </c>
      <c r="J4856" s="193" t="s">
        <v>405</v>
      </c>
      <c r="K4856" s="193" t="s">
        <v>406</v>
      </c>
    </row>
    <row r="4859" spans="1:11">
      <c r="A4859" s="175" t="s">
        <v>4829</v>
      </c>
      <c r="B4859" s="175" t="s">
        <v>113</v>
      </c>
      <c r="D4859" s="175" t="s">
        <v>610</v>
      </c>
      <c r="H4859" s="175" t="s">
        <v>1040</v>
      </c>
      <c r="K4859" s="194">
        <v>50000</v>
      </c>
    </row>
    <row r="4860" spans="1:11">
      <c r="A4860" s="175" t="s">
        <v>151</v>
      </c>
      <c r="B4860" s="175" t="s">
        <v>22</v>
      </c>
      <c r="H4860" s="175" t="s">
        <v>1040</v>
      </c>
      <c r="J4860" s="194">
        <v>50000</v>
      </c>
    </row>
    <row r="4861" spans="1:11">
      <c r="A4861" s="190" t="s">
        <v>4994</v>
      </c>
      <c r="J4861" s="194">
        <v>50000</v>
      </c>
      <c r="K4861" s="194">
        <v>50000</v>
      </c>
    </row>
    <row r="4864" spans="1:11">
      <c r="A4864" s="190" t="s">
        <v>4995</v>
      </c>
      <c r="D4864" s="191" t="s">
        <v>4818</v>
      </c>
      <c r="E4864" s="190" t="s">
        <v>4977</v>
      </c>
    </row>
    <row r="4865" spans="1:11">
      <c r="A4865" s="192" t="s">
        <v>10</v>
      </c>
      <c r="B4865" s="192" t="s">
        <v>11</v>
      </c>
      <c r="D4865" s="188" t="s">
        <v>4808</v>
      </c>
      <c r="E4865" s="192" t="s">
        <v>142</v>
      </c>
      <c r="F4865" s="193" t="s">
        <v>4809</v>
      </c>
      <c r="G4865" s="192" t="s">
        <v>4810</v>
      </c>
      <c r="H4865" s="192" t="s">
        <v>479</v>
      </c>
      <c r="J4865" s="193" t="s">
        <v>405</v>
      </c>
      <c r="K4865" s="193" t="s">
        <v>406</v>
      </c>
    </row>
    <row r="4868" spans="1:11">
      <c r="A4868" s="175" t="s">
        <v>4829</v>
      </c>
      <c r="B4868" s="175" t="s">
        <v>113</v>
      </c>
      <c r="D4868" s="175" t="s">
        <v>610</v>
      </c>
      <c r="H4868" s="175" t="s">
        <v>1040</v>
      </c>
      <c r="K4868" s="194">
        <v>150000</v>
      </c>
    </row>
    <row r="4869" spans="1:11">
      <c r="A4869" s="175" t="s">
        <v>151</v>
      </c>
      <c r="B4869" s="175" t="s">
        <v>22</v>
      </c>
      <c r="H4869" s="175" t="s">
        <v>1040</v>
      </c>
      <c r="J4869" s="194">
        <v>150000</v>
      </c>
    </row>
    <row r="4870" spans="1:11">
      <c r="A4870" s="190" t="s">
        <v>4996</v>
      </c>
      <c r="J4870" s="194">
        <v>150000</v>
      </c>
      <c r="K4870" s="194">
        <v>150000</v>
      </c>
    </row>
    <row r="4873" spans="1:11">
      <c r="A4873" s="190" t="s">
        <v>4997</v>
      </c>
      <c r="D4873" s="191" t="s">
        <v>4818</v>
      </c>
      <c r="E4873" s="190" t="s">
        <v>4977</v>
      </c>
    </row>
    <row r="4874" spans="1:11">
      <c r="A4874" s="192" t="s">
        <v>10</v>
      </c>
      <c r="B4874" s="192" t="s">
        <v>11</v>
      </c>
      <c r="D4874" s="188" t="s">
        <v>4808</v>
      </c>
      <c r="E4874" s="192" t="s">
        <v>142</v>
      </c>
      <c r="F4874" s="193" t="s">
        <v>4809</v>
      </c>
      <c r="G4874" s="192" t="s">
        <v>4810</v>
      </c>
      <c r="H4874" s="192" t="s">
        <v>479</v>
      </c>
      <c r="J4874" s="193" t="s">
        <v>405</v>
      </c>
      <c r="K4874" s="193" t="s">
        <v>406</v>
      </c>
    </row>
    <row r="4877" spans="1:11">
      <c r="A4877" s="175" t="s">
        <v>4829</v>
      </c>
      <c r="B4877" s="175" t="s">
        <v>113</v>
      </c>
      <c r="D4877" s="175" t="s">
        <v>610</v>
      </c>
      <c r="H4877" s="175" t="s">
        <v>877</v>
      </c>
      <c r="K4877" s="194">
        <v>50000</v>
      </c>
    </row>
    <row r="4878" spans="1:11">
      <c r="A4878" s="175" t="s">
        <v>151</v>
      </c>
      <c r="B4878" s="175" t="s">
        <v>22</v>
      </c>
      <c r="H4878" s="175" t="s">
        <v>877</v>
      </c>
      <c r="J4878" s="194">
        <v>50000</v>
      </c>
    </row>
    <row r="4879" spans="1:11">
      <c r="A4879" s="190" t="s">
        <v>4998</v>
      </c>
      <c r="J4879" s="194">
        <v>50000</v>
      </c>
      <c r="K4879" s="194">
        <v>50000</v>
      </c>
    </row>
    <row r="4882" spans="1:11">
      <c r="A4882" s="190" t="s">
        <v>4999</v>
      </c>
      <c r="D4882" s="191" t="s">
        <v>4818</v>
      </c>
      <c r="E4882" s="190" t="s">
        <v>4977</v>
      </c>
    </row>
    <row r="4883" spans="1:11">
      <c r="A4883" s="192" t="s">
        <v>10</v>
      </c>
      <c r="B4883" s="192" t="s">
        <v>11</v>
      </c>
      <c r="D4883" s="188" t="s">
        <v>4808</v>
      </c>
      <c r="E4883" s="192" t="s">
        <v>142</v>
      </c>
      <c r="F4883" s="193" t="s">
        <v>4809</v>
      </c>
      <c r="G4883" s="192" t="s">
        <v>4810</v>
      </c>
      <c r="H4883" s="192" t="s">
        <v>479</v>
      </c>
      <c r="J4883" s="193" t="s">
        <v>405</v>
      </c>
      <c r="K4883" s="193" t="s">
        <v>406</v>
      </c>
    </row>
    <row r="4886" spans="1:11">
      <c r="A4886" s="175" t="s">
        <v>4829</v>
      </c>
      <c r="B4886" s="175" t="s">
        <v>113</v>
      </c>
      <c r="D4886" s="175" t="s">
        <v>610</v>
      </c>
      <c r="H4886" s="175" t="s">
        <v>895</v>
      </c>
      <c r="K4886" s="194">
        <v>30000</v>
      </c>
    </row>
    <row r="4887" spans="1:11">
      <c r="A4887" s="175" t="s">
        <v>151</v>
      </c>
      <c r="B4887" s="175" t="s">
        <v>22</v>
      </c>
      <c r="H4887" s="175" t="s">
        <v>895</v>
      </c>
      <c r="J4887" s="194">
        <v>30000</v>
      </c>
    </row>
    <row r="4888" spans="1:11">
      <c r="A4888" s="190" t="s">
        <v>5001</v>
      </c>
      <c r="J4888" s="194">
        <v>30000</v>
      </c>
      <c r="K4888" s="194">
        <v>30000</v>
      </c>
    </row>
    <row r="4891" spans="1:11">
      <c r="A4891" s="190" t="s">
        <v>5002</v>
      </c>
      <c r="D4891" s="191" t="s">
        <v>4818</v>
      </c>
      <c r="E4891" s="190" t="s">
        <v>4977</v>
      </c>
    </row>
    <row r="4892" spans="1:11">
      <c r="A4892" s="192" t="s">
        <v>10</v>
      </c>
      <c r="B4892" s="192" t="s">
        <v>11</v>
      </c>
      <c r="D4892" s="188" t="s">
        <v>4808</v>
      </c>
      <c r="E4892" s="192" t="s">
        <v>142</v>
      </c>
      <c r="F4892" s="193" t="s">
        <v>4809</v>
      </c>
      <c r="G4892" s="192" t="s">
        <v>4810</v>
      </c>
      <c r="H4892" s="192" t="s">
        <v>479</v>
      </c>
      <c r="J4892" s="193" t="s">
        <v>405</v>
      </c>
      <c r="K4892" s="193" t="s">
        <v>406</v>
      </c>
    </row>
    <row r="4895" spans="1:11">
      <c r="A4895" s="175" t="s">
        <v>4829</v>
      </c>
      <c r="B4895" s="175" t="s">
        <v>113</v>
      </c>
      <c r="D4895" s="175" t="s">
        <v>610</v>
      </c>
      <c r="H4895" s="175" t="s">
        <v>905</v>
      </c>
      <c r="K4895" s="194">
        <v>200000</v>
      </c>
    </row>
    <row r="4896" spans="1:11">
      <c r="A4896" s="175" t="s">
        <v>151</v>
      </c>
      <c r="B4896" s="175" t="s">
        <v>22</v>
      </c>
      <c r="H4896" s="175" t="s">
        <v>905</v>
      </c>
      <c r="J4896" s="194">
        <v>200000</v>
      </c>
    </row>
    <row r="4897" spans="1:11">
      <c r="A4897" s="190" t="s">
        <v>5003</v>
      </c>
      <c r="J4897" s="194">
        <v>200000</v>
      </c>
      <c r="K4897" s="194">
        <v>200000</v>
      </c>
    </row>
    <row r="4900" spans="1:11">
      <c r="A4900" s="190" t="s">
        <v>5004</v>
      </c>
      <c r="D4900" s="191" t="s">
        <v>4818</v>
      </c>
      <c r="E4900" s="190" t="s">
        <v>4977</v>
      </c>
    </row>
    <row r="4901" spans="1:11">
      <c r="A4901" s="192" t="s">
        <v>10</v>
      </c>
      <c r="B4901" s="192" t="s">
        <v>11</v>
      </c>
      <c r="D4901" s="188" t="s">
        <v>4808</v>
      </c>
      <c r="E4901" s="192" t="s">
        <v>142</v>
      </c>
      <c r="F4901" s="193" t="s">
        <v>4809</v>
      </c>
      <c r="G4901" s="192" t="s">
        <v>4810</v>
      </c>
      <c r="H4901" s="192" t="s">
        <v>479</v>
      </c>
      <c r="J4901" s="193" t="s">
        <v>405</v>
      </c>
      <c r="K4901" s="193" t="s">
        <v>406</v>
      </c>
    </row>
    <row r="4904" spans="1:11">
      <c r="A4904" s="175" t="s">
        <v>4829</v>
      </c>
      <c r="B4904" s="175" t="s">
        <v>113</v>
      </c>
      <c r="D4904" s="175" t="s">
        <v>610</v>
      </c>
      <c r="H4904" s="175" t="s">
        <v>867</v>
      </c>
      <c r="K4904" s="194">
        <v>150000</v>
      </c>
    </row>
    <row r="4905" spans="1:11">
      <c r="A4905" s="175" t="s">
        <v>151</v>
      </c>
      <c r="B4905" s="175" t="s">
        <v>22</v>
      </c>
      <c r="H4905" s="175" t="s">
        <v>867</v>
      </c>
      <c r="J4905" s="194">
        <v>150000</v>
      </c>
    </row>
    <row r="4906" spans="1:11">
      <c r="A4906" s="190" t="s">
        <v>5005</v>
      </c>
      <c r="J4906" s="194">
        <v>150000</v>
      </c>
      <c r="K4906" s="194">
        <v>150000</v>
      </c>
    </row>
    <row r="4909" spans="1:11">
      <c r="A4909" s="190" t="s">
        <v>5006</v>
      </c>
      <c r="D4909" s="191" t="s">
        <v>4818</v>
      </c>
      <c r="E4909" s="190" t="s">
        <v>5080</v>
      </c>
    </row>
    <row r="4910" spans="1:11">
      <c r="A4910" s="192" t="s">
        <v>10</v>
      </c>
      <c r="B4910" s="192" t="s">
        <v>11</v>
      </c>
      <c r="D4910" s="188" t="s">
        <v>4808</v>
      </c>
      <c r="E4910" s="192" t="s">
        <v>142</v>
      </c>
      <c r="F4910" s="193" t="s">
        <v>4809</v>
      </c>
      <c r="G4910" s="192" t="s">
        <v>4810</v>
      </c>
      <c r="H4910" s="192" t="s">
        <v>479</v>
      </c>
      <c r="J4910" s="193" t="s">
        <v>405</v>
      </c>
      <c r="K4910" s="193" t="s">
        <v>406</v>
      </c>
    </row>
    <row r="4913" spans="1:11">
      <c r="A4913" s="175" t="s">
        <v>4829</v>
      </c>
      <c r="B4913" s="175" t="s">
        <v>113</v>
      </c>
      <c r="D4913" s="175" t="s">
        <v>610</v>
      </c>
      <c r="H4913" s="175" t="s">
        <v>1041</v>
      </c>
      <c r="K4913" s="194">
        <v>220000</v>
      </c>
    </row>
    <row r="4914" spans="1:11">
      <c r="A4914" s="175" t="s">
        <v>151</v>
      </c>
      <c r="B4914" s="175" t="s">
        <v>22</v>
      </c>
      <c r="H4914" s="175" t="s">
        <v>1041</v>
      </c>
      <c r="J4914" s="194">
        <v>220000</v>
      </c>
    </row>
    <row r="4915" spans="1:11">
      <c r="A4915" s="190" t="s">
        <v>5007</v>
      </c>
      <c r="J4915" s="194">
        <v>220000</v>
      </c>
      <c r="K4915" s="194">
        <v>220000</v>
      </c>
    </row>
    <row r="4918" spans="1:11">
      <c r="A4918" s="190" t="s">
        <v>5008</v>
      </c>
      <c r="D4918" s="191" t="s">
        <v>4818</v>
      </c>
      <c r="E4918" s="190" t="s">
        <v>5080</v>
      </c>
    </row>
    <row r="4919" spans="1:11">
      <c r="A4919" s="192" t="s">
        <v>10</v>
      </c>
      <c r="B4919" s="192" t="s">
        <v>11</v>
      </c>
      <c r="D4919" s="188" t="s">
        <v>4808</v>
      </c>
      <c r="E4919" s="192" t="s">
        <v>142</v>
      </c>
      <c r="F4919" s="193" t="s">
        <v>4809</v>
      </c>
      <c r="G4919" s="192" t="s">
        <v>4810</v>
      </c>
      <c r="H4919" s="192" t="s">
        <v>479</v>
      </c>
      <c r="J4919" s="193" t="s">
        <v>405</v>
      </c>
      <c r="K4919" s="193" t="s">
        <v>406</v>
      </c>
    </row>
    <row r="4922" spans="1:11">
      <c r="A4922" s="175" t="s">
        <v>4829</v>
      </c>
      <c r="B4922" s="175" t="s">
        <v>113</v>
      </c>
      <c r="D4922" s="175" t="s">
        <v>610</v>
      </c>
      <c r="H4922" s="175" t="s">
        <v>912</v>
      </c>
      <c r="K4922" s="194">
        <v>150000</v>
      </c>
    </row>
    <row r="4923" spans="1:11">
      <c r="A4923" s="175" t="s">
        <v>151</v>
      </c>
      <c r="B4923" s="175" t="s">
        <v>22</v>
      </c>
      <c r="H4923" s="175" t="s">
        <v>912</v>
      </c>
      <c r="J4923" s="194">
        <v>150000</v>
      </c>
    </row>
    <row r="4924" spans="1:11">
      <c r="A4924" s="190" t="s">
        <v>5009</v>
      </c>
      <c r="J4924" s="194">
        <v>150000</v>
      </c>
      <c r="K4924" s="194">
        <v>150000</v>
      </c>
    </row>
    <row r="4927" spans="1:11">
      <c r="A4927" s="190" t="s">
        <v>5010</v>
      </c>
      <c r="D4927" s="191" t="s">
        <v>4823</v>
      </c>
      <c r="E4927" s="190" t="s">
        <v>5080</v>
      </c>
    </row>
    <row r="4928" spans="1:11">
      <c r="A4928" s="192" t="s">
        <v>10</v>
      </c>
      <c r="B4928" s="192" t="s">
        <v>11</v>
      </c>
      <c r="D4928" s="188" t="s">
        <v>4808</v>
      </c>
      <c r="E4928" s="192" t="s">
        <v>142</v>
      </c>
      <c r="F4928" s="193" t="s">
        <v>4809</v>
      </c>
      <c r="G4928" s="192" t="s">
        <v>4810</v>
      </c>
      <c r="H4928" s="192" t="s">
        <v>479</v>
      </c>
      <c r="J4928" s="193" t="s">
        <v>405</v>
      </c>
      <c r="K4928" s="193" t="s">
        <v>406</v>
      </c>
    </row>
    <row r="4931" spans="1:11">
      <c r="A4931" s="175" t="s">
        <v>182</v>
      </c>
      <c r="B4931" s="175" t="s">
        <v>28</v>
      </c>
      <c r="E4931" s="175" t="s">
        <v>640</v>
      </c>
      <c r="F4931" s="195">
        <v>201621</v>
      </c>
      <c r="H4931" s="175" t="s">
        <v>1042</v>
      </c>
      <c r="J4931" s="194">
        <v>295285</v>
      </c>
    </row>
    <row r="4932" spans="1:11">
      <c r="A4932" s="175" t="s">
        <v>151</v>
      </c>
      <c r="B4932" s="175" t="s">
        <v>22</v>
      </c>
      <c r="F4932" s="195">
        <v>4531745</v>
      </c>
      <c r="H4932" s="175" t="s">
        <v>1042</v>
      </c>
      <c r="K4932" s="194">
        <v>295285</v>
      </c>
    </row>
    <row r="4933" spans="1:11">
      <c r="A4933" s="190" t="s">
        <v>5011</v>
      </c>
      <c r="J4933" s="194">
        <v>295285</v>
      </c>
      <c r="K4933" s="194">
        <v>295285</v>
      </c>
    </row>
    <row r="4936" spans="1:11">
      <c r="A4936" s="190" t="s">
        <v>5012</v>
      </c>
      <c r="D4936" s="191" t="s">
        <v>4823</v>
      </c>
      <c r="E4936" s="190" t="s">
        <v>5080</v>
      </c>
    </row>
    <row r="4937" spans="1:11">
      <c r="A4937" s="192" t="s">
        <v>10</v>
      </c>
      <c r="B4937" s="192" t="s">
        <v>11</v>
      </c>
      <c r="D4937" s="188" t="s">
        <v>4808</v>
      </c>
      <c r="E4937" s="192" t="s">
        <v>142</v>
      </c>
      <c r="F4937" s="193" t="s">
        <v>4809</v>
      </c>
      <c r="G4937" s="192" t="s">
        <v>4810</v>
      </c>
      <c r="H4937" s="192" t="s">
        <v>479</v>
      </c>
      <c r="J4937" s="193" t="s">
        <v>405</v>
      </c>
      <c r="K4937" s="193" t="s">
        <v>406</v>
      </c>
    </row>
    <row r="4940" spans="1:11">
      <c r="A4940" s="175" t="s">
        <v>182</v>
      </c>
      <c r="B4940" s="175" t="s">
        <v>28</v>
      </c>
      <c r="E4940" s="175" t="s">
        <v>640</v>
      </c>
      <c r="F4940" s="195">
        <v>201624</v>
      </c>
      <c r="H4940" s="175" t="s">
        <v>1043</v>
      </c>
      <c r="J4940" s="194">
        <v>200000</v>
      </c>
    </row>
    <row r="4941" spans="1:11">
      <c r="A4941" s="175" t="s">
        <v>151</v>
      </c>
      <c r="B4941" s="175" t="s">
        <v>22</v>
      </c>
      <c r="F4941" s="195">
        <v>4531747</v>
      </c>
      <c r="H4941" s="175" t="s">
        <v>1043</v>
      </c>
      <c r="K4941" s="194">
        <v>200000</v>
      </c>
    </row>
    <row r="4942" spans="1:11">
      <c r="A4942" s="190" t="s">
        <v>5013</v>
      </c>
      <c r="J4942" s="194">
        <v>200000</v>
      </c>
      <c r="K4942" s="194">
        <v>200000</v>
      </c>
    </row>
    <row r="4945" spans="1:11">
      <c r="A4945" s="190" t="s">
        <v>5058</v>
      </c>
      <c r="D4945" s="191" t="s">
        <v>4823</v>
      </c>
      <c r="E4945" s="190" t="s">
        <v>5080</v>
      </c>
    </row>
    <row r="4946" spans="1:11">
      <c r="A4946" s="192" t="s">
        <v>10</v>
      </c>
      <c r="B4946" s="192" t="s">
        <v>11</v>
      </c>
      <c r="D4946" s="188" t="s">
        <v>4808</v>
      </c>
      <c r="E4946" s="192" t="s">
        <v>142</v>
      </c>
      <c r="F4946" s="193" t="s">
        <v>4809</v>
      </c>
      <c r="G4946" s="192" t="s">
        <v>4810</v>
      </c>
      <c r="H4946" s="192" t="s">
        <v>479</v>
      </c>
      <c r="J4946" s="193" t="s">
        <v>405</v>
      </c>
      <c r="K4946" s="193" t="s">
        <v>406</v>
      </c>
    </row>
    <row r="4949" spans="1:11">
      <c r="A4949" s="175" t="s">
        <v>4894</v>
      </c>
      <c r="B4949" s="175" t="s">
        <v>105</v>
      </c>
      <c r="D4949" s="175" t="s">
        <v>610</v>
      </c>
      <c r="H4949" s="175" t="s">
        <v>4714</v>
      </c>
      <c r="J4949" s="194">
        <v>16500</v>
      </c>
    </row>
    <row r="4950" spans="1:11">
      <c r="A4950" s="175" t="s">
        <v>4894</v>
      </c>
      <c r="B4950" s="175" t="s">
        <v>105</v>
      </c>
      <c r="D4950" s="175" t="s">
        <v>610</v>
      </c>
      <c r="H4950" s="175" t="s">
        <v>4715</v>
      </c>
      <c r="J4950" s="194">
        <v>5500</v>
      </c>
    </row>
    <row r="4951" spans="1:11">
      <c r="A4951" s="175" t="s">
        <v>4894</v>
      </c>
      <c r="B4951" s="175" t="s">
        <v>105</v>
      </c>
      <c r="D4951" s="175" t="s">
        <v>610</v>
      </c>
      <c r="H4951" s="175" t="s">
        <v>4716</v>
      </c>
      <c r="J4951" s="194">
        <v>52479</v>
      </c>
    </row>
    <row r="4952" spans="1:11">
      <c r="A4952" s="175" t="s">
        <v>4896</v>
      </c>
      <c r="B4952" s="175" t="s">
        <v>88</v>
      </c>
      <c r="D4952" s="175" t="s">
        <v>610</v>
      </c>
      <c r="H4952" s="175" t="s">
        <v>4345</v>
      </c>
      <c r="J4952" s="194">
        <v>19224</v>
      </c>
    </row>
    <row r="4953" spans="1:11">
      <c r="A4953" s="175" t="s">
        <v>4895</v>
      </c>
      <c r="B4953" s="175" t="s">
        <v>87</v>
      </c>
      <c r="D4953" s="175" t="s">
        <v>610</v>
      </c>
      <c r="H4953" s="175" t="s">
        <v>4299</v>
      </c>
      <c r="J4953" s="194">
        <v>20940</v>
      </c>
    </row>
    <row r="4954" spans="1:11">
      <c r="A4954" s="175" t="s">
        <v>257</v>
      </c>
      <c r="B4954" s="175" t="s">
        <v>47</v>
      </c>
      <c r="D4954" s="175" t="s">
        <v>610</v>
      </c>
      <c r="E4954" s="175" t="s">
        <v>668</v>
      </c>
      <c r="F4954" s="195">
        <v>347</v>
      </c>
      <c r="H4954" s="175" t="s">
        <v>2248</v>
      </c>
      <c r="J4954" s="194">
        <v>180642</v>
      </c>
    </row>
    <row r="4955" spans="1:11">
      <c r="A4955" s="175" t="s">
        <v>182</v>
      </c>
      <c r="B4955" s="175" t="s">
        <v>28</v>
      </c>
      <c r="E4955" s="175" t="s">
        <v>640</v>
      </c>
      <c r="F4955" s="195">
        <v>201621</v>
      </c>
      <c r="H4955" s="175" t="s">
        <v>2045</v>
      </c>
      <c r="K4955" s="194">
        <v>295285</v>
      </c>
    </row>
    <row r="4956" spans="1:11">
      <c r="A4956" s="190" t="s">
        <v>5059</v>
      </c>
      <c r="J4956" s="194">
        <v>295285</v>
      </c>
      <c r="K4956" s="194">
        <v>295285</v>
      </c>
    </row>
    <row r="4959" spans="1:11">
      <c r="A4959" s="190" t="s">
        <v>4893</v>
      </c>
      <c r="D4959" s="191" t="s">
        <v>4823</v>
      </c>
      <c r="E4959" s="190" t="s">
        <v>5080</v>
      </c>
    </row>
    <row r="4960" spans="1:11">
      <c r="A4960" s="192" t="s">
        <v>10</v>
      </c>
      <c r="B4960" s="192" t="s">
        <v>11</v>
      </c>
      <c r="D4960" s="188" t="s">
        <v>4808</v>
      </c>
      <c r="E4960" s="192" t="s">
        <v>142</v>
      </c>
      <c r="F4960" s="193" t="s">
        <v>4809</v>
      </c>
      <c r="G4960" s="192" t="s">
        <v>4810</v>
      </c>
      <c r="H4960" s="192" t="s">
        <v>479</v>
      </c>
      <c r="J4960" s="193" t="s">
        <v>405</v>
      </c>
      <c r="K4960" s="193" t="s">
        <v>406</v>
      </c>
    </row>
    <row r="4963" spans="1:11">
      <c r="A4963" s="175" t="s">
        <v>5046</v>
      </c>
      <c r="B4963" s="175" t="s">
        <v>103</v>
      </c>
      <c r="D4963" s="175" t="s">
        <v>610</v>
      </c>
      <c r="H4963" s="175" t="s">
        <v>4641</v>
      </c>
      <c r="J4963" s="194">
        <v>15080</v>
      </c>
    </row>
    <row r="4964" spans="1:11">
      <c r="A4964" s="175" t="s">
        <v>5046</v>
      </c>
      <c r="B4964" s="175" t="s">
        <v>103</v>
      </c>
      <c r="D4964" s="175" t="s">
        <v>610</v>
      </c>
      <c r="H4964" s="175" t="s">
        <v>4641</v>
      </c>
      <c r="J4964" s="194">
        <v>80000</v>
      </c>
    </row>
    <row r="4965" spans="1:11">
      <c r="A4965" s="175" t="s">
        <v>182</v>
      </c>
      <c r="B4965" s="175" t="s">
        <v>28</v>
      </c>
      <c r="E4965" s="175" t="s">
        <v>640</v>
      </c>
      <c r="F4965" s="195">
        <v>201627</v>
      </c>
      <c r="H4965" s="175" t="s">
        <v>1011</v>
      </c>
      <c r="K4965" s="194">
        <v>95080</v>
      </c>
    </row>
    <row r="4966" spans="1:11">
      <c r="A4966" s="190" t="s">
        <v>4899</v>
      </c>
      <c r="J4966" s="194">
        <v>95080</v>
      </c>
      <c r="K4966" s="194">
        <v>95080</v>
      </c>
    </row>
    <row r="4969" spans="1:11">
      <c r="A4969" s="190" t="s">
        <v>4805</v>
      </c>
      <c r="D4969" s="191" t="s">
        <v>4806</v>
      </c>
      <c r="E4969" s="190" t="s">
        <v>5031</v>
      </c>
    </row>
    <row r="4970" spans="1:11">
      <c r="A4970" s="192" t="s">
        <v>10</v>
      </c>
      <c r="B4970" s="192" t="s">
        <v>11</v>
      </c>
      <c r="D4970" s="188" t="s">
        <v>4808</v>
      </c>
      <c r="E4970" s="192" t="s">
        <v>142</v>
      </c>
      <c r="F4970" s="193" t="s">
        <v>4809</v>
      </c>
      <c r="G4970" s="192" t="s">
        <v>4810</v>
      </c>
      <c r="H4970" s="192" t="s">
        <v>479</v>
      </c>
      <c r="J4970" s="193" t="s">
        <v>405</v>
      </c>
      <c r="K4970" s="193" t="s">
        <v>406</v>
      </c>
    </row>
    <row r="4973" spans="1:11">
      <c r="A4973" s="175" t="s">
        <v>5038</v>
      </c>
      <c r="B4973" s="175" t="s">
        <v>75</v>
      </c>
      <c r="D4973" s="175" t="s">
        <v>610</v>
      </c>
      <c r="H4973" s="175" t="s">
        <v>4167</v>
      </c>
      <c r="J4973" s="194">
        <v>2586366</v>
      </c>
    </row>
    <row r="4974" spans="1:11">
      <c r="A4974" s="175" t="s">
        <v>5039</v>
      </c>
      <c r="B4974" s="175" t="s">
        <v>76</v>
      </c>
      <c r="D4974" s="175" t="s">
        <v>610</v>
      </c>
      <c r="H4974" s="175" t="s">
        <v>4172</v>
      </c>
    </row>
    <row r="4975" spans="1:11">
      <c r="A4975" s="175" t="s">
        <v>5039</v>
      </c>
      <c r="B4975" s="175" t="s">
        <v>76</v>
      </c>
      <c r="D4975" s="175" t="s">
        <v>610</v>
      </c>
      <c r="H4975" s="175" t="s">
        <v>4173</v>
      </c>
      <c r="J4975" s="194">
        <v>323100</v>
      </c>
    </row>
    <row r="4976" spans="1:11">
      <c r="A4976" s="175" t="s">
        <v>5040</v>
      </c>
      <c r="B4976" s="175" t="s">
        <v>78</v>
      </c>
      <c r="D4976" s="175" t="s">
        <v>610</v>
      </c>
      <c r="H4976" s="175" t="s">
        <v>4180</v>
      </c>
      <c r="J4976" s="194">
        <v>669</v>
      </c>
    </row>
    <row r="4977" spans="1:11">
      <c r="A4977" s="175" t="s">
        <v>5040</v>
      </c>
      <c r="B4977" s="175" t="s">
        <v>78</v>
      </c>
      <c r="D4977" s="175" t="s">
        <v>610</v>
      </c>
      <c r="H4977" s="175" t="s">
        <v>4181</v>
      </c>
      <c r="J4977" s="194">
        <v>438332</v>
      </c>
    </row>
    <row r="4978" spans="1:11">
      <c r="A4978" s="175" t="s">
        <v>297</v>
      </c>
      <c r="B4978" s="175" t="s">
        <v>54</v>
      </c>
      <c r="H4978" s="175" t="s">
        <v>54</v>
      </c>
      <c r="K4978" s="194">
        <v>329354</v>
      </c>
    </row>
    <row r="4979" spans="1:11">
      <c r="A4979" s="175" t="s">
        <v>297</v>
      </c>
      <c r="B4979" s="175" t="s">
        <v>54</v>
      </c>
      <c r="H4979" s="175" t="s">
        <v>2441</v>
      </c>
      <c r="K4979" s="194">
        <v>7352</v>
      </c>
    </row>
    <row r="4980" spans="1:11">
      <c r="A4980" s="175" t="s">
        <v>299</v>
      </c>
      <c r="B4980" s="175" t="s">
        <v>55</v>
      </c>
      <c r="H4980" s="175" t="s">
        <v>2473</v>
      </c>
      <c r="K4980" s="194">
        <v>227311</v>
      </c>
    </row>
    <row r="4981" spans="1:11">
      <c r="A4981" s="175" t="s">
        <v>306</v>
      </c>
      <c r="B4981" s="175" t="s">
        <v>61</v>
      </c>
      <c r="H4981" s="175" t="s">
        <v>2574</v>
      </c>
      <c r="K4981" s="194">
        <v>4519</v>
      </c>
    </row>
    <row r="4982" spans="1:11">
      <c r="A4982" s="175" t="s">
        <v>268</v>
      </c>
      <c r="B4982" s="175" t="s">
        <v>49</v>
      </c>
      <c r="E4982" s="175" t="s">
        <v>640</v>
      </c>
      <c r="F4982" s="195">
        <v>201605</v>
      </c>
      <c r="H4982" s="175" t="s">
        <v>2375</v>
      </c>
      <c r="K4982" s="194">
        <v>548421</v>
      </c>
    </row>
    <row r="4983" spans="1:11">
      <c r="A4983" s="175" t="s">
        <v>268</v>
      </c>
      <c r="B4983" s="175" t="s">
        <v>49</v>
      </c>
      <c r="E4983" s="175" t="s">
        <v>640</v>
      </c>
      <c r="F4983" s="195">
        <v>201605</v>
      </c>
      <c r="H4983" s="175" t="s">
        <v>2375</v>
      </c>
      <c r="K4983" s="194">
        <v>778526</v>
      </c>
    </row>
    <row r="4984" spans="1:11">
      <c r="A4984" s="175" t="s">
        <v>268</v>
      </c>
      <c r="B4984" s="175" t="s">
        <v>49</v>
      </c>
      <c r="E4984" s="175" t="s">
        <v>640</v>
      </c>
      <c r="F4984" s="195">
        <v>201605</v>
      </c>
      <c r="H4984" s="175" t="s">
        <v>2375</v>
      </c>
      <c r="K4984" s="194">
        <v>202150</v>
      </c>
    </row>
    <row r="4985" spans="1:11">
      <c r="A4985" s="175" t="s">
        <v>268</v>
      </c>
      <c r="B4985" s="175" t="s">
        <v>49</v>
      </c>
      <c r="E4985" s="175" t="s">
        <v>640</v>
      </c>
      <c r="F4985" s="195">
        <v>201605</v>
      </c>
      <c r="H4985" s="175" t="s">
        <v>2375</v>
      </c>
      <c r="K4985" s="194">
        <v>495373</v>
      </c>
    </row>
    <row r="4986" spans="1:11">
      <c r="A4986" s="175" t="s">
        <v>268</v>
      </c>
      <c r="B4986" s="175" t="s">
        <v>49</v>
      </c>
      <c r="E4986" s="175" t="s">
        <v>640</v>
      </c>
      <c r="F4986" s="195">
        <v>201605</v>
      </c>
      <c r="H4986" s="175" t="s">
        <v>2375</v>
      </c>
      <c r="K4986" s="194">
        <v>460756</v>
      </c>
    </row>
    <row r="4987" spans="1:11">
      <c r="A4987" s="175" t="s">
        <v>268</v>
      </c>
      <c r="B4987" s="175" t="s">
        <v>49</v>
      </c>
      <c r="E4987" s="175" t="s">
        <v>640</v>
      </c>
      <c r="F4987" s="195">
        <v>201605</v>
      </c>
      <c r="H4987" s="175" t="s">
        <v>2375</v>
      </c>
      <c r="K4987" s="194">
        <v>294705</v>
      </c>
    </row>
    <row r="4988" spans="1:11">
      <c r="A4988" s="175" t="s">
        <v>5041</v>
      </c>
      <c r="B4988" s="175" t="s">
        <v>79</v>
      </c>
      <c r="D4988" s="175" t="s">
        <v>610</v>
      </c>
      <c r="H4988" s="175" t="s">
        <v>2510</v>
      </c>
      <c r="J4988" s="194">
        <v>37532</v>
      </c>
    </row>
    <row r="4989" spans="1:11">
      <c r="A4989" s="175" t="s">
        <v>5041</v>
      </c>
      <c r="B4989" s="175" t="s">
        <v>79</v>
      </c>
      <c r="D4989" s="175" t="s">
        <v>610</v>
      </c>
      <c r="H4989" s="175" t="s">
        <v>2441</v>
      </c>
      <c r="J4989" s="194">
        <v>29407</v>
      </c>
    </row>
    <row r="4990" spans="1:11">
      <c r="A4990" s="175" t="s">
        <v>5041</v>
      </c>
      <c r="B4990" s="175" t="s">
        <v>79</v>
      </c>
      <c r="D4990" s="175" t="s">
        <v>610</v>
      </c>
      <c r="H4990" s="175" t="s">
        <v>2442</v>
      </c>
      <c r="J4990" s="194">
        <v>30177</v>
      </c>
    </row>
    <row r="4991" spans="1:11">
      <c r="A4991" s="175" t="s">
        <v>300</v>
      </c>
      <c r="B4991" s="175" t="s">
        <v>56</v>
      </c>
      <c r="H4991" s="175" t="s">
        <v>2510</v>
      </c>
      <c r="K4991" s="194">
        <v>37532</v>
      </c>
    </row>
    <row r="4992" spans="1:11">
      <c r="A4992" s="175" t="s">
        <v>297</v>
      </c>
      <c r="B4992" s="175" t="s">
        <v>54</v>
      </c>
      <c r="H4992" s="175" t="s">
        <v>2441</v>
      </c>
      <c r="K4992" s="194">
        <v>29407</v>
      </c>
    </row>
    <row r="4993" spans="1:11">
      <c r="A4993" s="175" t="s">
        <v>297</v>
      </c>
      <c r="B4993" s="175" t="s">
        <v>54</v>
      </c>
      <c r="H4993" s="175" t="s">
        <v>2442</v>
      </c>
      <c r="K4993" s="194">
        <v>30177</v>
      </c>
    </row>
    <row r="4994" spans="1:11">
      <c r="A4994" s="190" t="s">
        <v>4816</v>
      </c>
      <c r="J4994" s="194">
        <v>3445583</v>
      </c>
      <c r="K4994" s="194">
        <v>3445583</v>
      </c>
    </row>
    <row r="4997" spans="1:11">
      <c r="A4997" s="190" t="s">
        <v>4817</v>
      </c>
      <c r="D4997" s="191" t="s">
        <v>4806</v>
      </c>
      <c r="E4997" s="190" t="s">
        <v>5031</v>
      </c>
    </row>
    <row r="4998" spans="1:11">
      <c r="A4998" s="192" t="s">
        <v>10</v>
      </c>
      <c r="B4998" s="192" t="s">
        <v>11</v>
      </c>
      <c r="D4998" s="188" t="s">
        <v>4808</v>
      </c>
      <c r="E4998" s="192" t="s">
        <v>142</v>
      </c>
      <c r="F4998" s="193" t="s">
        <v>4809</v>
      </c>
      <c r="G4998" s="192" t="s">
        <v>4810</v>
      </c>
      <c r="H4998" s="192" t="s">
        <v>479</v>
      </c>
      <c r="J4998" s="193" t="s">
        <v>405</v>
      </c>
      <c r="K4998" s="193" t="s">
        <v>406</v>
      </c>
    </row>
    <row r="5001" spans="1:11">
      <c r="A5001" s="175" t="s">
        <v>5034</v>
      </c>
      <c r="B5001" s="175" t="s">
        <v>104</v>
      </c>
      <c r="D5001" s="175" t="s">
        <v>610</v>
      </c>
      <c r="H5001" s="175" t="s">
        <v>4678</v>
      </c>
      <c r="J5001" s="194">
        <v>3177778</v>
      </c>
    </row>
    <row r="5002" spans="1:11">
      <c r="A5002" s="175" t="s">
        <v>5034</v>
      </c>
      <c r="B5002" s="175" t="s">
        <v>104</v>
      </c>
      <c r="D5002" s="175" t="s">
        <v>610</v>
      </c>
      <c r="H5002" s="175" t="s">
        <v>4667</v>
      </c>
      <c r="J5002" s="194">
        <v>222222</v>
      </c>
    </row>
    <row r="5003" spans="1:11">
      <c r="A5003" s="175" t="s">
        <v>5033</v>
      </c>
      <c r="B5003" s="175" t="s">
        <v>95</v>
      </c>
      <c r="D5003" s="175" t="s">
        <v>610</v>
      </c>
      <c r="H5003" s="175" t="s">
        <v>4434</v>
      </c>
      <c r="J5003" s="194">
        <v>888889</v>
      </c>
    </row>
    <row r="5004" spans="1:11">
      <c r="A5004" s="175" t="s">
        <v>5033</v>
      </c>
      <c r="B5004" s="175" t="s">
        <v>95</v>
      </c>
      <c r="D5004" s="175" t="s">
        <v>610</v>
      </c>
      <c r="H5004" s="175" t="s">
        <v>4435</v>
      </c>
      <c r="J5004" s="194">
        <v>888889</v>
      </c>
    </row>
    <row r="5005" spans="1:11">
      <c r="A5005" s="175" t="s">
        <v>5033</v>
      </c>
      <c r="B5005" s="175" t="s">
        <v>95</v>
      </c>
      <c r="D5005" s="175" t="s">
        <v>610</v>
      </c>
      <c r="H5005" s="175" t="s">
        <v>4434</v>
      </c>
      <c r="J5005" s="194">
        <v>277778</v>
      </c>
    </row>
    <row r="5006" spans="1:11">
      <c r="A5006" s="175" t="s">
        <v>5088</v>
      </c>
      <c r="B5006" s="175" t="s">
        <v>68</v>
      </c>
      <c r="D5006" s="175" t="s">
        <v>610</v>
      </c>
      <c r="H5006" s="175" t="s">
        <v>2645</v>
      </c>
      <c r="J5006" s="194">
        <v>666667</v>
      </c>
    </row>
    <row r="5007" spans="1:11">
      <c r="A5007" s="175" t="s">
        <v>5033</v>
      </c>
      <c r="B5007" s="175" t="s">
        <v>95</v>
      </c>
      <c r="D5007" s="175" t="s">
        <v>610</v>
      </c>
      <c r="H5007" s="175" t="s">
        <v>4436</v>
      </c>
      <c r="J5007" s="194">
        <v>2222222</v>
      </c>
    </row>
    <row r="5008" spans="1:11">
      <c r="A5008" s="175" t="s">
        <v>5033</v>
      </c>
      <c r="B5008" s="175" t="s">
        <v>95</v>
      </c>
      <c r="D5008" s="175" t="s">
        <v>610</v>
      </c>
      <c r="H5008" s="175" t="s">
        <v>4434</v>
      </c>
      <c r="J5008" s="194">
        <v>288889</v>
      </c>
    </row>
    <row r="5009" spans="1:11">
      <c r="A5009" s="175" t="s">
        <v>5088</v>
      </c>
      <c r="B5009" s="175" t="s">
        <v>68</v>
      </c>
      <c r="D5009" s="175" t="s">
        <v>610</v>
      </c>
      <c r="H5009" s="175" t="s">
        <v>2645</v>
      </c>
      <c r="J5009" s="194">
        <v>666667</v>
      </c>
    </row>
    <row r="5010" spans="1:11">
      <c r="A5010" s="175" t="s">
        <v>5033</v>
      </c>
      <c r="B5010" s="175" t="s">
        <v>95</v>
      </c>
      <c r="D5010" s="175" t="s">
        <v>610</v>
      </c>
      <c r="H5010" s="175" t="s">
        <v>4437</v>
      </c>
      <c r="J5010" s="194">
        <v>333333</v>
      </c>
    </row>
    <row r="5011" spans="1:11">
      <c r="A5011" s="175" t="s">
        <v>5035</v>
      </c>
      <c r="B5011" s="175" t="s">
        <v>98</v>
      </c>
      <c r="D5011" s="175" t="s">
        <v>610</v>
      </c>
      <c r="H5011" s="175" t="s">
        <v>4477</v>
      </c>
      <c r="J5011" s="194">
        <v>666667</v>
      </c>
    </row>
    <row r="5012" spans="1:11">
      <c r="A5012" s="175" t="s">
        <v>262</v>
      </c>
      <c r="B5012" s="175" t="s">
        <v>48</v>
      </c>
      <c r="H5012" s="175" t="s">
        <v>2344</v>
      </c>
      <c r="K5012" s="194">
        <v>8670000</v>
      </c>
    </row>
    <row r="5013" spans="1:11">
      <c r="A5013" s="175" t="s">
        <v>262</v>
      </c>
      <c r="B5013" s="175" t="s">
        <v>48</v>
      </c>
      <c r="H5013" s="175" t="s">
        <v>2344</v>
      </c>
      <c r="K5013" s="194">
        <v>600000</v>
      </c>
    </row>
    <row r="5014" spans="1:11">
      <c r="A5014" s="175" t="s">
        <v>304</v>
      </c>
      <c r="B5014" s="175" t="s">
        <v>60</v>
      </c>
      <c r="H5014" s="175" t="s">
        <v>2560</v>
      </c>
      <c r="K5014" s="194">
        <v>1030001</v>
      </c>
    </row>
    <row r="5015" spans="1:11">
      <c r="A5015" s="190" t="s">
        <v>4821</v>
      </c>
      <c r="J5015" s="194">
        <v>10300001</v>
      </c>
      <c r="K5015" s="194">
        <v>10300001</v>
      </c>
    </row>
    <row r="5018" spans="1:11">
      <c r="A5018" s="190" t="s">
        <v>5014</v>
      </c>
      <c r="D5018" s="191" t="s">
        <v>4818</v>
      </c>
      <c r="E5018" s="190" t="s">
        <v>5031</v>
      </c>
    </row>
    <row r="5019" spans="1:11">
      <c r="A5019" s="192" t="s">
        <v>10</v>
      </c>
      <c r="B5019" s="192" t="s">
        <v>11</v>
      </c>
      <c r="D5019" s="188" t="s">
        <v>4808</v>
      </c>
      <c r="E5019" s="192" t="s">
        <v>142</v>
      </c>
      <c r="F5019" s="193" t="s">
        <v>4809</v>
      </c>
      <c r="G5019" s="192" t="s">
        <v>4810</v>
      </c>
      <c r="H5019" s="192" t="s">
        <v>479</v>
      </c>
      <c r="J5019" s="193" t="s">
        <v>405</v>
      </c>
      <c r="K5019" s="193" t="s">
        <v>406</v>
      </c>
    </row>
    <row r="5022" spans="1:11">
      <c r="A5022" s="175" t="s">
        <v>5000</v>
      </c>
      <c r="B5022" s="175" t="s">
        <v>114</v>
      </c>
      <c r="D5022" s="175" t="s">
        <v>610</v>
      </c>
      <c r="H5022" s="175" t="s">
        <v>1044</v>
      </c>
      <c r="K5022" s="194">
        <v>20000</v>
      </c>
    </row>
    <row r="5023" spans="1:11">
      <c r="A5023" s="175" t="s">
        <v>151</v>
      </c>
      <c r="B5023" s="175" t="s">
        <v>22</v>
      </c>
      <c r="H5023" s="175" t="s">
        <v>1044</v>
      </c>
      <c r="J5023" s="194">
        <v>20000</v>
      </c>
    </row>
    <row r="5024" spans="1:11">
      <c r="A5024" s="190" t="s">
        <v>5015</v>
      </c>
      <c r="J5024" s="194">
        <v>20000</v>
      </c>
      <c r="K5024" s="194">
        <v>20000</v>
      </c>
    </row>
    <row r="5027" spans="1:11">
      <c r="A5027" s="190" t="s">
        <v>5016</v>
      </c>
      <c r="D5027" s="191" t="s">
        <v>4818</v>
      </c>
      <c r="E5027" s="190" t="s">
        <v>5031</v>
      </c>
    </row>
    <row r="5028" spans="1:11">
      <c r="A5028" s="192" t="s">
        <v>10</v>
      </c>
      <c r="B5028" s="192" t="s">
        <v>11</v>
      </c>
      <c r="D5028" s="188" t="s">
        <v>4808</v>
      </c>
      <c r="E5028" s="192" t="s">
        <v>142</v>
      </c>
      <c r="F5028" s="193" t="s">
        <v>4809</v>
      </c>
      <c r="G5028" s="192" t="s">
        <v>4810</v>
      </c>
      <c r="H5028" s="192" t="s">
        <v>479</v>
      </c>
      <c r="J5028" s="193" t="s">
        <v>405</v>
      </c>
      <c r="K5028" s="193" t="s">
        <v>406</v>
      </c>
    </row>
    <row r="5031" spans="1:11">
      <c r="A5031" s="175" t="s">
        <v>4829</v>
      </c>
      <c r="B5031" s="175" t="s">
        <v>113</v>
      </c>
      <c r="D5031" s="175" t="s">
        <v>610</v>
      </c>
      <c r="H5031" s="175" t="s">
        <v>952</v>
      </c>
      <c r="K5031" s="194">
        <v>150000</v>
      </c>
    </row>
    <row r="5032" spans="1:11">
      <c r="A5032" s="175" t="s">
        <v>151</v>
      </c>
      <c r="B5032" s="175" t="s">
        <v>22</v>
      </c>
      <c r="H5032" s="175" t="s">
        <v>952</v>
      </c>
      <c r="J5032" s="194">
        <v>150000</v>
      </c>
    </row>
    <row r="5033" spans="1:11">
      <c r="A5033" s="190" t="s">
        <v>5017</v>
      </c>
      <c r="J5033" s="194">
        <v>150000</v>
      </c>
      <c r="K5033" s="194">
        <v>150000</v>
      </c>
    </row>
    <row r="5036" spans="1:11">
      <c r="A5036" s="190" t="s">
        <v>5018</v>
      </c>
      <c r="D5036" s="191" t="s">
        <v>4823</v>
      </c>
      <c r="E5036" s="190" t="s">
        <v>5031</v>
      </c>
    </row>
    <row r="5037" spans="1:11">
      <c r="A5037" s="192" t="s">
        <v>10</v>
      </c>
      <c r="B5037" s="192" t="s">
        <v>11</v>
      </c>
      <c r="D5037" s="188" t="s">
        <v>4808</v>
      </c>
      <c r="E5037" s="192" t="s">
        <v>142</v>
      </c>
      <c r="F5037" s="193" t="s">
        <v>4809</v>
      </c>
      <c r="G5037" s="192" t="s">
        <v>4810</v>
      </c>
      <c r="H5037" s="192" t="s">
        <v>479</v>
      </c>
      <c r="J5037" s="193" t="s">
        <v>405</v>
      </c>
      <c r="K5037" s="193" t="s">
        <v>406</v>
      </c>
    </row>
    <row r="5040" spans="1:11">
      <c r="A5040" s="175" t="s">
        <v>268</v>
      </c>
      <c r="B5040" s="175" t="s">
        <v>49</v>
      </c>
      <c r="E5040" s="175" t="s">
        <v>640</v>
      </c>
      <c r="F5040" s="195">
        <v>201605</v>
      </c>
      <c r="H5040" s="175" t="s">
        <v>2395</v>
      </c>
      <c r="J5040" s="194">
        <v>778526</v>
      </c>
    </row>
    <row r="5041" spans="1:11">
      <c r="A5041" s="175" t="s">
        <v>151</v>
      </c>
      <c r="B5041" s="175" t="s">
        <v>22</v>
      </c>
      <c r="F5041" s="195">
        <v>4531754</v>
      </c>
      <c r="H5041" s="175" t="s">
        <v>978</v>
      </c>
      <c r="K5041" s="194">
        <v>778526</v>
      </c>
    </row>
    <row r="5042" spans="1:11">
      <c r="A5042" s="190" t="s">
        <v>5019</v>
      </c>
      <c r="J5042" s="194">
        <v>778526</v>
      </c>
      <c r="K5042" s="194">
        <v>778526</v>
      </c>
    </row>
    <row r="5045" spans="1:11">
      <c r="A5045" s="190" t="s">
        <v>5020</v>
      </c>
      <c r="D5045" s="191" t="s">
        <v>4823</v>
      </c>
      <c r="E5045" s="190" t="s">
        <v>5031</v>
      </c>
    </row>
    <row r="5046" spans="1:11">
      <c r="A5046" s="192" t="s">
        <v>10</v>
      </c>
      <c r="B5046" s="192" t="s">
        <v>11</v>
      </c>
      <c r="D5046" s="188" t="s">
        <v>4808</v>
      </c>
      <c r="E5046" s="192" t="s">
        <v>142</v>
      </c>
      <c r="F5046" s="193" t="s">
        <v>4809</v>
      </c>
      <c r="G5046" s="192" t="s">
        <v>4810</v>
      </c>
      <c r="H5046" s="192" t="s">
        <v>479</v>
      </c>
      <c r="J5046" s="193" t="s">
        <v>405</v>
      </c>
      <c r="K5046" s="193" t="s">
        <v>406</v>
      </c>
    </row>
    <row r="5049" spans="1:11">
      <c r="A5049" s="175" t="s">
        <v>262</v>
      </c>
      <c r="B5049" s="175" t="s">
        <v>48</v>
      </c>
      <c r="E5049" s="175" t="s">
        <v>667</v>
      </c>
      <c r="F5049" s="195">
        <v>36</v>
      </c>
      <c r="H5049" s="175" t="s">
        <v>183</v>
      </c>
      <c r="J5049" s="194">
        <v>600000</v>
      </c>
    </row>
    <row r="5050" spans="1:11">
      <c r="A5050" s="175" t="s">
        <v>151</v>
      </c>
      <c r="B5050" s="175" t="s">
        <v>22</v>
      </c>
      <c r="F5050" s="195">
        <v>4531760</v>
      </c>
      <c r="H5050" s="175" t="s">
        <v>183</v>
      </c>
      <c r="K5050" s="194">
        <v>600000</v>
      </c>
    </row>
    <row r="5051" spans="1:11">
      <c r="A5051" s="190" t="s">
        <v>5021</v>
      </c>
      <c r="J5051" s="194">
        <v>600000</v>
      </c>
      <c r="K5051" s="194">
        <v>600000</v>
      </c>
    </row>
    <row r="5054" spans="1:11">
      <c r="A5054" s="190" t="s">
        <v>5022</v>
      </c>
      <c r="D5054" s="191" t="s">
        <v>4823</v>
      </c>
      <c r="E5054" s="190" t="s">
        <v>5031</v>
      </c>
    </row>
    <row r="5055" spans="1:11">
      <c r="A5055" s="192" t="s">
        <v>10</v>
      </c>
      <c r="B5055" s="192" t="s">
        <v>11</v>
      </c>
      <c r="D5055" s="188" t="s">
        <v>4808</v>
      </c>
      <c r="E5055" s="192" t="s">
        <v>142</v>
      </c>
      <c r="F5055" s="193" t="s">
        <v>4809</v>
      </c>
      <c r="G5055" s="192" t="s">
        <v>4810</v>
      </c>
      <c r="H5055" s="192" t="s">
        <v>479</v>
      </c>
      <c r="J5055" s="193" t="s">
        <v>405</v>
      </c>
      <c r="K5055" s="193" t="s">
        <v>406</v>
      </c>
    </row>
    <row r="5058" spans="1:11">
      <c r="A5058" s="175" t="s">
        <v>262</v>
      </c>
      <c r="B5058" s="175" t="s">
        <v>48</v>
      </c>
      <c r="E5058" s="175" t="s">
        <v>667</v>
      </c>
      <c r="F5058" s="195">
        <v>69</v>
      </c>
      <c r="H5058" s="175" t="s">
        <v>982</v>
      </c>
      <c r="J5058" s="194">
        <v>260000</v>
      </c>
    </row>
    <row r="5059" spans="1:11">
      <c r="A5059" s="175" t="s">
        <v>151</v>
      </c>
      <c r="B5059" s="175" t="s">
        <v>22</v>
      </c>
      <c r="F5059" s="195">
        <v>4531759</v>
      </c>
      <c r="H5059" s="175" t="s">
        <v>982</v>
      </c>
      <c r="K5059" s="194">
        <v>260000</v>
      </c>
    </row>
    <row r="5060" spans="1:11">
      <c r="A5060" s="190" t="s">
        <v>5023</v>
      </c>
      <c r="J5060" s="194">
        <v>260000</v>
      </c>
      <c r="K5060" s="194">
        <v>260000</v>
      </c>
    </row>
    <row r="5063" spans="1:11">
      <c r="A5063" s="190" t="s">
        <v>5024</v>
      </c>
      <c r="D5063" s="191" t="s">
        <v>4823</v>
      </c>
      <c r="E5063" s="190" t="s">
        <v>5031</v>
      </c>
    </row>
    <row r="5064" spans="1:11">
      <c r="A5064" s="192" t="s">
        <v>10</v>
      </c>
      <c r="B5064" s="192" t="s">
        <v>11</v>
      </c>
      <c r="D5064" s="188" t="s">
        <v>4808</v>
      </c>
      <c r="E5064" s="192" t="s">
        <v>142</v>
      </c>
      <c r="F5064" s="193" t="s">
        <v>4809</v>
      </c>
      <c r="G5064" s="192" t="s">
        <v>4810</v>
      </c>
      <c r="H5064" s="192" t="s">
        <v>479</v>
      </c>
      <c r="J5064" s="193" t="s">
        <v>405</v>
      </c>
      <c r="K5064" s="193" t="s">
        <v>406</v>
      </c>
    </row>
    <row r="5067" spans="1:11">
      <c r="A5067" s="175" t="s">
        <v>262</v>
      </c>
      <c r="B5067" s="175" t="s">
        <v>48</v>
      </c>
      <c r="E5067" s="175" t="s">
        <v>667</v>
      </c>
      <c r="F5067" s="195">
        <v>40</v>
      </c>
      <c r="H5067" s="175" t="s">
        <v>923</v>
      </c>
      <c r="J5067" s="194">
        <v>800000</v>
      </c>
    </row>
    <row r="5068" spans="1:11">
      <c r="A5068" s="175" t="s">
        <v>151</v>
      </c>
      <c r="B5068" s="175" t="s">
        <v>22</v>
      </c>
      <c r="F5068" s="195">
        <v>4531762</v>
      </c>
      <c r="H5068" s="175" t="s">
        <v>923</v>
      </c>
      <c r="K5068" s="194">
        <v>800000</v>
      </c>
    </row>
    <row r="5069" spans="1:11">
      <c r="A5069" s="190" t="s">
        <v>5025</v>
      </c>
      <c r="J5069" s="194">
        <v>800000</v>
      </c>
      <c r="K5069" s="194">
        <v>800000</v>
      </c>
    </row>
    <row r="5072" spans="1:11">
      <c r="A5072" s="190" t="s">
        <v>5026</v>
      </c>
      <c r="D5072" s="191" t="s">
        <v>4823</v>
      </c>
      <c r="E5072" s="190" t="s">
        <v>5031</v>
      </c>
    </row>
    <row r="5073" spans="1:11">
      <c r="A5073" s="192" t="s">
        <v>10</v>
      </c>
      <c r="B5073" s="192" t="s">
        <v>11</v>
      </c>
      <c r="D5073" s="188" t="s">
        <v>4808</v>
      </c>
      <c r="E5073" s="192" t="s">
        <v>142</v>
      </c>
      <c r="F5073" s="193" t="s">
        <v>4809</v>
      </c>
      <c r="G5073" s="192" t="s">
        <v>4810</v>
      </c>
      <c r="H5073" s="192" t="s">
        <v>479</v>
      </c>
      <c r="J5073" s="193" t="s">
        <v>405</v>
      </c>
      <c r="K5073" s="193" t="s">
        <v>406</v>
      </c>
    </row>
    <row r="5076" spans="1:11">
      <c r="A5076" s="175" t="s">
        <v>268</v>
      </c>
      <c r="B5076" s="175" t="s">
        <v>49</v>
      </c>
      <c r="E5076" s="175" t="s">
        <v>640</v>
      </c>
      <c r="F5076" s="195">
        <v>201605</v>
      </c>
      <c r="H5076" s="175" t="s">
        <v>2396</v>
      </c>
      <c r="J5076" s="194">
        <v>495373</v>
      </c>
    </row>
    <row r="5077" spans="1:11">
      <c r="A5077" s="175" t="s">
        <v>151</v>
      </c>
      <c r="B5077" s="175" t="s">
        <v>22</v>
      </c>
      <c r="F5077" s="195">
        <v>4531756</v>
      </c>
      <c r="H5077" s="175" t="s">
        <v>983</v>
      </c>
      <c r="K5077" s="194">
        <v>495373</v>
      </c>
    </row>
    <row r="5078" spans="1:11">
      <c r="A5078" s="190" t="s">
        <v>5027</v>
      </c>
      <c r="J5078" s="194">
        <v>495373</v>
      </c>
      <c r="K5078" s="194">
        <v>495373</v>
      </c>
    </row>
    <row r="5081" spans="1:11">
      <c r="A5081" s="190" t="s">
        <v>5030</v>
      </c>
      <c r="D5081" s="191" t="s">
        <v>4823</v>
      </c>
      <c r="E5081" s="190" t="s">
        <v>5031</v>
      </c>
    </row>
    <row r="5082" spans="1:11">
      <c r="A5082" s="192" t="s">
        <v>10</v>
      </c>
      <c r="B5082" s="192" t="s">
        <v>11</v>
      </c>
      <c r="D5082" s="188" t="s">
        <v>4808</v>
      </c>
      <c r="E5082" s="192" t="s">
        <v>142</v>
      </c>
      <c r="F5082" s="193" t="s">
        <v>4809</v>
      </c>
      <c r="G5082" s="192" t="s">
        <v>4810</v>
      </c>
      <c r="H5082" s="192" t="s">
        <v>479</v>
      </c>
      <c r="J5082" s="193" t="s">
        <v>405</v>
      </c>
      <c r="K5082" s="193" t="s">
        <v>406</v>
      </c>
    </row>
    <row r="5085" spans="1:11">
      <c r="A5085" s="175" t="s">
        <v>262</v>
      </c>
      <c r="B5085" s="175" t="s">
        <v>48</v>
      </c>
      <c r="E5085" s="175" t="s">
        <v>667</v>
      </c>
      <c r="F5085" s="195">
        <v>5</v>
      </c>
      <c r="H5085" s="175" t="s">
        <v>1026</v>
      </c>
      <c r="J5085" s="194">
        <v>250000</v>
      </c>
    </row>
    <row r="5086" spans="1:11">
      <c r="A5086" s="175" t="s">
        <v>151</v>
      </c>
      <c r="B5086" s="175" t="s">
        <v>22</v>
      </c>
      <c r="F5086" s="195">
        <v>4531763</v>
      </c>
      <c r="H5086" s="175" t="s">
        <v>1026</v>
      </c>
      <c r="K5086" s="194">
        <v>250000</v>
      </c>
    </row>
    <row r="5087" spans="1:11">
      <c r="A5087" s="190" t="s">
        <v>5036</v>
      </c>
      <c r="J5087" s="194">
        <v>250000</v>
      </c>
      <c r="K5087" s="194">
        <v>250000</v>
      </c>
    </row>
    <row r="5090" spans="1:11">
      <c r="A5090" s="190" t="s">
        <v>5037</v>
      </c>
      <c r="D5090" s="191" t="s">
        <v>4806</v>
      </c>
      <c r="E5090" s="190" t="s">
        <v>5031</v>
      </c>
    </row>
    <row r="5091" spans="1:11">
      <c r="A5091" s="192" t="s">
        <v>10</v>
      </c>
      <c r="B5091" s="192" t="s">
        <v>11</v>
      </c>
      <c r="D5091" s="188" t="s">
        <v>4808</v>
      </c>
      <c r="E5091" s="192" t="s">
        <v>142</v>
      </c>
      <c r="F5091" s="193" t="s">
        <v>4809</v>
      </c>
      <c r="G5091" s="192" t="s">
        <v>4810</v>
      </c>
      <c r="H5091" s="192" t="s">
        <v>479</v>
      </c>
      <c r="J5091" s="193" t="s">
        <v>405</v>
      </c>
      <c r="K5091" s="193" t="s">
        <v>406</v>
      </c>
    </row>
    <row r="5094" spans="1:11">
      <c r="A5094" s="175" t="s">
        <v>303</v>
      </c>
      <c r="B5094" s="175" t="s">
        <v>59</v>
      </c>
      <c r="H5094" s="175" t="s">
        <v>1033</v>
      </c>
      <c r="K5094" s="194">
        <v>1797486</v>
      </c>
    </row>
    <row r="5095" spans="1:11">
      <c r="A5095" s="175" t="s">
        <v>306</v>
      </c>
      <c r="B5095" s="175" t="s">
        <v>61</v>
      </c>
      <c r="H5095" s="175" t="s">
        <v>2579</v>
      </c>
      <c r="J5095" s="194">
        <v>8845</v>
      </c>
    </row>
    <row r="5096" spans="1:11">
      <c r="A5096" s="175" t="s">
        <v>304</v>
      </c>
      <c r="B5096" s="175" t="s">
        <v>60</v>
      </c>
      <c r="H5096" s="175" t="s">
        <v>2561</v>
      </c>
      <c r="J5096" s="194">
        <v>834414</v>
      </c>
    </row>
    <row r="5097" spans="1:11">
      <c r="A5097" s="175" t="s">
        <v>297</v>
      </c>
      <c r="B5097" s="175" t="s">
        <v>54</v>
      </c>
      <c r="H5097" s="175" t="s">
        <v>2447</v>
      </c>
      <c r="J5097" s="194">
        <v>508805</v>
      </c>
    </row>
    <row r="5098" spans="1:11">
      <c r="A5098" s="175" t="s">
        <v>218</v>
      </c>
      <c r="B5098" s="175" t="s">
        <v>33</v>
      </c>
      <c r="E5098" s="175" t="s">
        <v>640</v>
      </c>
      <c r="H5098" s="175" t="s">
        <v>730</v>
      </c>
      <c r="J5098" s="194">
        <v>88282</v>
      </c>
    </row>
    <row r="5099" spans="1:11">
      <c r="A5099" s="175" t="s">
        <v>299</v>
      </c>
      <c r="B5099" s="175" t="s">
        <v>55</v>
      </c>
      <c r="H5099" s="175" t="s">
        <v>2487</v>
      </c>
      <c r="J5099" s="194">
        <v>59586</v>
      </c>
    </row>
    <row r="5100" spans="1:11">
      <c r="A5100" s="175" t="s">
        <v>300</v>
      </c>
      <c r="B5100" s="175" t="s">
        <v>56</v>
      </c>
      <c r="H5100" s="175" t="s">
        <v>2515</v>
      </c>
      <c r="J5100" s="194">
        <v>45839</v>
      </c>
    </row>
    <row r="5101" spans="1:11">
      <c r="A5101" s="175" t="s">
        <v>299</v>
      </c>
      <c r="B5101" s="175" t="s">
        <v>55</v>
      </c>
      <c r="H5101" s="175" t="s">
        <v>2488</v>
      </c>
      <c r="J5101" s="194">
        <v>17742</v>
      </c>
    </row>
    <row r="5102" spans="1:11">
      <c r="A5102" s="175" t="s">
        <v>299</v>
      </c>
      <c r="B5102" s="175" t="s">
        <v>55</v>
      </c>
      <c r="H5102" s="175" t="s">
        <v>2489</v>
      </c>
      <c r="J5102" s="194">
        <v>189242</v>
      </c>
    </row>
    <row r="5103" spans="1:11">
      <c r="A5103" s="175" t="s">
        <v>218</v>
      </c>
      <c r="B5103" s="175" t="s">
        <v>33</v>
      </c>
      <c r="E5103" s="175" t="s">
        <v>640</v>
      </c>
      <c r="H5103" s="175" t="s">
        <v>729</v>
      </c>
      <c r="J5103" s="194">
        <v>44731</v>
      </c>
    </row>
    <row r="5104" spans="1:11">
      <c r="A5104" s="190" t="s">
        <v>5042</v>
      </c>
      <c r="J5104" s="194">
        <v>1797486</v>
      </c>
      <c r="K5104" s="194">
        <v>1797486</v>
      </c>
    </row>
    <row r="5107" spans="1:11">
      <c r="A5107" s="190" t="s">
        <v>5043</v>
      </c>
      <c r="D5107" s="191" t="s">
        <v>4806</v>
      </c>
      <c r="E5107" s="190" t="s">
        <v>5031</v>
      </c>
    </row>
    <row r="5108" spans="1:11">
      <c r="A5108" s="192" t="s">
        <v>10</v>
      </c>
      <c r="B5108" s="192" t="s">
        <v>11</v>
      </c>
      <c r="D5108" s="188" t="s">
        <v>4808</v>
      </c>
      <c r="E5108" s="192" t="s">
        <v>142</v>
      </c>
      <c r="F5108" s="193" t="s">
        <v>4809</v>
      </c>
      <c r="G5108" s="192" t="s">
        <v>4810</v>
      </c>
      <c r="H5108" s="192" t="s">
        <v>479</v>
      </c>
      <c r="J5108" s="193" t="s">
        <v>405</v>
      </c>
      <c r="K5108" s="193" t="s">
        <v>406</v>
      </c>
    </row>
    <row r="5111" spans="1:11">
      <c r="A5111" s="175" t="s">
        <v>163</v>
      </c>
      <c r="B5111" s="175" t="s">
        <v>24</v>
      </c>
      <c r="H5111" s="175" t="s">
        <v>1400</v>
      </c>
      <c r="J5111" s="194">
        <v>437170</v>
      </c>
    </row>
    <row r="5112" spans="1:11">
      <c r="A5112" s="175" t="s">
        <v>161</v>
      </c>
      <c r="B5112" s="175" t="s">
        <v>23</v>
      </c>
      <c r="H5112" s="175" t="s">
        <v>1400</v>
      </c>
      <c r="K5112" s="194">
        <v>437170</v>
      </c>
    </row>
    <row r="5113" spans="1:11">
      <c r="A5113" s="190" t="s">
        <v>5048</v>
      </c>
      <c r="J5113" s="194">
        <v>437170</v>
      </c>
      <c r="K5113" s="194">
        <v>437170</v>
      </c>
    </row>
    <row r="5116" spans="1:11">
      <c r="A5116" s="190" t="s">
        <v>5049</v>
      </c>
      <c r="D5116" s="191" t="s">
        <v>4823</v>
      </c>
      <c r="E5116" s="190" t="s">
        <v>5031</v>
      </c>
    </row>
    <row r="5117" spans="1:11">
      <c r="A5117" s="192" t="s">
        <v>10</v>
      </c>
      <c r="B5117" s="192" t="s">
        <v>11</v>
      </c>
      <c r="D5117" s="188" t="s">
        <v>4808</v>
      </c>
      <c r="E5117" s="192" t="s">
        <v>142</v>
      </c>
      <c r="F5117" s="193" t="s">
        <v>4809</v>
      </c>
      <c r="G5117" s="192" t="s">
        <v>4810</v>
      </c>
      <c r="H5117" s="192" t="s">
        <v>479</v>
      </c>
      <c r="J5117" s="193" t="s">
        <v>405</v>
      </c>
      <c r="K5117" s="193" t="s">
        <v>406</v>
      </c>
    </row>
    <row r="5120" spans="1:11">
      <c r="A5120" s="175" t="s">
        <v>163</v>
      </c>
      <c r="B5120" s="175" t="s">
        <v>24</v>
      </c>
      <c r="H5120" s="175" t="s">
        <v>1692</v>
      </c>
      <c r="K5120" s="194">
        <v>437170</v>
      </c>
    </row>
    <row r="5121" spans="1:11">
      <c r="A5121" s="175" t="s">
        <v>182</v>
      </c>
      <c r="B5121" s="175" t="s">
        <v>28</v>
      </c>
      <c r="E5121" s="175" t="s">
        <v>640</v>
      </c>
      <c r="F5121" s="195">
        <v>201618</v>
      </c>
      <c r="H5121" s="175" t="s">
        <v>1692</v>
      </c>
      <c r="J5121" s="194">
        <v>437170</v>
      </c>
    </row>
    <row r="5122" spans="1:11">
      <c r="A5122" s="190" t="s">
        <v>5050</v>
      </c>
      <c r="J5122" s="194">
        <v>437170</v>
      </c>
      <c r="K5122" s="194">
        <v>437170</v>
      </c>
    </row>
    <row r="5125" spans="1:11">
      <c r="A5125" s="190" t="s">
        <v>5051</v>
      </c>
      <c r="D5125" s="191" t="s">
        <v>4818</v>
      </c>
      <c r="E5125" s="190" t="s">
        <v>5031</v>
      </c>
    </row>
    <row r="5126" spans="1:11">
      <c r="A5126" s="192" t="s">
        <v>10</v>
      </c>
      <c r="B5126" s="192" t="s">
        <v>11</v>
      </c>
      <c r="D5126" s="188" t="s">
        <v>4808</v>
      </c>
      <c r="E5126" s="192" t="s">
        <v>142</v>
      </c>
      <c r="F5126" s="193" t="s">
        <v>4809</v>
      </c>
      <c r="G5126" s="192" t="s">
        <v>4810</v>
      </c>
      <c r="H5126" s="192" t="s">
        <v>479</v>
      </c>
      <c r="J5126" s="193" t="s">
        <v>405</v>
      </c>
      <c r="K5126" s="193" t="s">
        <v>406</v>
      </c>
    </row>
    <row r="5129" spans="1:11">
      <c r="A5129" s="175" t="s">
        <v>5000</v>
      </c>
      <c r="B5129" s="175" t="s">
        <v>114</v>
      </c>
      <c r="D5129" s="175" t="s">
        <v>610</v>
      </c>
      <c r="H5129" s="175" t="s">
        <v>1401</v>
      </c>
      <c r="K5129" s="194">
        <v>62000</v>
      </c>
    </row>
    <row r="5130" spans="1:11">
      <c r="A5130" s="175" t="s">
        <v>5056</v>
      </c>
      <c r="B5130" s="175" t="s">
        <v>117</v>
      </c>
      <c r="D5130" s="175" t="s">
        <v>610</v>
      </c>
      <c r="H5130" s="175" t="s">
        <v>1358</v>
      </c>
      <c r="K5130" s="194">
        <v>185000</v>
      </c>
    </row>
    <row r="5131" spans="1:11">
      <c r="A5131" s="175" t="s">
        <v>5000</v>
      </c>
      <c r="B5131" s="175" t="s">
        <v>114</v>
      </c>
      <c r="D5131" s="175" t="s">
        <v>610</v>
      </c>
      <c r="H5131" s="175" t="s">
        <v>1402</v>
      </c>
      <c r="K5131" s="194">
        <v>10216</v>
      </c>
    </row>
    <row r="5132" spans="1:11">
      <c r="A5132" s="175" t="s">
        <v>5000</v>
      </c>
      <c r="B5132" s="175" t="s">
        <v>114</v>
      </c>
      <c r="D5132" s="175" t="s">
        <v>610</v>
      </c>
      <c r="H5132" s="175" t="s">
        <v>1391</v>
      </c>
      <c r="K5132" s="194">
        <v>17350</v>
      </c>
    </row>
    <row r="5133" spans="1:11">
      <c r="A5133" s="175" t="s">
        <v>5000</v>
      </c>
      <c r="B5133" s="175" t="s">
        <v>114</v>
      </c>
      <c r="D5133" s="175" t="s">
        <v>610</v>
      </c>
      <c r="H5133" s="175" t="s">
        <v>1403</v>
      </c>
      <c r="K5133" s="194">
        <v>50000</v>
      </c>
    </row>
    <row r="5134" spans="1:11">
      <c r="A5134" s="175" t="s">
        <v>5000</v>
      </c>
      <c r="B5134" s="175" t="s">
        <v>114</v>
      </c>
      <c r="D5134" s="175" t="s">
        <v>610</v>
      </c>
      <c r="H5134" s="175" t="s">
        <v>1390</v>
      </c>
      <c r="K5134" s="194">
        <v>20000</v>
      </c>
    </row>
    <row r="5135" spans="1:11">
      <c r="A5135" s="175" t="s">
        <v>5000</v>
      </c>
      <c r="B5135" s="175" t="s">
        <v>114</v>
      </c>
      <c r="D5135" s="175" t="s">
        <v>610</v>
      </c>
      <c r="H5135" s="175" t="s">
        <v>1389</v>
      </c>
      <c r="K5135" s="194">
        <v>50000</v>
      </c>
    </row>
    <row r="5136" spans="1:11">
      <c r="A5136" s="175" t="s">
        <v>5000</v>
      </c>
      <c r="B5136" s="175" t="s">
        <v>114</v>
      </c>
      <c r="D5136" s="175" t="s">
        <v>610</v>
      </c>
      <c r="H5136" s="175" t="s">
        <v>1404</v>
      </c>
      <c r="K5136" s="194">
        <v>66666</v>
      </c>
    </row>
    <row r="5137" spans="1:11">
      <c r="A5137" s="175" t="s">
        <v>5000</v>
      </c>
      <c r="B5137" s="175" t="s">
        <v>114</v>
      </c>
      <c r="D5137" s="175" t="s">
        <v>610</v>
      </c>
      <c r="H5137" s="175" t="s">
        <v>1405</v>
      </c>
      <c r="K5137" s="194">
        <v>23850</v>
      </c>
    </row>
    <row r="5138" spans="1:11">
      <c r="A5138" s="175" t="s">
        <v>5000</v>
      </c>
      <c r="B5138" s="175" t="s">
        <v>114</v>
      </c>
      <c r="D5138" s="175" t="s">
        <v>610</v>
      </c>
      <c r="H5138" s="175" t="s">
        <v>1406</v>
      </c>
      <c r="K5138" s="194">
        <v>33342</v>
      </c>
    </row>
    <row r="5139" spans="1:11">
      <c r="A5139" s="175" t="s">
        <v>5000</v>
      </c>
      <c r="B5139" s="175" t="s">
        <v>114</v>
      </c>
      <c r="D5139" s="175" t="s">
        <v>610</v>
      </c>
      <c r="H5139" s="175" t="s">
        <v>1346</v>
      </c>
      <c r="K5139" s="194">
        <v>66264</v>
      </c>
    </row>
    <row r="5140" spans="1:11">
      <c r="A5140" s="175" t="s">
        <v>5000</v>
      </c>
      <c r="B5140" s="175" t="s">
        <v>114</v>
      </c>
      <c r="D5140" s="175" t="s">
        <v>610</v>
      </c>
      <c r="H5140" s="175" t="s">
        <v>1407</v>
      </c>
      <c r="K5140" s="194">
        <v>9450</v>
      </c>
    </row>
    <row r="5141" spans="1:11">
      <c r="A5141" s="175" t="s">
        <v>5000</v>
      </c>
      <c r="B5141" s="175" t="s">
        <v>114</v>
      </c>
      <c r="D5141" s="175" t="s">
        <v>610</v>
      </c>
      <c r="H5141" s="175" t="s">
        <v>1408</v>
      </c>
      <c r="K5141" s="194">
        <v>50000</v>
      </c>
    </row>
    <row r="5142" spans="1:11">
      <c r="A5142" s="175" t="s">
        <v>5000</v>
      </c>
      <c r="B5142" s="175" t="s">
        <v>114</v>
      </c>
      <c r="D5142" s="175" t="s">
        <v>610</v>
      </c>
      <c r="H5142" s="175" t="s">
        <v>1408</v>
      </c>
      <c r="K5142" s="194">
        <v>25968</v>
      </c>
    </row>
    <row r="5143" spans="1:11">
      <c r="A5143" s="175" t="s">
        <v>5000</v>
      </c>
      <c r="B5143" s="175" t="s">
        <v>114</v>
      </c>
      <c r="D5143" s="175" t="s">
        <v>610</v>
      </c>
      <c r="H5143" s="175" t="s">
        <v>1409</v>
      </c>
      <c r="K5143" s="194">
        <v>10216</v>
      </c>
    </row>
    <row r="5144" spans="1:11">
      <c r="A5144" s="175" t="s">
        <v>5000</v>
      </c>
      <c r="B5144" s="175" t="s">
        <v>114</v>
      </c>
      <c r="D5144" s="175" t="s">
        <v>610</v>
      </c>
      <c r="H5144" s="175" t="s">
        <v>1393</v>
      </c>
      <c r="K5144" s="194">
        <v>19883</v>
      </c>
    </row>
    <row r="5145" spans="1:11">
      <c r="A5145" s="175" t="s">
        <v>5000</v>
      </c>
      <c r="B5145" s="175" t="s">
        <v>114</v>
      </c>
      <c r="D5145" s="175" t="s">
        <v>610</v>
      </c>
      <c r="H5145" s="175" t="s">
        <v>1388</v>
      </c>
      <c r="K5145" s="194">
        <v>18750</v>
      </c>
    </row>
    <row r="5146" spans="1:11">
      <c r="A5146" s="175" t="s">
        <v>5000</v>
      </c>
      <c r="B5146" s="175" t="s">
        <v>114</v>
      </c>
      <c r="D5146" s="175" t="s">
        <v>610</v>
      </c>
      <c r="H5146" s="175" t="s">
        <v>1410</v>
      </c>
      <c r="K5146" s="194">
        <v>44517</v>
      </c>
    </row>
    <row r="5147" spans="1:11">
      <c r="A5147" s="175" t="s">
        <v>5000</v>
      </c>
      <c r="B5147" s="175" t="s">
        <v>114</v>
      </c>
      <c r="D5147" s="175" t="s">
        <v>610</v>
      </c>
      <c r="H5147" s="175" t="s">
        <v>1405</v>
      </c>
      <c r="K5147" s="194">
        <v>22200</v>
      </c>
    </row>
    <row r="5148" spans="1:11">
      <c r="A5148" s="175" t="s">
        <v>5000</v>
      </c>
      <c r="B5148" s="175" t="s">
        <v>114</v>
      </c>
      <c r="D5148" s="175" t="s">
        <v>610</v>
      </c>
      <c r="H5148" s="175" t="s">
        <v>1395</v>
      </c>
      <c r="K5148" s="194">
        <v>26353</v>
      </c>
    </row>
    <row r="5149" spans="1:11">
      <c r="A5149" s="175" t="s">
        <v>5000</v>
      </c>
      <c r="B5149" s="175" t="s">
        <v>114</v>
      </c>
      <c r="D5149" s="175" t="s">
        <v>610</v>
      </c>
      <c r="H5149" s="175" t="s">
        <v>1411</v>
      </c>
      <c r="K5149" s="194">
        <v>21963</v>
      </c>
    </row>
    <row r="5150" spans="1:11">
      <c r="A5150" s="175" t="s">
        <v>5000</v>
      </c>
      <c r="B5150" s="175" t="s">
        <v>114</v>
      </c>
      <c r="D5150" s="175" t="s">
        <v>610</v>
      </c>
      <c r="H5150" s="175" t="s">
        <v>1383</v>
      </c>
      <c r="K5150" s="194">
        <v>58734</v>
      </c>
    </row>
    <row r="5151" spans="1:11">
      <c r="A5151" s="175" t="s">
        <v>5000</v>
      </c>
      <c r="B5151" s="175" t="s">
        <v>114</v>
      </c>
      <c r="D5151" s="175" t="s">
        <v>610</v>
      </c>
      <c r="H5151" s="175" t="s">
        <v>1357</v>
      </c>
      <c r="K5151" s="194">
        <v>29000</v>
      </c>
    </row>
    <row r="5152" spans="1:11">
      <c r="A5152" s="175" t="s">
        <v>5000</v>
      </c>
      <c r="B5152" s="175" t="s">
        <v>114</v>
      </c>
      <c r="D5152" s="175" t="s">
        <v>610</v>
      </c>
      <c r="H5152" s="175" t="s">
        <v>1394</v>
      </c>
      <c r="K5152" s="194">
        <v>32279</v>
      </c>
    </row>
    <row r="5153" spans="1:11">
      <c r="A5153" s="175" t="s">
        <v>5000</v>
      </c>
      <c r="B5153" s="175" t="s">
        <v>114</v>
      </c>
      <c r="D5153" s="175" t="s">
        <v>610</v>
      </c>
      <c r="H5153" s="175" t="s">
        <v>1412</v>
      </c>
      <c r="K5153" s="194">
        <v>65270</v>
      </c>
    </row>
    <row r="5154" spans="1:11">
      <c r="A5154" s="175" t="s">
        <v>5000</v>
      </c>
      <c r="B5154" s="175" t="s">
        <v>114</v>
      </c>
      <c r="D5154" s="175" t="s">
        <v>610</v>
      </c>
      <c r="H5154" s="175" t="s">
        <v>1407</v>
      </c>
      <c r="K5154" s="194">
        <v>9450</v>
      </c>
    </row>
    <row r="5155" spans="1:11">
      <c r="A5155" s="175" t="s">
        <v>5000</v>
      </c>
      <c r="B5155" s="175" t="s">
        <v>114</v>
      </c>
      <c r="D5155" s="175" t="s">
        <v>610</v>
      </c>
      <c r="H5155" s="175" t="s">
        <v>1401</v>
      </c>
      <c r="K5155" s="194">
        <v>108980</v>
      </c>
    </row>
    <row r="5156" spans="1:11">
      <c r="A5156" s="175" t="s">
        <v>5000</v>
      </c>
      <c r="B5156" s="175" t="s">
        <v>114</v>
      </c>
      <c r="D5156" s="175" t="s">
        <v>610</v>
      </c>
      <c r="H5156" s="175" t="s">
        <v>1355</v>
      </c>
      <c r="K5156" s="194">
        <v>20000</v>
      </c>
    </row>
    <row r="5157" spans="1:11">
      <c r="A5157" s="175" t="s">
        <v>5000</v>
      </c>
      <c r="B5157" s="175" t="s">
        <v>114</v>
      </c>
      <c r="D5157" s="175" t="s">
        <v>610</v>
      </c>
      <c r="H5157" s="175" t="s">
        <v>1413</v>
      </c>
      <c r="K5157" s="194">
        <v>11250</v>
      </c>
    </row>
    <row r="5158" spans="1:11">
      <c r="A5158" s="175" t="s">
        <v>5000</v>
      </c>
      <c r="B5158" s="175" t="s">
        <v>114</v>
      </c>
      <c r="D5158" s="175" t="s">
        <v>610</v>
      </c>
      <c r="H5158" s="175" t="s">
        <v>1414</v>
      </c>
      <c r="K5158" s="194">
        <v>5000</v>
      </c>
    </row>
    <row r="5159" spans="1:11">
      <c r="A5159" s="175" t="s">
        <v>5000</v>
      </c>
      <c r="B5159" s="175" t="s">
        <v>114</v>
      </c>
      <c r="D5159" s="175" t="s">
        <v>610</v>
      </c>
      <c r="H5159" s="175" t="s">
        <v>1389</v>
      </c>
      <c r="K5159" s="194">
        <v>12000</v>
      </c>
    </row>
    <row r="5160" spans="1:11">
      <c r="A5160" s="175" t="s">
        <v>5000</v>
      </c>
      <c r="B5160" s="175" t="s">
        <v>114</v>
      </c>
      <c r="D5160" s="175" t="s">
        <v>610</v>
      </c>
      <c r="H5160" s="175" t="s">
        <v>1411</v>
      </c>
      <c r="K5160" s="194">
        <v>21963</v>
      </c>
    </row>
    <row r="5161" spans="1:11">
      <c r="A5161" s="175" t="s">
        <v>161</v>
      </c>
      <c r="B5161" s="175" t="s">
        <v>23</v>
      </c>
      <c r="H5161" s="175" t="s">
        <v>1401</v>
      </c>
      <c r="J5161" s="194">
        <v>62000</v>
      </c>
    </row>
    <row r="5162" spans="1:11">
      <c r="A5162" s="175" t="s">
        <v>161</v>
      </c>
      <c r="B5162" s="175" t="s">
        <v>23</v>
      </c>
      <c r="H5162" s="175" t="s">
        <v>1358</v>
      </c>
      <c r="J5162" s="194">
        <v>185000</v>
      </c>
    </row>
    <row r="5163" spans="1:11">
      <c r="A5163" s="175" t="s">
        <v>161</v>
      </c>
      <c r="B5163" s="175" t="s">
        <v>23</v>
      </c>
      <c r="H5163" s="175" t="s">
        <v>1402</v>
      </c>
      <c r="J5163" s="194">
        <v>10216</v>
      </c>
    </row>
    <row r="5164" spans="1:11">
      <c r="A5164" s="175" t="s">
        <v>161</v>
      </c>
      <c r="B5164" s="175" t="s">
        <v>23</v>
      </c>
      <c r="H5164" s="175" t="s">
        <v>1391</v>
      </c>
      <c r="J5164" s="194">
        <v>17350</v>
      </c>
    </row>
    <row r="5165" spans="1:11">
      <c r="A5165" s="175" t="s">
        <v>161</v>
      </c>
      <c r="B5165" s="175" t="s">
        <v>23</v>
      </c>
      <c r="H5165" s="175" t="s">
        <v>1403</v>
      </c>
      <c r="J5165" s="194">
        <v>50000</v>
      </c>
    </row>
    <row r="5166" spans="1:11">
      <c r="A5166" s="175" t="s">
        <v>161</v>
      </c>
      <c r="B5166" s="175" t="s">
        <v>23</v>
      </c>
      <c r="H5166" s="175" t="s">
        <v>1390</v>
      </c>
      <c r="J5166" s="194">
        <v>20000</v>
      </c>
    </row>
    <row r="5167" spans="1:11">
      <c r="A5167" s="175" t="s">
        <v>161</v>
      </c>
      <c r="B5167" s="175" t="s">
        <v>23</v>
      </c>
      <c r="H5167" s="175" t="s">
        <v>1389</v>
      </c>
      <c r="J5167" s="194">
        <v>50000</v>
      </c>
    </row>
    <row r="5168" spans="1:11">
      <c r="A5168" s="175" t="s">
        <v>161</v>
      </c>
      <c r="B5168" s="175" t="s">
        <v>23</v>
      </c>
      <c r="H5168" s="175" t="s">
        <v>1404</v>
      </c>
      <c r="J5168" s="194">
        <v>66666</v>
      </c>
    </row>
    <row r="5169" spans="1:10">
      <c r="A5169" s="175" t="s">
        <v>161</v>
      </c>
      <c r="B5169" s="175" t="s">
        <v>23</v>
      </c>
      <c r="H5169" s="175" t="s">
        <v>1405</v>
      </c>
      <c r="J5169" s="194">
        <v>23850</v>
      </c>
    </row>
    <row r="5170" spans="1:10">
      <c r="A5170" s="175" t="s">
        <v>161</v>
      </c>
      <c r="B5170" s="175" t="s">
        <v>23</v>
      </c>
      <c r="H5170" s="175" t="s">
        <v>1406</v>
      </c>
      <c r="J5170" s="194">
        <v>33342</v>
      </c>
    </row>
    <row r="5171" spans="1:10">
      <c r="A5171" s="175" t="s">
        <v>161</v>
      </c>
      <c r="B5171" s="175" t="s">
        <v>23</v>
      </c>
      <c r="H5171" s="175" t="s">
        <v>1346</v>
      </c>
      <c r="J5171" s="194">
        <v>66264</v>
      </c>
    </row>
    <row r="5172" spans="1:10">
      <c r="A5172" s="175" t="s">
        <v>161</v>
      </c>
      <c r="B5172" s="175" t="s">
        <v>23</v>
      </c>
      <c r="H5172" s="175" t="s">
        <v>1407</v>
      </c>
      <c r="J5172" s="194">
        <v>9450</v>
      </c>
    </row>
    <row r="5173" spans="1:10">
      <c r="A5173" s="175" t="s">
        <v>161</v>
      </c>
      <c r="B5173" s="175" t="s">
        <v>23</v>
      </c>
      <c r="H5173" s="175" t="s">
        <v>1408</v>
      </c>
      <c r="J5173" s="194">
        <v>50000</v>
      </c>
    </row>
    <row r="5174" spans="1:10">
      <c r="A5174" s="175" t="s">
        <v>161</v>
      </c>
      <c r="B5174" s="175" t="s">
        <v>23</v>
      </c>
      <c r="H5174" s="175" t="s">
        <v>1408</v>
      </c>
      <c r="J5174" s="194">
        <v>25968</v>
      </c>
    </row>
    <row r="5175" spans="1:10">
      <c r="A5175" s="175" t="s">
        <v>161</v>
      </c>
      <c r="B5175" s="175" t="s">
        <v>23</v>
      </c>
      <c r="H5175" s="175" t="s">
        <v>1409</v>
      </c>
      <c r="J5175" s="194">
        <v>10216</v>
      </c>
    </row>
    <row r="5176" spans="1:10">
      <c r="A5176" s="175" t="s">
        <v>161</v>
      </c>
      <c r="B5176" s="175" t="s">
        <v>23</v>
      </c>
      <c r="H5176" s="175" t="s">
        <v>1393</v>
      </c>
      <c r="J5176" s="194">
        <v>19883</v>
      </c>
    </row>
    <row r="5177" spans="1:10">
      <c r="A5177" s="175" t="s">
        <v>161</v>
      </c>
      <c r="B5177" s="175" t="s">
        <v>23</v>
      </c>
      <c r="H5177" s="175" t="s">
        <v>1388</v>
      </c>
      <c r="J5177" s="194">
        <v>18750</v>
      </c>
    </row>
    <row r="5178" spans="1:10">
      <c r="A5178" s="175" t="s">
        <v>161</v>
      </c>
      <c r="B5178" s="175" t="s">
        <v>23</v>
      </c>
      <c r="H5178" s="175" t="s">
        <v>1410</v>
      </c>
      <c r="J5178" s="194">
        <v>44517</v>
      </c>
    </row>
    <row r="5179" spans="1:10">
      <c r="A5179" s="175" t="s">
        <v>161</v>
      </c>
      <c r="B5179" s="175" t="s">
        <v>23</v>
      </c>
      <c r="H5179" s="175" t="s">
        <v>1405</v>
      </c>
      <c r="J5179" s="194">
        <v>22200</v>
      </c>
    </row>
    <row r="5180" spans="1:10">
      <c r="A5180" s="175" t="s">
        <v>161</v>
      </c>
      <c r="B5180" s="175" t="s">
        <v>23</v>
      </c>
      <c r="H5180" s="175" t="s">
        <v>1395</v>
      </c>
      <c r="J5180" s="194">
        <v>26353</v>
      </c>
    </row>
    <row r="5181" spans="1:10">
      <c r="A5181" s="175" t="s">
        <v>161</v>
      </c>
      <c r="B5181" s="175" t="s">
        <v>23</v>
      </c>
      <c r="H5181" s="175" t="s">
        <v>1411</v>
      </c>
      <c r="J5181" s="194">
        <v>21963</v>
      </c>
    </row>
    <row r="5182" spans="1:10">
      <c r="A5182" s="175" t="s">
        <v>161</v>
      </c>
      <c r="B5182" s="175" t="s">
        <v>23</v>
      </c>
      <c r="H5182" s="175" t="s">
        <v>1383</v>
      </c>
      <c r="J5182" s="194">
        <v>58734</v>
      </c>
    </row>
    <row r="5183" spans="1:10">
      <c r="A5183" s="175" t="s">
        <v>161</v>
      </c>
      <c r="B5183" s="175" t="s">
        <v>23</v>
      </c>
      <c r="H5183" s="175" t="s">
        <v>1357</v>
      </c>
      <c r="J5183" s="194">
        <v>29000</v>
      </c>
    </row>
    <row r="5184" spans="1:10">
      <c r="A5184" s="175" t="s">
        <v>161</v>
      </c>
      <c r="B5184" s="175" t="s">
        <v>23</v>
      </c>
      <c r="H5184" s="175" t="s">
        <v>1394</v>
      </c>
      <c r="J5184" s="194">
        <v>32279</v>
      </c>
    </row>
    <row r="5185" spans="1:11">
      <c r="A5185" s="175" t="s">
        <v>161</v>
      </c>
      <c r="B5185" s="175" t="s">
        <v>23</v>
      </c>
      <c r="H5185" s="175" t="s">
        <v>1412</v>
      </c>
      <c r="J5185" s="194">
        <v>65270</v>
      </c>
    </row>
    <row r="5186" spans="1:11">
      <c r="A5186" s="175" t="s">
        <v>161</v>
      </c>
      <c r="B5186" s="175" t="s">
        <v>23</v>
      </c>
      <c r="H5186" s="175" t="s">
        <v>1407</v>
      </c>
      <c r="J5186" s="194">
        <v>9450</v>
      </c>
    </row>
    <row r="5187" spans="1:11">
      <c r="A5187" s="175" t="s">
        <v>161</v>
      </c>
      <c r="B5187" s="175" t="s">
        <v>23</v>
      </c>
      <c r="H5187" s="175" t="s">
        <v>1401</v>
      </c>
      <c r="J5187" s="194">
        <v>108980</v>
      </c>
    </row>
    <row r="5188" spans="1:11">
      <c r="A5188" s="175" t="s">
        <v>161</v>
      </c>
      <c r="B5188" s="175" t="s">
        <v>23</v>
      </c>
      <c r="H5188" s="175" t="s">
        <v>1355</v>
      </c>
      <c r="J5188" s="194">
        <v>20000</v>
      </c>
    </row>
    <row r="5189" spans="1:11">
      <c r="A5189" s="175" t="s">
        <v>161</v>
      </c>
      <c r="B5189" s="175" t="s">
        <v>23</v>
      </c>
      <c r="H5189" s="175" t="s">
        <v>1413</v>
      </c>
      <c r="J5189" s="194">
        <v>11250</v>
      </c>
    </row>
    <row r="5190" spans="1:11">
      <c r="A5190" s="175" t="s">
        <v>161</v>
      </c>
      <c r="B5190" s="175" t="s">
        <v>23</v>
      </c>
      <c r="H5190" s="175" t="s">
        <v>1414</v>
      </c>
      <c r="J5190" s="194">
        <v>5000</v>
      </c>
    </row>
    <row r="5191" spans="1:11">
      <c r="A5191" s="175" t="s">
        <v>161</v>
      </c>
      <c r="B5191" s="175" t="s">
        <v>23</v>
      </c>
      <c r="H5191" s="175" t="s">
        <v>1389</v>
      </c>
      <c r="J5191" s="194">
        <v>12000</v>
      </c>
    </row>
    <row r="5192" spans="1:11">
      <c r="A5192" s="175" t="s">
        <v>161</v>
      </c>
      <c r="B5192" s="175" t="s">
        <v>23</v>
      </c>
      <c r="H5192" s="175" t="s">
        <v>1411</v>
      </c>
      <c r="J5192" s="194">
        <v>21963</v>
      </c>
    </row>
    <row r="5193" spans="1:11">
      <c r="A5193" s="190" t="s">
        <v>5052</v>
      </c>
      <c r="J5193" s="194">
        <v>1207914</v>
      </c>
      <c r="K5193" s="194">
        <v>1207914</v>
      </c>
    </row>
    <row r="5196" spans="1:11">
      <c r="A5196" s="190" t="s">
        <v>5053</v>
      </c>
      <c r="D5196" s="191" t="s">
        <v>4823</v>
      </c>
      <c r="E5196" s="190" t="s">
        <v>5031</v>
      </c>
    </row>
    <row r="5197" spans="1:11">
      <c r="A5197" s="192" t="s">
        <v>10</v>
      </c>
      <c r="B5197" s="192" t="s">
        <v>11</v>
      </c>
      <c r="D5197" s="188" t="s">
        <v>4808</v>
      </c>
      <c r="E5197" s="192" t="s">
        <v>142</v>
      </c>
      <c r="F5197" s="193" t="s">
        <v>4809</v>
      </c>
      <c r="G5197" s="192" t="s">
        <v>4810</v>
      </c>
      <c r="H5197" s="192" t="s">
        <v>479</v>
      </c>
      <c r="J5197" s="193" t="s">
        <v>405</v>
      </c>
      <c r="K5197" s="193" t="s">
        <v>406</v>
      </c>
    </row>
    <row r="5200" spans="1:11">
      <c r="A5200" s="175" t="s">
        <v>182</v>
      </c>
      <c r="B5200" s="175" t="s">
        <v>28</v>
      </c>
      <c r="E5200" s="175" t="s">
        <v>640</v>
      </c>
      <c r="F5200" s="195">
        <v>201620</v>
      </c>
      <c r="H5200" s="175" t="s">
        <v>1415</v>
      </c>
      <c r="J5200" s="194">
        <v>305473</v>
      </c>
    </row>
    <row r="5201" spans="1:11">
      <c r="A5201" s="175" t="s">
        <v>182</v>
      </c>
      <c r="B5201" s="175" t="s">
        <v>28</v>
      </c>
      <c r="E5201" s="175" t="s">
        <v>640</v>
      </c>
      <c r="F5201" s="195">
        <v>201619</v>
      </c>
      <c r="H5201" s="175" t="s">
        <v>1416</v>
      </c>
      <c r="J5201" s="194">
        <v>737996</v>
      </c>
    </row>
    <row r="5202" spans="1:11">
      <c r="A5202" s="175" t="s">
        <v>257</v>
      </c>
      <c r="B5202" s="175" t="s">
        <v>47</v>
      </c>
      <c r="E5202" s="175" t="s">
        <v>668</v>
      </c>
      <c r="F5202" s="195">
        <v>22676340</v>
      </c>
      <c r="H5202" s="175" t="s">
        <v>2249</v>
      </c>
      <c r="J5202" s="194">
        <v>5385</v>
      </c>
    </row>
    <row r="5203" spans="1:11">
      <c r="A5203" s="175" t="s">
        <v>161</v>
      </c>
      <c r="B5203" s="175" t="s">
        <v>23</v>
      </c>
      <c r="F5203" s="195">
        <v>42</v>
      </c>
      <c r="H5203" s="175" t="s">
        <v>1415</v>
      </c>
      <c r="K5203" s="194">
        <v>305473</v>
      </c>
    </row>
    <row r="5204" spans="1:11">
      <c r="A5204" s="175" t="s">
        <v>161</v>
      </c>
      <c r="B5204" s="175" t="s">
        <v>23</v>
      </c>
      <c r="F5204" s="195">
        <v>40</v>
      </c>
      <c r="H5204" s="175" t="s">
        <v>1416</v>
      </c>
      <c r="K5204" s="194">
        <v>737996</v>
      </c>
    </row>
    <row r="5205" spans="1:11">
      <c r="A5205" s="175" t="s">
        <v>161</v>
      </c>
      <c r="B5205" s="175" t="s">
        <v>23</v>
      </c>
      <c r="H5205" s="175" t="s">
        <v>672</v>
      </c>
      <c r="K5205" s="194">
        <v>4525</v>
      </c>
    </row>
    <row r="5206" spans="1:11">
      <c r="A5206" s="175" t="s">
        <v>161</v>
      </c>
      <c r="B5206" s="175" t="s">
        <v>23</v>
      </c>
      <c r="H5206" s="175" t="s">
        <v>671</v>
      </c>
      <c r="K5206" s="194">
        <v>860</v>
      </c>
    </row>
    <row r="5207" spans="1:11">
      <c r="A5207" s="190" t="s">
        <v>5054</v>
      </c>
      <c r="J5207" s="194">
        <v>1048854</v>
      </c>
      <c r="K5207" s="194">
        <v>1048854</v>
      </c>
    </row>
    <row r="5210" spans="1:11">
      <c r="A5210" s="190" t="s">
        <v>5083</v>
      </c>
      <c r="D5210" s="191" t="s">
        <v>4806</v>
      </c>
      <c r="E5210" s="190" t="s">
        <v>5031</v>
      </c>
    </row>
    <row r="5211" spans="1:11">
      <c r="A5211" s="192" t="s">
        <v>10</v>
      </c>
      <c r="B5211" s="192" t="s">
        <v>11</v>
      </c>
      <c r="D5211" s="188" t="s">
        <v>4808</v>
      </c>
      <c r="E5211" s="192" t="s">
        <v>142</v>
      </c>
      <c r="F5211" s="193" t="s">
        <v>4809</v>
      </c>
      <c r="G5211" s="192" t="s">
        <v>4810</v>
      </c>
      <c r="H5211" s="192" t="s">
        <v>479</v>
      </c>
      <c r="J5211" s="193" t="s">
        <v>405</v>
      </c>
      <c r="K5211" s="193" t="s">
        <v>406</v>
      </c>
    </row>
    <row r="5214" spans="1:11">
      <c r="A5214" s="175" t="s">
        <v>4894</v>
      </c>
      <c r="B5214" s="175" t="s">
        <v>105</v>
      </c>
      <c r="D5214" s="175" t="s">
        <v>610</v>
      </c>
      <c r="H5214" s="175" t="s">
        <v>4717</v>
      </c>
      <c r="J5214" s="194">
        <v>476000</v>
      </c>
    </row>
    <row r="5215" spans="1:11">
      <c r="A5215" s="175" t="s">
        <v>5093</v>
      </c>
      <c r="B5215" s="175" t="s">
        <v>69</v>
      </c>
      <c r="D5215" s="175" t="s">
        <v>610</v>
      </c>
      <c r="H5215" s="175" t="s">
        <v>2659</v>
      </c>
      <c r="J5215" s="194">
        <v>27000000</v>
      </c>
    </row>
    <row r="5216" spans="1:11">
      <c r="A5216" s="175" t="s">
        <v>4895</v>
      </c>
      <c r="B5216" s="175" t="s">
        <v>87</v>
      </c>
      <c r="D5216" s="175" t="s">
        <v>610</v>
      </c>
      <c r="H5216" s="175" t="s">
        <v>4292</v>
      </c>
      <c r="J5216" s="194">
        <v>26283</v>
      </c>
    </row>
    <row r="5217" spans="1:11">
      <c r="A5217" s="175" t="s">
        <v>4895</v>
      </c>
      <c r="B5217" s="175" t="s">
        <v>87</v>
      </c>
      <c r="D5217" s="175" t="s">
        <v>610</v>
      </c>
      <c r="H5217" s="175" t="s">
        <v>4287</v>
      </c>
      <c r="J5217" s="194">
        <v>12756</v>
      </c>
    </row>
    <row r="5218" spans="1:11">
      <c r="A5218" s="175" t="s">
        <v>4896</v>
      </c>
      <c r="B5218" s="175" t="s">
        <v>88</v>
      </c>
      <c r="D5218" s="175" t="s">
        <v>610</v>
      </c>
      <c r="H5218" s="175" t="s">
        <v>4346</v>
      </c>
      <c r="J5218" s="194">
        <v>36643</v>
      </c>
    </row>
    <row r="5219" spans="1:11">
      <c r="A5219" s="175" t="s">
        <v>5045</v>
      </c>
      <c r="B5219" s="175" t="s">
        <v>86</v>
      </c>
      <c r="D5219" s="175" t="s">
        <v>610</v>
      </c>
      <c r="H5219" s="175" t="s">
        <v>4254</v>
      </c>
      <c r="J5219" s="194">
        <v>256306</v>
      </c>
    </row>
    <row r="5220" spans="1:11">
      <c r="A5220" s="175" t="s">
        <v>5045</v>
      </c>
      <c r="B5220" s="175" t="s">
        <v>86</v>
      </c>
      <c r="D5220" s="175" t="s">
        <v>610</v>
      </c>
      <c r="H5220" s="175" t="s">
        <v>4254</v>
      </c>
      <c r="J5220" s="194">
        <v>96673</v>
      </c>
    </row>
    <row r="5221" spans="1:11">
      <c r="A5221" s="175" t="s">
        <v>5045</v>
      </c>
      <c r="B5221" s="175" t="s">
        <v>86</v>
      </c>
      <c r="D5221" s="175" t="s">
        <v>610</v>
      </c>
      <c r="H5221" s="175" t="s">
        <v>4254</v>
      </c>
      <c r="J5221" s="194">
        <v>69540</v>
      </c>
    </row>
    <row r="5222" spans="1:11">
      <c r="A5222" s="175" t="s">
        <v>5047</v>
      </c>
      <c r="B5222" s="175" t="s">
        <v>106</v>
      </c>
      <c r="D5222" s="175" t="s">
        <v>610</v>
      </c>
      <c r="H5222" s="175" t="s">
        <v>4738</v>
      </c>
      <c r="J5222" s="194">
        <v>5385</v>
      </c>
    </row>
    <row r="5223" spans="1:11">
      <c r="A5223" s="175" t="s">
        <v>4895</v>
      </c>
      <c r="B5223" s="175" t="s">
        <v>87</v>
      </c>
      <c r="D5223" s="175" t="s">
        <v>610</v>
      </c>
      <c r="H5223" s="175" t="s">
        <v>4300</v>
      </c>
      <c r="J5223" s="194">
        <v>95209</v>
      </c>
    </row>
    <row r="5224" spans="1:11">
      <c r="A5224" s="175" t="s">
        <v>4895</v>
      </c>
      <c r="B5224" s="175" t="s">
        <v>87</v>
      </c>
      <c r="D5224" s="175" t="s">
        <v>610</v>
      </c>
      <c r="H5224" s="175" t="s">
        <v>4287</v>
      </c>
      <c r="J5224" s="194">
        <v>5581</v>
      </c>
    </row>
    <row r="5225" spans="1:11">
      <c r="A5225" s="175" t="s">
        <v>4894</v>
      </c>
      <c r="B5225" s="175" t="s">
        <v>105</v>
      </c>
      <c r="D5225" s="175" t="s">
        <v>610</v>
      </c>
      <c r="H5225" s="175" t="s">
        <v>4718</v>
      </c>
      <c r="J5225" s="194">
        <v>630700</v>
      </c>
    </row>
    <row r="5226" spans="1:11">
      <c r="A5226" s="175" t="s">
        <v>4894</v>
      </c>
      <c r="B5226" s="175" t="s">
        <v>105</v>
      </c>
      <c r="D5226" s="175" t="s">
        <v>610</v>
      </c>
      <c r="H5226" s="175" t="s">
        <v>4719</v>
      </c>
      <c r="J5226" s="194">
        <v>1725500</v>
      </c>
    </row>
    <row r="5227" spans="1:11">
      <c r="A5227" s="175" t="s">
        <v>257</v>
      </c>
      <c r="B5227" s="175" t="s">
        <v>47</v>
      </c>
      <c r="H5227" s="175" t="s">
        <v>2250</v>
      </c>
      <c r="K5227" s="194">
        <v>30436576</v>
      </c>
    </row>
    <row r="5228" spans="1:11">
      <c r="A5228" s="190" t="s">
        <v>5084</v>
      </c>
      <c r="J5228" s="194">
        <v>30436576</v>
      </c>
      <c r="K5228" s="194">
        <v>30436576</v>
      </c>
    </row>
    <row r="5231" spans="1:11">
      <c r="A5231" s="190" t="s">
        <v>4917</v>
      </c>
      <c r="D5231" s="191" t="s">
        <v>4823</v>
      </c>
      <c r="E5231" s="190" t="s">
        <v>5031</v>
      </c>
    </row>
    <row r="5232" spans="1:11">
      <c r="A5232" s="192" t="s">
        <v>10</v>
      </c>
      <c r="B5232" s="192" t="s">
        <v>11</v>
      </c>
      <c r="D5232" s="188" t="s">
        <v>4808</v>
      </c>
      <c r="E5232" s="192" t="s">
        <v>142</v>
      </c>
      <c r="F5232" s="193" t="s">
        <v>4809</v>
      </c>
      <c r="G5232" s="192" t="s">
        <v>4810</v>
      </c>
      <c r="H5232" s="192" t="s">
        <v>479</v>
      </c>
      <c r="J5232" s="193" t="s">
        <v>405</v>
      </c>
      <c r="K5232" s="193" t="s">
        <v>406</v>
      </c>
    </row>
    <row r="5235" spans="1:11">
      <c r="A5235" s="175" t="s">
        <v>4894</v>
      </c>
      <c r="B5235" s="175" t="s">
        <v>105</v>
      </c>
      <c r="D5235" s="175" t="s">
        <v>610</v>
      </c>
      <c r="H5235" s="175" t="s">
        <v>4720</v>
      </c>
      <c r="J5235" s="194">
        <v>722000</v>
      </c>
    </row>
    <row r="5236" spans="1:11">
      <c r="A5236" s="175" t="s">
        <v>182</v>
      </c>
      <c r="B5236" s="175" t="s">
        <v>28</v>
      </c>
      <c r="E5236" s="175" t="s">
        <v>640</v>
      </c>
      <c r="F5236" s="195">
        <v>201623</v>
      </c>
      <c r="H5236" s="175" t="s">
        <v>1031</v>
      </c>
      <c r="K5236" s="194">
        <v>722000</v>
      </c>
    </row>
    <row r="5237" spans="1:11">
      <c r="A5237" s="190" t="s">
        <v>4920</v>
      </c>
      <c r="J5237" s="194">
        <v>722000</v>
      </c>
      <c r="K5237" s="194">
        <v>722000</v>
      </c>
    </row>
    <row r="5240" spans="1:11">
      <c r="A5240" s="190" t="s">
        <v>4961</v>
      </c>
      <c r="D5240" s="191" t="s">
        <v>4823</v>
      </c>
      <c r="E5240" s="190" t="s">
        <v>5031</v>
      </c>
    </row>
    <row r="5241" spans="1:11">
      <c r="A5241" s="192" t="s">
        <v>10</v>
      </c>
      <c r="B5241" s="192" t="s">
        <v>11</v>
      </c>
      <c r="D5241" s="188" t="s">
        <v>4808</v>
      </c>
      <c r="E5241" s="192" t="s">
        <v>142</v>
      </c>
      <c r="F5241" s="193" t="s">
        <v>4809</v>
      </c>
      <c r="G5241" s="192" t="s">
        <v>4810</v>
      </c>
      <c r="H5241" s="192" t="s">
        <v>479</v>
      </c>
      <c r="J5241" s="193" t="s">
        <v>405</v>
      </c>
      <c r="K5241" s="193" t="s">
        <v>406</v>
      </c>
    </row>
    <row r="5244" spans="1:11">
      <c r="A5244" s="175" t="s">
        <v>4919</v>
      </c>
      <c r="B5244" s="175" t="s">
        <v>101</v>
      </c>
      <c r="D5244" s="175" t="s">
        <v>610</v>
      </c>
      <c r="H5244" s="175" t="s">
        <v>4296</v>
      </c>
      <c r="J5244" s="194">
        <v>89000</v>
      </c>
    </row>
    <row r="5245" spans="1:11">
      <c r="A5245" s="175" t="s">
        <v>5034</v>
      </c>
      <c r="B5245" s="175" t="s">
        <v>104</v>
      </c>
      <c r="D5245" s="175" t="s">
        <v>610</v>
      </c>
      <c r="H5245" s="175" t="s">
        <v>4679</v>
      </c>
      <c r="J5245" s="194">
        <v>143693</v>
      </c>
    </row>
    <row r="5246" spans="1:11">
      <c r="A5246" s="175" t="s">
        <v>5046</v>
      </c>
      <c r="B5246" s="175" t="s">
        <v>103</v>
      </c>
      <c r="D5246" s="175" t="s">
        <v>610</v>
      </c>
      <c r="H5246" s="175" t="s">
        <v>4296</v>
      </c>
      <c r="J5246" s="194">
        <v>9800</v>
      </c>
    </row>
    <row r="5247" spans="1:11">
      <c r="A5247" s="175" t="s">
        <v>5034</v>
      </c>
      <c r="B5247" s="175" t="s">
        <v>104</v>
      </c>
      <c r="D5247" s="175" t="s">
        <v>610</v>
      </c>
      <c r="H5247" s="175" t="s">
        <v>4680</v>
      </c>
      <c r="J5247" s="194">
        <v>62980</v>
      </c>
    </row>
    <row r="5248" spans="1:11">
      <c r="A5248" s="175" t="s">
        <v>182</v>
      </c>
      <c r="B5248" s="175" t="s">
        <v>28</v>
      </c>
      <c r="E5248" s="175" t="s">
        <v>640</v>
      </c>
      <c r="F5248" s="195">
        <v>201620</v>
      </c>
      <c r="H5248" s="175" t="s">
        <v>1415</v>
      </c>
      <c r="K5248" s="194">
        <v>305473</v>
      </c>
    </row>
    <row r="5249" spans="1:11">
      <c r="A5249" s="190" t="s">
        <v>4962</v>
      </c>
      <c r="J5249" s="194">
        <v>305473</v>
      </c>
      <c r="K5249" s="194">
        <v>305473</v>
      </c>
    </row>
    <row r="5251" spans="1:11">
      <c r="A5251" s="189" t="s">
        <v>480</v>
      </c>
      <c r="B5251" s="196" t="s">
        <v>5094</v>
      </c>
      <c r="J5251" s="194">
        <v>113974704</v>
      </c>
      <c r="K5251" s="194">
        <v>113974704</v>
      </c>
    </row>
    <row r="5253" spans="1:11">
      <c r="A5253" s="189" t="s">
        <v>5095</v>
      </c>
    </row>
    <row r="5256" spans="1:11">
      <c r="A5256" s="190" t="s">
        <v>5065</v>
      </c>
      <c r="D5256" s="191" t="s">
        <v>4823</v>
      </c>
      <c r="E5256" s="190" t="s">
        <v>4807</v>
      </c>
    </row>
    <row r="5257" spans="1:11">
      <c r="A5257" s="192" t="s">
        <v>10</v>
      </c>
      <c r="B5257" s="192" t="s">
        <v>11</v>
      </c>
      <c r="D5257" s="188" t="s">
        <v>4808</v>
      </c>
      <c r="E5257" s="192" t="s">
        <v>142</v>
      </c>
      <c r="F5257" s="193" t="s">
        <v>4809</v>
      </c>
      <c r="G5257" s="192" t="s">
        <v>4810</v>
      </c>
      <c r="H5257" s="192" t="s">
        <v>479</v>
      </c>
      <c r="J5257" s="193" t="s">
        <v>405</v>
      </c>
      <c r="K5257" s="193" t="s">
        <v>406</v>
      </c>
    </row>
    <row r="5260" spans="1:11">
      <c r="A5260" s="175" t="s">
        <v>257</v>
      </c>
      <c r="B5260" s="175" t="s">
        <v>47</v>
      </c>
      <c r="E5260" s="175" t="s">
        <v>668</v>
      </c>
      <c r="F5260" s="195">
        <v>13</v>
      </c>
      <c r="H5260" s="175" t="s">
        <v>2251</v>
      </c>
      <c r="J5260" s="194">
        <v>69930</v>
      </c>
    </row>
    <row r="5261" spans="1:11">
      <c r="A5261" s="175" t="s">
        <v>151</v>
      </c>
      <c r="B5261" s="175" t="s">
        <v>22</v>
      </c>
      <c r="F5261" s="195">
        <v>4531748</v>
      </c>
      <c r="H5261" s="175" t="s">
        <v>1046</v>
      </c>
      <c r="K5261" s="194">
        <v>76951</v>
      </c>
    </row>
    <row r="5262" spans="1:11">
      <c r="A5262" s="175" t="s">
        <v>257</v>
      </c>
      <c r="B5262" s="175" t="s">
        <v>47</v>
      </c>
      <c r="E5262" s="175" t="s">
        <v>668</v>
      </c>
      <c r="F5262" s="195">
        <v>14</v>
      </c>
      <c r="H5262" s="175" t="s">
        <v>2252</v>
      </c>
      <c r="J5262" s="194">
        <v>7021</v>
      </c>
    </row>
    <row r="5263" spans="1:11">
      <c r="A5263" s="190" t="s">
        <v>5066</v>
      </c>
      <c r="J5263" s="194">
        <v>76951</v>
      </c>
      <c r="K5263" s="194">
        <v>76951</v>
      </c>
    </row>
    <row r="5266" spans="1:11">
      <c r="A5266" s="190" t="s">
        <v>4825</v>
      </c>
      <c r="D5266" s="191" t="s">
        <v>4823</v>
      </c>
      <c r="E5266" s="190" t="s">
        <v>4807</v>
      </c>
    </row>
    <row r="5267" spans="1:11">
      <c r="A5267" s="192" t="s">
        <v>10</v>
      </c>
      <c r="B5267" s="192" t="s">
        <v>11</v>
      </c>
      <c r="D5267" s="188" t="s">
        <v>4808</v>
      </c>
      <c r="E5267" s="192" t="s">
        <v>142</v>
      </c>
      <c r="F5267" s="193" t="s">
        <v>4809</v>
      </c>
      <c r="G5267" s="192" t="s">
        <v>4810</v>
      </c>
      <c r="H5267" s="192" t="s">
        <v>479</v>
      </c>
      <c r="J5267" s="193" t="s">
        <v>405</v>
      </c>
      <c r="K5267" s="193" t="s">
        <v>406</v>
      </c>
    </row>
    <row r="5270" spans="1:11">
      <c r="A5270" s="175" t="s">
        <v>268</v>
      </c>
      <c r="B5270" s="175" t="s">
        <v>49</v>
      </c>
      <c r="E5270" s="175" t="s">
        <v>640</v>
      </c>
      <c r="F5270" s="195">
        <v>201605</v>
      </c>
      <c r="H5270" s="175" t="s">
        <v>2397</v>
      </c>
      <c r="J5270" s="194">
        <v>460756</v>
      </c>
    </row>
    <row r="5271" spans="1:11">
      <c r="A5271" s="175" t="s">
        <v>151</v>
      </c>
      <c r="B5271" s="175" t="s">
        <v>22</v>
      </c>
      <c r="F5271" s="195">
        <v>4531757</v>
      </c>
      <c r="H5271" s="175" t="s">
        <v>930</v>
      </c>
      <c r="K5271" s="194">
        <v>460756</v>
      </c>
    </row>
    <row r="5272" spans="1:11">
      <c r="A5272" s="190" t="s">
        <v>4826</v>
      </c>
      <c r="J5272" s="194">
        <v>460756</v>
      </c>
      <c r="K5272" s="194">
        <v>460756</v>
      </c>
    </row>
    <row r="5275" spans="1:11">
      <c r="A5275" s="190" t="s">
        <v>4827</v>
      </c>
      <c r="D5275" s="191" t="s">
        <v>4818</v>
      </c>
      <c r="E5275" s="190" t="s">
        <v>4807</v>
      </c>
    </row>
    <row r="5276" spans="1:11">
      <c r="A5276" s="192" t="s">
        <v>10</v>
      </c>
      <c r="B5276" s="192" t="s">
        <v>11</v>
      </c>
      <c r="D5276" s="188" t="s">
        <v>4808</v>
      </c>
      <c r="E5276" s="192" t="s">
        <v>142</v>
      </c>
      <c r="F5276" s="193" t="s">
        <v>4809</v>
      </c>
      <c r="G5276" s="192" t="s">
        <v>4810</v>
      </c>
      <c r="H5276" s="192" t="s">
        <v>479</v>
      </c>
      <c r="J5276" s="193" t="s">
        <v>405</v>
      </c>
      <c r="K5276" s="193" t="s">
        <v>406</v>
      </c>
    </row>
    <row r="5279" spans="1:11">
      <c r="A5279" s="175" t="s">
        <v>4820</v>
      </c>
      <c r="B5279" s="175" t="s">
        <v>118</v>
      </c>
      <c r="D5279" s="175" t="s">
        <v>610</v>
      </c>
      <c r="H5279" s="175" t="s">
        <v>863</v>
      </c>
      <c r="K5279" s="194">
        <v>306748</v>
      </c>
    </row>
    <row r="5280" spans="1:11">
      <c r="A5280" s="175" t="s">
        <v>151</v>
      </c>
      <c r="B5280" s="175" t="s">
        <v>22</v>
      </c>
      <c r="H5280" s="175" t="s">
        <v>863</v>
      </c>
      <c r="J5280" s="194">
        <v>306748</v>
      </c>
    </row>
    <row r="5281" spans="1:11">
      <c r="A5281" s="190" t="s">
        <v>4830</v>
      </c>
      <c r="J5281" s="194">
        <v>306748</v>
      </c>
      <c r="K5281" s="194">
        <v>306748</v>
      </c>
    </row>
    <row r="5284" spans="1:11">
      <c r="A5284" s="190" t="s">
        <v>4831</v>
      </c>
      <c r="D5284" s="191" t="s">
        <v>4823</v>
      </c>
      <c r="E5284" s="190" t="s">
        <v>4807</v>
      </c>
    </row>
    <row r="5285" spans="1:11">
      <c r="A5285" s="192" t="s">
        <v>10</v>
      </c>
      <c r="B5285" s="192" t="s">
        <v>11</v>
      </c>
      <c r="D5285" s="188" t="s">
        <v>4808</v>
      </c>
      <c r="E5285" s="192" t="s">
        <v>142</v>
      </c>
      <c r="F5285" s="193" t="s">
        <v>4809</v>
      </c>
      <c r="G5285" s="192" t="s">
        <v>4810</v>
      </c>
      <c r="H5285" s="192" t="s">
        <v>479</v>
      </c>
      <c r="J5285" s="193" t="s">
        <v>405</v>
      </c>
      <c r="K5285" s="193" t="s">
        <v>406</v>
      </c>
    </row>
    <row r="5288" spans="1:11">
      <c r="A5288" s="175" t="s">
        <v>268</v>
      </c>
      <c r="B5288" s="175" t="s">
        <v>49</v>
      </c>
      <c r="E5288" s="175" t="s">
        <v>640</v>
      </c>
      <c r="F5288" s="195">
        <v>201605</v>
      </c>
      <c r="H5288" s="175" t="s">
        <v>2398</v>
      </c>
      <c r="J5288" s="194">
        <v>202150</v>
      </c>
    </row>
    <row r="5289" spans="1:11">
      <c r="A5289" s="175" t="s">
        <v>151</v>
      </c>
      <c r="B5289" s="175" t="s">
        <v>22</v>
      </c>
      <c r="F5289" s="195">
        <v>4531755</v>
      </c>
      <c r="H5289" s="175" t="s">
        <v>919</v>
      </c>
      <c r="K5289" s="194">
        <v>202150</v>
      </c>
    </row>
    <row r="5290" spans="1:11">
      <c r="A5290" s="190" t="s">
        <v>4832</v>
      </c>
      <c r="J5290" s="194">
        <v>202150</v>
      </c>
      <c r="K5290" s="194">
        <v>202150</v>
      </c>
    </row>
    <row r="5293" spans="1:11">
      <c r="A5293" s="190" t="s">
        <v>4833</v>
      </c>
      <c r="D5293" s="191" t="s">
        <v>4823</v>
      </c>
      <c r="E5293" s="190" t="s">
        <v>5067</v>
      </c>
    </row>
    <row r="5294" spans="1:11">
      <c r="A5294" s="192" t="s">
        <v>10</v>
      </c>
      <c r="B5294" s="192" t="s">
        <v>11</v>
      </c>
      <c r="D5294" s="188" t="s">
        <v>4808</v>
      </c>
      <c r="E5294" s="192" t="s">
        <v>142</v>
      </c>
      <c r="F5294" s="193" t="s">
        <v>4809</v>
      </c>
      <c r="G5294" s="192" t="s">
        <v>4810</v>
      </c>
      <c r="H5294" s="192" t="s">
        <v>479</v>
      </c>
      <c r="J5294" s="193" t="s">
        <v>405</v>
      </c>
      <c r="K5294" s="193" t="s">
        <v>406</v>
      </c>
    </row>
    <row r="5297" spans="1:11">
      <c r="A5297" s="175" t="s">
        <v>218</v>
      </c>
      <c r="B5297" s="175" t="s">
        <v>33</v>
      </c>
      <c r="E5297" s="175" t="s">
        <v>640</v>
      </c>
      <c r="F5297" s="195">
        <v>1</v>
      </c>
      <c r="H5297" s="175" t="s">
        <v>734</v>
      </c>
      <c r="J5297" s="194">
        <v>507133</v>
      </c>
    </row>
    <row r="5298" spans="1:11">
      <c r="A5298" s="175" t="s">
        <v>151</v>
      </c>
      <c r="B5298" s="175" t="s">
        <v>22</v>
      </c>
      <c r="F5298" s="195">
        <v>4531752</v>
      </c>
      <c r="H5298" s="175" t="s">
        <v>926</v>
      </c>
      <c r="K5298" s="194">
        <v>507133</v>
      </c>
    </row>
    <row r="5299" spans="1:11">
      <c r="A5299" s="190" t="s">
        <v>4834</v>
      </c>
      <c r="J5299" s="194">
        <v>507133</v>
      </c>
      <c r="K5299" s="194">
        <v>507133</v>
      </c>
    </row>
    <row r="5302" spans="1:11">
      <c r="A5302" s="190" t="s">
        <v>4835</v>
      </c>
      <c r="D5302" s="191" t="s">
        <v>4823</v>
      </c>
      <c r="E5302" s="190" t="s">
        <v>5067</v>
      </c>
    </row>
    <row r="5303" spans="1:11">
      <c r="A5303" s="192" t="s">
        <v>10</v>
      </c>
      <c r="B5303" s="192" t="s">
        <v>11</v>
      </c>
      <c r="D5303" s="188" t="s">
        <v>4808</v>
      </c>
      <c r="E5303" s="192" t="s">
        <v>142</v>
      </c>
      <c r="F5303" s="193" t="s">
        <v>4809</v>
      </c>
      <c r="G5303" s="192" t="s">
        <v>4810</v>
      </c>
      <c r="H5303" s="192" t="s">
        <v>479</v>
      </c>
      <c r="J5303" s="193" t="s">
        <v>405</v>
      </c>
      <c r="K5303" s="193" t="s">
        <v>406</v>
      </c>
    </row>
    <row r="5306" spans="1:11">
      <c r="A5306" s="175" t="s">
        <v>262</v>
      </c>
      <c r="B5306" s="175" t="s">
        <v>48</v>
      </c>
      <c r="E5306" s="175" t="s">
        <v>667</v>
      </c>
      <c r="F5306" s="195">
        <v>4</v>
      </c>
      <c r="H5306" s="175" t="s">
        <v>498</v>
      </c>
      <c r="J5306" s="194">
        <v>600000</v>
      </c>
    </row>
    <row r="5307" spans="1:11">
      <c r="A5307" s="175" t="s">
        <v>151</v>
      </c>
      <c r="B5307" s="175" t="s">
        <v>22</v>
      </c>
      <c r="F5307" s="195">
        <v>4531765</v>
      </c>
      <c r="H5307" s="175" t="s">
        <v>498</v>
      </c>
      <c r="K5307" s="194">
        <v>600000</v>
      </c>
    </row>
    <row r="5308" spans="1:11">
      <c r="A5308" s="190" t="s">
        <v>4836</v>
      </c>
      <c r="J5308" s="194">
        <v>600000</v>
      </c>
      <c r="K5308" s="194">
        <v>600000</v>
      </c>
    </row>
    <row r="5311" spans="1:11">
      <c r="A5311" s="190" t="s">
        <v>4837</v>
      </c>
      <c r="D5311" s="191" t="s">
        <v>4818</v>
      </c>
      <c r="E5311" s="190" t="s">
        <v>5067</v>
      </c>
    </row>
    <row r="5312" spans="1:11">
      <c r="A5312" s="192" t="s">
        <v>10</v>
      </c>
      <c r="B5312" s="192" t="s">
        <v>11</v>
      </c>
      <c r="D5312" s="188" t="s">
        <v>4808</v>
      </c>
      <c r="E5312" s="192" t="s">
        <v>142</v>
      </c>
      <c r="F5312" s="193" t="s">
        <v>4809</v>
      </c>
      <c r="G5312" s="192" t="s">
        <v>4810</v>
      </c>
      <c r="H5312" s="192" t="s">
        <v>479</v>
      </c>
      <c r="J5312" s="193" t="s">
        <v>405</v>
      </c>
      <c r="K5312" s="193" t="s">
        <v>406</v>
      </c>
    </row>
    <row r="5315" spans="1:11">
      <c r="A5315" s="175" t="s">
        <v>4829</v>
      </c>
      <c r="B5315" s="175" t="s">
        <v>113</v>
      </c>
      <c r="D5315" s="175" t="s">
        <v>610</v>
      </c>
      <c r="H5315" s="175" t="s">
        <v>886</v>
      </c>
      <c r="K5315" s="194">
        <v>50000</v>
      </c>
    </row>
    <row r="5316" spans="1:11">
      <c r="A5316" s="175" t="s">
        <v>151</v>
      </c>
      <c r="B5316" s="175" t="s">
        <v>22</v>
      </c>
      <c r="H5316" s="175" t="s">
        <v>886</v>
      </c>
      <c r="J5316" s="194">
        <v>50000</v>
      </c>
    </row>
    <row r="5317" spans="1:11">
      <c r="A5317" s="190" t="s">
        <v>4838</v>
      </c>
      <c r="J5317" s="194">
        <v>50000</v>
      </c>
      <c r="K5317" s="194">
        <v>50000</v>
      </c>
    </row>
    <row r="5320" spans="1:11">
      <c r="A5320" s="190" t="s">
        <v>4839</v>
      </c>
      <c r="D5320" s="191" t="s">
        <v>4818</v>
      </c>
      <c r="E5320" s="190" t="s">
        <v>5067</v>
      </c>
    </row>
    <row r="5321" spans="1:11">
      <c r="A5321" s="192" t="s">
        <v>10</v>
      </c>
      <c r="B5321" s="192" t="s">
        <v>11</v>
      </c>
      <c r="D5321" s="188" t="s">
        <v>4808</v>
      </c>
      <c r="E5321" s="192" t="s">
        <v>142</v>
      </c>
      <c r="F5321" s="193" t="s">
        <v>4809</v>
      </c>
      <c r="G5321" s="192" t="s">
        <v>4810</v>
      </c>
      <c r="H5321" s="192" t="s">
        <v>479</v>
      </c>
      <c r="J5321" s="193" t="s">
        <v>405</v>
      </c>
      <c r="K5321" s="193" t="s">
        <v>406</v>
      </c>
    </row>
    <row r="5324" spans="1:11">
      <c r="A5324" s="175" t="s">
        <v>4829</v>
      </c>
      <c r="B5324" s="175" t="s">
        <v>113</v>
      </c>
      <c r="D5324" s="175" t="s">
        <v>610</v>
      </c>
      <c r="H5324" s="175" t="s">
        <v>1028</v>
      </c>
      <c r="K5324" s="194">
        <v>20000</v>
      </c>
    </row>
    <row r="5325" spans="1:11">
      <c r="A5325" s="175" t="s">
        <v>151</v>
      </c>
      <c r="B5325" s="175" t="s">
        <v>22</v>
      </c>
      <c r="H5325" s="175" t="s">
        <v>1028</v>
      </c>
      <c r="J5325" s="194">
        <v>20000</v>
      </c>
    </row>
    <row r="5326" spans="1:11">
      <c r="A5326" s="190" t="s">
        <v>4840</v>
      </c>
      <c r="J5326" s="194">
        <v>20000</v>
      </c>
      <c r="K5326" s="194">
        <v>20000</v>
      </c>
    </row>
    <row r="5329" spans="1:11">
      <c r="A5329" s="190" t="s">
        <v>4841</v>
      </c>
      <c r="D5329" s="191" t="s">
        <v>4818</v>
      </c>
      <c r="E5329" s="190" t="s">
        <v>5067</v>
      </c>
    </row>
    <row r="5330" spans="1:11">
      <c r="A5330" s="192" t="s">
        <v>10</v>
      </c>
      <c r="B5330" s="192" t="s">
        <v>11</v>
      </c>
      <c r="D5330" s="188" t="s">
        <v>4808</v>
      </c>
      <c r="E5330" s="192" t="s">
        <v>142</v>
      </c>
      <c r="F5330" s="193" t="s">
        <v>4809</v>
      </c>
      <c r="G5330" s="192" t="s">
        <v>4810</v>
      </c>
      <c r="H5330" s="192" t="s">
        <v>479</v>
      </c>
      <c r="J5330" s="193" t="s">
        <v>405</v>
      </c>
      <c r="K5330" s="193" t="s">
        <v>406</v>
      </c>
    </row>
    <row r="5333" spans="1:11">
      <c r="A5333" s="175" t="s">
        <v>4829</v>
      </c>
      <c r="B5333" s="175" t="s">
        <v>113</v>
      </c>
      <c r="D5333" s="175" t="s">
        <v>610</v>
      </c>
      <c r="H5333" s="175" t="s">
        <v>946</v>
      </c>
      <c r="K5333" s="194">
        <v>50000</v>
      </c>
    </row>
    <row r="5334" spans="1:11">
      <c r="A5334" s="175" t="s">
        <v>151</v>
      </c>
      <c r="B5334" s="175" t="s">
        <v>22</v>
      </c>
      <c r="H5334" s="175" t="s">
        <v>946</v>
      </c>
      <c r="J5334" s="194">
        <v>50000</v>
      </c>
    </row>
    <row r="5335" spans="1:11">
      <c r="A5335" s="190" t="s">
        <v>4843</v>
      </c>
      <c r="J5335" s="194">
        <v>50000</v>
      </c>
      <c r="K5335" s="194">
        <v>50000</v>
      </c>
    </row>
    <row r="5338" spans="1:11">
      <c r="A5338" s="190" t="s">
        <v>4844</v>
      </c>
      <c r="D5338" s="191" t="s">
        <v>4818</v>
      </c>
      <c r="E5338" s="190" t="s">
        <v>5067</v>
      </c>
    </row>
    <row r="5339" spans="1:11">
      <c r="A5339" s="192" t="s">
        <v>10</v>
      </c>
      <c r="B5339" s="192" t="s">
        <v>11</v>
      </c>
      <c r="D5339" s="188" t="s">
        <v>4808</v>
      </c>
      <c r="E5339" s="192" t="s">
        <v>142</v>
      </c>
      <c r="F5339" s="193" t="s">
        <v>4809</v>
      </c>
      <c r="G5339" s="192" t="s">
        <v>4810</v>
      </c>
      <c r="H5339" s="192" t="s">
        <v>479</v>
      </c>
      <c r="J5339" s="193" t="s">
        <v>405</v>
      </c>
      <c r="K5339" s="193" t="s">
        <v>406</v>
      </c>
    </row>
    <row r="5342" spans="1:11">
      <c r="A5342" s="175" t="s">
        <v>4829</v>
      </c>
      <c r="B5342" s="175" t="s">
        <v>113</v>
      </c>
      <c r="D5342" s="175" t="s">
        <v>610</v>
      </c>
      <c r="H5342" s="175" t="s">
        <v>891</v>
      </c>
      <c r="K5342" s="194">
        <v>40000</v>
      </c>
    </row>
    <row r="5343" spans="1:11">
      <c r="A5343" s="175" t="s">
        <v>151</v>
      </c>
      <c r="B5343" s="175" t="s">
        <v>22</v>
      </c>
      <c r="H5343" s="175" t="s">
        <v>891</v>
      </c>
      <c r="J5343" s="194">
        <v>40000</v>
      </c>
    </row>
    <row r="5344" spans="1:11">
      <c r="A5344" s="190" t="s">
        <v>4845</v>
      </c>
      <c r="J5344" s="194">
        <v>40000</v>
      </c>
      <c r="K5344" s="194">
        <v>40000</v>
      </c>
    </row>
    <row r="5347" spans="1:11">
      <c r="A5347" s="190" t="s">
        <v>4846</v>
      </c>
      <c r="D5347" s="191" t="s">
        <v>4818</v>
      </c>
      <c r="E5347" s="190" t="s">
        <v>5067</v>
      </c>
    </row>
    <row r="5348" spans="1:11">
      <c r="A5348" s="192" t="s">
        <v>10</v>
      </c>
      <c r="B5348" s="192" t="s">
        <v>11</v>
      </c>
      <c r="D5348" s="188" t="s">
        <v>4808</v>
      </c>
      <c r="E5348" s="192" t="s">
        <v>142</v>
      </c>
      <c r="F5348" s="193" t="s">
        <v>4809</v>
      </c>
      <c r="G5348" s="192" t="s">
        <v>4810</v>
      </c>
      <c r="H5348" s="192" t="s">
        <v>479</v>
      </c>
      <c r="J5348" s="193" t="s">
        <v>405</v>
      </c>
      <c r="K5348" s="193" t="s">
        <v>406</v>
      </c>
    </row>
    <row r="5351" spans="1:11">
      <c r="A5351" s="175" t="s">
        <v>4829</v>
      </c>
      <c r="B5351" s="175" t="s">
        <v>113</v>
      </c>
      <c r="D5351" s="175" t="s">
        <v>610</v>
      </c>
      <c r="H5351" s="175" t="s">
        <v>1047</v>
      </c>
      <c r="K5351" s="194">
        <v>50000</v>
      </c>
    </row>
    <row r="5352" spans="1:11">
      <c r="A5352" s="175" t="s">
        <v>151</v>
      </c>
      <c r="B5352" s="175" t="s">
        <v>22</v>
      </c>
      <c r="H5352" s="175" t="s">
        <v>1047</v>
      </c>
      <c r="J5352" s="194">
        <v>50000</v>
      </c>
    </row>
    <row r="5353" spans="1:11">
      <c r="A5353" s="190" t="s">
        <v>4847</v>
      </c>
      <c r="J5353" s="194">
        <v>50000</v>
      </c>
      <c r="K5353" s="194">
        <v>50000</v>
      </c>
    </row>
    <row r="5356" spans="1:11">
      <c r="A5356" s="190" t="s">
        <v>4848</v>
      </c>
      <c r="D5356" s="191" t="s">
        <v>4823</v>
      </c>
      <c r="E5356" s="190" t="s">
        <v>5068</v>
      </c>
    </row>
    <row r="5357" spans="1:11">
      <c r="A5357" s="192" t="s">
        <v>10</v>
      </c>
      <c r="B5357" s="192" t="s">
        <v>11</v>
      </c>
      <c r="D5357" s="188" t="s">
        <v>4808</v>
      </c>
      <c r="E5357" s="192" t="s">
        <v>142</v>
      </c>
      <c r="F5357" s="193" t="s">
        <v>4809</v>
      </c>
      <c r="G5357" s="192" t="s">
        <v>4810</v>
      </c>
      <c r="H5357" s="192" t="s">
        <v>479</v>
      </c>
      <c r="J5357" s="193" t="s">
        <v>405</v>
      </c>
      <c r="K5357" s="193" t="s">
        <v>406</v>
      </c>
    </row>
    <row r="5360" spans="1:11">
      <c r="A5360" s="175" t="s">
        <v>268</v>
      </c>
      <c r="B5360" s="175" t="s">
        <v>49</v>
      </c>
      <c r="E5360" s="175" t="s">
        <v>640</v>
      </c>
      <c r="F5360" s="195">
        <v>201605</v>
      </c>
      <c r="H5360" s="175" t="s">
        <v>2399</v>
      </c>
      <c r="J5360" s="194">
        <v>294705</v>
      </c>
    </row>
    <row r="5361" spans="1:11">
      <c r="A5361" s="175" t="s">
        <v>151</v>
      </c>
      <c r="B5361" s="175" t="s">
        <v>22</v>
      </c>
      <c r="F5361" s="195">
        <v>4531758</v>
      </c>
      <c r="H5361" s="175" t="s">
        <v>934</v>
      </c>
      <c r="K5361" s="194">
        <v>294705</v>
      </c>
    </row>
    <row r="5362" spans="1:11">
      <c r="A5362" s="190" t="s">
        <v>4850</v>
      </c>
      <c r="J5362" s="194">
        <v>294705</v>
      </c>
      <c r="K5362" s="194">
        <v>294705</v>
      </c>
    </row>
    <row r="5365" spans="1:11">
      <c r="A5365" s="190" t="s">
        <v>4851</v>
      </c>
      <c r="D5365" s="191" t="s">
        <v>4823</v>
      </c>
      <c r="E5365" s="190" t="s">
        <v>5068</v>
      </c>
    </row>
    <row r="5366" spans="1:11">
      <c r="A5366" s="192" t="s">
        <v>10</v>
      </c>
      <c r="B5366" s="192" t="s">
        <v>11</v>
      </c>
      <c r="D5366" s="188" t="s">
        <v>4808</v>
      </c>
      <c r="E5366" s="192" t="s">
        <v>142</v>
      </c>
      <c r="F5366" s="193" t="s">
        <v>4809</v>
      </c>
      <c r="G5366" s="192" t="s">
        <v>4810</v>
      </c>
      <c r="H5366" s="192" t="s">
        <v>479</v>
      </c>
      <c r="J5366" s="193" t="s">
        <v>405</v>
      </c>
      <c r="K5366" s="193" t="s">
        <v>406</v>
      </c>
    </row>
    <row r="5369" spans="1:11">
      <c r="A5369" s="175" t="s">
        <v>268</v>
      </c>
      <c r="B5369" s="175" t="s">
        <v>49</v>
      </c>
      <c r="E5369" s="175" t="s">
        <v>640</v>
      </c>
      <c r="F5369" s="195">
        <v>201605</v>
      </c>
      <c r="H5369" s="175" t="s">
        <v>645</v>
      </c>
      <c r="J5369" s="194">
        <v>548421</v>
      </c>
    </row>
    <row r="5370" spans="1:11">
      <c r="A5370" s="175" t="s">
        <v>151</v>
      </c>
      <c r="B5370" s="175" t="s">
        <v>22</v>
      </c>
      <c r="F5370" s="195">
        <v>4531768</v>
      </c>
      <c r="H5370" s="175" t="s">
        <v>187</v>
      </c>
      <c r="K5370" s="194">
        <v>548421</v>
      </c>
    </row>
    <row r="5371" spans="1:11">
      <c r="A5371" s="190" t="s">
        <v>4852</v>
      </c>
      <c r="J5371" s="194">
        <v>548421</v>
      </c>
      <c r="K5371" s="194">
        <v>548421</v>
      </c>
    </row>
    <row r="5374" spans="1:11">
      <c r="A5374" s="190" t="s">
        <v>4853</v>
      </c>
      <c r="D5374" s="191" t="s">
        <v>4823</v>
      </c>
      <c r="E5374" s="190" t="s">
        <v>5068</v>
      </c>
    </row>
    <row r="5375" spans="1:11">
      <c r="A5375" s="192" t="s">
        <v>10</v>
      </c>
      <c r="B5375" s="192" t="s">
        <v>11</v>
      </c>
      <c r="D5375" s="188" t="s">
        <v>4808</v>
      </c>
      <c r="E5375" s="192" t="s">
        <v>142</v>
      </c>
      <c r="F5375" s="193" t="s">
        <v>4809</v>
      </c>
      <c r="G5375" s="192" t="s">
        <v>4810</v>
      </c>
      <c r="H5375" s="192" t="s">
        <v>479</v>
      </c>
      <c r="J5375" s="193" t="s">
        <v>405</v>
      </c>
      <c r="K5375" s="193" t="s">
        <v>406</v>
      </c>
    </row>
    <row r="5378" spans="1:11">
      <c r="A5378" s="175" t="s">
        <v>262</v>
      </c>
      <c r="B5378" s="175" t="s">
        <v>48</v>
      </c>
      <c r="E5378" s="175" t="s">
        <v>667</v>
      </c>
      <c r="F5378" s="195">
        <v>9</v>
      </c>
      <c r="H5378" s="175" t="s">
        <v>495</v>
      </c>
      <c r="J5378" s="194">
        <v>600000</v>
      </c>
    </row>
    <row r="5379" spans="1:11">
      <c r="A5379" s="175" t="s">
        <v>151</v>
      </c>
      <c r="B5379" s="175" t="s">
        <v>22</v>
      </c>
      <c r="F5379" s="195">
        <v>4531764</v>
      </c>
      <c r="H5379" s="175" t="s">
        <v>495</v>
      </c>
      <c r="K5379" s="194">
        <v>600000</v>
      </c>
    </row>
    <row r="5380" spans="1:11">
      <c r="A5380" s="190" t="s">
        <v>4855</v>
      </c>
      <c r="J5380" s="194">
        <v>600000</v>
      </c>
      <c r="K5380" s="194">
        <v>600000</v>
      </c>
    </row>
    <row r="5383" spans="1:11">
      <c r="A5383" s="190" t="s">
        <v>4856</v>
      </c>
      <c r="D5383" s="191" t="s">
        <v>4823</v>
      </c>
      <c r="E5383" s="190" t="s">
        <v>4842</v>
      </c>
    </row>
    <row r="5384" spans="1:11">
      <c r="A5384" s="192" t="s">
        <v>10</v>
      </c>
      <c r="B5384" s="192" t="s">
        <v>11</v>
      </c>
      <c r="D5384" s="188" t="s">
        <v>4808</v>
      </c>
      <c r="E5384" s="192" t="s">
        <v>142</v>
      </c>
      <c r="F5384" s="193" t="s">
        <v>4809</v>
      </c>
      <c r="G5384" s="192" t="s">
        <v>4810</v>
      </c>
      <c r="H5384" s="192" t="s">
        <v>479</v>
      </c>
      <c r="J5384" s="193" t="s">
        <v>405</v>
      </c>
      <c r="K5384" s="193" t="s">
        <v>406</v>
      </c>
    </row>
    <row r="5387" spans="1:11">
      <c r="A5387" s="175" t="s">
        <v>262</v>
      </c>
      <c r="B5387" s="175" t="s">
        <v>48</v>
      </c>
      <c r="E5387" s="175" t="s">
        <v>667</v>
      </c>
      <c r="F5387" s="195">
        <v>71</v>
      </c>
      <c r="H5387" s="175" t="s">
        <v>232</v>
      </c>
      <c r="J5387" s="194">
        <v>2000000</v>
      </c>
    </row>
    <row r="5388" spans="1:11">
      <c r="A5388" s="175" t="s">
        <v>151</v>
      </c>
      <c r="B5388" s="175" t="s">
        <v>22</v>
      </c>
      <c r="F5388" s="195">
        <v>4531767</v>
      </c>
      <c r="H5388" s="175" t="s">
        <v>232</v>
      </c>
      <c r="K5388" s="194">
        <v>2000000</v>
      </c>
    </row>
    <row r="5389" spans="1:11">
      <c r="A5389" s="190" t="s">
        <v>4857</v>
      </c>
      <c r="J5389" s="194">
        <v>2000000</v>
      </c>
      <c r="K5389" s="194">
        <v>2000000</v>
      </c>
    </row>
    <row r="5392" spans="1:11">
      <c r="A5392" s="190" t="s">
        <v>4858</v>
      </c>
      <c r="D5392" s="191" t="s">
        <v>4823</v>
      </c>
      <c r="E5392" s="190" t="s">
        <v>4842</v>
      </c>
    </row>
    <row r="5393" spans="1:11">
      <c r="A5393" s="192" t="s">
        <v>10</v>
      </c>
      <c r="B5393" s="192" t="s">
        <v>11</v>
      </c>
      <c r="D5393" s="188" t="s">
        <v>4808</v>
      </c>
      <c r="E5393" s="192" t="s">
        <v>142</v>
      </c>
      <c r="F5393" s="193" t="s">
        <v>4809</v>
      </c>
      <c r="G5393" s="192" t="s">
        <v>4810</v>
      </c>
      <c r="H5393" s="192" t="s">
        <v>479</v>
      </c>
      <c r="J5393" s="193" t="s">
        <v>405</v>
      </c>
      <c r="K5393" s="193" t="s">
        <v>406</v>
      </c>
    </row>
    <row r="5396" spans="1:11">
      <c r="A5396" s="175" t="s">
        <v>4849</v>
      </c>
      <c r="B5396" s="175" t="s">
        <v>82</v>
      </c>
      <c r="D5396" s="175" t="s">
        <v>610</v>
      </c>
      <c r="H5396" s="175" t="s">
        <v>1048</v>
      </c>
      <c r="J5396" s="194">
        <v>227245</v>
      </c>
    </row>
    <row r="5397" spans="1:11">
      <c r="A5397" s="175" t="s">
        <v>151</v>
      </c>
      <c r="B5397" s="175" t="s">
        <v>22</v>
      </c>
      <c r="F5397" s="195">
        <v>4531772</v>
      </c>
      <c r="H5397" s="175" t="s">
        <v>1048</v>
      </c>
      <c r="K5397" s="194">
        <v>227245</v>
      </c>
    </row>
    <row r="5398" spans="1:11">
      <c r="A5398" s="190" t="s">
        <v>4859</v>
      </c>
      <c r="J5398" s="194">
        <v>227245</v>
      </c>
      <c r="K5398" s="194">
        <v>227245</v>
      </c>
    </row>
    <row r="5401" spans="1:11">
      <c r="A5401" s="190" t="s">
        <v>4860</v>
      </c>
      <c r="D5401" s="191" t="s">
        <v>4818</v>
      </c>
      <c r="E5401" s="190" t="s">
        <v>4854</v>
      </c>
    </row>
    <row r="5402" spans="1:11">
      <c r="A5402" s="192" t="s">
        <v>10</v>
      </c>
      <c r="B5402" s="192" t="s">
        <v>11</v>
      </c>
      <c r="D5402" s="188" t="s">
        <v>4808</v>
      </c>
      <c r="E5402" s="192" t="s">
        <v>142</v>
      </c>
      <c r="F5402" s="193" t="s">
        <v>4809</v>
      </c>
      <c r="G5402" s="192" t="s">
        <v>4810</v>
      </c>
      <c r="H5402" s="192" t="s">
        <v>479</v>
      </c>
      <c r="J5402" s="193" t="s">
        <v>405</v>
      </c>
      <c r="K5402" s="193" t="s">
        <v>406</v>
      </c>
    </row>
    <row r="5405" spans="1:11">
      <c r="A5405" s="175" t="s">
        <v>4829</v>
      </c>
      <c r="B5405" s="175" t="s">
        <v>113</v>
      </c>
      <c r="D5405" s="175" t="s">
        <v>610</v>
      </c>
      <c r="H5405" s="175" t="s">
        <v>1049</v>
      </c>
      <c r="K5405" s="194">
        <v>68813</v>
      </c>
    </row>
    <row r="5406" spans="1:11">
      <c r="A5406" s="175" t="s">
        <v>151</v>
      </c>
      <c r="B5406" s="175" t="s">
        <v>22</v>
      </c>
      <c r="H5406" s="175" t="s">
        <v>1049</v>
      </c>
      <c r="J5406" s="194">
        <v>68813</v>
      </c>
    </row>
    <row r="5407" spans="1:11">
      <c r="A5407" s="190" t="s">
        <v>4861</v>
      </c>
      <c r="J5407" s="194">
        <v>68813</v>
      </c>
      <c r="K5407" s="194">
        <v>68813</v>
      </c>
    </row>
    <row r="5410" spans="1:11">
      <c r="A5410" s="190" t="s">
        <v>4862</v>
      </c>
      <c r="D5410" s="191" t="s">
        <v>4818</v>
      </c>
      <c r="E5410" s="190" t="s">
        <v>4867</v>
      </c>
    </row>
    <row r="5411" spans="1:11">
      <c r="A5411" s="192" t="s">
        <v>10</v>
      </c>
      <c r="B5411" s="192" t="s">
        <v>11</v>
      </c>
      <c r="D5411" s="188" t="s">
        <v>4808</v>
      </c>
      <c r="E5411" s="192" t="s">
        <v>142</v>
      </c>
      <c r="F5411" s="193" t="s">
        <v>4809</v>
      </c>
      <c r="G5411" s="192" t="s">
        <v>4810</v>
      </c>
      <c r="H5411" s="192" t="s">
        <v>479</v>
      </c>
      <c r="J5411" s="193" t="s">
        <v>405</v>
      </c>
      <c r="K5411" s="193" t="s">
        <v>406</v>
      </c>
    </row>
    <row r="5414" spans="1:11">
      <c r="A5414" s="175" t="s">
        <v>4829</v>
      </c>
      <c r="B5414" s="175" t="s">
        <v>113</v>
      </c>
      <c r="D5414" s="175" t="s">
        <v>610</v>
      </c>
      <c r="H5414" s="175" t="s">
        <v>879</v>
      </c>
      <c r="K5414" s="194">
        <v>30000</v>
      </c>
    </row>
    <row r="5415" spans="1:11">
      <c r="A5415" s="175" t="s">
        <v>151</v>
      </c>
      <c r="B5415" s="175" t="s">
        <v>22</v>
      </c>
      <c r="H5415" s="175" t="s">
        <v>879</v>
      </c>
      <c r="J5415" s="194">
        <v>30000</v>
      </c>
    </row>
    <row r="5416" spans="1:11">
      <c r="A5416" s="190" t="s">
        <v>4863</v>
      </c>
      <c r="J5416" s="194">
        <v>30000</v>
      </c>
      <c r="K5416" s="194">
        <v>30000</v>
      </c>
    </row>
    <row r="5419" spans="1:11">
      <c r="A5419" s="190" t="s">
        <v>4864</v>
      </c>
      <c r="D5419" s="191" t="s">
        <v>4818</v>
      </c>
      <c r="E5419" s="190" t="s">
        <v>4867</v>
      </c>
    </row>
    <row r="5420" spans="1:11">
      <c r="A5420" s="192" t="s">
        <v>10</v>
      </c>
      <c r="B5420" s="192" t="s">
        <v>11</v>
      </c>
      <c r="D5420" s="188" t="s">
        <v>4808</v>
      </c>
      <c r="E5420" s="192" t="s">
        <v>142</v>
      </c>
      <c r="F5420" s="193" t="s">
        <v>4809</v>
      </c>
      <c r="G5420" s="192" t="s">
        <v>4810</v>
      </c>
      <c r="H5420" s="192" t="s">
        <v>479</v>
      </c>
      <c r="J5420" s="193" t="s">
        <v>405</v>
      </c>
      <c r="K5420" s="193" t="s">
        <v>406</v>
      </c>
    </row>
    <row r="5423" spans="1:11">
      <c r="A5423" s="175" t="s">
        <v>4829</v>
      </c>
      <c r="B5423" s="175" t="s">
        <v>113</v>
      </c>
      <c r="D5423" s="175" t="s">
        <v>610</v>
      </c>
      <c r="H5423" s="175" t="s">
        <v>880</v>
      </c>
      <c r="K5423" s="194">
        <v>35000</v>
      </c>
    </row>
    <row r="5424" spans="1:11">
      <c r="A5424" s="175" t="s">
        <v>151</v>
      </c>
      <c r="B5424" s="175" t="s">
        <v>22</v>
      </c>
      <c r="H5424" s="175" t="s">
        <v>880</v>
      </c>
      <c r="J5424" s="194">
        <v>35000</v>
      </c>
    </row>
    <row r="5425" spans="1:11">
      <c r="A5425" s="190" t="s">
        <v>4865</v>
      </c>
      <c r="J5425" s="194">
        <v>35000</v>
      </c>
      <c r="K5425" s="194">
        <v>35000</v>
      </c>
    </row>
    <row r="5428" spans="1:11">
      <c r="A5428" s="190" t="s">
        <v>4866</v>
      </c>
      <c r="D5428" s="191" t="s">
        <v>4818</v>
      </c>
      <c r="E5428" s="190" t="s">
        <v>5075</v>
      </c>
    </row>
    <row r="5429" spans="1:11">
      <c r="A5429" s="192" t="s">
        <v>10</v>
      </c>
      <c r="B5429" s="192" t="s">
        <v>11</v>
      </c>
      <c r="D5429" s="188" t="s">
        <v>4808</v>
      </c>
      <c r="E5429" s="192" t="s">
        <v>142</v>
      </c>
      <c r="F5429" s="193" t="s">
        <v>4809</v>
      </c>
      <c r="G5429" s="192" t="s">
        <v>4810</v>
      </c>
      <c r="H5429" s="192" t="s">
        <v>479</v>
      </c>
      <c r="J5429" s="193" t="s">
        <v>405</v>
      </c>
      <c r="K5429" s="193" t="s">
        <v>406</v>
      </c>
    </row>
    <row r="5432" spans="1:11">
      <c r="A5432" s="175" t="s">
        <v>4811</v>
      </c>
      <c r="B5432" s="175" t="s">
        <v>30</v>
      </c>
      <c r="H5432" s="175" t="s">
        <v>1050</v>
      </c>
      <c r="K5432" s="194">
        <v>50000000</v>
      </c>
    </row>
    <row r="5433" spans="1:11">
      <c r="A5433" s="175" t="s">
        <v>151</v>
      </c>
      <c r="B5433" s="175" t="s">
        <v>22</v>
      </c>
      <c r="H5433" s="175" t="s">
        <v>1050</v>
      </c>
      <c r="J5433" s="194">
        <v>50000000</v>
      </c>
    </row>
    <row r="5434" spans="1:11">
      <c r="A5434" s="190" t="s">
        <v>4868</v>
      </c>
      <c r="J5434" s="194">
        <v>50000000</v>
      </c>
      <c r="K5434" s="194">
        <v>50000000</v>
      </c>
    </row>
    <row r="5437" spans="1:11">
      <c r="A5437" s="190" t="s">
        <v>4869</v>
      </c>
      <c r="D5437" s="191" t="s">
        <v>4823</v>
      </c>
      <c r="E5437" s="190" t="s">
        <v>5069</v>
      </c>
    </row>
    <row r="5438" spans="1:11">
      <c r="A5438" s="192" t="s">
        <v>10</v>
      </c>
      <c r="B5438" s="192" t="s">
        <v>11</v>
      </c>
      <c r="D5438" s="188" t="s">
        <v>4808</v>
      </c>
      <c r="E5438" s="192" t="s">
        <v>142</v>
      </c>
      <c r="F5438" s="193" t="s">
        <v>4809</v>
      </c>
      <c r="G5438" s="192" t="s">
        <v>4810</v>
      </c>
      <c r="H5438" s="192" t="s">
        <v>479</v>
      </c>
      <c r="J5438" s="193" t="s">
        <v>405</v>
      </c>
      <c r="K5438" s="193" t="s">
        <v>406</v>
      </c>
    </row>
    <row r="5441" spans="1:11">
      <c r="A5441" s="175" t="s">
        <v>4811</v>
      </c>
      <c r="B5441" s="175" t="s">
        <v>30</v>
      </c>
      <c r="H5441" s="175" t="s">
        <v>1051</v>
      </c>
      <c r="J5441" s="194">
        <v>40000000</v>
      </c>
    </row>
    <row r="5442" spans="1:11">
      <c r="A5442" s="175" t="s">
        <v>151</v>
      </c>
      <c r="B5442" s="175" t="s">
        <v>22</v>
      </c>
      <c r="F5442" s="195">
        <v>4531773</v>
      </c>
      <c r="H5442" s="175" t="s">
        <v>1051</v>
      </c>
      <c r="K5442" s="194">
        <v>40000000</v>
      </c>
    </row>
    <row r="5443" spans="1:11">
      <c r="A5443" s="190" t="s">
        <v>4870</v>
      </c>
      <c r="J5443" s="194">
        <v>40000000</v>
      </c>
      <c r="K5443" s="194">
        <v>40000000</v>
      </c>
    </row>
    <row r="5446" spans="1:11">
      <c r="A5446" s="190" t="s">
        <v>4871</v>
      </c>
      <c r="D5446" s="191" t="s">
        <v>4823</v>
      </c>
      <c r="E5446" s="190" t="s">
        <v>5069</v>
      </c>
    </row>
    <row r="5447" spans="1:11">
      <c r="A5447" s="192" t="s">
        <v>10</v>
      </c>
      <c r="B5447" s="192" t="s">
        <v>11</v>
      </c>
      <c r="D5447" s="188" t="s">
        <v>4808</v>
      </c>
      <c r="E5447" s="192" t="s">
        <v>142</v>
      </c>
      <c r="F5447" s="193" t="s">
        <v>4809</v>
      </c>
      <c r="G5447" s="192" t="s">
        <v>4810</v>
      </c>
      <c r="H5447" s="192" t="s">
        <v>479</v>
      </c>
      <c r="J5447" s="193" t="s">
        <v>405</v>
      </c>
      <c r="K5447" s="193" t="s">
        <v>406</v>
      </c>
    </row>
    <row r="5450" spans="1:11">
      <c r="A5450" s="175" t="s">
        <v>182</v>
      </c>
      <c r="B5450" s="175" t="s">
        <v>28</v>
      </c>
      <c r="E5450" s="175" t="s">
        <v>640</v>
      </c>
      <c r="F5450" s="195">
        <v>201625</v>
      </c>
      <c r="H5450" s="175" t="s">
        <v>653</v>
      </c>
      <c r="J5450" s="194">
        <v>200000</v>
      </c>
    </row>
    <row r="5451" spans="1:11">
      <c r="A5451" s="175" t="s">
        <v>151</v>
      </c>
      <c r="B5451" s="175" t="s">
        <v>22</v>
      </c>
      <c r="F5451" s="195">
        <v>4531774</v>
      </c>
      <c r="H5451" s="175" t="s">
        <v>653</v>
      </c>
      <c r="K5451" s="194">
        <v>200000</v>
      </c>
    </row>
    <row r="5452" spans="1:11">
      <c r="A5452" s="190" t="s">
        <v>4873</v>
      </c>
      <c r="J5452" s="194">
        <v>200000</v>
      </c>
      <c r="K5452" s="194">
        <v>200000</v>
      </c>
    </row>
    <row r="5455" spans="1:11">
      <c r="A5455" s="190" t="s">
        <v>4874</v>
      </c>
      <c r="D5455" s="191" t="s">
        <v>4823</v>
      </c>
      <c r="E5455" s="190" t="s">
        <v>5069</v>
      </c>
    </row>
    <row r="5456" spans="1:11">
      <c r="A5456" s="192" t="s">
        <v>10</v>
      </c>
      <c r="B5456" s="192" t="s">
        <v>11</v>
      </c>
      <c r="D5456" s="188" t="s">
        <v>4808</v>
      </c>
      <c r="E5456" s="192" t="s">
        <v>142</v>
      </c>
      <c r="F5456" s="193" t="s">
        <v>4809</v>
      </c>
      <c r="G5456" s="192" t="s">
        <v>4810</v>
      </c>
      <c r="H5456" s="192" t="s">
        <v>479</v>
      </c>
      <c r="J5456" s="193" t="s">
        <v>405</v>
      </c>
      <c r="K5456" s="193" t="s">
        <v>406</v>
      </c>
    </row>
    <row r="5459" spans="1:11">
      <c r="A5459" s="175" t="s">
        <v>262</v>
      </c>
      <c r="B5459" s="175" t="s">
        <v>48</v>
      </c>
      <c r="E5459" s="175" t="s">
        <v>667</v>
      </c>
      <c r="F5459" s="195">
        <v>130</v>
      </c>
      <c r="H5459" s="175" t="s">
        <v>492</v>
      </c>
      <c r="J5459" s="194">
        <v>800000</v>
      </c>
    </row>
    <row r="5460" spans="1:11">
      <c r="A5460" s="175" t="s">
        <v>151</v>
      </c>
      <c r="B5460" s="175" t="s">
        <v>22</v>
      </c>
      <c r="F5460" s="195">
        <v>4531761</v>
      </c>
      <c r="H5460" s="175" t="s">
        <v>492</v>
      </c>
      <c r="K5460" s="194">
        <v>800000</v>
      </c>
    </row>
    <row r="5461" spans="1:11">
      <c r="A5461" s="190" t="s">
        <v>4875</v>
      </c>
      <c r="J5461" s="194">
        <v>800000</v>
      </c>
      <c r="K5461" s="194">
        <v>800000</v>
      </c>
    </row>
    <row r="5464" spans="1:11">
      <c r="A5464" s="190" t="s">
        <v>4876</v>
      </c>
      <c r="D5464" s="191" t="s">
        <v>4823</v>
      </c>
      <c r="E5464" s="190" t="s">
        <v>5069</v>
      </c>
    </row>
    <row r="5465" spans="1:11">
      <c r="A5465" s="192" t="s">
        <v>10</v>
      </c>
      <c r="B5465" s="192" t="s">
        <v>11</v>
      </c>
      <c r="D5465" s="188" t="s">
        <v>4808</v>
      </c>
      <c r="E5465" s="192" t="s">
        <v>142</v>
      </c>
      <c r="F5465" s="193" t="s">
        <v>4809</v>
      </c>
      <c r="G5465" s="192" t="s">
        <v>4810</v>
      </c>
      <c r="H5465" s="192" t="s">
        <v>479</v>
      </c>
      <c r="J5465" s="193" t="s">
        <v>405</v>
      </c>
      <c r="K5465" s="193" t="s">
        <v>406</v>
      </c>
    </row>
    <row r="5468" spans="1:11">
      <c r="A5468" s="175" t="s">
        <v>262</v>
      </c>
      <c r="B5468" s="175" t="s">
        <v>48</v>
      </c>
      <c r="E5468" s="175" t="s">
        <v>667</v>
      </c>
      <c r="F5468" s="195">
        <v>42</v>
      </c>
      <c r="H5468" s="175" t="s">
        <v>511</v>
      </c>
      <c r="J5468" s="194">
        <v>300000</v>
      </c>
    </row>
    <row r="5469" spans="1:11">
      <c r="A5469" s="175" t="s">
        <v>151</v>
      </c>
      <c r="B5469" s="175" t="s">
        <v>22</v>
      </c>
      <c r="F5469" s="195">
        <v>4531769</v>
      </c>
      <c r="H5469" s="175" t="s">
        <v>511</v>
      </c>
      <c r="K5469" s="194">
        <v>300000</v>
      </c>
    </row>
    <row r="5470" spans="1:11">
      <c r="A5470" s="190" t="s">
        <v>4877</v>
      </c>
      <c r="J5470" s="194">
        <v>300000</v>
      </c>
      <c r="K5470" s="194">
        <v>300000</v>
      </c>
    </row>
    <row r="5473" spans="1:11">
      <c r="A5473" s="190" t="s">
        <v>4878</v>
      </c>
      <c r="D5473" s="191" t="s">
        <v>4818</v>
      </c>
      <c r="E5473" s="190" t="s">
        <v>5069</v>
      </c>
    </row>
    <row r="5474" spans="1:11">
      <c r="A5474" s="192" t="s">
        <v>10</v>
      </c>
      <c r="B5474" s="192" t="s">
        <v>11</v>
      </c>
      <c r="D5474" s="188" t="s">
        <v>4808</v>
      </c>
      <c r="E5474" s="192" t="s">
        <v>142</v>
      </c>
      <c r="F5474" s="193" t="s">
        <v>4809</v>
      </c>
      <c r="G5474" s="192" t="s">
        <v>4810</v>
      </c>
      <c r="H5474" s="192" t="s">
        <v>479</v>
      </c>
      <c r="J5474" s="193" t="s">
        <v>405</v>
      </c>
      <c r="K5474" s="193" t="s">
        <v>406</v>
      </c>
    </row>
    <row r="5477" spans="1:11">
      <c r="A5477" s="175" t="s">
        <v>4829</v>
      </c>
      <c r="B5477" s="175" t="s">
        <v>113</v>
      </c>
      <c r="D5477" s="175" t="s">
        <v>610</v>
      </c>
      <c r="H5477" s="175" t="s">
        <v>881</v>
      </c>
      <c r="K5477" s="194">
        <v>30000</v>
      </c>
    </row>
    <row r="5478" spans="1:11">
      <c r="A5478" s="175" t="s">
        <v>151</v>
      </c>
      <c r="B5478" s="175" t="s">
        <v>22</v>
      </c>
      <c r="H5478" s="175" t="s">
        <v>881</v>
      </c>
      <c r="J5478" s="194">
        <v>30000</v>
      </c>
    </row>
    <row r="5479" spans="1:11">
      <c r="A5479" s="190" t="s">
        <v>4880</v>
      </c>
      <c r="J5479" s="194">
        <v>30000</v>
      </c>
      <c r="K5479" s="194">
        <v>30000</v>
      </c>
    </row>
    <row r="5482" spans="1:11">
      <c r="A5482" s="190" t="s">
        <v>4881</v>
      </c>
      <c r="D5482" s="191" t="s">
        <v>4818</v>
      </c>
      <c r="E5482" s="190" t="s">
        <v>4882</v>
      </c>
    </row>
    <row r="5483" spans="1:11">
      <c r="A5483" s="192" t="s">
        <v>10</v>
      </c>
      <c r="B5483" s="192" t="s">
        <v>11</v>
      </c>
      <c r="D5483" s="188" t="s">
        <v>4808</v>
      </c>
      <c r="E5483" s="192" t="s">
        <v>142</v>
      </c>
      <c r="F5483" s="193" t="s">
        <v>4809</v>
      </c>
      <c r="G5483" s="192" t="s">
        <v>4810</v>
      </c>
      <c r="H5483" s="192" t="s">
        <v>479</v>
      </c>
      <c r="J5483" s="193" t="s">
        <v>405</v>
      </c>
      <c r="K5483" s="193" t="s">
        <v>406</v>
      </c>
    </row>
    <row r="5486" spans="1:11">
      <c r="A5486" s="175" t="s">
        <v>5070</v>
      </c>
      <c r="B5486" s="175" t="s">
        <v>115</v>
      </c>
      <c r="D5486" s="175" t="s">
        <v>610</v>
      </c>
      <c r="H5486" s="175" t="s">
        <v>965</v>
      </c>
      <c r="K5486" s="194">
        <v>645000</v>
      </c>
    </row>
    <row r="5487" spans="1:11">
      <c r="A5487" s="175" t="s">
        <v>151</v>
      </c>
      <c r="B5487" s="175" t="s">
        <v>22</v>
      </c>
      <c r="H5487" s="175" t="s">
        <v>965</v>
      </c>
      <c r="J5487" s="194">
        <v>622357</v>
      </c>
    </row>
    <row r="5488" spans="1:11">
      <c r="A5488" s="175" t="s">
        <v>257</v>
      </c>
      <c r="B5488" s="175" t="s">
        <v>47</v>
      </c>
      <c r="E5488" s="175" t="s">
        <v>668</v>
      </c>
      <c r="F5488" s="195">
        <v>19895020</v>
      </c>
      <c r="H5488" s="175" t="s">
        <v>2253</v>
      </c>
      <c r="J5488" s="194">
        <v>22643</v>
      </c>
    </row>
    <row r="5489" spans="1:11">
      <c r="A5489" s="190" t="s">
        <v>4883</v>
      </c>
      <c r="J5489" s="194">
        <v>645000</v>
      </c>
      <c r="K5489" s="194">
        <v>645000</v>
      </c>
    </row>
    <row r="5492" spans="1:11">
      <c r="A5492" s="190" t="s">
        <v>4884</v>
      </c>
      <c r="D5492" s="191" t="s">
        <v>4823</v>
      </c>
      <c r="E5492" s="190" t="s">
        <v>4882</v>
      </c>
    </row>
    <row r="5493" spans="1:11">
      <c r="A5493" s="192" t="s">
        <v>10</v>
      </c>
      <c r="B5493" s="192" t="s">
        <v>11</v>
      </c>
      <c r="D5493" s="188" t="s">
        <v>4808</v>
      </c>
      <c r="E5493" s="192" t="s">
        <v>142</v>
      </c>
      <c r="F5493" s="193" t="s">
        <v>4809</v>
      </c>
      <c r="G5493" s="192" t="s">
        <v>4810</v>
      </c>
      <c r="H5493" s="192" t="s">
        <v>479</v>
      </c>
      <c r="J5493" s="193" t="s">
        <v>405</v>
      </c>
      <c r="K5493" s="193" t="s">
        <v>406</v>
      </c>
    </row>
    <row r="5496" spans="1:11">
      <c r="A5496" s="175" t="s">
        <v>303</v>
      </c>
      <c r="B5496" s="175" t="s">
        <v>59</v>
      </c>
      <c r="H5496" s="175" t="s">
        <v>1052</v>
      </c>
      <c r="J5496" s="194">
        <v>791126</v>
      </c>
    </row>
    <row r="5497" spans="1:11">
      <c r="A5497" s="175" t="s">
        <v>151</v>
      </c>
      <c r="B5497" s="175" t="s">
        <v>22</v>
      </c>
      <c r="F5497" s="195">
        <v>4531780</v>
      </c>
      <c r="H5497" s="175" t="s">
        <v>1052</v>
      </c>
      <c r="K5497" s="194">
        <v>791126</v>
      </c>
    </row>
    <row r="5498" spans="1:11">
      <c r="A5498" s="190" t="s">
        <v>4885</v>
      </c>
      <c r="J5498" s="194">
        <v>791126</v>
      </c>
      <c r="K5498" s="194">
        <v>791126</v>
      </c>
    </row>
    <row r="5501" spans="1:11">
      <c r="A5501" s="190" t="s">
        <v>4886</v>
      </c>
      <c r="D5501" s="191" t="s">
        <v>4823</v>
      </c>
      <c r="E5501" s="190" t="s">
        <v>4882</v>
      </c>
    </row>
    <row r="5502" spans="1:11">
      <c r="A5502" s="192" t="s">
        <v>10</v>
      </c>
      <c r="B5502" s="192" t="s">
        <v>11</v>
      </c>
      <c r="D5502" s="188" t="s">
        <v>4808</v>
      </c>
      <c r="E5502" s="192" t="s">
        <v>142</v>
      </c>
      <c r="F5502" s="193" t="s">
        <v>4809</v>
      </c>
      <c r="G5502" s="192" t="s">
        <v>4810</v>
      </c>
      <c r="H5502" s="192" t="s">
        <v>479</v>
      </c>
      <c r="J5502" s="193" t="s">
        <v>405</v>
      </c>
      <c r="K5502" s="193" t="s">
        <v>406</v>
      </c>
    </row>
    <row r="5505" spans="1:11">
      <c r="A5505" s="175" t="s">
        <v>304</v>
      </c>
      <c r="B5505" s="175" t="s">
        <v>60</v>
      </c>
      <c r="H5505" s="175" t="s">
        <v>1053</v>
      </c>
      <c r="J5505" s="194">
        <v>1030001</v>
      </c>
    </row>
    <row r="5506" spans="1:11">
      <c r="A5506" s="175" t="s">
        <v>151</v>
      </c>
      <c r="B5506" s="175" t="s">
        <v>22</v>
      </c>
      <c r="H5506" s="175" t="s">
        <v>1053</v>
      </c>
      <c r="K5506" s="194">
        <v>1034520</v>
      </c>
    </row>
    <row r="5507" spans="1:11">
      <c r="A5507" s="175" t="s">
        <v>306</v>
      </c>
      <c r="B5507" s="175" t="s">
        <v>61</v>
      </c>
      <c r="H5507" s="175" t="s">
        <v>1053</v>
      </c>
      <c r="J5507" s="194">
        <v>4519</v>
      </c>
    </row>
    <row r="5508" spans="1:11">
      <c r="A5508" s="190" t="s">
        <v>4888</v>
      </c>
      <c r="J5508" s="194">
        <v>1034520</v>
      </c>
      <c r="K5508" s="194">
        <v>1034520</v>
      </c>
    </row>
    <row r="5511" spans="1:11">
      <c r="A5511" s="190" t="s">
        <v>4889</v>
      </c>
      <c r="D5511" s="191" t="s">
        <v>4818</v>
      </c>
      <c r="E5511" s="190" t="s">
        <v>4882</v>
      </c>
    </row>
    <row r="5512" spans="1:11">
      <c r="A5512" s="192" t="s">
        <v>10</v>
      </c>
      <c r="B5512" s="192" t="s">
        <v>11</v>
      </c>
      <c r="D5512" s="188" t="s">
        <v>4808</v>
      </c>
      <c r="E5512" s="192" t="s">
        <v>142</v>
      </c>
      <c r="F5512" s="193" t="s">
        <v>4809</v>
      </c>
      <c r="G5512" s="192" t="s">
        <v>4810</v>
      </c>
      <c r="H5512" s="192" t="s">
        <v>479</v>
      </c>
      <c r="J5512" s="193" t="s">
        <v>405</v>
      </c>
      <c r="K5512" s="193" t="s">
        <v>406</v>
      </c>
    </row>
    <row r="5515" spans="1:11">
      <c r="A5515" s="175" t="s">
        <v>4829</v>
      </c>
      <c r="B5515" s="175" t="s">
        <v>113</v>
      </c>
      <c r="D5515" s="175" t="s">
        <v>610</v>
      </c>
      <c r="H5515" s="175" t="s">
        <v>1054</v>
      </c>
      <c r="K5515" s="194">
        <v>1200000</v>
      </c>
    </row>
    <row r="5516" spans="1:11">
      <c r="A5516" s="175" t="s">
        <v>151</v>
      </c>
      <c r="B5516" s="175" t="s">
        <v>22</v>
      </c>
      <c r="H5516" s="175" t="s">
        <v>1054</v>
      </c>
      <c r="J5516" s="194">
        <v>1200000</v>
      </c>
    </row>
    <row r="5517" spans="1:11">
      <c r="A5517" s="190" t="s">
        <v>4890</v>
      </c>
      <c r="J5517" s="194">
        <v>1200000</v>
      </c>
      <c r="K5517" s="194">
        <v>1200000</v>
      </c>
    </row>
    <row r="5520" spans="1:11">
      <c r="A5520" s="190" t="s">
        <v>4891</v>
      </c>
      <c r="D5520" s="191" t="s">
        <v>4823</v>
      </c>
      <c r="E5520" s="190" t="s">
        <v>4882</v>
      </c>
    </row>
    <row r="5521" spans="1:11">
      <c r="A5521" s="192" t="s">
        <v>10</v>
      </c>
      <c r="B5521" s="192" t="s">
        <v>11</v>
      </c>
      <c r="D5521" s="188" t="s">
        <v>4808</v>
      </c>
      <c r="E5521" s="192" t="s">
        <v>142</v>
      </c>
      <c r="F5521" s="193" t="s">
        <v>4809</v>
      </c>
      <c r="G5521" s="192" t="s">
        <v>4810</v>
      </c>
      <c r="H5521" s="192" t="s">
        <v>479</v>
      </c>
      <c r="J5521" s="193" t="s">
        <v>405</v>
      </c>
      <c r="K5521" s="193" t="s">
        <v>406</v>
      </c>
    </row>
    <row r="5524" spans="1:11">
      <c r="A5524" s="175" t="s">
        <v>257</v>
      </c>
      <c r="B5524" s="175" t="s">
        <v>47</v>
      </c>
      <c r="E5524" s="175" t="s">
        <v>668</v>
      </c>
      <c r="F5524" s="195">
        <v>15329155</v>
      </c>
      <c r="H5524" s="175" t="s">
        <v>2254</v>
      </c>
      <c r="J5524" s="194">
        <v>91849</v>
      </c>
    </row>
    <row r="5525" spans="1:11">
      <c r="A5525" s="175" t="s">
        <v>151</v>
      </c>
      <c r="B5525" s="175" t="s">
        <v>22</v>
      </c>
      <c r="F5525" s="195">
        <v>4531777</v>
      </c>
      <c r="H5525" s="175" t="s">
        <v>893</v>
      </c>
      <c r="K5525" s="194">
        <v>91849</v>
      </c>
    </row>
    <row r="5526" spans="1:11">
      <c r="A5526" s="190" t="s">
        <v>4892</v>
      </c>
      <c r="J5526" s="194">
        <v>91849</v>
      </c>
      <c r="K5526" s="194">
        <v>91849</v>
      </c>
    </row>
    <row r="5529" spans="1:11">
      <c r="A5529" s="190" t="s">
        <v>4900</v>
      </c>
      <c r="D5529" s="191" t="s">
        <v>4823</v>
      </c>
      <c r="E5529" s="190" t="s">
        <v>4882</v>
      </c>
    </row>
    <row r="5530" spans="1:11">
      <c r="A5530" s="192" t="s">
        <v>10</v>
      </c>
      <c r="B5530" s="192" t="s">
        <v>11</v>
      </c>
      <c r="D5530" s="188" t="s">
        <v>4808</v>
      </c>
      <c r="E5530" s="192" t="s">
        <v>142</v>
      </c>
      <c r="F5530" s="193" t="s">
        <v>4809</v>
      </c>
      <c r="G5530" s="192" t="s">
        <v>4810</v>
      </c>
      <c r="H5530" s="192" t="s">
        <v>479</v>
      </c>
      <c r="J5530" s="193" t="s">
        <v>405</v>
      </c>
      <c r="K5530" s="193" t="s">
        <v>406</v>
      </c>
    </row>
    <row r="5533" spans="1:11">
      <c r="A5533" s="175" t="s">
        <v>257</v>
      </c>
      <c r="B5533" s="175" t="s">
        <v>47</v>
      </c>
      <c r="E5533" s="175" t="s">
        <v>668</v>
      </c>
      <c r="F5533" s="195">
        <v>15329154</v>
      </c>
      <c r="H5533" s="175" t="s">
        <v>2255</v>
      </c>
      <c r="J5533" s="194">
        <v>520088</v>
      </c>
    </row>
    <row r="5534" spans="1:11">
      <c r="A5534" s="175" t="s">
        <v>151</v>
      </c>
      <c r="B5534" s="175" t="s">
        <v>22</v>
      </c>
      <c r="F5534" s="195">
        <v>4531778</v>
      </c>
      <c r="H5534" s="175" t="s">
        <v>893</v>
      </c>
      <c r="K5534" s="194">
        <v>520088</v>
      </c>
    </row>
    <row r="5535" spans="1:11">
      <c r="A5535" s="190" t="s">
        <v>4902</v>
      </c>
      <c r="J5535" s="194">
        <v>520088</v>
      </c>
      <c r="K5535" s="194">
        <v>520088</v>
      </c>
    </row>
    <row r="5538" spans="1:11">
      <c r="A5538" s="190" t="s">
        <v>4903</v>
      </c>
      <c r="D5538" s="191" t="s">
        <v>4823</v>
      </c>
      <c r="E5538" s="190" t="s">
        <v>5076</v>
      </c>
    </row>
    <row r="5539" spans="1:11">
      <c r="A5539" s="192" t="s">
        <v>10</v>
      </c>
      <c r="B5539" s="192" t="s">
        <v>11</v>
      </c>
      <c r="D5539" s="188" t="s">
        <v>4808</v>
      </c>
      <c r="E5539" s="192" t="s">
        <v>142</v>
      </c>
      <c r="F5539" s="193" t="s">
        <v>4809</v>
      </c>
      <c r="G5539" s="192" t="s">
        <v>4810</v>
      </c>
      <c r="H5539" s="192" t="s">
        <v>479</v>
      </c>
      <c r="J5539" s="193" t="s">
        <v>405</v>
      </c>
      <c r="K5539" s="193" t="s">
        <v>406</v>
      </c>
    </row>
    <row r="5542" spans="1:11">
      <c r="A5542" s="175" t="s">
        <v>4894</v>
      </c>
      <c r="B5542" s="175" t="s">
        <v>105</v>
      </c>
      <c r="D5542" s="175" t="s">
        <v>610</v>
      </c>
      <c r="H5542" s="175" t="s">
        <v>1055</v>
      </c>
      <c r="J5542" s="194">
        <v>28968</v>
      </c>
    </row>
    <row r="5543" spans="1:11">
      <c r="A5543" s="175" t="s">
        <v>151</v>
      </c>
      <c r="B5543" s="175" t="s">
        <v>22</v>
      </c>
      <c r="F5543" s="195">
        <v>4531775</v>
      </c>
      <c r="H5543" s="175" t="s">
        <v>1055</v>
      </c>
      <c r="K5543" s="194">
        <v>28968</v>
      </c>
    </row>
    <row r="5544" spans="1:11">
      <c r="A5544" s="190" t="s">
        <v>4904</v>
      </c>
      <c r="J5544" s="194">
        <v>28968</v>
      </c>
      <c r="K5544" s="194">
        <v>28968</v>
      </c>
    </row>
    <row r="5547" spans="1:11">
      <c r="A5547" s="190" t="s">
        <v>4905</v>
      </c>
      <c r="D5547" s="191" t="s">
        <v>4818</v>
      </c>
      <c r="E5547" s="190" t="s">
        <v>4922</v>
      </c>
    </row>
    <row r="5548" spans="1:11">
      <c r="A5548" s="192" t="s">
        <v>10</v>
      </c>
      <c r="B5548" s="192" t="s">
        <v>11</v>
      </c>
      <c r="D5548" s="188" t="s">
        <v>4808</v>
      </c>
      <c r="E5548" s="192" t="s">
        <v>142</v>
      </c>
      <c r="F5548" s="193" t="s">
        <v>4809</v>
      </c>
      <c r="G5548" s="192" t="s">
        <v>4810</v>
      </c>
      <c r="H5548" s="192" t="s">
        <v>479</v>
      </c>
      <c r="J5548" s="193" t="s">
        <v>405</v>
      </c>
      <c r="K5548" s="193" t="s">
        <v>406</v>
      </c>
    </row>
    <row r="5551" spans="1:11">
      <c r="A5551" s="175" t="s">
        <v>4829</v>
      </c>
      <c r="B5551" s="175" t="s">
        <v>113</v>
      </c>
      <c r="D5551" s="175" t="s">
        <v>610</v>
      </c>
      <c r="H5551" s="175" t="s">
        <v>1040</v>
      </c>
      <c r="K5551" s="194">
        <v>150000</v>
      </c>
    </row>
    <row r="5552" spans="1:11">
      <c r="A5552" s="175" t="s">
        <v>151</v>
      </c>
      <c r="B5552" s="175" t="s">
        <v>22</v>
      </c>
      <c r="H5552" s="175" t="s">
        <v>1040</v>
      </c>
      <c r="J5552" s="194">
        <v>150000</v>
      </c>
    </row>
    <row r="5553" spans="1:11">
      <c r="A5553" s="190" t="s">
        <v>4907</v>
      </c>
      <c r="J5553" s="194">
        <v>150000</v>
      </c>
      <c r="K5553" s="194">
        <v>150000</v>
      </c>
    </row>
    <row r="5556" spans="1:11">
      <c r="A5556" s="190" t="s">
        <v>4908</v>
      </c>
      <c r="D5556" s="191" t="s">
        <v>4818</v>
      </c>
      <c r="E5556" s="190" t="s">
        <v>4922</v>
      </c>
    </row>
    <row r="5557" spans="1:11">
      <c r="A5557" s="192" t="s">
        <v>10</v>
      </c>
      <c r="B5557" s="192" t="s">
        <v>11</v>
      </c>
      <c r="D5557" s="188" t="s">
        <v>4808</v>
      </c>
      <c r="E5557" s="192" t="s">
        <v>142</v>
      </c>
      <c r="F5557" s="193" t="s">
        <v>4809</v>
      </c>
      <c r="G5557" s="192" t="s">
        <v>4810</v>
      </c>
      <c r="H5557" s="192" t="s">
        <v>479</v>
      </c>
      <c r="J5557" s="193" t="s">
        <v>405</v>
      </c>
      <c r="K5557" s="193" t="s">
        <v>406</v>
      </c>
    </row>
    <row r="5560" spans="1:11">
      <c r="A5560" s="175" t="s">
        <v>233</v>
      </c>
      <c r="B5560" s="175" t="s">
        <v>35</v>
      </c>
      <c r="E5560" s="175" t="s">
        <v>640</v>
      </c>
      <c r="F5560" s="195">
        <v>1</v>
      </c>
      <c r="H5560" s="175" t="s">
        <v>1056</v>
      </c>
      <c r="K5560" s="194">
        <v>100000</v>
      </c>
    </row>
    <row r="5561" spans="1:11">
      <c r="A5561" s="175" t="s">
        <v>151</v>
      </c>
      <c r="B5561" s="175" t="s">
        <v>22</v>
      </c>
      <c r="H5561" s="175" t="s">
        <v>1056</v>
      </c>
      <c r="J5561" s="194">
        <v>100000</v>
      </c>
    </row>
    <row r="5562" spans="1:11">
      <c r="A5562" s="190" t="s">
        <v>4909</v>
      </c>
      <c r="J5562" s="194">
        <v>100000</v>
      </c>
      <c r="K5562" s="194">
        <v>100000</v>
      </c>
    </row>
    <row r="5565" spans="1:11">
      <c r="A5565" s="190" t="s">
        <v>4910</v>
      </c>
      <c r="D5565" s="191" t="s">
        <v>4818</v>
      </c>
      <c r="E5565" s="190" t="s">
        <v>4922</v>
      </c>
    </row>
    <row r="5566" spans="1:11">
      <c r="A5566" s="192" t="s">
        <v>10</v>
      </c>
      <c r="B5566" s="192" t="s">
        <v>11</v>
      </c>
      <c r="D5566" s="188" t="s">
        <v>4808</v>
      </c>
      <c r="E5566" s="192" t="s">
        <v>142</v>
      </c>
      <c r="F5566" s="193" t="s">
        <v>4809</v>
      </c>
      <c r="G5566" s="192" t="s">
        <v>4810</v>
      </c>
      <c r="H5566" s="192" t="s">
        <v>479</v>
      </c>
      <c r="J5566" s="193" t="s">
        <v>405</v>
      </c>
      <c r="K5566" s="193" t="s">
        <v>406</v>
      </c>
    </row>
    <row r="5569" spans="1:11">
      <c r="A5569" s="175" t="s">
        <v>4829</v>
      </c>
      <c r="B5569" s="175" t="s">
        <v>113</v>
      </c>
      <c r="D5569" s="175" t="s">
        <v>610</v>
      </c>
      <c r="H5569" s="175" t="s">
        <v>890</v>
      </c>
      <c r="K5569" s="194">
        <v>25000</v>
      </c>
    </row>
    <row r="5570" spans="1:11">
      <c r="A5570" s="175" t="s">
        <v>151</v>
      </c>
      <c r="B5570" s="175" t="s">
        <v>22</v>
      </c>
      <c r="H5570" s="175" t="s">
        <v>890</v>
      </c>
      <c r="J5570" s="194">
        <v>25000</v>
      </c>
    </row>
    <row r="5571" spans="1:11">
      <c r="A5571" s="190" t="s">
        <v>4911</v>
      </c>
      <c r="J5571" s="194">
        <v>25000</v>
      </c>
      <c r="K5571" s="194">
        <v>25000</v>
      </c>
    </row>
    <row r="5574" spans="1:11">
      <c r="A5574" s="190" t="s">
        <v>4912</v>
      </c>
      <c r="D5574" s="191" t="s">
        <v>4818</v>
      </c>
      <c r="E5574" s="190" t="s">
        <v>4939</v>
      </c>
    </row>
    <row r="5575" spans="1:11">
      <c r="A5575" s="192" t="s">
        <v>10</v>
      </c>
      <c r="B5575" s="192" t="s">
        <v>11</v>
      </c>
      <c r="D5575" s="188" t="s">
        <v>4808</v>
      </c>
      <c r="E5575" s="192" t="s">
        <v>142</v>
      </c>
      <c r="F5575" s="193" t="s">
        <v>4809</v>
      </c>
      <c r="G5575" s="192" t="s">
        <v>4810</v>
      </c>
      <c r="H5575" s="192" t="s">
        <v>479</v>
      </c>
      <c r="J5575" s="193" t="s">
        <v>405</v>
      </c>
      <c r="K5575" s="193" t="s">
        <v>406</v>
      </c>
    </row>
    <row r="5578" spans="1:11">
      <c r="A5578" s="175" t="s">
        <v>4829</v>
      </c>
      <c r="B5578" s="175" t="s">
        <v>113</v>
      </c>
      <c r="D5578" s="175" t="s">
        <v>610</v>
      </c>
      <c r="H5578" s="175" t="s">
        <v>889</v>
      </c>
      <c r="K5578" s="194">
        <v>200000</v>
      </c>
    </row>
    <row r="5579" spans="1:11">
      <c r="A5579" s="175" t="s">
        <v>151</v>
      </c>
      <c r="B5579" s="175" t="s">
        <v>22</v>
      </c>
      <c r="H5579" s="175" t="s">
        <v>889</v>
      </c>
      <c r="J5579" s="194">
        <v>200000</v>
      </c>
    </row>
    <row r="5580" spans="1:11">
      <c r="A5580" s="190" t="s">
        <v>4913</v>
      </c>
      <c r="J5580" s="194">
        <v>200000</v>
      </c>
      <c r="K5580" s="194">
        <v>200000</v>
      </c>
    </row>
    <row r="5583" spans="1:11">
      <c r="A5583" s="190" t="s">
        <v>4914</v>
      </c>
      <c r="D5583" s="191" t="s">
        <v>4818</v>
      </c>
      <c r="E5583" s="190" t="s">
        <v>4939</v>
      </c>
    </row>
    <row r="5584" spans="1:11">
      <c r="A5584" s="192" t="s">
        <v>10</v>
      </c>
      <c r="B5584" s="192" t="s">
        <v>11</v>
      </c>
      <c r="D5584" s="188" t="s">
        <v>4808</v>
      </c>
      <c r="E5584" s="192" t="s">
        <v>142</v>
      </c>
      <c r="F5584" s="193" t="s">
        <v>4809</v>
      </c>
      <c r="G5584" s="192" t="s">
        <v>4810</v>
      </c>
      <c r="H5584" s="192" t="s">
        <v>479</v>
      </c>
      <c r="J5584" s="193" t="s">
        <v>405</v>
      </c>
      <c r="K5584" s="193" t="s">
        <v>406</v>
      </c>
    </row>
    <row r="5587" spans="1:11">
      <c r="A5587" s="175" t="s">
        <v>4829</v>
      </c>
      <c r="B5587" s="175" t="s">
        <v>113</v>
      </c>
      <c r="D5587" s="175" t="s">
        <v>610</v>
      </c>
      <c r="H5587" s="175" t="s">
        <v>900</v>
      </c>
      <c r="K5587" s="194">
        <v>1080000</v>
      </c>
    </row>
    <row r="5588" spans="1:11">
      <c r="A5588" s="175" t="s">
        <v>151</v>
      </c>
      <c r="B5588" s="175" t="s">
        <v>22</v>
      </c>
      <c r="H5588" s="175" t="s">
        <v>900</v>
      </c>
      <c r="J5588" s="194">
        <v>1080000</v>
      </c>
    </row>
    <row r="5589" spans="1:11">
      <c r="A5589" s="190" t="s">
        <v>4916</v>
      </c>
      <c r="J5589" s="194">
        <v>1080000</v>
      </c>
      <c r="K5589" s="194">
        <v>1080000</v>
      </c>
    </row>
    <row r="5592" spans="1:11">
      <c r="A5592" s="190" t="s">
        <v>4921</v>
      </c>
      <c r="D5592" s="191" t="s">
        <v>4823</v>
      </c>
      <c r="E5592" s="190" t="s">
        <v>4950</v>
      </c>
    </row>
    <row r="5593" spans="1:11">
      <c r="A5593" s="192" t="s">
        <v>10</v>
      </c>
      <c r="B5593" s="192" t="s">
        <v>11</v>
      </c>
      <c r="D5593" s="188" t="s">
        <v>4808</v>
      </c>
      <c r="E5593" s="192" t="s">
        <v>142</v>
      </c>
      <c r="F5593" s="193" t="s">
        <v>4809</v>
      </c>
      <c r="G5593" s="192" t="s">
        <v>4810</v>
      </c>
      <c r="H5593" s="192" t="s">
        <v>479</v>
      </c>
      <c r="J5593" s="193" t="s">
        <v>405</v>
      </c>
      <c r="K5593" s="193" t="s">
        <v>406</v>
      </c>
    </row>
    <row r="5596" spans="1:11">
      <c r="A5596" s="175" t="s">
        <v>257</v>
      </c>
      <c r="B5596" s="175" t="s">
        <v>47</v>
      </c>
      <c r="E5596" s="175" t="s">
        <v>668</v>
      </c>
      <c r="F5596" s="195">
        <v>1146</v>
      </c>
      <c r="H5596" s="175" t="s">
        <v>1057</v>
      </c>
      <c r="J5596" s="194">
        <v>12600000</v>
      </c>
    </row>
    <row r="5597" spans="1:11">
      <c r="A5597" s="175" t="s">
        <v>151</v>
      </c>
      <c r="B5597" s="175" t="s">
        <v>22</v>
      </c>
      <c r="F5597" s="195">
        <v>4531783</v>
      </c>
      <c r="H5597" s="175" t="s">
        <v>1057</v>
      </c>
      <c r="K5597" s="194">
        <v>12600000</v>
      </c>
    </row>
    <row r="5598" spans="1:11">
      <c r="A5598" s="190" t="s">
        <v>4923</v>
      </c>
      <c r="J5598" s="194">
        <v>12600000</v>
      </c>
      <c r="K5598" s="194">
        <v>12600000</v>
      </c>
    </row>
    <row r="5601" spans="1:11">
      <c r="A5601" s="190" t="s">
        <v>4924</v>
      </c>
      <c r="D5601" s="191" t="s">
        <v>4818</v>
      </c>
      <c r="E5601" s="190" t="s">
        <v>5072</v>
      </c>
    </row>
    <row r="5602" spans="1:11">
      <c r="A5602" s="192" t="s">
        <v>10</v>
      </c>
      <c r="B5602" s="192" t="s">
        <v>11</v>
      </c>
      <c r="D5602" s="188" t="s">
        <v>4808</v>
      </c>
      <c r="E5602" s="192" t="s">
        <v>142</v>
      </c>
      <c r="F5602" s="193" t="s">
        <v>4809</v>
      </c>
      <c r="G5602" s="192" t="s">
        <v>4810</v>
      </c>
      <c r="H5602" s="192" t="s">
        <v>479</v>
      </c>
      <c r="J5602" s="193" t="s">
        <v>405</v>
      </c>
      <c r="K5602" s="193" t="s">
        <v>406</v>
      </c>
    </row>
    <row r="5605" spans="1:11">
      <c r="A5605" s="175" t="s">
        <v>4829</v>
      </c>
      <c r="B5605" s="175" t="s">
        <v>113</v>
      </c>
      <c r="D5605" s="175" t="s">
        <v>610</v>
      </c>
      <c r="H5605" s="175" t="s">
        <v>878</v>
      </c>
      <c r="K5605" s="194">
        <v>10000</v>
      </c>
    </row>
    <row r="5606" spans="1:11">
      <c r="A5606" s="175" t="s">
        <v>151</v>
      </c>
      <c r="B5606" s="175" t="s">
        <v>22</v>
      </c>
      <c r="H5606" s="175" t="s">
        <v>878</v>
      </c>
      <c r="J5606" s="194">
        <v>10000</v>
      </c>
    </row>
    <row r="5607" spans="1:11">
      <c r="A5607" s="190" t="s">
        <v>4925</v>
      </c>
      <c r="J5607" s="194">
        <v>10000</v>
      </c>
      <c r="K5607" s="194">
        <v>10000</v>
      </c>
    </row>
    <row r="5610" spans="1:11">
      <c r="A5610" s="190" t="s">
        <v>4926</v>
      </c>
      <c r="D5610" s="191" t="s">
        <v>4818</v>
      </c>
      <c r="E5610" s="190" t="s">
        <v>5072</v>
      </c>
    </row>
    <row r="5611" spans="1:11">
      <c r="A5611" s="192" t="s">
        <v>10</v>
      </c>
      <c r="B5611" s="192" t="s">
        <v>11</v>
      </c>
      <c r="D5611" s="188" t="s">
        <v>4808</v>
      </c>
      <c r="E5611" s="192" t="s">
        <v>142</v>
      </c>
      <c r="F5611" s="193" t="s">
        <v>4809</v>
      </c>
      <c r="G5611" s="192" t="s">
        <v>4810</v>
      </c>
      <c r="H5611" s="192" t="s">
        <v>479</v>
      </c>
      <c r="J5611" s="193" t="s">
        <v>405</v>
      </c>
      <c r="K5611" s="193" t="s">
        <v>406</v>
      </c>
    </row>
    <row r="5614" spans="1:11">
      <c r="A5614" s="175" t="s">
        <v>4829</v>
      </c>
      <c r="B5614" s="175" t="s">
        <v>113</v>
      </c>
      <c r="D5614" s="175" t="s">
        <v>610</v>
      </c>
      <c r="H5614" s="175" t="s">
        <v>899</v>
      </c>
      <c r="K5614" s="194">
        <v>10000</v>
      </c>
    </row>
    <row r="5615" spans="1:11">
      <c r="A5615" s="175" t="s">
        <v>151</v>
      </c>
      <c r="B5615" s="175" t="s">
        <v>22</v>
      </c>
      <c r="H5615" s="175" t="s">
        <v>899</v>
      </c>
      <c r="J5615" s="194">
        <v>10000</v>
      </c>
    </row>
    <row r="5616" spans="1:11">
      <c r="A5616" s="190" t="s">
        <v>4927</v>
      </c>
      <c r="J5616" s="194">
        <v>10000</v>
      </c>
      <c r="K5616" s="194">
        <v>10000</v>
      </c>
    </row>
    <row r="5619" spans="1:11">
      <c r="A5619" s="190" t="s">
        <v>4928</v>
      </c>
      <c r="D5619" s="191" t="s">
        <v>4818</v>
      </c>
      <c r="E5619" s="190" t="s">
        <v>5072</v>
      </c>
    </row>
    <row r="5620" spans="1:11">
      <c r="A5620" s="192" t="s">
        <v>10</v>
      </c>
      <c r="B5620" s="192" t="s">
        <v>11</v>
      </c>
      <c r="D5620" s="188" t="s">
        <v>4808</v>
      </c>
      <c r="E5620" s="192" t="s">
        <v>142</v>
      </c>
      <c r="F5620" s="193" t="s">
        <v>4809</v>
      </c>
      <c r="G5620" s="192" t="s">
        <v>4810</v>
      </c>
      <c r="H5620" s="192" t="s">
        <v>479</v>
      </c>
      <c r="J5620" s="193" t="s">
        <v>405</v>
      </c>
      <c r="K5620" s="193" t="s">
        <v>406</v>
      </c>
    </row>
    <row r="5623" spans="1:11">
      <c r="A5623" s="175" t="s">
        <v>4829</v>
      </c>
      <c r="B5623" s="175" t="s">
        <v>113</v>
      </c>
      <c r="D5623" s="175" t="s">
        <v>610</v>
      </c>
      <c r="H5623" s="175" t="s">
        <v>1013</v>
      </c>
      <c r="K5623" s="194">
        <v>50000</v>
      </c>
    </row>
    <row r="5624" spans="1:11">
      <c r="A5624" s="175" t="s">
        <v>151</v>
      </c>
      <c r="B5624" s="175" t="s">
        <v>22</v>
      </c>
      <c r="H5624" s="175" t="s">
        <v>1013</v>
      </c>
      <c r="J5624" s="194">
        <v>50000</v>
      </c>
    </row>
    <row r="5625" spans="1:11">
      <c r="A5625" s="190" t="s">
        <v>4930</v>
      </c>
      <c r="J5625" s="194">
        <v>50000</v>
      </c>
      <c r="K5625" s="194">
        <v>50000</v>
      </c>
    </row>
    <row r="5628" spans="1:11">
      <c r="A5628" s="190" t="s">
        <v>4931</v>
      </c>
      <c r="D5628" s="191" t="s">
        <v>4818</v>
      </c>
      <c r="E5628" s="190" t="s">
        <v>5079</v>
      </c>
    </row>
    <row r="5629" spans="1:11">
      <c r="A5629" s="192" t="s">
        <v>10</v>
      </c>
      <c r="B5629" s="192" t="s">
        <v>11</v>
      </c>
      <c r="D5629" s="188" t="s">
        <v>4808</v>
      </c>
      <c r="E5629" s="192" t="s">
        <v>142</v>
      </c>
      <c r="F5629" s="193" t="s">
        <v>4809</v>
      </c>
      <c r="G5629" s="192" t="s">
        <v>4810</v>
      </c>
      <c r="H5629" s="192" t="s">
        <v>479</v>
      </c>
      <c r="J5629" s="193" t="s">
        <v>405</v>
      </c>
      <c r="K5629" s="193" t="s">
        <v>406</v>
      </c>
    </row>
    <row r="5632" spans="1:11">
      <c r="A5632" s="175" t="s">
        <v>4829</v>
      </c>
      <c r="B5632" s="175" t="s">
        <v>113</v>
      </c>
      <c r="D5632" s="175" t="s">
        <v>610</v>
      </c>
      <c r="H5632" s="175" t="s">
        <v>917</v>
      </c>
      <c r="K5632" s="194">
        <v>70000</v>
      </c>
    </row>
    <row r="5633" spans="1:11">
      <c r="A5633" s="175" t="s">
        <v>151</v>
      </c>
      <c r="B5633" s="175" t="s">
        <v>22</v>
      </c>
      <c r="H5633" s="175" t="s">
        <v>917</v>
      </c>
      <c r="J5633" s="194">
        <v>70000</v>
      </c>
    </row>
    <row r="5634" spans="1:11">
      <c r="A5634" s="190" t="s">
        <v>4932</v>
      </c>
      <c r="J5634" s="194">
        <v>70000</v>
      </c>
      <c r="K5634" s="194">
        <v>70000</v>
      </c>
    </row>
    <row r="5637" spans="1:11">
      <c r="A5637" s="190" t="s">
        <v>4933</v>
      </c>
      <c r="D5637" s="191" t="s">
        <v>4818</v>
      </c>
      <c r="E5637" s="190" t="s">
        <v>5079</v>
      </c>
    </row>
    <row r="5638" spans="1:11">
      <c r="A5638" s="192" t="s">
        <v>10</v>
      </c>
      <c r="B5638" s="192" t="s">
        <v>11</v>
      </c>
      <c r="D5638" s="188" t="s">
        <v>4808</v>
      </c>
      <c r="E5638" s="192" t="s">
        <v>142</v>
      </c>
      <c r="F5638" s="193" t="s">
        <v>4809</v>
      </c>
      <c r="G5638" s="192" t="s">
        <v>4810</v>
      </c>
      <c r="H5638" s="192" t="s">
        <v>479</v>
      </c>
      <c r="J5638" s="193" t="s">
        <v>405</v>
      </c>
      <c r="K5638" s="193" t="s">
        <v>406</v>
      </c>
    </row>
    <row r="5641" spans="1:11">
      <c r="A5641" s="175" t="s">
        <v>4829</v>
      </c>
      <c r="B5641" s="175" t="s">
        <v>113</v>
      </c>
      <c r="D5641" s="175" t="s">
        <v>610</v>
      </c>
      <c r="H5641" s="175" t="s">
        <v>866</v>
      </c>
      <c r="K5641" s="194">
        <v>50000</v>
      </c>
    </row>
    <row r="5642" spans="1:11">
      <c r="A5642" s="175" t="s">
        <v>151</v>
      </c>
      <c r="B5642" s="175" t="s">
        <v>22</v>
      </c>
      <c r="H5642" s="175" t="s">
        <v>866</v>
      </c>
      <c r="J5642" s="194">
        <v>50000</v>
      </c>
    </row>
    <row r="5643" spans="1:11">
      <c r="A5643" s="190" t="s">
        <v>4934</v>
      </c>
      <c r="J5643" s="194">
        <v>50000</v>
      </c>
      <c r="K5643" s="194">
        <v>50000</v>
      </c>
    </row>
    <row r="5646" spans="1:11">
      <c r="A5646" s="190" t="s">
        <v>4935</v>
      </c>
      <c r="D5646" s="191" t="s">
        <v>4818</v>
      </c>
      <c r="E5646" s="190" t="s">
        <v>5079</v>
      </c>
    </row>
    <row r="5647" spans="1:11">
      <c r="A5647" s="192" t="s">
        <v>10</v>
      </c>
      <c r="B5647" s="192" t="s">
        <v>11</v>
      </c>
      <c r="D5647" s="188" t="s">
        <v>4808</v>
      </c>
      <c r="E5647" s="192" t="s">
        <v>142</v>
      </c>
      <c r="F5647" s="193" t="s">
        <v>4809</v>
      </c>
      <c r="G5647" s="192" t="s">
        <v>4810</v>
      </c>
      <c r="H5647" s="192" t="s">
        <v>479</v>
      </c>
      <c r="J5647" s="193" t="s">
        <v>405</v>
      </c>
      <c r="K5647" s="193" t="s">
        <v>406</v>
      </c>
    </row>
    <row r="5650" spans="1:11">
      <c r="A5650" s="175" t="s">
        <v>4829</v>
      </c>
      <c r="B5650" s="175" t="s">
        <v>113</v>
      </c>
      <c r="D5650" s="175" t="s">
        <v>610</v>
      </c>
      <c r="H5650" s="175" t="s">
        <v>902</v>
      </c>
      <c r="K5650" s="194">
        <v>25000</v>
      </c>
    </row>
    <row r="5651" spans="1:11">
      <c r="A5651" s="175" t="s">
        <v>151</v>
      </c>
      <c r="B5651" s="175" t="s">
        <v>22</v>
      </c>
      <c r="H5651" s="175" t="s">
        <v>902</v>
      </c>
      <c r="J5651" s="194">
        <v>25000</v>
      </c>
    </row>
    <row r="5652" spans="1:11">
      <c r="A5652" s="190" t="s">
        <v>4937</v>
      </c>
      <c r="J5652" s="194">
        <v>25000</v>
      </c>
      <c r="K5652" s="194">
        <v>25000</v>
      </c>
    </row>
    <row r="5655" spans="1:11">
      <c r="A5655" s="190" t="s">
        <v>4938</v>
      </c>
      <c r="D5655" s="191" t="s">
        <v>4818</v>
      </c>
      <c r="E5655" s="190" t="s">
        <v>5079</v>
      </c>
    </row>
    <row r="5656" spans="1:11">
      <c r="A5656" s="192" t="s">
        <v>10</v>
      </c>
      <c r="B5656" s="192" t="s">
        <v>11</v>
      </c>
      <c r="D5656" s="188" t="s">
        <v>4808</v>
      </c>
      <c r="E5656" s="192" t="s">
        <v>142</v>
      </c>
      <c r="F5656" s="193" t="s">
        <v>4809</v>
      </c>
      <c r="G5656" s="192" t="s">
        <v>4810</v>
      </c>
      <c r="H5656" s="192" t="s">
        <v>479</v>
      </c>
      <c r="J5656" s="193" t="s">
        <v>405</v>
      </c>
      <c r="K5656" s="193" t="s">
        <v>406</v>
      </c>
    </row>
    <row r="5659" spans="1:11">
      <c r="A5659" s="175" t="s">
        <v>4829</v>
      </c>
      <c r="B5659" s="175" t="s">
        <v>113</v>
      </c>
      <c r="D5659" s="175" t="s">
        <v>610</v>
      </c>
      <c r="H5659" s="175" t="s">
        <v>869</v>
      </c>
      <c r="K5659" s="194">
        <v>50000</v>
      </c>
    </row>
    <row r="5660" spans="1:11">
      <c r="A5660" s="175" t="s">
        <v>151</v>
      </c>
      <c r="B5660" s="175" t="s">
        <v>22</v>
      </c>
      <c r="H5660" s="175" t="s">
        <v>869</v>
      </c>
      <c r="J5660" s="194">
        <v>50000</v>
      </c>
    </row>
    <row r="5661" spans="1:11">
      <c r="A5661" s="190" t="s">
        <v>4940</v>
      </c>
      <c r="J5661" s="194">
        <v>50000</v>
      </c>
      <c r="K5661" s="194">
        <v>50000</v>
      </c>
    </row>
    <row r="5664" spans="1:11">
      <c r="A5664" s="190" t="s">
        <v>4941</v>
      </c>
      <c r="D5664" s="191" t="s">
        <v>4818</v>
      </c>
      <c r="E5664" s="190" t="s">
        <v>5079</v>
      </c>
    </row>
    <row r="5665" spans="1:11">
      <c r="A5665" s="192" t="s">
        <v>10</v>
      </c>
      <c r="B5665" s="192" t="s">
        <v>11</v>
      </c>
      <c r="D5665" s="188" t="s">
        <v>4808</v>
      </c>
      <c r="E5665" s="192" t="s">
        <v>142</v>
      </c>
      <c r="F5665" s="193" t="s">
        <v>4809</v>
      </c>
      <c r="G5665" s="192" t="s">
        <v>4810</v>
      </c>
      <c r="H5665" s="192" t="s">
        <v>479</v>
      </c>
      <c r="J5665" s="193" t="s">
        <v>405</v>
      </c>
      <c r="K5665" s="193" t="s">
        <v>406</v>
      </c>
    </row>
    <row r="5668" spans="1:11">
      <c r="A5668" s="175" t="s">
        <v>4829</v>
      </c>
      <c r="B5668" s="175" t="s">
        <v>113</v>
      </c>
      <c r="D5668" s="175" t="s">
        <v>610</v>
      </c>
      <c r="H5668" s="175" t="s">
        <v>936</v>
      </c>
      <c r="K5668" s="194">
        <v>30000</v>
      </c>
    </row>
    <row r="5669" spans="1:11">
      <c r="A5669" s="175" t="s">
        <v>151</v>
      </c>
      <c r="B5669" s="175" t="s">
        <v>22</v>
      </c>
      <c r="H5669" s="175" t="s">
        <v>936</v>
      </c>
      <c r="J5669" s="194">
        <v>30000</v>
      </c>
    </row>
    <row r="5670" spans="1:11">
      <c r="A5670" s="190" t="s">
        <v>4942</v>
      </c>
      <c r="J5670" s="194">
        <v>30000</v>
      </c>
      <c r="K5670" s="194">
        <v>30000</v>
      </c>
    </row>
    <row r="5673" spans="1:11">
      <c r="A5673" s="190" t="s">
        <v>4943</v>
      </c>
      <c r="D5673" s="191" t="s">
        <v>4818</v>
      </c>
      <c r="E5673" s="190" t="s">
        <v>5079</v>
      </c>
    </row>
    <row r="5674" spans="1:11">
      <c r="A5674" s="192" t="s">
        <v>10</v>
      </c>
      <c r="B5674" s="192" t="s">
        <v>11</v>
      </c>
      <c r="D5674" s="188" t="s">
        <v>4808</v>
      </c>
      <c r="E5674" s="192" t="s">
        <v>142</v>
      </c>
      <c r="F5674" s="193" t="s">
        <v>4809</v>
      </c>
      <c r="G5674" s="192" t="s">
        <v>4810</v>
      </c>
      <c r="H5674" s="192" t="s">
        <v>479</v>
      </c>
      <c r="J5674" s="193" t="s">
        <v>405</v>
      </c>
      <c r="K5674" s="193" t="s">
        <v>406</v>
      </c>
    </row>
    <row r="5677" spans="1:11">
      <c r="A5677" s="175" t="s">
        <v>4829</v>
      </c>
      <c r="B5677" s="175" t="s">
        <v>113</v>
      </c>
      <c r="D5677" s="175" t="s">
        <v>610</v>
      </c>
      <c r="H5677" s="175" t="s">
        <v>1058</v>
      </c>
      <c r="K5677" s="194">
        <v>20000</v>
      </c>
    </row>
    <row r="5678" spans="1:11">
      <c r="A5678" s="175" t="s">
        <v>151</v>
      </c>
      <c r="B5678" s="175" t="s">
        <v>22</v>
      </c>
      <c r="H5678" s="175" t="s">
        <v>1058</v>
      </c>
      <c r="J5678" s="194">
        <v>20000</v>
      </c>
    </row>
    <row r="5679" spans="1:11">
      <c r="A5679" s="190" t="s">
        <v>4944</v>
      </c>
      <c r="J5679" s="194">
        <v>20000</v>
      </c>
      <c r="K5679" s="194">
        <v>20000</v>
      </c>
    </row>
    <row r="5682" spans="1:11">
      <c r="A5682" s="190" t="s">
        <v>4945</v>
      </c>
      <c r="D5682" s="191" t="s">
        <v>4818</v>
      </c>
      <c r="E5682" s="190" t="s">
        <v>5079</v>
      </c>
    </row>
    <row r="5683" spans="1:11">
      <c r="A5683" s="192" t="s">
        <v>10</v>
      </c>
      <c r="B5683" s="192" t="s">
        <v>11</v>
      </c>
      <c r="D5683" s="188" t="s">
        <v>4808</v>
      </c>
      <c r="E5683" s="192" t="s">
        <v>142</v>
      </c>
      <c r="F5683" s="193" t="s">
        <v>4809</v>
      </c>
      <c r="G5683" s="192" t="s">
        <v>4810</v>
      </c>
      <c r="H5683" s="192" t="s">
        <v>479</v>
      </c>
      <c r="J5683" s="193" t="s">
        <v>405</v>
      </c>
      <c r="K5683" s="193" t="s">
        <v>406</v>
      </c>
    </row>
    <row r="5686" spans="1:11">
      <c r="A5686" s="175" t="s">
        <v>4829</v>
      </c>
      <c r="B5686" s="175" t="s">
        <v>113</v>
      </c>
      <c r="D5686" s="175" t="s">
        <v>610</v>
      </c>
      <c r="H5686" s="175" t="s">
        <v>1059</v>
      </c>
      <c r="K5686" s="194">
        <v>50000</v>
      </c>
    </row>
    <row r="5687" spans="1:11">
      <c r="A5687" s="175" t="s">
        <v>151</v>
      </c>
      <c r="B5687" s="175" t="s">
        <v>22</v>
      </c>
      <c r="H5687" s="175" t="s">
        <v>1059</v>
      </c>
      <c r="J5687" s="194">
        <v>50000</v>
      </c>
    </row>
    <row r="5688" spans="1:11">
      <c r="A5688" s="190" t="s">
        <v>4946</v>
      </c>
      <c r="J5688" s="194">
        <v>50000</v>
      </c>
      <c r="K5688" s="194">
        <v>50000</v>
      </c>
    </row>
    <row r="5691" spans="1:11">
      <c r="A5691" s="190" t="s">
        <v>4947</v>
      </c>
      <c r="D5691" s="191" t="s">
        <v>4823</v>
      </c>
      <c r="E5691" s="190" t="s">
        <v>5079</v>
      </c>
    </row>
    <row r="5692" spans="1:11">
      <c r="A5692" s="192" t="s">
        <v>10</v>
      </c>
      <c r="B5692" s="192" t="s">
        <v>11</v>
      </c>
      <c r="D5692" s="188" t="s">
        <v>4808</v>
      </c>
      <c r="E5692" s="192" t="s">
        <v>142</v>
      </c>
      <c r="F5692" s="193" t="s">
        <v>4809</v>
      </c>
      <c r="G5692" s="192" t="s">
        <v>4810</v>
      </c>
      <c r="H5692" s="192" t="s">
        <v>479</v>
      </c>
      <c r="J5692" s="193" t="s">
        <v>405</v>
      </c>
      <c r="K5692" s="193" t="s">
        <v>406</v>
      </c>
    </row>
    <row r="5695" spans="1:11">
      <c r="A5695" s="175" t="s">
        <v>4919</v>
      </c>
      <c r="B5695" s="175" t="s">
        <v>101</v>
      </c>
      <c r="D5695" s="175" t="s">
        <v>610</v>
      </c>
      <c r="H5695" s="175" t="s">
        <v>1060</v>
      </c>
      <c r="J5695" s="194">
        <v>288806</v>
      </c>
    </row>
    <row r="5696" spans="1:11">
      <c r="A5696" s="175" t="s">
        <v>151</v>
      </c>
      <c r="B5696" s="175" t="s">
        <v>22</v>
      </c>
      <c r="F5696" s="195">
        <v>4531786</v>
      </c>
      <c r="H5696" s="175" t="s">
        <v>1060</v>
      </c>
      <c r="K5696" s="194">
        <v>288806</v>
      </c>
    </row>
    <row r="5697" spans="1:11">
      <c r="A5697" s="190" t="s">
        <v>4948</v>
      </c>
      <c r="J5697" s="194">
        <v>288806</v>
      </c>
      <c r="K5697" s="194">
        <v>288806</v>
      </c>
    </row>
    <row r="5700" spans="1:11">
      <c r="A5700" s="190" t="s">
        <v>4949</v>
      </c>
      <c r="D5700" s="191" t="s">
        <v>4818</v>
      </c>
      <c r="E5700" s="190" t="s">
        <v>5079</v>
      </c>
    </row>
    <row r="5701" spans="1:11">
      <c r="A5701" s="192" t="s">
        <v>10</v>
      </c>
      <c r="B5701" s="192" t="s">
        <v>11</v>
      </c>
      <c r="D5701" s="188" t="s">
        <v>4808</v>
      </c>
      <c r="E5701" s="192" t="s">
        <v>142</v>
      </c>
      <c r="F5701" s="193" t="s">
        <v>4809</v>
      </c>
      <c r="G5701" s="192" t="s">
        <v>4810</v>
      </c>
      <c r="H5701" s="192" t="s">
        <v>479</v>
      </c>
      <c r="J5701" s="193" t="s">
        <v>405</v>
      </c>
      <c r="K5701" s="193" t="s">
        <v>406</v>
      </c>
    </row>
    <row r="5704" spans="1:11">
      <c r="A5704" s="175" t="s">
        <v>4829</v>
      </c>
      <c r="B5704" s="175" t="s">
        <v>113</v>
      </c>
      <c r="D5704" s="175" t="s">
        <v>610</v>
      </c>
      <c r="H5704" s="175" t="s">
        <v>909</v>
      </c>
      <c r="K5704" s="194">
        <v>30000</v>
      </c>
    </row>
    <row r="5705" spans="1:11">
      <c r="A5705" s="175" t="s">
        <v>151</v>
      </c>
      <c r="B5705" s="175" t="s">
        <v>22</v>
      </c>
      <c r="H5705" s="175" t="s">
        <v>909</v>
      </c>
      <c r="J5705" s="194">
        <v>30000</v>
      </c>
    </row>
    <row r="5706" spans="1:11">
      <c r="A5706" s="190" t="s">
        <v>4951</v>
      </c>
      <c r="J5706" s="194">
        <v>30000</v>
      </c>
      <c r="K5706" s="194">
        <v>30000</v>
      </c>
    </row>
    <row r="5709" spans="1:11">
      <c r="A5709" s="190" t="s">
        <v>4952</v>
      </c>
      <c r="D5709" s="191" t="s">
        <v>4818</v>
      </c>
      <c r="E5709" s="190" t="s">
        <v>5079</v>
      </c>
    </row>
    <row r="5710" spans="1:11">
      <c r="A5710" s="192" t="s">
        <v>10</v>
      </c>
      <c r="B5710" s="192" t="s">
        <v>11</v>
      </c>
      <c r="D5710" s="188" t="s">
        <v>4808</v>
      </c>
      <c r="E5710" s="192" t="s">
        <v>142</v>
      </c>
      <c r="F5710" s="193" t="s">
        <v>4809</v>
      </c>
      <c r="G5710" s="192" t="s">
        <v>4810</v>
      </c>
      <c r="H5710" s="192" t="s">
        <v>479</v>
      </c>
      <c r="J5710" s="193" t="s">
        <v>405</v>
      </c>
      <c r="K5710" s="193" t="s">
        <v>406</v>
      </c>
    </row>
    <row r="5713" spans="1:11">
      <c r="A5713" s="175" t="s">
        <v>4829</v>
      </c>
      <c r="B5713" s="175" t="s">
        <v>113</v>
      </c>
      <c r="D5713" s="175" t="s">
        <v>610</v>
      </c>
      <c r="H5713" s="175" t="s">
        <v>907</v>
      </c>
      <c r="K5713" s="194">
        <v>60000</v>
      </c>
    </row>
    <row r="5714" spans="1:11">
      <c r="A5714" s="175" t="s">
        <v>151</v>
      </c>
      <c r="B5714" s="175" t="s">
        <v>22</v>
      </c>
      <c r="H5714" s="175" t="s">
        <v>907</v>
      </c>
      <c r="J5714" s="194">
        <v>60000</v>
      </c>
    </row>
    <row r="5715" spans="1:11">
      <c r="A5715" s="190" t="s">
        <v>4953</v>
      </c>
      <c r="J5715" s="194">
        <v>60000</v>
      </c>
      <c r="K5715" s="194">
        <v>60000</v>
      </c>
    </row>
    <row r="5718" spans="1:11">
      <c r="A5718" s="190" t="s">
        <v>4954</v>
      </c>
      <c r="D5718" s="191" t="s">
        <v>4818</v>
      </c>
      <c r="E5718" s="190" t="s">
        <v>5079</v>
      </c>
    </row>
    <row r="5719" spans="1:11">
      <c r="A5719" s="192" t="s">
        <v>10</v>
      </c>
      <c r="B5719" s="192" t="s">
        <v>11</v>
      </c>
      <c r="D5719" s="188" t="s">
        <v>4808</v>
      </c>
      <c r="E5719" s="192" t="s">
        <v>142</v>
      </c>
      <c r="F5719" s="193" t="s">
        <v>4809</v>
      </c>
      <c r="G5719" s="192" t="s">
        <v>4810</v>
      </c>
      <c r="H5719" s="192" t="s">
        <v>479</v>
      </c>
      <c r="J5719" s="193" t="s">
        <v>405</v>
      </c>
      <c r="K5719" s="193" t="s">
        <v>406</v>
      </c>
    </row>
    <row r="5722" spans="1:11">
      <c r="A5722" s="175" t="s">
        <v>4829</v>
      </c>
      <c r="B5722" s="175" t="s">
        <v>113</v>
      </c>
      <c r="D5722" s="175" t="s">
        <v>610</v>
      </c>
      <c r="H5722" s="175" t="s">
        <v>1003</v>
      </c>
      <c r="K5722" s="194">
        <v>200000</v>
      </c>
    </row>
    <row r="5723" spans="1:11">
      <c r="A5723" s="175" t="s">
        <v>151</v>
      </c>
      <c r="B5723" s="175" t="s">
        <v>22</v>
      </c>
      <c r="H5723" s="175" t="s">
        <v>1003</v>
      </c>
      <c r="J5723" s="194">
        <v>200000</v>
      </c>
    </row>
    <row r="5724" spans="1:11">
      <c r="A5724" s="190" t="s">
        <v>4955</v>
      </c>
      <c r="J5724" s="194">
        <v>200000</v>
      </c>
      <c r="K5724" s="194">
        <v>200000</v>
      </c>
    </row>
    <row r="5727" spans="1:11">
      <c r="A5727" s="190" t="s">
        <v>4956</v>
      </c>
      <c r="D5727" s="191" t="s">
        <v>4818</v>
      </c>
      <c r="E5727" s="190" t="s">
        <v>5079</v>
      </c>
    </row>
    <row r="5728" spans="1:11">
      <c r="A5728" s="192" t="s">
        <v>10</v>
      </c>
      <c r="B5728" s="192" t="s">
        <v>11</v>
      </c>
      <c r="D5728" s="188" t="s">
        <v>4808</v>
      </c>
      <c r="E5728" s="192" t="s">
        <v>142</v>
      </c>
      <c r="F5728" s="193" t="s">
        <v>4809</v>
      </c>
      <c r="G5728" s="192" t="s">
        <v>4810</v>
      </c>
      <c r="H5728" s="192" t="s">
        <v>479</v>
      </c>
      <c r="J5728" s="193" t="s">
        <v>405</v>
      </c>
      <c r="K5728" s="193" t="s">
        <v>406</v>
      </c>
    </row>
    <row r="5731" spans="1:11">
      <c r="A5731" s="175" t="s">
        <v>4829</v>
      </c>
      <c r="B5731" s="175" t="s">
        <v>113</v>
      </c>
      <c r="D5731" s="175" t="s">
        <v>610</v>
      </c>
      <c r="H5731" s="175" t="s">
        <v>906</v>
      </c>
      <c r="K5731" s="194">
        <v>30000</v>
      </c>
    </row>
    <row r="5732" spans="1:11">
      <c r="A5732" s="175" t="s">
        <v>151</v>
      </c>
      <c r="B5732" s="175" t="s">
        <v>22</v>
      </c>
      <c r="H5732" s="175" t="s">
        <v>906</v>
      </c>
      <c r="J5732" s="194">
        <v>30000</v>
      </c>
    </row>
    <row r="5733" spans="1:11">
      <c r="A5733" s="190" t="s">
        <v>4958</v>
      </c>
      <c r="J5733" s="194">
        <v>30000</v>
      </c>
      <c r="K5733" s="194">
        <v>30000</v>
      </c>
    </row>
    <row r="5736" spans="1:11">
      <c r="A5736" s="190" t="s">
        <v>4959</v>
      </c>
      <c r="D5736" s="191" t="s">
        <v>4818</v>
      </c>
      <c r="E5736" s="190" t="s">
        <v>4988</v>
      </c>
    </row>
    <row r="5737" spans="1:11">
      <c r="A5737" s="192" t="s">
        <v>10</v>
      </c>
      <c r="B5737" s="192" t="s">
        <v>11</v>
      </c>
      <c r="D5737" s="188" t="s">
        <v>4808</v>
      </c>
      <c r="E5737" s="192" t="s">
        <v>142</v>
      </c>
      <c r="F5737" s="193" t="s">
        <v>4809</v>
      </c>
      <c r="G5737" s="192" t="s">
        <v>4810</v>
      </c>
      <c r="H5737" s="192" t="s">
        <v>479</v>
      </c>
      <c r="J5737" s="193" t="s">
        <v>405</v>
      </c>
      <c r="K5737" s="193" t="s">
        <v>406</v>
      </c>
    </row>
    <row r="5740" spans="1:11">
      <c r="A5740" s="175" t="s">
        <v>4829</v>
      </c>
      <c r="B5740" s="175" t="s">
        <v>113</v>
      </c>
      <c r="D5740" s="175" t="s">
        <v>610</v>
      </c>
      <c r="H5740" s="175" t="s">
        <v>1061</v>
      </c>
      <c r="K5740" s="194">
        <v>150000</v>
      </c>
    </row>
    <row r="5741" spans="1:11">
      <c r="A5741" s="175" t="s">
        <v>151</v>
      </c>
      <c r="B5741" s="175" t="s">
        <v>22</v>
      </c>
      <c r="H5741" s="175" t="s">
        <v>1061</v>
      </c>
      <c r="J5741" s="194">
        <v>150000</v>
      </c>
    </row>
    <row r="5742" spans="1:11">
      <c r="A5742" s="190" t="s">
        <v>4960</v>
      </c>
      <c r="J5742" s="194">
        <v>150000</v>
      </c>
      <c r="K5742" s="194">
        <v>150000</v>
      </c>
    </row>
    <row r="5745" spans="1:11">
      <c r="A5745" s="190" t="s">
        <v>4965</v>
      </c>
      <c r="D5745" s="191" t="s">
        <v>4818</v>
      </c>
      <c r="E5745" s="190" t="s">
        <v>4988</v>
      </c>
    </row>
    <row r="5746" spans="1:11">
      <c r="A5746" s="192" t="s">
        <v>10</v>
      </c>
      <c r="B5746" s="192" t="s">
        <v>11</v>
      </c>
      <c r="D5746" s="188" t="s">
        <v>4808</v>
      </c>
      <c r="E5746" s="192" t="s">
        <v>142</v>
      </c>
      <c r="F5746" s="193" t="s">
        <v>4809</v>
      </c>
      <c r="G5746" s="192" t="s">
        <v>4810</v>
      </c>
      <c r="H5746" s="192" t="s">
        <v>479</v>
      </c>
      <c r="J5746" s="193" t="s">
        <v>405</v>
      </c>
      <c r="K5746" s="193" t="s">
        <v>406</v>
      </c>
    </row>
    <row r="5749" spans="1:11">
      <c r="A5749" s="175" t="s">
        <v>4829</v>
      </c>
      <c r="B5749" s="175" t="s">
        <v>113</v>
      </c>
      <c r="D5749" s="175" t="s">
        <v>610</v>
      </c>
      <c r="H5749" s="175" t="s">
        <v>912</v>
      </c>
      <c r="K5749" s="194">
        <v>150000</v>
      </c>
    </row>
    <row r="5750" spans="1:11">
      <c r="A5750" s="175" t="s">
        <v>151</v>
      </c>
      <c r="B5750" s="175" t="s">
        <v>22</v>
      </c>
      <c r="H5750" s="175" t="s">
        <v>912</v>
      </c>
      <c r="J5750" s="194">
        <v>150000</v>
      </c>
    </row>
    <row r="5751" spans="1:11">
      <c r="A5751" s="190" t="s">
        <v>4967</v>
      </c>
      <c r="J5751" s="194">
        <v>150000</v>
      </c>
      <c r="K5751" s="194">
        <v>150000</v>
      </c>
    </row>
    <row r="5754" spans="1:11">
      <c r="A5754" s="190" t="s">
        <v>4968</v>
      </c>
      <c r="D5754" s="191" t="s">
        <v>4823</v>
      </c>
      <c r="E5754" s="190" t="s">
        <v>4988</v>
      </c>
    </row>
    <row r="5755" spans="1:11">
      <c r="A5755" s="192" t="s">
        <v>10</v>
      </c>
      <c r="B5755" s="192" t="s">
        <v>11</v>
      </c>
      <c r="D5755" s="188" t="s">
        <v>4808</v>
      </c>
      <c r="E5755" s="192" t="s">
        <v>142</v>
      </c>
      <c r="F5755" s="193" t="s">
        <v>4809</v>
      </c>
      <c r="G5755" s="192" t="s">
        <v>4810</v>
      </c>
      <c r="H5755" s="192" t="s">
        <v>479</v>
      </c>
      <c r="J5755" s="193" t="s">
        <v>405</v>
      </c>
      <c r="K5755" s="193" t="s">
        <v>406</v>
      </c>
    </row>
    <row r="5758" spans="1:11">
      <c r="A5758" s="175" t="s">
        <v>4898</v>
      </c>
      <c r="B5758" s="175" t="s">
        <v>29</v>
      </c>
      <c r="H5758" s="175" t="s">
        <v>1062</v>
      </c>
      <c r="J5758" s="194">
        <v>70000</v>
      </c>
    </row>
    <row r="5759" spans="1:11">
      <c r="A5759" s="175" t="s">
        <v>151</v>
      </c>
      <c r="B5759" s="175" t="s">
        <v>22</v>
      </c>
      <c r="F5759" s="195">
        <v>4531776</v>
      </c>
      <c r="H5759" s="175" t="s">
        <v>1062</v>
      </c>
      <c r="K5759" s="194">
        <v>70000</v>
      </c>
    </row>
    <row r="5760" spans="1:11">
      <c r="A5760" s="190" t="s">
        <v>4969</v>
      </c>
      <c r="J5760" s="194">
        <v>70000</v>
      </c>
      <c r="K5760" s="194">
        <v>70000</v>
      </c>
    </row>
    <row r="5763" spans="1:11">
      <c r="A5763" s="190" t="s">
        <v>4970</v>
      </c>
      <c r="D5763" s="191" t="s">
        <v>4823</v>
      </c>
      <c r="E5763" s="190" t="s">
        <v>4993</v>
      </c>
    </row>
    <row r="5764" spans="1:11">
      <c r="A5764" s="192" t="s">
        <v>10</v>
      </c>
      <c r="B5764" s="192" t="s">
        <v>11</v>
      </c>
      <c r="D5764" s="188" t="s">
        <v>4808</v>
      </c>
      <c r="E5764" s="192" t="s">
        <v>142</v>
      </c>
      <c r="F5764" s="193" t="s">
        <v>4809</v>
      </c>
      <c r="G5764" s="192" t="s">
        <v>4810</v>
      </c>
      <c r="H5764" s="192" t="s">
        <v>479</v>
      </c>
      <c r="J5764" s="193" t="s">
        <v>405</v>
      </c>
      <c r="K5764" s="193" t="s">
        <v>406</v>
      </c>
    </row>
    <row r="5767" spans="1:11">
      <c r="A5767" s="175" t="s">
        <v>262</v>
      </c>
      <c r="B5767" s="175" t="s">
        <v>48</v>
      </c>
      <c r="E5767" s="175" t="s">
        <v>667</v>
      </c>
      <c r="F5767" s="195">
        <v>777</v>
      </c>
      <c r="H5767" s="175" t="s">
        <v>1063</v>
      </c>
      <c r="J5767" s="194">
        <v>500000</v>
      </c>
    </row>
    <row r="5768" spans="1:11">
      <c r="A5768" s="175" t="s">
        <v>151</v>
      </c>
      <c r="B5768" s="175" t="s">
        <v>22</v>
      </c>
      <c r="F5768" s="195">
        <v>4531784</v>
      </c>
      <c r="H5768" s="175" t="s">
        <v>1063</v>
      </c>
      <c r="K5768" s="194">
        <v>500000</v>
      </c>
    </row>
    <row r="5769" spans="1:11">
      <c r="A5769" s="190" t="s">
        <v>4971</v>
      </c>
      <c r="J5769" s="194">
        <v>500000</v>
      </c>
      <c r="K5769" s="194">
        <v>500000</v>
      </c>
    </row>
    <row r="5772" spans="1:11">
      <c r="A5772" s="190" t="s">
        <v>4805</v>
      </c>
      <c r="D5772" s="191" t="s">
        <v>4806</v>
      </c>
      <c r="E5772" s="190" t="s">
        <v>5080</v>
      </c>
    </row>
    <row r="5773" spans="1:11">
      <c r="A5773" s="192" t="s">
        <v>10</v>
      </c>
      <c r="B5773" s="192" t="s">
        <v>11</v>
      </c>
      <c r="D5773" s="188" t="s">
        <v>4808</v>
      </c>
      <c r="E5773" s="192" t="s">
        <v>142</v>
      </c>
      <c r="F5773" s="193" t="s">
        <v>4809</v>
      </c>
      <c r="G5773" s="192" t="s">
        <v>4810</v>
      </c>
      <c r="H5773" s="192" t="s">
        <v>479</v>
      </c>
      <c r="J5773" s="193" t="s">
        <v>405</v>
      </c>
      <c r="K5773" s="193" t="s">
        <v>406</v>
      </c>
    </row>
    <row r="5776" spans="1:11">
      <c r="A5776" s="175" t="s">
        <v>5038</v>
      </c>
      <c r="B5776" s="175" t="s">
        <v>75</v>
      </c>
      <c r="D5776" s="175" t="s">
        <v>610</v>
      </c>
      <c r="H5776" s="175" t="s">
        <v>4167</v>
      </c>
      <c r="J5776" s="194">
        <v>2883028</v>
      </c>
    </row>
    <row r="5777" spans="1:11">
      <c r="A5777" s="175" t="s">
        <v>5039</v>
      </c>
      <c r="B5777" s="175" t="s">
        <v>76</v>
      </c>
      <c r="D5777" s="175" t="s">
        <v>610</v>
      </c>
      <c r="H5777" s="175" t="s">
        <v>4172</v>
      </c>
      <c r="J5777" s="194">
        <v>134984</v>
      </c>
    </row>
    <row r="5778" spans="1:11">
      <c r="A5778" s="175" t="s">
        <v>5039</v>
      </c>
      <c r="B5778" s="175" t="s">
        <v>76</v>
      </c>
      <c r="D5778" s="175" t="s">
        <v>610</v>
      </c>
      <c r="H5778" s="175" t="s">
        <v>4173</v>
      </c>
      <c r="J5778" s="194">
        <v>219000</v>
      </c>
    </row>
    <row r="5779" spans="1:11">
      <c r="A5779" s="175" t="s">
        <v>5040</v>
      </c>
      <c r="B5779" s="175" t="s">
        <v>78</v>
      </c>
      <c r="D5779" s="175" t="s">
        <v>610</v>
      </c>
      <c r="H5779" s="175" t="s">
        <v>4180</v>
      </c>
      <c r="J5779" s="194">
        <v>669</v>
      </c>
    </row>
    <row r="5780" spans="1:11">
      <c r="A5780" s="175" t="s">
        <v>5040</v>
      </c>
      <c r="B5780" s="175" t="s">
        <v>78</v>
      </c>
      <c r="D5780" s="175" t="s">
        <v>610</v>
      </c>
      <c r="H5780" s="175" t="s">
        <v>4181</v>
      </c>
      <c r="J5780" s="194">
        <v>275000</v>
      </c>
    </row>
    <row r="5781" spans="1:11">
      <c r="A5781" s="175" t="s">
        <v>297</v>
      </c>
      <c r="B5781" s="175" t="s">
        <v>54</v>
      </c>
      <c r="H5781" s="175" t="s">
        <v>54</v>
      </c>
      <c r="K5781" s="194">
        <v>367018</v>
      </c>
    </row>
    <row r="5782" spans="1:11">
      <c r="A5782" s="175" t="s">
        <v>297</v>
      </c>
      <c r="B5782" s="175" t="s">
        <v>54</v>
      </c>
      <c r="H5782" s="175" t="s">
        <v>2441</v>
      </c>
      <c r="K5782" s="194">
        <v>9855</v>
      </c>
    </row>
    <row r="5783" spans="1:11">
      <c r="A5783" s="175" t="s">
        <v>299</v>
      </c>
      <c r="B5783" s="175" t="s">
        <v>55</v>
      </c>
      <c r="H5783" s="175" t="s">
        <v>2473</v>
      </c>
      <c r="K5783" s="194">
        <v>250375</v>
      </c>
    </row>
    <row r="5784" spans="1:11">
      <c r="A5784" s="175" t="s">
        <v>306</v>
      </c>
      <c r="B5784" s="175" t="s">
        <v>61</v>
      </c>
      <c r="H5784" s="175" t="s">
        <v>2574</v>
      </c>
      <c r="K5784" s="194">
        <v>4755</v>
      </c>
    </row>
    <row r="5785" spans="1:11">
      <c r="A5785" s="175" t="s">
        <v>268</v>
      </c>
      <c r="B5785" s="175" t="s">
        <v>49</v>
      </c>
      <c r="E5785" s="175" t="s">
        <v>640</v>
      </c>
      <c r="F5785" s="195">
        <v>201606</v>
      </c>
      <c r="H5785" s="175" t="s">
        <v>2375</v>
      </c>
      <c r="K5785" s="194">
        <v>749073</v>
      </c>
    </row>
    <row r="5786" spans="1:11">
      <c r="A5786" s="175" t="s">
        <v>268</v>
      </c>
      <c r="B5786" s="175" t="s">
        <v>49</v>
      </c>
      <c r="E5786" s="175" t="s">
        <v>640</v>
      </c>
      <c r="F5786" s="195">
        <v>201606</v>
      </c>
      <c r="H5786" s="175" t="s">
        <v>2375</v>
      </c>
      <c r="K5786" s="194">
        <v>689518</v>
      </c>
    </row>
    <row r="5787" spans="1:11">
      <c r="A5787" s="175" t="s">
        <v>268</v>
      </c>
      <c r="B5787" s="175" t="s">
        <v>49</v>
      </c>
      <c r="E5787" s="175" t="s">
        <v>640</v>
      </c>
      <c r="F5787" s="195">
        <v>201606</v>
      </c>
      <c r="H5787" s="175" t="s">
        <v>2375</v>
      </c>
      <c r="K5787" s="194">
        <v>202150</v>
      </c>
    </row>
    <row r="5788" spans="1:11">
      <c r="A5788" s="175" t="s">
        <v>268</v>
      </c>
      <c r="B5788" s="175" t="s">
        <v>49</v>
      </c>
      <c r="E5788" s="175" t="s">
        <v>640</v>
      </c>
      <c r="F5788" s="195">
        <v>201606</v>
      </c>
      <c r="H5788" s="175" t="s">
        <v>2375</v>
      </c>
      <c r="K5788" s="194">
        <v>487873</v>
      </c>
    </row>
    <row r="5789" spans="1:11">
      <c r="A5789" s="175" t="s">
        <v>268</v>
      </c>
      <c r="B5789" s="175" t="s">
        <v>49</v>
      </c>
      <c r="E5789" s="175" t="s">
        <v>640</v>
      </c>
      <c r="F5789" s="195">
        <v>201606</v>
      </c>
      <c r="H5789" s="175" t="s">
        <v>2375</v>
      </c>
      <c r="K5789" s="194">
        <v>453120</v>
      </c>
    </row>
    <row r="5790" spans="1:11">
      <c r="A5790" s="175" t="s">
        <v>268</v>
      </c>
      <c r="B5790" s="175" t="s">
        <v>49</v>
      </c>
      <c r="E5790" s="175" t="s">
        <v>640</v>
      </c>
      <c r="F5790" s="195">
        <v>201606</v>
      </c>
      <c r="H5790" s="175" t="s">
        <v>2375</v>
      </c>
      <c r="K5790" s="194">
        <v>298944</v>
      </c>
    </row>
    <row r="5791" spans="1:11">
      <c r="A5791" s="175" t="s">
        <v>5041</v>
      </c>
      <c r="B5791" s="175" t="s">
        <v>79</v>
      </c>
      <c r="D5791" s="175" t="s">
        <v>610</v>
      </c>
      <c r="H5791" s="175" t="s">
        <v>2510</v>
      </c>
      <c r="J5791" s="194">
        <v>41757</v>
      </c>
    </row>
    <row r="5792" spans="1:11">
      <c r="A5792" s="175" t="s">
        <v>5041</v>
      </c>
      <c r="B5792" s="175" t="s">
        <v>79</v>
      </c>
      <c r="D5792" s="175" t="s">
        <v>610</v>
      </c>
      <c r="H5792" s="175" t="s">
        <v>2441</v>
      </c>
      <c r="J5792" s="194">
        <v>39420</v>
      </c>
    </row>
    <row r="5793" spans="1:11">
      <c r="A5793" s="175" t="s">
        <v>5041</v>
      </c>
      <c r="B5793" s="175" t="s">
        <v>79</v>
      </c>
      <c r="D5793" s="175" t="s">
        <v>610</v>
      </c>
      <c r="H5793" s="175" t="s">
        <v>2442</v>
      </c>
      <c r="J5793" s="194">
        <v>33778</v>
      </c>
    </row>
    <row r="5794" spans="1:11">
      <c r="A5794" s="175" t="s">
        <v>300</v>
      </c>
      <c r="B5794" s="175" t="s">
        <v>56</v>
      </c>
      <c r="H5794" s="175" t="s">
        <v>2510</v>
      </c>
      <c r="K5794" s="194">
        <v>41757</v>
      </c>
    </row>
    <row r="5795" spans="1:11">
      <c r="A5795" s="175" t="s">
        <v>297</v>
      </c>
      <c r="B5795" s="175" t="s">
        <v>54</v>
      </c>
      <c r="H5795" s="175" t="s">
        <v>2441</v>
      </c>
      <c r="K5795" s="194">
        <v>39420</v>
      </c>
    </row>
    <row r="5796" spans="1:11">
      <c r="A5796" s="175" t="s">
        <v>297</v>
      </c>
      <c r="B5796" s="175" t="s">
        <v>54</v>
      </c>
      <c r="H5796" s="175" t="s">
        <v>2442</v>
      </c>
      <c r="K5796" s="194">
        <v>33778</v>
      </c>
    </row>
    <row r="5797" spans="1:11">
      <c r="A5797" s="190" t="s">
        <v>4816</v>
      </c>
      <c r="J5797" s="194">
        <v>3627636</v>
      </c>
      <c r="K5797" s="194">
        <v>3627636</v>
      </c>
    </row>
    <row r="5800" spans="1:11">
      <c r="A5800" s="190" t="s">
        <v>4817</v>
      </c>
      <c r="D5800" s="191" t="s">
        <v>4806</v>
      </c>
      <c r="E5800" s="190" t="s">
        <v>5080</v>
      </c>
    </row>
    <row r="5801" spans="1:11">
      <c r="A5801" s="192" t="s">
        <v>10</v>
      </c>
      <c r="B5801" s="192" t="s">
        <v>11</v>
      </c>
      <c r="D5801" s="188" t="s">
        <v>4808</v>
      </c>
      <c r="E5801" s="192" t="s">
        <v>142</v>
      </c>
      <c r="F5801" s="193" t="s">
        <v>4809</v>
      </c>
      <c r="G5801" s="192" t="s">
        <v>4810</v>
      </c>
      <c r="H5801" s="192" t="s">
        <v>479</v>
      </c>
      <c r="J5801" s="193" t="s">
        <v>405</v>
      </c>
      <c r="K5801" s="193" t="s">
        <v>406</v>
      </c>
    </row>
    <row r="5804" spans="1:11">
      <c r="A5804" s="175" t="s">
        <v>5033</v>
      </c>
      <c r="B5804" s="175" t="s">
        <v>95</v>
      </c>
      <c r="D5804" s="175" t="s">
        <v>610</v>
      </c>
      <c r="H5804" s="175" t="s">
        <v>775</v>
      </c>
      <c r="J5804" s="194">
        <v>333333</v>
      </c>
    </row>
    <row r="5805" spans="1:11">
      <c r="A5805" s="175" t="s">
        <v>5034</v>
      </c>
      <c r="B5805" s="175" t="s">
        <v>104</v>
      </c>
      <c r="D5805" s="175" t="s">
        <v>610</v>
      </c>
      <c r="H5805" s="175" t="s">
        <v>4681</v>
      </c>
      <c r="J5805" s="194">
        <v>1830000</v>
      </c>
    </row>
    <row r="5806" spans="1:11">
      <c r="A5806" s="175" t="s">
        <v>5096</v>
      </c>
      <c r="B5806" s="175" t="s">
        <v>91</v>
      </c>
      <c r="D5806" s="175" t="s">
        <v>610</v>
      </c>
      <c r="H5806" s="175" t="s">
        <v>4412</v>
      </c>
      <c r="J5806" s="194">
        <v>555556</v>
      </c>
    </row>
    <row r="5807" spans="1:11">
      <c r="A5807" s="175" t="s">
        <v>5088</v>
      </c>
      <c r="B5807" s="175" t="s">
        <v>68</v>
      </c>
      <c r="D5807" s="175" t="s">
        <v>610</v>
      </c>
      <c r="H5807" s="175" t="s">
        <v>2645</v>
      </c>
      <c r="J5807" s="194">
        <v>666667</v>
      </c>
    </row>
    <row r="5808" spans="1:11">
      <c r="A5808" s="175" t="s">
        <v>5033</v>
      </c>
      <c r="B5808" s="175" t="s">
        <v>95</v>
      </c>
      <c r="D5808" s="175" t="s">
        <v>610</v>
      </c>
      <c r="H5808" s="175" t="s">
        <v>4439</v>
      </c>
      <c r="J5808" s="194">
        <v>888889</v>
      </c>
    </row>
    <row r="5809" spans="1:11">
      <c r="A5809" s="175" t="s">
        <v>5088</v>
      </c>
      <c r="B5809" s="175" t="s">
        <v>68</v>
      </c>
      <c r="D5809" s="175" t="s">
        <v>610</v>
      </c>
      <c r="H5809" s="175" t="s">
        <v>2645</v>
      </c>
      <c r="J5809" s="194">
        <v>666667</v>
      </c>
    </row>
    <row r="5810" spans="1:11">
      <c r="A5810" s="175" t="s">
        <v>5033</v>
      </c>
      <c r="B5810" s="175" t="s">
        <v>95</v>
      </c>
      <c r="D5810" s="175" t="s">
        <v>610</v>
      </c>
      <c r="H5810" s="175" t="s">
        <v>4434</v>
      </c>
      <c r="J5810" s="194">
        <v>288889</v>
      </c>
    </row>
    <row r="5811" spans="1:11">
      <c r="A5811" s="175" t="s">
        <v>5033</v>
      </c>
      <c r="B5811" s="175" t="s">
        <v>95</v>
      </c>
      <c r="D5811" s="175" t="s">
        <v>610</v>
      </c>
      <c r="H5811" s="175" t="s">
        <v>4434</v>
      </c>
      <c r="J5811" s="194">
        <v>277778</v>
      </c>
    </row>
    <row r="5812" spans="1:11">
      <c r="A5812" s="175" t="s">
        <v>5035</v>
      </c>
      <c r="B5812" s="175" t="s">
        <v>98</v>
      </c>
      <c r="D5812" s="175" t="s">
        <v>610</v>
      </c>
      <c r="H5812" s="175" t="s">
        <v>4476</v>
      </c>
      <c r="J5812" s="194">
        <v>666667</v>
      </c>
    </row>
    <row r="5813" spans="1:11">
      <c r="A5813" s="175" t="s">
        <v>5033</v>
      </c>
      <c r="B5813" s="175" t="s">
        <v>95</v>
      </c>
      <c r="D5813" s="175" t="s">
        <v>610</v>
      </c>
      <c r="H5813" s="175" t="s">
        <v>4436</v>
      </c>
      <c r="J5813" s="194">
        <v>2222222</v>
      </c>
    </row>
    <row r="5814" spans="1:11">
      <c r="A5814" s="175" t="s">
        <v>5033</v>
      </c>
      <c r="B5814" s="175" t="s">
        <v>95</v>
      </c>
      <c r="D5814" s="175" t="s">
        <v>610</v>
      </c>
      <c r="H5814" s="175" t="s">
        <v>4440</v>
      </c>
      <c r="J5814" s="194">
        <v>424152</v>
      </c>
    </row>
    <row r="5815" spans="1:11">
      <c r="A5815" s="175" t="s">
        <v>5033</v>
      </c>
      <c r="B5815" s="175" t="s">
        <v>95</v>
      </c>
      <c r="D5815" s="175" t="s">
        <v>610</v>
      </c>
      <c r="H5815" s="175" t="s">
        <v>4437</v>
      </c>
      <c r="J5815" s="194">
        <v>333333</v>
      </c>
    </row>
    <row r="5816" spans="1:11">
      <c r="A5816" s="175" t="s">
        <v>5033</v>
      </c>
      <c r="B5816" s="175" t="s">
        <v>95</v>
      </c>
      <c r="D5816" s="175" t="s">
        <v>610</v>
      </c>
      <c r="H5816" s="175" t="s">
        <v>4434</v>
      </c>
      <c r="J5816" s="194">
        <v>888889</v>
      </c>
    </row>
    <row r="5817" spans="1:11">
      <c r="A5817" s="175" t="s">
        <v>5034</v>
      </c>
      <c r="B5817" s="175" t="s">
        <v>104</v>
      </c>
      <c r="D5817" s="175" t="s">
        <v>610</v>
      </c>
      <c r="H5817" s="175" t="s">
        <v>4667</v>
      </c>
      <c r="J5817" s="194">
        <v>444444</v>
      </c>
    </row>
    <row r="5818" spans="1:11">
      <c r="A5818" s="175" t="s">
        <v>262</v>
      </c>
      <c r="B5818" s="175" t="s">
        <v>48</v>
      </c>
      <c r="H5818" s="175" t="s">
        <v>2345</v>
      </c>
      <c r="K5818" s="194">
        <v>8838737</v>
      </c>
    </row>
    <row r="5819" spans="1:11">
      <c r="A5819" s="175" t="s">
        <v>262</v>
      </c>
      <c r="B5819" s="175" t="s">
        <v>48</v>
      </c>
      <c r="H5819" s="175" t="s">
        <v>2345</v>
      </c>
      <c r="K5819" s="194">
        <v>600000</v>
      </c>
    </row>
    <row r="5820" spans="1:11">
      <c r="A5820" s="175" t="s">
        <v>304</v>
      </c>
      <c r="B5820" s="175" t="s">
        <v>60</v>
      </c>
      <c r="H5820" s="175" t="s">
        <v>2562</v>
      </c>
      <c r="K5820" s="194">
        <v>1048749</v>
      </c>
    </row>
    <row r="5821" spans="1:11">
      <c r="A5821" s="190" t="s">
        <v>4821</v>
      </c>
      <c r="J5821" s="194">
        <v>10487486</v>
      </c>
      <c r="K5821" s="194">
        <v>10487486</v>
      </c>
    </row>
    <row r="5824" spans="1:11">
      <c r="A5824" s="190" t="s">
        <v>4822</v>
      </c>
      <c r="D5824" s="191" t="s">
        <v>4818</v>
      </c>
      <c r="E5824" s="190" t="s">
        <v>5080</v>
      </c>
    </row>
    <row r="5825" spans="1:11">
      <c r="A5825" s="192" t="s">
        <v>10</v>
      </c>
      <c r="B5825" s="192" t="s">
        <v>11</v>
      </c>
      <c r="D5825" s="188" t="s">
        <v>4808</v>
      </c>
      <c r="E5825" s="192" t="s">
        <v>142</v>
      </c>
      <c r="F5825" s="193" t="s">
        <v>4809</v>
      </c>
      <c r="G5825" s="192" t="s">
        <v>4810</v>
      </c>
      <c r="H5825" s="192" t="s">
        <v>479</v>
      </c>
      <c r="J5825" s="193" t="s">
        <v>405</v>
      </c>
      <c r="K5825" s="193" t="s">
        <v>406</v>
      </c>
    </row>
    <row r="5828" spans="1:11">
      <c r="A5828" s="175" t="s">
        <v>4814</v>
      </c>
      <c r="B5828" s="175" t="s">
        <v>52</v>
      </c>
      <c r="E5828" s="175" t="s">
        <v>668</v>
      </c>
      <c r="F5828" s="195">
        <v>6208632</v>
      </c>
      <c r="H5828" s="175" t="s">
        <v>2430</v>
      </c>
      <c r="J5828" s="194">
        <v>97889</v>
      </c>
    </row>
    <row r="5829" spans="1:11">
      <c r="A5829" s="175" t="s">
        <v>4814</v>
      </c>
      <c r="B5829" s="175" t="s">
        <v>52</v>
      </c>
      <c r="E5829" s="175" t="s">
        <v>668</v>
      </c>
      <c r="F5829" s="195">
        <v>15836992</v>
      </c>
      <c r="H5829" s="175" t="s">
        <v>2431</v>
      </c>
      <c r="J5829" s="194">
        <v>252869</v>
      </c>
    </row>
    <row r="5830" spans="1:11">
      <c r="A5830" s="175" t="s">
        <v>4814</v>
      </c>
      <c r="B5830" s="175" t="s">
        <v>52</v>
      </c>
      <c r="E5830" s="175" t="s">
        <v>668</v>
      </c>
      <c r="F5830" s="195">
        <v>1417</v>
      </c>
      <c r="H5830" s="175" t="s">
        <v>2432</v>
      </c>
      <c r="J5830" s="194">
        <v>84431</v>
      </c>
    </row>
    <row r="5831" spans="1:11">
      <c r="A5831" s="175" t="s">
        <v>4814</v>
      </c>
      <c r="B5831" s="175" t="s">
        <v>52</v>
      </c>
      <c r="E5831" s="175" t="s">
        <v>668</v>
      </c>
      <c r="F5831" s="195">
        <v>6208661</v>
      </c>
      <c r="H5831" s="175" t="s">
        <v>2433</v>
      </c>
      <c r="J5831" s="194">
        <v>96428</v>
      </c>
    </row>
    <row r="5832" spans="1:11">
      <c r="A5832" s="175" t="s">
        <v>5045</v>
      </c>
      <c r="B5832" s="175" t="s">
        <v>86</v>
      </c>
      <c r="D5832" s="175" t="s">
        <v>610</v>
      </c>
      <c r="H5832" s="175" t="s">
        <v>2431</v>
      </c>
      <c r="K5832" s="194">
        <v>97889</v>
      </c>
    </row>
    <row r="5833" spans="1:11">
      <c r="A5833" s="175" t="s">
        <v>5045</v>
      </c>
      <c r="B5833" s="175" t="s">
        <v>86</v>
      </c>
      <c r="D5833" s="175" t="s">
        <v>610</v>
      </c>
      <c r="H5833" s="175" t="s">
        <v>2430</v>
      </c>
      <c r="K5833" s="194">
        <v>252869</v>
      </c>
    </row>
    <row r="5834" spans="1:11">
      <c r="A5834" s="175" t="s">
        <v>5045</v>
      </c>
      <c r="B5834" s="175" t="s">
        <v>86</v>
      </c>
      <c r="D5834" s="175" t="s">
        <v>610</v>
      </c>
      <c r="H5834" s="175" t="s">
        <v>2433</v>
      </c>
      <c r="K5834" s="194">
        <v>96428</v>
      </c>
    </row>
    <row r="5835" spans="1:11">
      <c r="A5835" s="175" t="s">
        <v>4897</v>
      </c>
      <c r="B5835" s="175" t="s">
        <v>89</v>
      </c>
      <c r="D5835" s="175" t="s">
        <v>610</v>
      </c>
      <c r="H5835" s="175" t="s">
        <v>2432</v>
      </c>
      <c r="K5835" s="194">
        <v>84431</v>
      </c>
    </row>
    <row r="5836" spans="1:11">
      <c r="A5836" s="190" t="s">
        <v>4824</v>
      </c>
      <c r="J5836" s="194">
        <v>531617</v>
      </c>
      <c r="K5836" s="194">
        <v>531617</v>
      </c>
    </row>
    <row r="5839" spans="1:11">
      <c r="A5839" s="190" t="s">
        <v>4972</v>
      </c>
      <c r="D5839" s="191" t="s">
        <v>4818</v>
      </c>
      <c r="E5839" s="190" t="s">
        <v>5080</v>
      </c>
    </row>
    <row r="5840" spans="1:11">
      <c r="A5840" s="192" t="s">
        <v>10</v>
      </c>
      <c r="B5840" s="192" t="s">
        <v>11</v>
      </c>
      <c r="D5840" s="188" t="s">
        <v>4808</v>
      </c>
      <c r="E5840" s="192" t="s">
        <v>142</v>
      </c>
      <c r="F5840" s="193" t="s">
        <v>4809</v>
      </c>
      <c r="G5840" s="192" t="s">
        <v>4810</v>
      </c>
      <c r="H5840" s="192" t="s">
        <v>479</v>
      </c>
      <c r="J5840" s="193" t="s">
        <v>405</v>
      </c>
      <c r="K5840" s="193" t="s">
        <v>406</v>
      </c>
    </row>
    <row r="5843" spans="1:11">
      <c r="A5843" s="175" t="s">
        <v>5000</v>
      </c>
      <c r="B5843" s="175" t="s">
        <v>114</v>
      </c>
      <c r="D5843" s="175" t="s">
        <v>610</v>
      </c>
      <c r="H5843" s="175" t="s">
        <v>1044</v>
      </c>
      <c r="K5843" s="194">
        <v>20000</v>
      </c>
    </row>
    <row r="5844" spans="1:11">
      <c r="A5844" s="175" t="s">
        <v>151</v>
      </c>
      <c r="B5844" s="175" t="s">
        <v>22</v>
      </c>
      <c r="H5844" s="175" t="s">
        <v>1044</v>
      </c>
      <c r="J5844" s="194">
        <v>20000</v>
      </c>
    </row>
    <row r="5845" spans="1:11">
      <c r="A5845" s="190" t="s">
        <v>4973</v>
      </c>
      <c r="J5845" s="194">
        <v>20000</v>
      </c>
      <c r="K5845" s="194">
        <v>20000</v>
      </c>
    </row>
    <row r="5848" spans="1:11">
      <c r="A5848" s="190" t="s">
        <v>4974</v>
      </c>
      <c r="D5848" s="191" t="s">
        <v>4806</v>
      </c>
      <c r="E5848" s="190" t="s">
        <v>5080</v>
      </c>
    </row>
    <row r="5849" spans="1:11">
      <c r="A5849" s="192" t="s">
        <v>10</v>
      </c>
      <c r="B5849" s="192" t="s">
        <v>11</v>
      </c>
      <c r="D5849" s="188" t="s">
        <v>4808</v>
      </c>
      <c r="E5849" s="192" t="s">
        <v>142</v>
      </c>
      <c r="F5849" s="193" t="s">
        <v>4809</v>
      </c>
      <c r="G5849" s="192" t="s">
        <v>4810</v>
      </c>
      <c r="H5849" s="192" t="s">
        <v>479</v>
      </c>
      <c r="J5849" s="193" t="s">
        <v>405</v>
      </c>
      <c r="K5849" s="193" t="s">
        <v>406</v>
      </c>
    </row>
    <row r="5852" spans="1:11">
      <c r="A5852" s="175" t="s">
        <v>303</v>
      </c>
      <c r="B5852" s="175" t="s">
        <v>59</v>
      </c>
      <c r="H5852" s="175" t="s">
        <v>1052</v>
      </c>
      <c r="K5852" s="194">
        <v>791126</v>
      </c>
    </row>
    <row r="5853" spans="1:11">
      <c r="A5853" s="175" t="s">
        <v>297</v>
      </c>
      <c r="B5853" s="175" t="s">
        <v>54</v>
      </c>
      <c r="H5853" s="175" t="s">
        <v>2448</v>
      </c>
      <c r="J5853" s="194">
        <v>396290</v>
      </c>
    </row>
    <row r="5854" spans="1:11">
      <c r="A5854" s="175" t="s">
        <v>218</v>
      </c>
      <c r="B5854" s="175" t="s">
        <v>33</v>
      </c>
      <c r="E5854" s="175" t="s">
        <v>640</v>
      </c>
      <c r="H5854" s="175" t="s">
        <v>732</v>
      </c>
      <c r="J5854" s="194">
        <v>86276</v>
      </c>
    </row>
    <row r="5855" spans="1:11">
      <c r="A5855" s="175" t="s">
        <v>299</v>
      </c>
      <c r="B5855" s="175" t="s">
        <v>55</v>
      </c>
      <c r="H5855" s="175" t="s">
        <v>2490</v>
      </c>
      <c r="J5855" s="194">
        <v>59784</v>
      </c>
    </row>
    <row r="5856" spans="1:11">
      <c r="A5856" s="175" t="s">
        <v>300</v>
      </c>
      <c r="B5856" s="175" t="s">
        <v>56</v>
      </c>
      <c r="H5856" s="175" t="s">
        <v>2516</v>
      </c>
      <c r="J5856" s="194">
        <v>37532</v>
      </c>
    </row>
    <row r="5857" spans="1:11">
      <c r="A5857" s="175" t="s">
        <v>299</v>
      </c>
      <c r="B5857" s="175" t="s">
        <v>55</v>
      </c>
      <c r="H5857" s="175" t="s">
        <v>2491</v>
      </c>
      <c r="J5857" s="194">
        <v>14360</v>
      </c>
    </row>
    <row r="5858" spans="1:11">
      <c r="A5858" s="175" t="s">
        <v>299</v>
      </c>
      <c r="B5858" s="175" t="s">
        <v>55</v>
      </c>
      <c r="H5858" s="175" t="s">
        <v>2492</v>
      </c>
      <c r="J5858" s="194">
        <v>153168</v>
      </c>
    </row>
    <row r="5859" spans="1:11">
      <c r="A5859" s="175" t="s">
        <v>218</v>
      </c>
      <c r="B5859" s="175" t="s">
        <v>33</v>
      </c>
      <c r="E5859" s="175" t="s">
        <v>640</v>
      </c>
      <c r="H5859" s="175" t="s">
        <v>731</v>
      </c>
      <c r="J5859" s="194">
        <v>43716</v>
      </c>
    </row>
    <row r="5860" spans="1:11">
      <c r="A5860" s="190" t="s">
        <v>4975</v>
      </c>
      <c r="J5860" s="194">
        <v>791126</v>
      </c>
      <c r="K5860" s="194">
        <v>791126</v>
      </c>
    </row>
    <row r="5863" spans="1:11">
      <c r="A5863" s="190" t="s">
        <v>4976</v>
      </c>
      <c r="D5863" s="191" t="s">
        <v>4818</v>
      </c>
      <c r="E5863" s="190" t="s">
        <v>5080</v>
      </c>
    </row>
    <row r="5864" spans="1:11">
      <c r="A5864" s="192" t="s">
        <v>10</v>
      </c>
      <c r="B5864" s="192" t="s">
        <v>11</v>
      </c>
      <c r="D5864" s="188" t="s">
        <v>4808</v>
      </c>
      <c r="E5864" s="192" t="s">
        <v>142</v>
      </c>
      <c r="F5864" s="193" t="s">
        <v>4809</v>
      </c>
      <c r="G5864" s="192" t="s">
        <v>4810</v>
      </c>
      <c r="H5864" s="192" t="s">
        <v>479</v>
      </c>
      <c r="J5864" s="193" t="s">
        <v>405</v>
      </c>
      <c r="K5864" s="193" t="s">
        <v>406</v>
      </c>
    </row>
    <row r="5867" spans="1:11">
      <c r="A5867" s="175" t="s">
        <v>5000</v>
      </c>
      <c r="B5867" s="175" t="s">
        <v>114</v>
      </c>
      <c r="D5867" s="175" t="s">
        <v>610</v>
      </c>
      <c r="H5867" s="175" t="s">
        <v>1390</v>
      </c>
      <c r="K5867" s="194">
        <v>20000</v>
      </c>
    </row>
    <row r="5868" spans="1:11">
      <c r="A5868" s="175" t="s">
        <v>5000</v>
      </c>
      <c r="B5868" s="175" t="s">
        <v>114</v>
      </c>
      <c r="D5868" s="175" t="s">
        <v>610</v>
      </c>
      <c r="H5868" s="175" t="s">
        <v>1323</v>
      </c>
      <c r="K5868" s="194">
        <v>50000</v>
      </c>
    </row>
    <row r="5869" spans="1:11">
      <c r="A5869" s="175" t="s">
        <v>5000</v>
      </c>
      <c r="B5869" s="175" t="s">
        <v>114</v>
      </c>
      <c r="D5869" s="175" t="s">
        <v>610</v>
      </c>
      <c r="H5869" s="175" t="s">
        <v>1417</v>
      </c>
      <c r="K5869" s="194">
        <v>38834</v>
      </c>
    </row>
    <row r="5870" spans="1:11">
      <c r="A5870" s="175" t="s">
        <v>5000</v>
      </c>
      <c r="B5870" s="175" t="s">
        <v>114</v>
      </c>
      <c r="D5870" s="175" t="s">
        <v>610</v>
      </c>
      <c r="H5870" s="175" t="s">
        <v>1418</v>
      </c>
      <c r="K5870" s="194">
        <v>10216</v>
      </c>
    </row>
    <row r="5871" spans="1:11">
      <c r="A5871" s="175" t="s">
        <v>5000</v>
      </c>
      <c r="B5871" s="175" t="s">
        <v>114</v>
      </c>
      <c r="D5871" s="175" t="s">
        <v>610</v>
      </c>
      <c r="H5871" s="175" t="s">
        <v>1419</v>
      </c>
      <c r="K5871" s="194">
        <v>93331</v>
      </c>
    </row>
    <row r="5872" spans="1:11">
      <c r="A5872" s="175" t="s">
        <v>5000</v>
      </c>
      <c r="B5872" s="175" t="s">
        <v>114</v>
      </c>
      <c r="D5872" s="175" t="s">
        <v>610</v>
      </c>
      <c r="H5872" s="175" t="s">
        <v>1334</v>
      </c>
      <c r="K5872" s="194">
        <v>22500</v>
      </c>
    </row>
    <row r="5873" spans="1:11">
      <c r="A5873" s="175" t="s">
        <v>5000</v>
      </c>
      <c r="B5873" s="175" t="s">
        <v>114</v>
      </c>
      <c r="D5873" s="175" t="s">
        <v>610</v>
      </c>
      <c r="H5873" s="175" t="s">
        <v>1328</v>
      </c>
      <c r="K5873" s="194">
        <v>37985</v>
      </c>
    </row>
    <row r="5874" spans="1:11">
      <c r="A5874" s="175" t="s">
        <v>5000</v>
      </c>
      <c r="B5874" s="175" t="s">
        <v>114</v>
      </c>
      <c r="D5874" s="175" t="s">
        <v>610</v>
      </c>
      <c r="H5874" s="175" t="s">
        <v>1420</v>
      </c>
      <c r="K5874" s="194">
        <v>75000</v>
      </c>
    </row>
    <row r="5875" spans="1:11">
      <c r="A5875" s="175" t="s">
        <v>5056</v>
      </c>
      <c r="B5875" s="175" t="s">
        <v>117</v>
      </c>
      <c r="D5875" s="175" t="s">
        <v>610</v>
      </c>
      <c r="H5875" s="175" t="s">
        <v>1358</v>
      </c>
      <c r="K5875" s="194">
        <v>87000</v>
      </c>
    </row>
    <row r="5876" spans="1:11">
      <c r="A5876" s="175" t="s">
        <v>5000</v>
      </c>
      <c r="B5876" s="175" t="s">
        <v>114</v>
      </c>
      <c r="D5876" s="175" t="s">
        <v>610</v>
      </c>
      <c r="H5876" s="175" t="s">
        <v>1393</v>
      </c>
      <c r="K5876" s="194">
        <v>19883</v>
      </c>
    </row>
    <row r="5877" spans="1:11">
      <c r="A5877" s="175" t="s">
        <v>5000</v>
      </c>
      <c r="B5877" s="175" t="s">
        <v>114</v>
      </c>
      <c r="D5877" s="175" t="s">
        <v>610</v>
      </c>
      <c r="H5877" s="175" t="s">
        <v>1421</v>
      </c>
      <c r="K5877" s="194">
        <v>120000</v>
      </c>
    </row>
    <row r="5878" spans="1:11">
      <c r="A5878" s="175" t="s">
        <v>5000</v>
      </c>
      <c r="B5878" s="175" t="s">
        <v>114</v>
      </c>
      <c r="D5878" s="175" t="s">
        <v>610</v>
      </c>
      <c r="H5878" s="175" t="s">
        <v>1422</v>
      </c>
      <c r="K5878" s="194">
        <v>50000</v>
      </c>
    </row>
    <row r="5879" spans="1:11">
      <c r="A5879" s="175" t="s">
        <v>5000</v>
      </c>
      <c r="B5879" s="175" t="s">
        <v>114</v>
      </c>
      <c r="D5879" s="175" t="s">
        <v>610</v>
      </c>
      <c r="H5879" s="175" t="s">
        <v>1417</v>
      </c>
      <c r="K5879" s="194">
        <v>38834</v>
      </c>
    </row>
    <row r="5880" spans="1:11">
      <c r="A5880" s="175" t="s">
        <v>5000</v>
      </c>
      <c r="B5880" s="175" t="s">
        <v>114</v>
      </c>
      <c r="D5880" s="175" t="s">
        <v>610</v>
      </c>
      <c r="H5880" s="175" t="s">
        <v>1388</v>
      </c>
      <c r="K5880" s="194">
        <v>18750</v>
      </c>
    </row>
    <row r="5881" spans="1:11">
      <c r="A5881" s="175" t="s">
        <v>5000</v>
      </c>
      <c r="B5881" s="175" t="s">
        <v>114</v>
      </c>
      <c r="D5881" s="175" t="s">
        <v>610</v>
      </c>
      <c r="H5881" s="175" t="s">
        <v>1383</v>
      </c>
      <c r="K5881" s="194">
        <v>58734</v>
      </c>
    </row>
    <row r="5882" spans="1:11">
      <c r="A5882" s="175" t="s">
        <v>5000</v>
      </c>
      <c r="B5882" s="175" t="s">
        <v>114</v>
      </c>
      <c r="D5882" s="175" t="s">
        <v>610</v>
      </c>
      <c r="H5882" s="175" t="s">
        <v>1371</v>
      </c>
      <c r="K5882" s="194">
        <v>50000</v>
      </c>
    </row>
    <row r="5883" spans="1:11">
      <c r="A5883" s="175" t="s">
        <v>5000</v>
      </c>
      <c r="B5883" s="175" t="s">
        <v>114</v>
      </c>
      <c r="D5883" s="175" t="s">
        <v>610</v>
      </c>
      <c r="H5883" s="175" t="s">
        <v>1423</v>
      </c>
      <c r="K5883" s="194">
        <v>66666</v>
      </c>
    </row>
    <row r="5884" spans="1:11">
      <c r="A5884" s="175" t="s">
        <v>5000</v>
      </c>
      <c r="B5884" s="175" t="s">
        <v>114</v>
      </c>
      <c r="D5884" s="175" t="s">
        <v>610</v>
      </c>
      <c r="H5884" s="175" t="s">
        <v>1355</v>
      </c>
      <c r="K5884" s="194">
        <v>20000</v>
      </c>
    </row>
    <row r="5885" spans="1:11">
      <c r="A5885" s="175" t="s">
        <v>5000</v>
      </c>
      <c r="B5885" s="175" t="s">
        <v>114</v>
      </c>
      <c r="D5885" s="175" t="s">
        <v>610</v>
      </c>
      <c r="H5885" s="175" t="s">
        <v>1424</v>
      </c>
      <c r="K5885" s="194">
        <v>80000</v>
      </c>
    </row>
    <row r="5886" spans="1:11">
      <c r="A5886" s="175" t="s">
        <v>5000</v>
      </c>
      <c r="B5886" s="175" t="s">
        <v>114</v>
      </c>
      <c r="D5886" s="175" t="s">
        <v>610</v>
      </c>
      <c r="H5886" s="175" t="s">
        <v>1412</v>
      </c>
      <c r="K5886" s="194">
        <v>32635</v>
      </c>
    </row>
    <row r="5887" spans="1:11">
      <c r="A5887" s="175" t="s">
        <v>5000</v>
      </c>
      <c r="B5887" s="175" t="s">
        <v>114</v>
      </c>
      <c r="D5887" s="175" t="s">
        <v>610</v>
      </c>
      <c r="H5887" s="175" t="s">
        <v>1425</v>
      </c>
      <c r="K5887" s="194">
        <v>33332</v>
      </c>
    </row>
    <row r="5888" spans="1:11">
      <c r="A5888" s="175" t="s">
        <v>5000</v>
      </c>
      <c r="B5888" s="175" t="s">
        <v>114</v>
      </c>
      <c r="D5888" s="175" t="s">
        <v>610</v>
      </c>
      <c r="H5888" s="175" t="s">
        <v>1346</v>
      </c>
      <c r="K5888" s="194">
        <v>33132</v>
      </c>
    </row>
    <row r="5889" spans="1:11">
      <c r="A5889" s="175" t="s">
        <v>5000</v>
      </c>
      <c r="B5889" s="175" t="s">
        <v>114</v>
      </c>
      <c r="D5889" s="175" t="s">
        <v>610</v>
      </c>
      <c r="H5889" s="175" t="s">
        <v>1426</v>
      </c>
      <c r="K5889" s="194">
        <v>29434</v>
      </c>
    </row>
    <row r="5890" spans="1:11">
      <c r="A5890" s="175" t="s">
        <v>5000</v>
      </c>
      <c r="B5890" s="175" t="s">
        <v>114</v>
      </c>
      <c r="D5890" s="175" t="s">
        <v>610</v>
      </c>
      <c r="H5890" s="175" t="s">
        <v>1427</v>
      </c>
      <c r="K5890" s="194">
        <v>100000</v>
      </c>
    </row>
    <row r="5891" spans="1:11">
      <c r="A5891" s="175" t="s">
        <v>161</v>
      </c>
      <c r="B5891" s="175" t="s">
        <v>23</v>
      </c>
      <c r="H5891" s="175" t="s">
        <v>1390</v>
      </c>
      <c r="J5891" s="194">
        <v>20000</v>
      </c>
    </row>
    <row r="5892" spans="1:11">
      <c r="A5892" s="175" t="s">
        <v>161</v>
      </c>
      <c r="B5892" s="175" t="s">
        <v>23</v>
      </c>
      <c r="H5892" s="175" t="s">
        <v>1323</v>
      </c>
      <c r="J5892" s="194">
        <v>50000</v>
      </c>
    </row>
    <row r="5893" spans="1:11">
      <c r="A5893" s="175" t="s">
        <v>161</v>
      </c>
      <c r="B5893" s="175" t="s">
        <v>23</v>
      </c>
      <c r="H5893" s="175" t="s">
        <v>1417</v>
      </c>
      <c r="J5893" s="194">
        <v>38834</v>
      </c>
    </row>
    <row r="5894" spans="1:11">
      <c r="A5894" s="175" t="s">
        <v>161</v>
      </c>
      <c r="B5894" s="175" t="s">
        <v>23</v>
      </c>
      <c r="H5894" s="175" t="s">
        <v>1418</v>
      </c>
      <c r="J5894" s="194">
        <v>10216</v>
      </c>
    </row>
    <row r="5895" spans="1:11">
      <c r="A5895" s="175" t="s">
        <v>161</v>
      </c>
      <c r="B5895" s="175" t="s">
        <v>23</v>
      </c>
      <c r="H5895" s="175" t="s">
        <v>1419</v>
      </c>
      <c r="J5895" s="194">
        <v>93331</v>
      </c>
    </row>
    <row r="5896" spans="1:11">
      <c r="A5896" s="175" t="s">
        <v>161</v>
      </c>
      <c r="B5896" s="175" t="s">
        <v>23</v>
      </c>
      <c r="H5896" s="175" t="s">
        <v>1334</v>
      </c>
      <c r="J5896" s="194">
        <v>22500</v>
      </c>
    </row>
    <row r="5897" spans="1:11">
      <c r="A5897" s="175" t="s">
        <v>161</v>
      </c>
      <c r="B5897" s="175" t="s">
        <v>23</v>
      </c>
      <c r="H5897" s="175" t="s">
        <v>1328</v>
      </c>
      <c r="J5897" s="194">
        <v>37985</v>
      </c>
    </row>
    <row r="5898" spans="1:11">
      <c r="A5898" s="175" t="s">
        <v>161</v>
      </c>
      <c r="B5898" s="175" t="s">
        <v>23</v>
      </c>
      <c r="H5898" s="175" t="s">
        <v>1420</v>
      </c>
      <c r="J5898" s="194">
        <v>75000</v>
      </c>
    </row>
    <row r="5899" spans="1:11">
      <c r="A5899" s="175" t="s">
        <v>161</v>
      </c>
      <c r="B5899" s="175" t="s">
        <v>23</v>
      </c>
      <c r="H5899" s="175" t="s">
        <v>1358</v>
      </c>
      <c r="J5899" s="194">
        <v>87000</v>
      </c>
    </row>
    <row r="5900" spans="1:11">
      <c r="A5900" s="175" t="s">
        <v>161</v>
      </c>
      <c r="B5900" s="175" t="s">
        <v>23</v>
      </c>
      <c r="H5900" s="175" t="s">
        <v>1393</v>
      </c>
      <c r="J5900" s="194">
        <v>19883</v>
      </c>
    </row>
    <row r="5901" spans="1:11">
      <c r="A5901" s="175" t="s">
        <v>161</v>
      </c>
      <c r="B5901" s="175" t="s">
        <v>23</v>
      </c>
      <c r="H5901" s="175" t="s">
        <v>1421</v>
      </c>
      <c r="J5901" s="194">
        <v>120000</v>
      </c>
    </row>
    <row r="5902" spans="1:11">
      <c r="A5902" s="175" t="s">
        <v>161</v>
      </c>
      <c r="B5902" s="175" t="s">
        <v>23</v>
      </c>
      <c r="H5902" s="175" t="s">
        <v>1422</v>
      </c>
      <c r="J5902" s="194">
        <v>50000</v>
      </c>
    </row>
    <row r="5903" spans="1:11">
      <c r="A5903" s="175" t="s">
        <v>161</v>
      </c>
      <c r="B5903" s="175" t="s">
        <v>23</v>
      </c>
      <c r="H5903" s="175" t="s">
        <v>1417</v>
      </c>
      <c r="J5903" s="194">
        <v>38834</v>
      </c>
    </row>
    <row r="5904" spans="1:11">
      <c r="A5904" s="175" t="s">
        <v>161</v>
      </c>
      <c r="B5904" s="175" t="s">
        <v>23</v>
      </c>
      <c r="H5904" s="175" t="s">
        <v>1388</v>
      </c>
      <c r="J5904" s="194">
        <v>18750</v>
      </c>
    </row>
    <row r="5905" spans="1:11">
      <c r="A5905" s="175" t="s">
        <v>161</v>
      </c>
      <c r="B5905" s="175" t="s">
        <v>23</v>
      </c>
      <c r="H5905" s="175" t="s">
        <v>1383</v>
      </c>
      <c r="J5905" s="194">
        <v>58734</v>
      </c>
    </row>
    <row r="5906" spans="1:11">
      <c r="A5906" s="175" t="s">
        <v>161</v>
      </c>
      <c r="B5906" s="175" t="s">
        <v>23</v>
      </c>
      <c r="H5906" s="175" t="s">
        <v>1371</v>
      </c>
      <c r="J5906" s="194">
        <v>50000</v>
      </c>
    </row>
    <row r="5907" spans="1:11">
      <c r="A5907" s="175" t="s">
        <v>161</v>
      </c>
      <c r="B5907" s="175" t="s">
        <v>23</v>
      </c>
      <c r="H5907" s="175" t="s">
        <v>1423</v>
      </c>
      <c r="J5907" s="194">
        <v>66666</v>
      </c>
    </row>
    <row r="5908" spans="1:11">
      <c r="A5908" s="175" t="s">
        <v>161</v>
      </c>
      <c r="B5908" s="175" t="s">
        <v>23</v>
      </c>
      <c r="H5908" s="175" t="s">
        <v>1355</v>
      </c>
      <c r="J5908" s="194">
        <v>20000</v>
      </c>
    </row>
    <row r="5909" spans="1:11">
      <c r="A5909" s="175" t="s">
        <v>161</v>
      </c>
      <c r="B5909" s="175" t="s">
        <v>23</v>
      </c>
      <c r="H5909" s="175" t="s">
        <v>1424</v>
      </c>
      <c r="J5909" s="194">
        <v>80000</v>
      </c>
    </row>
    <row r="5910" spans="1:11">
      <c r="A5910" s="175" t="s">
        <v>161</v>
      </c>
      <c r="B5910" s="175" t="s">
        <v>23</v>
      </c>
      <c r="H5910" s="175" t="s">
        <v>1412</v>
      </c>
      <c r="J5910" s="194">
        <v>32635</v>
      </c>
    </row>
    <row r="5911" spans="1:11">
      <c r="A5911" s="175" t="s">
        <v>161</v>
      </c>
      <c r="B5911" s="175" t="s">
        <v>23</v>
      </c>
      <c r="H5911" s="175" t="s">
        <v>1425</v>
      </c>
      <c r="J5911" s="194">
        <v>33332</v>
      </c>
    </row>
    <row r="5912" spans="1:11">
      <c r="A5912" s="175" t="s">
        <v>161</v>
      </c>
      <c r="B5912" s="175" t="s">
        <v>23</v>
      </c>
      <c r="H5912" s="175" t="s">
        <v>1346</v>
      </c>
      <c r="J5912" s="194">
        <v>33132</v>
      </c>
    </row>
    <row r="5913" spans="1:11">
      <c r="A5913" s="175" t="s">
        <v>161</v>
      </c>
      <c r="B5913" s="175" t="s">
        <v>23</v>
      </c>
      <c r="H5913" s="175" t="s">
        <v>1426</v>
      </c>
      <c r="J5913" s="194">
        <v>29434</v>
      </c>
    </row>
    <row r="5914" spans="1:11">
      <c r="A5914" s="175" t="s">
        <v>161</v>
      </c>
      <c r="B5914" s="175" t="s">
        <v>23</v>
      </c>
      <c r="H5914" s="175" t="s">
        <v>1427</v>
      </c>
      <c r="J5914" s="194">
        <v>100000</v>
      </c>
    </row>
    <row r="5915" spans="1:11">
      <c r="A5915" s="190" t="s">
        <v>4978</v>
      </c>
      <c r="J5915" s="194">
        <v>1186266</v>
      </c>
      <c r="K5915" s="194">
        <v>1186266</v>
      </c>
    </row>
    <row r="5918" spans="1:11">
      <c r="A5918" s="190" t="s">
        <v>4979</v>
      </c>
      <c r="D5918" s="191" t="s">
        <v>4823</v>
      </c>
      <c r="E5918" s="190" t="s">
        <v>5080</v>
      </c>
    </row>
    <row r="5919" spans="1:11">
      <c r="A5919" s="192" t="s">
        <v>10</v>
      </c>
      <c r="B5919" s="192" t="s">
        <v>11</v>
      </c>
      <c r="D5919" s="188" t="s">
        <v>4808</v>
      </c>
      <c r="E5919" s="192" t="s">
        <v>142</v>
      </c>
      <c r="F5919" s="193" t="s">
        <v>4809</v>
      </c>
      <c r="G5919" s="192" t="s">
        <v>4810</v>
      </c>
      <c r="H5919" s="192" t="s">
        <v>479</v>
      </c>
      <c r="J5919" s="193" t="s">
        <v>405</v>
      </c>
      <c r="K5919" s="193" t="s">
        <v>406</v>
      </c>
    </row>
    <row r="5922" spans="1:11">
      <c r="A5922" s="175" t="s">
        <v>5097</v>
      </c>
      <c r="B5922" s="175" t="s">
        <v>31</v>
      </c>
      <c r="E5922" s="175" t="s">
        <v>640</v>
      </c>
      <c r="H5922" s="175" t="s">
        <v>672</v>
      </c>
      <c r="J5922" s="194">
        <v>9070</v>
      </c>
    </row>
    <row r="5923" spans="1:11">
      <c r="A5923" s="175" t="s">
        <v>5097</v>
      </c>
      <c r="B5923" s="175" t="s">
        <v>31</v>
      </c>
      <c r="E5923" s="175" t="s">
        <v>640</v>
      </c>
      <c r="H5923" s="175" t="s">
        <v>671</v>
      </c>
      <c r="J5923" s="194">
        <v>1723</v>
      </c>
    </row>
    <row r="5924" spans="1:11">
      <c r="A5924" s="175" t="s">
        <v>182</v>
      </c>
      <c r="B5924" s="175" t="s">
        <v>28</v>
      </c>
      <c r="E5924" s="175" t="s">
        <v>640</v>
      </c>
      <c r="F5924" s="195">
        <v>201622</v>
      </c>
      <c r="H5924" s="175" t="s">
        <v>1428</v>
      </c>
      <c r="J5924" s="194">
        <v>909895</v>
      </c>
    </row>
    <row r="5925" spans="1:11">
      <c r="A5925" s="175" t="s">
        <v>161</v>
      </c>
      <c r="B5925" s="175" t="s">
        <v>23</v>
      </c>
      <c r="H5925" s="175" t="s">
        <v>672</v>
      </c>
      <c r="K5925" s="194">
        <v>9070</v>
      </c>
    </row>
    <row r="5926" spans="1:11">
      <c r="A5926" s="175" t="s">
        <v>161</v>
      </c>
      <c r="B5926" s="175" t="s">
        <v>23</v>
      </c>
      <c r="H5926" s="175" t="s">
        <v>671</v>
      </c>
      <c r="K5926" s="194">
        <v>1723</v>
      </c>
    </row>
    <row r="5927" spans="1:11">
      <c r="A5927" s="175" t="s">
        <v>161</v>
      </c>
      <c r="B5927" s="175" t="s">
        <v>23</v>
      </c>
      <c r="F5927" s="195">
        <v>43</v>
      </c>
      <c r="H5927" s="175" t="s">
        <v>1428</v>
      </c>
      <c r="K5927" s="194">
        <v>909895</v>
      </c>
    </row>
    <row r="5928" spans="1:11">
      <c r="A5928" s="190" t="s">
        <v>4980</v>
      </c>
      <c r="J5928" s="194">
        <v>920688</v>
      </c>
      <c r="K5928" s="194">
        <v>920688</v>
      </c>
    </row>
    <row r="5931" spans="1:11">
      <c r="A5931" s="190" t="s">
        <v>4981</v>
      </c>
      <c r="D5931" s="191" t="s">
        <v>4806</v>
      </c>
      <c r="E5931" s="190" t="s">
        <v>5080</v>
      </c>
    </row>
    <row r="5932" spans="1:11">
      <c r="A5932" s="192" t="s">
        <v>10</v>
      </c>
      <c r="B5932" s="192" t="s">
        <v>11</v>
      </c>
      <c r="D5932" s="188" t="s">
        <v>4808</v>
      </c>
      <c r="E5932" s="192" t="s">
        <v>142</v>
      </c>
      <c r="F5932" s="193" t="s">
        <v>4809</v>
      </c>
      <c r="G5932" s="192" t="s">
        <v>4810</v>
      </c>
      <c r="H5932" s="192" t="s">
        <v>479</v>
      </c>
      <c r="J5932" s="193" t="s">
        <v>405</v>
      </c>
      <c r="K5932" s="193" t="s">
        <v>406</v>
      </c>
    </row>
    <row r="5935" spans="1:11">
      <c r="A5935" s="175" t="s">
        <v>5047</v>
      </c>
      <c r="B5935" s="175" t="s">
        <v>106</v>
      </c>
      <c r="D5935" s="175" t="s">
        <v>592</v>
      </c>
      <c r="H5935" s="175" t="s">
        <v>4739</v>
      </c>
      <c r="J5935" s="194">
        <v>22643</v>
      </c>
    </row>
    <row r="5936" spans="1:11">
      <c r="A5936" s="175" t="s">
        <v>5093</v>
      </c>
      <c r="B5936" s="175" t="s">
        <v>69</v>
      </c>
      <c r="D5936" s="175" t="s">
        <v>610</v>
      </c>
      <c r="H5936" s="175" t="s">
        <v>2660</v>
      </c>
      <c r="J5936" s="194">
        <v>12600000</v>
      </c>
    </row>
    <row r="5937" spans="1:11">
      <c r="A5937" s="175" t="s">
        <v>4895</v>
      </c>
      <c r="B5937" s="175" t="s">
        <v>87</v>
      </c>
      <c r="D5937" s="175" t="s">
        <v>610</v>
      </c>
      <c r="H5937" s="175" t="s">
        <v>4287</v>
      </c>
      <c r="J5937" s="194">
        <v>69930</v>
      </c>
    </row>
    <row r="5938" spans="1:11">
      <c r="A5938" s="175" t="s">
        <v>4895</v>
      </c>
      <c r="B5938" s="175" t="s">
        <v>87</v>
      </c>
      <c r="D5938" s="175" t="s">
        <v>610</v>
      </c>
      <c r="H5938" s="175" t="s">
        <v>4287</v>
      </c>
      <c r="J5938" s="194">
        <v>7021</v>
      </c>
    </row>
    <row r="5939" spans="1:11">
      <c r="A5939" s="175" t="s">
        <v>5044</v>
      </c>
      <c r="B5939" s="175" t="s">
        <v>85</v>
      </c>
      <c r="D5939" s="175" t="s">
        <v>610</v>
      </c>
      <c r="H5939" s="175" t="s">
        <v>4234</v>
      </c>
      <c r="J5939" s="194">
        <v>91849</v>
      </c>
    </row>
    <row r="5940" spans="1:11">
      <c r="A5940" s="175" t="s">
        <v>5044</v>
      </c>
      <c r="B5940" s="175" t="s">
        <v>85</v>
      </c>
      <c r="D5940" s="175" t="s">
        <v>610</v>
      </c>
      <c r="H5940" s="175" t="s">
        <v>4234</v>
      </c>
      <c r="J5940" s="194">
        <v>520088</v>
      </c>
    </row>
    <row r="5941" spans="1:11">
      <c r="A5941" s="175" t="s">
        <v>257</v>
      </c>
      <c r="B5941" s="175" t="s">
        <v>47</v>
      </c>
      <c r="H5941" s="175" t="s">
        <v>2256</v>
      </c>
      <c r="K5941" s="194">
        <v>13311531</v>
      </c>
    </row>
    <row r="5942" spans="1:11">
      <c r="A5942" s="190" t="s">
        <v>4982</v>
      </c>
      <c r="J5942" s="194">
        <v>13311531</v>
      </c>
      <c r="K5942" s="194">
        <v>13311531</v>
      </c>
    </row>
    <row r="5945" spans="1:11">
      <c r="A5945" s="190" t="s">
        <v>4983</v>
      </c>
      <c r="D5945" s="191" t="s">
        <v>4823</v>
      </c>
      <c r="E5945" s="190" t="s">
        <v>5080</v>
      </c>
    </row>
    <row r="5946" spans="1:11">
      <c r="A5946" s="192" t="s">
        <v>10</v>
      </c>
      <c r="B5946" s="192" t="s">
        <v>11</v>
      </c>
      <c r="D5946" s="188" t="s">
        <v>4808</v>
      </c>
      <c r="E5946" s="192" t="s">
        <v>142</v>
      </c>
      <c r="F5946" s="193" t="s">
        <v>4809</v>
      </c>
      <c r="G5946" s="192" t="s">
        <v>4810</v>
      </c>
      <c r="H5946" s="192" t="s">
        <v>479</v>
      </c>
      <c r="J5946" s="193" t="s">
        <v>405</v>
      </c>
      <c r="K5946" s="193" t="s">
        <v>406</v>
      </c>
    </row>
    <row r="5949" spans="1:11">
      <c r="A5949" s="175" t="s">
        <v>4919</v>
      </c>
      <c r="B5949" s="175" t="s">
        <v>101</v>
      </c>
      <c r="D5949" s="175" t="s">
        <v>610</v>
      </c>
      <c r="H5949" s="175" t="s">
        <v>4573</v>
      </c>
      <c r="J5949" s="194">
        <v>96999</v>
      </c>
    </row>
    <row r="5950" spans="1:11">
      <c r="A5950" s="175" t="s">
        <v>4919</v>
      </c>
      <c r="B5950" s="175" t="s">
        <v>101</v>
      </c>
      <c r="D5950" s="175" t="s">
        <v>610</v>
      </c>
      <c r="H5950" s="175" t="s">
        <v>4574</v>
      </c>
      <c r="J5950" s="194">
        <v>60650</v>
      </c>
    </row>
    <row r="5951" spans="1:11">
      <c r="A5951" s="175" t="s">
        <v>4919</v>
      </c>
      <c r="B5951" s="175" t="s">
        <v>101</v>
      </c>
      <c r="D5951" s="175" t="s">
        <v>610</v>
      </c>
      <c r="H5951" s="175" t="s">
        <v>4575</v>
      </c>
      <c r="J5951" s="194">
        <v>21400</v>
      </c>
    </row>
    <row r="5952" spans="1:11">
      <c r="A5952" s="175" t="s">
        <v>5046</v>
      </c>
      <c r="B5952" s="175" t="s">
        <v>103</v>
      </c>
      <c r="D5952" s="175" t="s">
        <v>610</v>
      </c>
      <c r="H5952" s="175" t="s">
        <v>4633</v>
      </c>
      <c r="J5952" s="194">
        <v>477436</v>
      </c>
    </row>
    <row r="5953" spans="1:11">
      <c r="A5953" s="175" t="s">
        <v>4919</v>
      </c>
      <c r="B5953" s="175" t="s">
        <v>101</v>
      </c>
      <c r="D5953" s="175" t="s">
        <v>610</v>
      </c>
      <c r="H5953" s="175" t="s">
        <v>4576</v>
      </c>
      <c r="J5953" s="194">
        <v>7500</v>
      </c>
    </row>
    <row r="5954" spans="1:11">
      <c r="A5954" s="175" t="s">
        <v>4897</v>
      </c>
      <c r="B5954" s="175" t="s">
        <v>89</v>
      </c>
      <c r="D5954" s="175" t="s">
        <v>610</v>
      </c>
      <c r="H5954" s="175" t="s">
        <v>4372</v>
      </c>
      <c r="J5954" s="194">
        <v>9900</v>
      </c>
    </row>
    <row r="5955" spans="1:11">
      <c r="A5955" s="175" t="s">
        <v>4895</v>
      </c>
      <c r="B5955" s="175" t="s">
        <v>87</v>
      </c>
      <c r="D5955" s="175" t="s">
        <v>610</v>
      </c>
      <c r="H5955" s="175" t="s">
        <v>4301</v>
      </c>
      <c r="J5955" s="194">
        <v>24500</v>
      </c>
    </row>
    <row r="5956" spans="1:11">
      <c r="A5956" s="175" t="s">
        <v>4895</v>
      </c>
      <c r="B5956" s="175" t="s">
        <v>87</v>
      </c>
      <c r="D5956" s="175" t="s">
        <v>610</v>
      </c>
      <c r="H5956" s="175" t="s">
        <v>4287</v>
      </c>
      <c r="J5956" s="194">
        <v>11010</v>
      </c>
    </row>
    <row r="5957" spans="1:11">
      <c r="A5957" s="175" t="s">
        <v>262</v>
      </c>
      <c r="B5957" s="175" t="s">
        <v>48</v>
      </c>
      <c r="E5957" s="175" t="s">
        <v>667</v>
      </c>
      <c r="F5957" s="195">
        <v>73</v>
      </c>
      <c r="H5957" s="175" t="s">
        <v>2346</v>
      </c>
      <c r="J5957" s="194">
        <v>200000</v>
      </c>
    </row>
    <row r="5958" spans="1:11">
      <c r="A5958" s="175" t="s">
        <v>182</v>
      </c>
      <c r="B5958" s="175" t="s">
        <v>28</v>
      </c>
      <c r="E5958" s="175" t="s">
        <v>640</v>
      </c>
      <c r="F5958" s="195">
        <v>201622</v>
      </c>
      <c r="H5958" s="175" t="s">
        <v>1428</v>
      </c>
      <c r="K5958" s="194">
        <v>909895</v>
      </c>
    </row>
    <row r="5959" spans="1:11">
      <c r="A5959" s="175" t="s">
        <v>4898</v>
      </c>
      <c r="B5959" s="175" t="s">
        <v>29</v>
      </c>
      <c r="H5959" s="175" t="s">
        <v>2100</v>
      </c>
      <c r="J5959" s="194">
        <v>500</v>
      </c>
    </row>
    <row r="5960" spans="1:11">
      <c r="A5960" s="190" t="s">
        <v>4984</v>
      </c>
      <c r="J5960" s="194">
        <v>909895</v>
      </c>
      <c r="K5960" s="194">
        <v>909895</v>
      </c>
    </row>
    <row r="5963" spans="1:11">
      <c r="A5963" s="190" t="s">
        <v>4985</v>
      </c>
      <c r="D5963" s="191" t="s">
        <v>4806</v>
      </c>
      <c r="E5963" s="190" t="s">
        <v>5080</v>
      </c>
    </row>
    <row r="5964" spans="1:11">
      <c r="A5964" s="192" t="s">
        <v>10</v>
      </c>
      <c r="B5964" s="192" t="s">
        <v>11</v>
      </c>
      <c r="D5964" s="188" t="s">
        <v>4808</v>
      </c>
      <c r="E5964" s="192" t="s">
        <v>142</v>
      </c>
      <c r="F5964" s="193" t="s">
        <v>4809</v>
      </c>
      <c r="G5964" s="192" t="s">
        <v>4810</v>
      </c>
      <c r="H5964" s="192" t="s">
        <v>479</v>
      </c>
      <c r="J5964" s="193" t="s">
        <v>405</v>
      </c>
      <c r="K5964" s="193" t="s">
        <v>406</v>
      </c>
    </row>
    <row r="5967" spans="1:11">
      <c r="A5967" s="175" t="s">
        <v>299</v>
      </c>
      <c r="B5967" s="175" t="s">
        <v>55</v>
      </c>
      <c r="H5967" s="175" t="s">
        <v>2493</v>
      </c>
      <c r="K5967" s="194">
        <v>4</v>
      </c>
    </row>
    <row r="5968" spans="1:11">
      <c r="A5968" s="175" t="s">
        <v>5038</v>
      </c>
      <c r="B5968" s="175" t="s">
        <v>75</v>
      </c>
      <c r="D5968" s="175" t="s">
        <v>610</v>
      </c>
      <c r="H5968" s="175" t="s">
        <v>2493</v>
      </c>
      <c r="J5968" s="194">
        <v>14</v>
      </c>
    </row>
    <row r="5969" spans="1:11">
      <c r="A5969" s="175" t="s">
        <v>302</v>
      </c>
      <c r="B5969" s="175" t="s">
        <v>58</v>
      </c>
      <c r="H5969" s="175" t="s">
        <v>2493</v>
      </c>
      <c r="K5969" s="194">
        <v>10</v>
      </c>
    </row>
    <row r="5970" spans="1:11">
      <c r="A5970" s="190" t="s">
        <v>4986</v>
      </c>
      <c r="J5970" s="194">
        <v>14</v>
      </c>
      <c r="K5970" s="194">
        <v>14</v>
      </c>
    </row>
    <row r="5973" spans="1:11">
      <c r="A5973" s="190" t="s">
        <v>4987</v>
      </c>
      <c r="D5973" s="191" t="s">
        <v>4806</v>
      </c>
      <c r="E5973" s="190" t="s">
        <v>5080</v>
      </c>
    </row>
    <row r="5974" spans="1:11">
      <c r="A5974" s="192" t="s">
        <v>10</v>
      </c>
      <c r="B5974" s="192" t="s">
        <v>11</v>
      </c>
      <c r="D5974" s="188" t="s">
        <v>4808</v>
      </c>
      <c r="E5974" s="192" t="s">
        <v>142</v>
      </c>
      <c r="F5974" s="193" t="s">
        <v>4809</v>
      </c>
      <c r="G5974" s="192" t="s">
        <v>4810</v>
      </c>
      <c r="H5974" s="192" t="s">
        <v>479</v>
      </c>
      <c r="J5974" s="193" t="s">
        <v>405</v>
      </c>
      <c r="K5974" s="193" t="s">
        <v>406</v>
      </c>
    </row>
    <row r="5977" spans="1:11">
      <c r="A5977" s="175" t="s">
        <v>5047</v>
      </c>
      <c r="B5977" s="175" t="s">
        <v>106</v>
      </c>
      <c r="D5977" s="175" t="s">
        <v>610</v>
      </c>
      <c r="H5977" s="175" t="s">
        <v>4740</v>
      </c>
      <c r="J5977" s="194">
        <v>22643</v>
      </c>
    </row>
    <row r="5978" spans="1:11">
      <c r="A5978" s="175" t="s">
        <v>5047</v>
      </c>
      <c r="B5978" s="175" t="s">
        <v>106</v>
      </c>
      <c r="D5978" s="175" t="s">
        <v>592</v>
      </c>
      <c r="H5978" s="175" t="s">
        <v>4740</v>
      </c>
      <c r="K5978" s="194">
        <v>22643</v>
      </c>
    </row>
    <row r="5979" spans="1:11">
      <c r="A5979" s="190" t="s">
        <v>4989</v>
      </c>
      <c r="J5979" s="194">
        <v>22643</v>
      </c>
      <c r="K5979" s="194">
        <v>22643</v>
      </c>
    </row>
    <row r="5982" spans="1:11">
      <c r="A5982" s="190" t="s">
        <v>4990</v>
      </c>
      <c r="D5982" s="191" t="s">
        <v>4823</v>
      </c>
      <c r="E5982" s="190" t="s">
        <v>5080</v>
      </c>
    </row>
    <row r="5983" spans="1:11">
      <c r="A5983" s="192" t="s">
        <v>10</v>
      </c>
      <c r="B5983" s="192" t="s">
        <v>11</v>
      </c>
      <c r="D5983" s="188" t="s">
        <v>4808</v>
      </c>
      <c r="E5983" s="192" t="s">
        <v>142</v>
      </c>
      <c r="F5983" s="193" t="s">
        <v>4809</v>
      </c>
      <c r="G5983" s="192" t="s">
        <v>4810</v>
      </c>
      <c r="H5983" s="192" t="s">
        <v>479</v>
      </c>
      <c r="J5983" s="193" t="s">
        <v>405</v>
      </c>
      <c r="K5983" s="193" t="s">
        <v>406</v>
      </c>
    </row>
    <row r="5986" spans="1:11">
      <c r="A5986" s="175" t="s">
        <v>161</v>
      </c>
      <c r="B5986" s="175" t="s">
        <v>23</v>
      </c>
      <c r="H5986" s="175" t="s">
        <v>1429</v>
      </c>
      <c r="K5986" s="194">
        <v>10</v>
      </c>
    </row>
    <row r="5987" spans="1:11">
      <c r="A5987" s="175" t="s">
        <v>4894</v>
      </c>
      <c r="B5987" s="175" t="s">
        <v>105</v>
      </c>
      <c r="D5987" s="175" t="s">
        <v>610</v>
      </c>
      <c r="H5987" s="175" t="s">
        <v>1429</v>
      </c>
      <c r="J5987" s="194">
        <v>10</v>
      </c>
    </row>
    <row r="5988" spans="1:11">
      <c r="A5988" s="190" t="s">
        <v>4991</v>
      </c>
      <c r="J5988" s="194">
        <v>10</v>
      </c>
      <c r="K5988" s="194">
        <v>10</v>
      </c>
    </row>
    <row r="5991" spans="1:11">
      <c r="A5991" s="190" t="s">
        <v>4992</v>
      </c>
      <c r="D5991" s="191" t="s">
        <v>4806</v>
      </c>
      <c r="E5991" s="190" t="s">
        <v>5080</v>
      </c>
    </row>
    <row r="5992" spans="1:11">
      <c r="A5992" s="192" t="s">
        <v>10</v>
      </c>
      <c r="B5992" s="192" t="s">
        <v>11</v>
      </c>
      <c r="D5992" s="188" t="s">
        <v>4808</v>
      </c>
      <c r="E5992" s="192" t="s">
        <v>142</v>
      </c>
      <c r="F5992" s="193" t="s">
        <v>4809</v>
      </c>
      <c r="G5992" s="192" t="s">
        <v>4810</v>
      </c>
      <c r="H5992" s="192" t="s">
        <v>479</v>
      </c>
      <c r="J5992" s="193" t="s">
        <v>405</v>
      </c>
      <c r="K5992" s="193" t="s">
        <v>406</v>
      </c>
    </row>
    <row r="5995" spans="1:11">
      <c r="A5995" s="175" t="s">
        <v>4898</v>
      </c>
      <c r="B5995" s="175" t="s">
        <v>29</v>
      </c>
      <c r="H5995" s="175" t="s">
        <v>2101</v>
      </c>
      <c r="K5995" s="194">
        <v>82</v>
      </c>
    </row>
    <row r="5996" spans="1:11">
      <c r="A5996" s="175" t="s">
        <v>182</v>
      </c>
      <c r="B5996" s="175" t="s">
        <v>28</v>
      </c>
      <c r="E5996" s="175" t="s">
        <v>640</v>
      </c>
      <c r="F5996" s="195">
        <v>201607</v>
      </c>
      <c r="H5996" s="175" t="s">
        <v>1353</v>
      </c>
      <c r="J5996" s="194">
        <v>77</v>
      </c>
    </row>
    <row r="5997" spans="1:11">
      <c r="A5997" s="175" t="s">
        <v>182</v>
      </c>
      <c r="B5997" s="175" t="s">
        <v>28</v>
      </c>
      <c r="E5997" s="175" t="s">
        <v>640</v>
      </c>
      <c r="F5997" s="195">
        <v>201609</v>
      </c>
      <c r="H5997" s="175" t="s">
        <v>962</v>
      </c>
      <c r="J5997" s="194">
        <v>5</v>
      </c>
    </row>
    <row r="5998" spans="1:11">
      <c r="A5998" s="175" t="s">
        <v>5078</v>
      </c>
      <c r="B5998" s="175" t="s">
        <v>84</v>
      </c>
      <c r="D5998" s="175" t="s">
        <v>610</v>
      </c>
      <c r="H5998" s="175" t="s">
        <v>2177</v>
      </c>
      <c r="J5998" s="194">
        <v>1686832</v>
      </c>
    </row>
    <row r="5999" spans="1:11">
      <c r="A5999" s="175" t="s">
        <v>238</v>
      </c>
      <c r="B5999" s="175" t="s">
        <v>37</v>
      </c>
      <c r="H5999" s="175" t="s">
        <v>2177</v>
      </c>
      <c r="K5999" s="194">
        <v>1686832</v>
      </c>
    </row>
    <row r="6000" spans="1:11">
      <c r="A6000" s="175" t="s">
        <v>5098</v>
      </c>
      <c r="B6000" s="175" t="s">
        <v>112</v>
      </c>
      <c r="D6000" s="175" t="s">
        <v>610</v>
      </c>
      <c r="H6000" s="175" t="s">
        <v>2494</v>
      </c>
      <c r="J6000" s="194">
        <v>7221</v>
      </c>
    </row>
    <row r="6001" spans="1:11">
      <c r="A6001" s="175" t="s">
        <v>299</v>
      </c>
      <c r="B6001" s="175" t="s">
        <v>55</v>
      </c>
      <c r="H6001" s="175" t="s">
        <v>2494</v>
      </c>
      <c r="K6001" s="194">
        <v>7221</v>
      </c>
    </row>
    <row r="6002" spans="1:11">
      <c r="A6002" s="175" t="s">
        <v>5098</v>
      </c>
      <c r="B6002" s="175" t="s">
        <v>112</v>
      </c>
      <c r="D6002" s="175" t="s">
        <v>610</v>
      </c>
      <c r="H6002" s="175" t="s">
        <v>2517</v>
      </c>
      <c r="K6002" s="194">
        <v>1000</v>
      </c>
    </row>
    <row r="6003" spans="1:11">
      <c r="A6003" s="175" t="s">
        <v>300</v>
      </c>
      <c r="B6003" s="175" t="s">
        <v>56</v>
      </c>
      <c r="H6003" s="175" t="s">
        <v>2517</v>
      </c>
      <c r="J6003" s="194">
        <v>1000</v>
      </c>
    </row>
    <row r="6004" spans="1:11">
      <c r="A6004" s="190" t="s">
        <v>4994</v>
      </c>
      <c r="J6004" s="194">
        <v>1695135</v>
      </c>
      <c r="K6004" s="194">
        <v>1695135</v>
      </c>
    </row>
    <row r="6007" spans="1:11">
      <c r="A6007" s="190" t="s">
        <v>4995</v>
      </c>
      <c r="D6007" s="191" t="s">
        <v>4818</v>
      </c>
      <c r="E6007" s="190" t="s">
        <v>5080</v>
      </c>
    </row>
    <row r="6008" spans="1:11">
      <c r="A6008" s="192" t="s">
        <v>10</v>
      </c>
      <c r="B6008" s="192" t="s">
        <v>11</v>
      </c>
      <c r="D6008" s="188" t="s">
        <v>4808</v>
      </c>
      <c r="E6008" s="192" t="s">
        <v>142</v>
      </c>
      <c r="F6008" s="193" t="s">
        <v>4809</v>
      </c>
      <c r="G6008" s="192" t="s">
        <v>4810</v>
      </c>
      <c r="H6008" s="192" t="s">
        <v>479</v>
      </c>
      <c r="J6008" s="193" t="s">
        <v>405</v>
      </c>
      <c r="K6008" s="193" t="s">
        <v>406</v>
      </c>
    </row>
    <row r="6011" spans="1:11">
      <c r="A6011" s="175" t="s">
        <v>5099</v>
      </c>
      <c r="B6011" s="175" t="s">
        <v>26</v>
      </c>
      <c r="H6011" s="175" t="s">
        <v>1985</v>
      </c>
      <c r="J6011" s="194">
        <v>40000000</v>
      </c>
    </row>
    <row r="6012" spans="1:11">
      <c r="A6012" s="175" t="s">
        <v>4811</v>
      </c>
      <c r="B6012" s="175" t="s">
        <v>30</v>
      </c>
      <c r="H6012" s="175" t="s">
        <v>1985</v>
      </c>
      <c r="K6012" s="194">
        <v>40000000</v>
      </c>
    </row>
    <row r="6013" spans="1:11">
      <c r="A6013" s="190" t="s">
        <v>4996</v>
      </c>
      <c r="J6013" s="194">
        <v>40000000</v>
      </c>
      <c r="K6013" s="194">
        <v>40000000</v>
      </c>
    </row>
    <row r="6016" spans="1:11">
      <c r="A6016" s="190" t="s">
        <v>4997</v>
      </c>
      <c r="D6016" s="191" t="s">
        <v>4823</v>
      </c>
      <c r="E6016" s="190" t="s">
        <v>5080</v>
      </c>
    </row>
    <row r="6017" spans="1:11">
      <c r="A6017" s="192" t="s">
        <v>10</v>
      </c>
      <c r="B6017" s="192" t="s">
        <v>11</v>
      </c>
      <c r="D6017" s="188" t="s">
        <v>4808</v>
      </c>
      <c r="E6017" s="192" t="s">
        <v>142</v>
      </c>
      <c r="F6017" s="193" t="s">
        <v>4809</v>
      </c>
      <c r="G6017" s="192" t="s">
        <v>4810</v>
      </c>
      <c r="H6017" s="192" t="s">
        <v>479</v>
      </c>
      <c r="J6017" s="193" t="s">
        <v>405</v>
      </c>
      <c r="K6017" s="193" t="s">
        <v>406</v>
      </c>
    </row>
    <row r="6020" spans="1:11">
      <c r="A6020" s="175" t="s">
        <v>182</v>
      </c>
      <c r="B6020" s="175" t="s">
        <v>28</v>
      </c>
      <c r="E6020" s="175" t="s">
        <v>640</v>
      </c>
      <c r="F6020" s="195">
        <v>1</v>
      </c>
      <c r="H6020" s="175" t="s">
        <v>1986</v>
      </c>
      <c r="J6020" s="194">
        <v>40000000</v>
      </c>
    </row>
    <row r="6021" spans="1:11">
      <c r="A6021" s="175" t="s">
        <v>5099</v>
      </c>
      <c r="B6021" s="175" t="s">
        <v>26</v>
      </c>
      <c r="F6021" s="195">
        <v>3347751</v>
      </c>
      <c r="H6021" s="175" t="s">
        <v>1986</v>
      </c>
      <c r="K6021" s="194">
        <v>40000000</v>
      </c>
    </row>
    <row r="6022" spans="1:11">
      <c r="A6022" s="190" t="s">
        <v>4998</v>
      </c>
      <c r="J6022" s="194">
        <v>40000000</v>
      </c>
      <c r="K6022" s="194">
        <v>40000000</v>
      </c>
    </row>
    <row r="6025" spans="1:11">
      <c r="A6025" s="190" t="s">
        <v>4999</v>
      </c>
      <c r="D6025" s="191" t="s">
        <v>4818</v>
      </c>
      <c r="E6025" s="190" t="s">
        <v>5080</v>
      </c>
    </row>
    <row r="6026" spans="1:11">
      <c r="A6026" s="192" t="s">
        <v>10</v>
      </c>
      <c r="B6026" s="192" t="s">
        <v>11</v>
      </c>
      <c r="D6026" s="188" t="s">
        <v>4808</v>
      </c>
      <c r="E6026" s="192" t="s">
        <v>142</v>
      </c>
      <c r="F6026" s="193" t="s">
        <v>4809</v>
      </c>
      <c r="G6026" s="192" t="s">
        <v>4810</v>
      </c>
      <c r="H6026" s="192" t="s">
        <v>479</v>
      </c>
      <c r="J6026" s="193" t="s">
        <v>405</v>
      </c>
      <c r="K6026" s="193" t="s">
        <v>406</v>
      </c>
    </row>
    <row r="6029" spans="1:11">
      <c r="A6029" s="175" t="s">
        <v>5099</v>
      </c>
      <c r="B6029" s="175" t="s">
        <v>26</v>
      </c>
      <c r="H6029" s="175" t="s">
        <v>1986</v>
      </c>
      <c r="J6029" s="194">
        <v>5544723</v>
      </c>
    </row>
    <row r="6030" spans="1:11">
      <c r="A6030" s="175" t="s">
        <v>182</v>
      </c>
      <c r="B6030" s="175" t="s">
        <v>28</v>
      </c>
      <c r="E6030" s="175" t="s">
        <v>640</v>
      </c>
      <c r="F6030" s="195">
        <v>1</v>
      </c>
      <c r="H6030" s="175" t="s">
        <v>1986</v>
      </c>
      <c r="K6030" s="194">
        <v>5544723</v>
      </c>
    </row>
    <row r="6031" spans="1:11">
      <c r="A6031" s="190" t="s">
        <v>5001</v>
      </c>
      <c r="J6031" s="194">
        <v>5544723</v>
      </c>
      <c r="K6031" s="194">
        <v>5544723</v>
      </c>
    </row>
    <row r="6034" spans="1:11">
      <c r="A6034" s="190" t="s">
        <v>5002</v>
      </c>
      <c r="D6034" s="191" t="s">
        <v>4823</v>
      </c>
      <c r="E6034" s="190" t="s">
        <v>5080</v>
      </c>
    </row>
    <row r="6035" spans="1:11">
      <c r="A6035" s="192" t="s">
        <v>10</v>
      </c>
      <c r="B6035" s="192" t="s">
        <v>11</v>
      </c>
      <c r="D6035" s="188" t="s">
        <v>4808</v>
      </c>
      <c r="E6035" s="192" t="s">
        <v>142</v>
      </c>
      <c r="F6035" s="193" t="s">
        <v>4809</v>
      </c>
      <c r="G6035" s="192" t="s">
        <v>4810</v>
      </c>
      <c r="H6035" s="192" t="s">
        <v>479</v>
      </c>
      <c r="J6035" s="193" t="s">
        <v>405</v>
      </c>
      <c r="K6035" s="193" t="s">
        <v>406</v>
      </c>
    </row>
    <row r="6038" spans="1:11">
      <c r="A6038" s="175" t="s">
        <v>182</v>
      </c>
      <c r="B6038" s="175" t="s">
        <v>28</v>
      </c>
      <c r="E6038" s="175" t="s">
        <v>640</v>
      </c>
      <c r="F6038" s="195">
        <v>1</v>
      </c>
      <c r="H6038" s="175" t="s">
        <v>1986</v>
      </c>
      <c r="J6038" s="194">
        <v>3814020</v>
      </c>
    </row>
    <row r="6039" spans="1:11">
      <c r="A6039" s="175" t="s">
        <v>5099</v>
      </c>
      <c r="B6039" s="175" t="s">
        <v>26</v>
      </c>
      <c r="F6039" s="195">
        <v>3347753</v>
      </c>
      <c r="H6039" s="175" t="s">
        <v>1986</v>
      </c>
      <c r="K6039" s="194">
        <v>3814020</v>
      </c>
    </row>
    <row r="6040" spans="1:11">
      <c r="A6040" s="190" t="s">
        <v>5003</v>
      </c>
      <c r="J6040" s="194">
        <v>3814020</v>
      </c>
      <c r="K6040" s="194">
        <v>3814020</v>
      </c>
    </row>
    <row r="6043" spans="1:11">
      <c r="A6043" s="190" t="s">
        <v>5004</v>
      </c>
      <c r="D6043" s="191" t="s">
        <v>4823</v>
      </c>
      <c r="E6043" s="190" t="s">
        <v>5080</v>
      </c>
    </row>
    <row r="6044" spans="1:11">
      <c r="A6044" s="192" t="s">
        <v>10</v>
      </c>
      <c r="B6044" s="192" t="s">
        <v>11</v>
      </c>
      <c r="D6044" s="188" t="s">
        <v>4808</v>
      </c>
      <c r="E6044" s="192" t="s">
        <v>142</v>
      </c>
      <c r="F6044" s="193" t="s">
        <v>4809</v>
      </c>
      <c r="G6044" s="192" t="s">
        <v>4810</v>
      </c>
      <c r="H6044" s="192" t="s">
        <v>479</v>
      </c>
      <c r="J6044" s="193" t="s">
        <v>405</v>
      </c>
      <c r="K6044" s="193" t="s">
        <v>406</v>
      </c>
    </row>
    <row r="6047" spans="1:11">
      <c r="A6047" s="175" t="s">
        <v>5082</v>
      </c>
      <c r="B6047" s="175" t="s">
        <v>67</v>
      </c>
      <c r="D6047" s="175" t="s">
        <v>606</v>
      </c>
      <c r="H6047" s="175" t="s">
        <v>2598</v>
      </c>
      <c r="J6047" s="194">
        <v>321280</v>
      </c>
    </row>
    <row r="6048" spans="1:11">
      <c r="A6048" s="175" t="s">
        <v>5082</v>
      </c>
      <c r="B6048" s="175" t="s">
        <v>67</v>
      </c>
      <c r="D6048" s="175" t="s">
        <v>606</v>
      </c>
      <c r="H6048" s="175" t="s">
        <v>2599</v>
      </c>
      <c r="J6048" s="194">
        <v>100000</v>
      </c>
    </row>
    <row r="6049" spans="1:10">
      <c r="A6049" s="175" t="s">
        <v>5082</v>
      </c>
      <c r="B6049" s="175" t="s">
        <v>67</v>
      </c>
      <c r="D6049" s="175" t="s">
        <v>606</v>
      </c>
      <c r="H6049" s="175" t="s">
        <v>2600</v>
      </c>
      <c r="J6049" s="194">
        <v>100000</v>
      </c>
    </row>
    <row r="6050" spans="1:10">
      <c r="A6050" s="175" t="s">
        <v>5082</v>
      </c>
      <c r="B6050" s="175" t="s">
        <v>67</v>
      </c>
      <c r="D6050" s="175" t="s">
        <v>606</v>
      </c>
      <c r="H6050" s="175" t="s">
        <v>2601</v>
      </c>
      <c r="J6050" s="194">
        <v>470017</v>
      </c>
    </row>
    <row r="6051" spans="1:10">
      <c r="A6051" s="175" t="s">
        <v>5082</v>
      </c>
      <c r="B6051" s="175" t="s">
        <v>67</v>
      </c>
      <c r="D6051" s="175" t="s">
        <v>606</v>
      </c>
      <c r="H6051" s="175" t="s">
        <v>2602</v>
      </c>
      <c r="J6051" s="194">
        <v>150030</v>
      </c>
    </row>
    <row r="6052" spans="1:10">
      <c r="A6052" s="175" t="s">
        <v>5082</v>
      </c>
      <c r="B6052" s="175" t="s">
        <v>67</v>
      </c>
      <c r="D6052" s="175" t="s">
        <v>606</v>
      </c>
      <c r="H6052" s="175" t="s">
        <v>2603</v>
      </c>
      <c r="J6052" s="194">
        <v>102320</v>
      </c>
    </row>
    <row r="6053" spans="1:10">
      <c r="A6053" s="175" t="s">
        <v>5082</v>
      </c>
      <c r="B6053" s="175" t="s">
        <v>67</v>
      </c>
      <c r="D6053" s="175" t="s">
        <v>606</v>
      </c>
      <c r="H6053" s="175" t="s">
        <v>2604</v>
      </c>
      <c r="J6053" s="194">
        <v>1000000</v>
      </c>
    </row>
    <row r="6054" spans="1:10">
      <c r="A6054" s="175" t="s">
        <v>5082</v>
      </c>
      <c r="B6054" s="175" t="s">
        <v>67</v>
      </c>
      <c r="D6054" s="175" t="s">
        <v>606</v>
      </c>
      <c r="H6054" s="175" t="s">
        <v>2605</v>
      </c>
      <c r="J6054" s="194">
        <v>1259290</v>
      </c>
    </row>
    <row r="6055" spans="1:10">
      <c r="A6055" s="175" t="s">
        <v>5082</v>
      </c>
      <c r="B6055" s="175" t="s">
        <v>67</v>
      </c>
      <c r="D6055" s="175" t="s">
        <v>606</v>
      </c>
      <c r="H6055" s="175" t="s">
        <v>2606</v>
      </c>
      <c r="J6055" s="194">
        <v>100000</v>
      </c>
    </row>
    <row r="6056" spans="1:10">
      <c r="A6056" s="175" t="s">
        <v>5082</v>
      </c>
      <c r="B6056" s="175" t="s">
        <v>67</v>
      </c>
      <c r="D6056" s="175" t="s">
        <v>606</v>
      </c>
      <c r="H6056" s="175" t="s">
        <v>2607</v>
      </c>
      <c r="J6056" s="194">
        <v>1500000</v>
      </c>
    </row>
    <row r="6057" spans="1:10">
      <c r="A6057" s="175" t="s">
        <v>5082</v>
      </c>
      <c r="B6057" s="175" t="s">
        <v>67</v>
      </c>
      <c r="D6057" s="175" t="s">
        <v>606</v>
      </c>
      <c r="H6057" s="175" t="s">
        <v>2608</v>
      </c>
      <c r="J6057" s="194">
        <v>1098600</v>
      </c>
    </row>
    <row r="6058" spans="1:10">
      <c r="A6058" s="175" t="s">
        <v>5082</v>
      </c>
      <c r="B6058" s="175" t="s">
        <v>67</v>
      </c>
      <c r="D6058" s="175" t="s">
        <v>606</v>
      </c>
      <c r="H6058" s="175" t="s">
        <v>2609</v>
      </c>
      <c r="J6058" s="194">
        <v>3000000</v>
      </c>
    </row>
    <row r="6059" spans="1:10">
      <c r="A6059" s="175" t="s">
        <v>5082</v>
      </c>
      <c r="B6059" s="175" t="s">
        <v>67</v>
      </c>
      <c r="D6059" s="175" t="s">
        <v>606</v>
      </c>
      <c r="H6059" s="175" t="s">
        <v>2610</v>
      </c>
      <c r="J6059" s="194">
        <v>295330</v>
      </c>
    </row>
    <row r="6060" spans="1:10">
      <c r="A6060" s="175" t="s">
        <v>5082</v>
      </c>
      <c r="B6060" s="175" t="s">
        <v>67</v>
      </c>
      <c r="D6060" s="175" t="s">
        <v>606</v>
      </c>
      <c r="H6060" s="175" t="s">
        <v>2611</v>
      </c>
      <c r="J6060" s="194">
        <v>162890</v>
      </c>
    </row>
    <row r="6061" spans="1:10">
      <c r="A6061" s="175" t="s">
        <v>5082</v>
      </c>
      <c r="B6061" s="175" t="s">
        <v>67</v>
      </c>
      <c r="D6061" s="175" t="s">
        <v>606</v>
      </c>
      <c r="H6061" s="175" t="s">
        <v>2612</v>
      </c>
      <c r="J6061" s="194">
        <v>1166630</v>
      </c>
    </row>
    <row r="6062" spans="1:10">
      <c r="A6062" s="175" t="s">
        <v>5082</v>
      </c>
      <c r="B6062" s="175" t="s">
        <v>67</v>
      </c>
      <c r="D6062" s="175" t="s">
        <v>606</v>
      </c>
      <c r="H6062" s="175" t="s">
        <v>2613</v>
      </c>
      <c r="J6062" s="194">
        <v>100000</v>
      </c>
    </row>
    <row r="6063" spans="1:10">
      <c r="A6063" s="175" t="s">
        <v>5082</v>
      </c>
      <c r="B6063" s="175" t="s">
        <v>67</v>
      </c>
      <c r="D6063" s="175" t="s">
        <v>606</v>
      </c>
      <c r="H6063" s="175" t="s">
        <v>2614</v>
      </c>
      <c r="J6063" s="194">
        <v>2500000</v>
      </c>
    </row>
    <row r="6064" spans="1:10">
      <c r="A6064" s="175" t="s">
        <v>5082</v>
      </c>
      <c r="B6064" s="175" t="s">
        <v>67</v>
      </c>
      <c r="D6064" s="175" t="s">
        <v>606</v>
      </c>
      <c r="H6064" s="175" t="s">
        <v>2615</v>
      </c>
      <c r="J6064" s="194">
        <v>100000</v>
      </c>
    </row>
    <row r="6065" spans="1:10">
      <c r="A6065" s="175" t="s">
        <v>5082</v>
      </c>
      <c r="B6065" s="175" t="s">
        <v>67</v>
      </c>
      <c r="D6065" s="175" t="s">
        <v>606</v>
      </c>
      <c r="H6065" s="175" t="s">
        <v>2616</v>
      </c>
      <c r="J6065" s="194">
        <v>151740</v>
      </c>
    </row>
    <row r="6066" spans="1:10">
      <c r="A6066" s="175" t="s">
        <v>5082</v>
      </c>
      <c r="B6066" s="175" t="s">
        <v>67</v>
      </c>
      <c r="D6066" s="175" t="s">
        <v>606</v>
      </c>
      <c r="H6066" s="175" t="s">
        <v>2617</v>
      </c>
      <c r="J6066" s="194">
        <v>1000000</v>
      </c>
    </row>
    <row r="6067" spans="1:10">
      <c r="A6067" s="175" t="s">
        <v>5082</v>
      </c>
      <c r="B6067" s="175" t="s">
        <v>67</v>
      </c>
      <c r="D6067" s="175" t="s">
        <v>606</v>
      </c>
      <c r="H6067" s="175" t="s">
        <v>2618</v>
      </c>
      <c r="J6067" s="194">
        <v>5000000</v>
      </c>
    </row>
    <row r="6068" spans="1:10">
      <c r="A6068" s="175" t="s">
        <v>5082</v>
      </c>
      <c r="B6068" s="175" t="s">
        <v>67</v>
      </c>
      <c r="D6068" s="175" t="s">
        <v>606</v>
      </c>
      <c r="H6068" s="175" t="s">
        <v>2619</v>
      </c>
      <c r="J6068" s="194">
        <v>2000000</v>
      </c>
    </row>
    <row r="6069" spans="1:10">
      <c r="A6069" s="175" t="s">
        <v>5082</v>
      </c>
      <c r="B6069" s="175" t="s">
        <v>67</v>
      </c>
      <c r="D6069" s="175" t="s">
        <v>606</v>
      </c>
      <c r="H6069" s="175" t="s">
        <v>2620</v>
      </c>
      <c r="J6069" s="194">
        <v>440900</v>
      </c>
    </row>
    <row r="6070" spans="1:10">
      <c r="A6070" s="175" t="s">
        <v>5082</v>
      </c>
      <c r="B6070" s="175" t="s">
        <v>67</v>
      </c>
      <c r="D6070" s="175" t="s">
        <v>606</v>
      </c>
      <c r="H6070" s="175" t="s">
        <v>2621</v>
      </c>
      <c r="J6070" s="194">
        <v>110410</v>
      </c>
    </row>
    <row r="6071" spans="1:10">
      <c r="A6071" s="175" t="s">
        <v>5082</v>
      </c>
      <c r="B6071" s="175" t="s">
        <v>67</v>
      </c>
      <c r="D6071" s="175" t="s">
        <v>606</v>
      </c>
      <c r="H6071" s="175" t="s">
        <v>2622</v>
      </c>
      <c r="J6071" s="194">
        <v>3000000</v>
      </c>
    </row>
    <row r="6072" spans="1:10">
      <c r="A6072" s="175" t="s">
        <v>5082</v>
      </c>
      <c r="B6072" s="175" t="s">
        <v>67</v>
      </c>
      <c r="D6072" s="175" t="s">
        <v>606</v>
      </c>
      <c r="H6072" s="175" t="s">
        <v>2623</v>
      </c>
      <c r="J6072" s="194">
        <v>100000</v>
      </c>
    </row>
    <row r="6073" spans="1:10">
      <c r="A6073" s="175" t="s">
        <v>5082</v>
      </c>
      <c r="B6073" s="175" t="s">
        <v>67</v>
      </c>
      <c r="D6073" s="175" t="s">
        <v>606</v>
      </c>
      <c r="H6073" s="175" t="s">
        <v>2624</v>
      </c>
      <c r="J6073" s="194">
        <v>100000</v>
      </c>
    </row>
    <row r="6074" spans="1:10">
      <c r="A6074" s="175" t="s">
        <v>5082</v>
      </c>
      <c r="B6074" s="175" t="s">
        <v>67</v>
      </c>
      <c r="D6074" s="175" t="s">
        <v>606</v>
      </c>
      <c r="H6074" s="175" t="s">
        <v>2625</v>
      </c>
      <c r="J6074" s="194">
        <v>836530</v>
      </c>
    </row>
    <row r="6075" spans="1:10">
      <c r="A6075" s="175" t="s">
        <v>5082</v>
      </c>
      <c r="B6075" s="175" t="s">
        <v>67</v>
      </c>
      <c r="D6075" s="175" t="s">
        <v>606</v>
      </c>
      <c r="H6075" s="175" t="s">
        <v>2626</v>
      </c>
      <c r="J6075" s="194">
        <v>1000000</v>
      </c>
    </row>
    <row r="6076" spans="1:10">
      <c r="A6076" s="175" t="s">
        <v>5082</v>
      </c>
      <c r="B6076" s="175" t="s">
        <v>67</v>
      </c>
      <c r="D6076" s="175" t="s">
        <v>606</v>
      </c>
      <c r="H6076" s="175" t="s">
        <v>2627</v>
      </c>
      <c r="J6076" s="194">
        <v>319670</v>
      </c>
    </row>
    <row r="6077" spans="1:10">
      <c r="A6077" s="175" t="s">
        <v>5082</v>
      </c>
      <c r="B6077" s="175" t="s">
        <v>67</v>
      </c>
      <c r="D6077" s="175" t="s">
        <v>606</v>
      </c>
      <c r="H6077" s="175" t="s">
        <v>2628</v>
      </c>
      <c r="J6077" s="194">
        <v>691030</v>
      </c>
    </row>
    <row r="6078" spans="1:10">
      <c r="A6078" s="175" t="s">
        <v>5082</v>
      </c>
      <c r="B6078" s="175" t="s">
        <v>67</v>
      </c>
      <c r="D6078" s="175" t="s">
        <v>606</v>
      </c>
      <c r="H6078" s="175" t="s">
        <v>2629</v>
      </c>
      <c r="J6078" s="194">
        <v>295320</v>
      </c>
    </row>
    <row r="6079" spans="1:10">
      <c r="A6079" s="175" t="s">
        <v>5082</v>
      </c>
      <c r="B6079" s="175" t="s">
        <v>67</v>
      </c>
      <c r="D6079" s="175" t="s">
        <v>606</v>
      </c>
      <c r="H6079" s="175" t="s">
        <v>2630</v>
      </c>
      <c r="J6079" s="194">
        <v>139770</v>
      </c>
    </row>
    <row r="6080" spans="1:10">
      <c r="A6080" s="175" t="s">
        <v>5082</v>
      </c>
      <c r="B6080" s="175" t="s">
        <v>67</v>
      </c>
      <c r="D6080" s="175" t="s">
        <v>606</v>
      </c>
      <c r="H6080" s="175" t="s">
        <v>2631</v>
      </c>
      <c r="J6080" s="194">
        <v>100000</v>
      </c>
    </row>
    <row r="6081" spans="1:11">
      <c r="A6081" s="175" t="s">
        <v>5082</v>
      </c>
      <c r="B6081" s="175" t="s">
        <v>67</v>
      </c>
      <c r="D6081" s="175" t="s">
        <v>606</v>
      </c>
      <c r="H6081" s="175" t="s">
        <v>2632</v>
      </c>
      <c r="J6081" s="194">
        <v>2865000</v>
      </c>
    </row>
    <row r="6082" spans="1:11">
      <c r="A6082" s="175" t="s">
        <v>5082</v>
      </c>
      <c r="B6082" s="175" t="s">
        <v>67</v>
      </c>
      <c r="D6082" s="175" t="s">
        <v>606</v>
      </c>
      <c r="H6082" s="175" t="s">
        <v>2633</v>
      </c>
      <c r="J6082" s="194">
        <v>195830</v>
      </c>
    </row>
    <row r="6083" spans="1:11">
      <c r="A6083" s="175" t="s">
        <v>5082</v>
      </c>
      <c r="B6083" s="175" t="s">
        <v>67</v>
      </c>
      <c r="D6083" s="175" t="s">
        <v>606</v>
      </c>
      <c r="H6083" s="175" t="s">
        <v>2634</v>
      </c>
      <c r="J6083" s="194">
        <v>451910</v>
      </c>
    </row>
    <row r="6084" spans="1:11">
      <c r="A6084" s="175" t="s">
        <v>5082</v>
      </c>
      <c r="B6084" s="175" t="s">
        <v>67</v>
      </c>
      <c r="D6084" s="175" t="s">
        <v>606</v>
      </c>
      <c r="H6084" s="175" t="s">
        <v>2635</v>
      </c>
      <c r="J6084" s="194">
        <v>1430700</v>
      </c>
    </row>
    <row r="6085" spans="1:11">
      <c r="A6085" s="175" t="s">
        <v>5082</v>
      </c>
      <c r="B6085" s="175" t="s">
        <v>67</v>
      </c>
      <c r="D6085" s="175" t="s">
        <v>606</v>
      </c>
      <c r="H6085" s="175" t="s">
        <v>2636</v>
      </c>
      <c r="J6085" s="194">
        <v>218360</v>
      </c>
    </row>
    <row r="6086" spans="1:11">
      <c r="A6086" s="175" t="s">
        <v>5082</v>
      </c>
      <c r="B6086" s="175" t="s">
        <v>67</v>
      </c>
      <c r="D6086" s="175" t="s">
        <v>606</v>
      </c>
      <c r="H6086" s="175" t="s">
        <v>2637</v>
      </c>
      <c r="J6086" s="194">
        <v>4000000</v>
      </c>
    </row>
    <row r="6087" spans="1:11">
      <c r="A6087" s="175" t="s">
        <v>5082</v>
      </c>
      <c r="B6087" s="175" t="s">
        <v>67</v>
      </c>
      <c r="D6087" s="175" t="s">
        <v>606</v>
      </c>
      <c r="H6087" s="175" t="s">
        <v>2638</v>
      </c>
      <c r="J6087" s="194">
        <v>168670</v>
      </c>
    </row>
    <row r="6088" spans="1:11">
      <c r="A6088" s="175" t="s">
        <v>5082</v>
      </c>
      <c r="B6088" s="175" t="s">
        <v>67</v>
      </c>
      <c r="D6088" s="175" t="s">
        <v>606</v>
      </c>
      <c r="H6088" s="175" t="s">
        <v>2639</v>
      </c>
      <c r="J6088" s="194">
        <v>127070</v>
      </c>
    </row>
    <row r="6089" spans="1:11">
      <c r="A6089" s="175" t="s">
        <v>182</v>
      </c>
      <c r="B6089" s="175" t="s">
        <v>28</v>
      </c>
      <c r="E6089" s="175" t="s">
        <v>640</v>
      </c>
      <c r="F6089" s="195">
        <v>1</v>
      </c>
      <c r="H6089" s="175" t="s">
        <v>1986</v>
      </c>
      <c r="K6089" s="194">
        <v>38269297</v>
      </c>
    </row>
    <row r="6090" spans="1:11">
      <c r="A6090" s="190" t="s">
        <v>5005</v>
      </c>
      <c r="J6090" s="194">
        <v>38269297</v>
      </c>
      <c r="K6090" s="194">
        <v>38269297</v>
      </c>
    </row>
    <row r="6092" spans="1:11">
      <c r="A6092" s="189" t="s">
        <v>480</v>
      </c>
      <c r="B6092" s="196" t="s">
        <v>5100</v>
      </c>
      <c r="J6092" s="194">
        <v>278940366</v>
      </c>
      <c r="K6092" s="194">
        <v>278940366</v>
      </c>
    </row>
    <row r="6094" spans="1:11">
      <c r="A6094" s="189" t="s">
        <v>5101</v>
      </c>
    </row>
    <row r="6097" spans="1:11">
      <c r="A6097" s="190" t="s">
        <v>4997</v>
      </c>
      <c r="D6097" s="191" t="s">
        <v>4818</v>
      </c>
      <c r="E6097" s="190" t="s">
        <v>4807</v>
      </c>
    </row>
    <row r="6098" spans="1:11">
      <c r="A6098" s="192" t="s">
        <v>10</v>
      </c>
      <c r="B6098" s="192" t="s">
        <v>11</v>
      </c>
      <c r="D6098" s="188" t="s">
        <v>4808</v>
      </c>
      <c r="E6098" s="192" t="s">
        <v>142</v>
      </c>
      <c r="F6098" s="193" t="s">
        <v>4809</v>
      </c>
      <c r="G6098" s="192" t="s">
        <v>4810</v>
      </c>
      <c r="H6098" s="192" t="s">
        <v>479</v>
      </c>
      <c r="J6098" s="193" t="s">
        <v>405</v>
      </c>
      <c r="K6098" s="193" t="s">
        <v>406</v>
      </c>
    </row>
    <row r="6101" spans="1:11">
      <c r="A6101" s="175" t="s">
        <v>4829</v>
      </c>
      <c r="B6101" s="175" t="s">
        <v>113</v>
      </c>
      <c r="D6101" s="175" t="s">
        <v>610</v>
      </c>
      <c r="H6101" s="175" t="s">
        <v>1065</v>
      </c>
      <c r="K6101" s="194">
        <v>30000</v>
      </c>
    </row>
    <row r="6102" spans="1:11">
      <c r="A6102" s="175" t="s">
        <v>151</v>
      </c>
      <c r="B6102" s="175" t="s">
        <v>22</v>
      </c>
      <c r="F6102" s="195">
        <v>22886</v>
      </c>
      <c r="H6102" s="175" t="s">
        <v>1065</v>
      </c>
      <c r="J6102" s="194">
        <v>30000</v>
      </c>
    </row>
    <row r="6103" spans="1:11">
      <c r="A6103" s="190" t="s">
        <v>4998</v>
      </c>
      <c r="J6103" s="194">
        <v>30000</v>
      </c>
      <c r="K6103" s="194">
        <v>30000</v>
      </c>
    </row>
    <row r="6106" spans="1:11">
      <c r="A6106" s="190" t="s">
        <v>4999</v>
      </c>
      <c r="D6106" s="191" t="s">
        <v>4818</v>
      </c>
      <c r="E6106" s="190" t="s">
        <v>4807</v>
      </c>
    </row>
    <row r="6107" spans="1:11">
      <c r="A6107" s="192" t="s">
        <v>10</v>
      </c>
      <c r="B6107" s="192" t="s">
        <v>11</v>
      </c>
      <c r="D6107" s="188" t="s">
        <v>4808</v>
      </c>
      <c r="E6107" s="192" t="s">
        <v>142</v>
      </c>
      <c r="F6107" s="193" t="s">
        <v>4809</v>
      </c>
      <c r="G6107" s="192" t="s">
        <v>4810</v>
      </c>
      <c r="H6107" s="192" t="s">
        <v>479</v>
      </c>
      <c r="J6107" s="193" t="s">
        <v>405</v>
      </c>
      <c r="K6107" s="193" t="s">
        <v>406</v>
      </c>
    </row>
    <row r="6110" spans="1:11">
      <c r="A6110" s="175" t="s">
        <v>4829</v>
      </c>
      <c r="B6110" s="175" t="s">
        <v>113</v>
      </c>
      <c r="D6110" s="175" t="s">
        <v>610</v>
      </c>
      <c r="H6110" s="175" t="s">
        <v>1066</v>
      </c>
      <c r="K6110" s="194">
        <v>50000</v>
      </c>
    </row>
    <row r="6111" spans="1:11">
      <c r="A6111" s="175" t="s">
        <v>151</v>
      </c>
      <c r="B6111" s="175" t="s">
        <v>22</v>
      </c>
      <c r="F6111" s="195">
        <v>22882</v>
      </c>
      <c r="H6111" s="175" t="s">
        <v>1066</v>
      </c>
      <c r="J6111" s="194">
        <v>50000</v>
      </c>
    </row>
    <row r="6112" spans="1:11">
      <c r="A6112" s="190" t="s">
        <v>5001</v>
      </c>
      <c r="J6112" s="194">
        <v>50000</v>
      </c>
      <c r="K6112" s="194">
        <v>50000</v>
      </c>
    </row>
    <row r="6115" spans="1:11">
      <c r="A6115" s="190" t="s">
        <v>5002</v>
      </c>
      <c r="D6115" s="191" t="s">
        <v>4818</v>
      </c>
      <c r="E6115" s="190" t="s">
        <v>4807</v>
      </c>
    </row>
    <row r="6116" spans="1:11">
      <c r="A6116" s="192" t="s">
        <v>10</v>
      </c>
      <c r="B6116" s="192" t="s">
        <v>11</v>
      </c>
      <c r="D6116" s="188" t="s">
        <v>4808</v>
      </c>
      <c r="E6116" s="192" t="s">
        <v>142</v>
      </c>
      <c r="F6116" s="193" t="s">
        <v>4809</v>
      </c>
      <c r="G6116" s="192" t="s">
        <v>4810</v>
      </c>
      <c r="H6116" s="192" t="s">
        <v>479</v>
      </c>
      <c r="J6116" s="193" t="s">
        <v>405</v>
      </c>
      <c r="K6116" s="193" t="s">
        <v>406</v>
      </c>
    </row>
    <row r="6119" spans="1:11">
      <c r="A6119" s="175" t="s">
        <v>4829</v>
      </c>
      <c r="B6119" s="175" t="s">
        <v>113</v>
      </c>
      <c r="D6119" s="175" t="s">
        <v>610</v>
      </c>
      <c r="H6119" s="175" t="s">
        <v>1067</v>
      </c>
      <c r="K6119" s="194">
        <v>20000</v>
      </c>
    </row>
    <row r="6120" spans="1:11">
      <c r="A6120" s="175" t="s">
        <v>151</v>
      </c>
      <c r="B6120" s="175" t="s">
        <v>22</v>
      </c>
      <c r="F6120" s="195">
        <v>22884</v>
      </c>
      <c r="H6120" s="175" t="s">
        <v>1067</v>
      </c>
      <c r="J6120" s="194">
        <v>20000</v>
      </c>
    </row>
    <row r="6121" spans="1:11">
      <c r="A6121" s="190" t="s">
        <v>5003</v>
      </c>
      <c r="J6121" s="194">
        <v>20000</v>
      </c>
      <c r="K6121" s="194">
        <v>20000</v>
      </c>
    </row>
    <row r="6124" spans="1:11">
      <c r="A6124" s="190" t="s">
        <v>5006</v>
      </c>
      <c r="D6124" s="191" t="s">
        <v>4818</v>
      </c>
      <c r="E6124" s="190" t="s">
        <v>4807</v>
      </c>
    </row>
    <row r="6125" spans="1:11">
      <c r="A6125" s="192" t="s">
        <v>10</v>
      </c>
      <c r="B6125" s="192" t="s">
        <v>11</v>
      </c>
      <c r="D6125" s="188" t="s">
        <v>4808</v>
      </c>
      <c r="E6125" s="192" t="s">
        <v>142</v>
      </c>
      <c r="F6125" s="193" t="s">
        <v>4809</v>
      </c>
      <c r="G6125" s="192" t="s">
        <v>4810</v>
      </c>
      <c r="H6125" s="192" t="s">
        <v>479</v>
      </c>
      <c r="J6125" s="193" t="s">
        <v>405</v>
      </c>
      <c r="K6125" s="193" t="s">
        <v>406</v>
      </c>
    </row>
    <row r="6128" spans="1:11">
      <c r="A6128" s="175" t="s">
        <v>4829</v>
      </c>
      <c r="B6128" s="175" t="s">
        <v>113</v>
      </c>
      <c r="D6128" s="175" t="s">
        <v>610</v>
      </c>
      <c r="H6128" s="175" t="s">
        <v>1068</v>
      </c>
      <c r="K6128" s="194">
        <v>40000</v>
      </c>
    </row>
    <row r="6129" spans="1:11">
      <c r="A6129" s="175" t="s">
        <v>151</v>
      </c>
      <c r="B6129" s="175" t="s">
        <v>22</v>
      </c>
      <c r="F6129" s="195">
        <v>22885</v>
      </c>
      <c r="H6129" s="175" t="s">
        <v>1068</v>
      </c>
      <c r="J6129" s="194">
        <v>40000</v>
      </c>
    </row>
    <row r="6130" spans="1:11">
      <c r="A6130" s="190" t="s">
        <v>5007</v>
      </c>
      <c r="J6130" s="194">
        <v>40000</v>
      </c>
      <c r="K6130" s="194">
        <v>40000</v>
      </c>
    </row>
    <row r="6133" spans="1:11">
      <c r="A6133" s="190" t="s">
        <v>5010</v>
      </c>
      <c r="D6133" s="191" t="s">
        <v>4818</v>
      </c>
      <c r="E6133" s="190" t="s">
        <v>4807</v>
      </c>
    </row>
    <row r="6134" spans="1:11">
      <c r="A6134" s="192" t="s">
        <v>10</v>
      </c>
      <c r="B6134" s="192" t="s">
        <v>11</v>
      </c>
      <c r="D6134" s="188" t="s">
        <v>4808</v>
      </c>
      <c r="E6134" s="192" t="s">
        <v>142</v>
      </c>
      <c r="F6134" s="193" t="s">
        <v>4809</v>
      </c>
      <c r="G6134" s="192" t="s">
        <v>4810</v>
      </c>
      <c r="H6134" s="192" t="s">
        <v>479</v>
      </c>
      <c r="J6134" s="193" t="s">
        <v>405</v>
      </c>
      <c r="K6134" s="193" t="s">
        <v>406</v>
      </c>
    </row>
    <row r="6137" spans="1:11">
      <c r="A6137" s="175" t="s">
        <v>4829</v>
      </c>
      <c r="B6137" s="175" t="s">
        <v>113</v>
      </c>
      <c r="D6137" s="175" t="s">
        <v>610</v>
      </c>
      <c r="H6137" s="175" t="s">
        <v>1069</v>
      </c>
      <c r="K6137" s="194">
        <v>50000</v>
      </c>
    </row>
    <row r="6138" spans="1:11">
      <c r="A6138" s="175" t="s">
        <v>151</v>
      </c>
      <c r="B6138" s="175" t="s">
        <v>22</v>
      </c>
      <c r="F6138" s="195">
        <v>22883</v>
      </c>
      <c r="H6138" s="175" t="s">
        <v>1069</v>
      </c>
      <c r="J6138" s="194">
        <v>50000</v>
      </c>
    </row>
    <row r="6139" spans="1:11">
      <c r="A6139" s="190" t="s">
        <v>5011</v>
      </c>
      <c r="J6139" s="194">
        <v>50000</v>
      </c>
      <c r="K6139" s="194">
        <v>50000</v>
      </c>
    </row>
    <row r="6142" spans="1:11">
      <c r="A6142" s="190" t="s">
        <v>5051</v>
      </c>
      <c r="D6142" s="191" t="s">
        <v>4818</v>
      </c>
      <c r="E6142" s="190" t="s">
        <v>4807</v>
      </c>
    </row>
    <row r="6143" spans="1:11">
      <c r="A6143" s="192" t="s">
        <v>10</v>
      </c>
      <c r="B6143" s="192" t="s">
        <v>11</v>
      </c>
      <c r="D6143" s="188" t="s">
        <v>4808</v>
      </c>
      <c r="E6143" s="192" t="s">
        <v>142</v>
      </c>
      <c r="F6143" s="193" t="s">
        <v>4809</v>
      </c>
      <c r="G6143" s="192" t="s">
        <v>4810</v>
      </c>
      <c r="H6143" s="192" t="s">
        <v>479</v>
      </c>
      <c r="J6143" s="193" t="s">
        <v>405</v>
      </c>
      <c r="K6143" s="193" t="s">
        <v>406</v>
      </c>
    </row>
    <row r="6146" spans="1:11">
      <c r="A6146" s="175" t="s">
        <v>4829</v>
      </c>
      <c r="B6146" s="175" t="s">
        <v>113</v>
      </c>
      <c r="D6146" s="175" t="s">
        <v>610</v>
      </c>
      <c r="H6146" s="175" t="s">
        <v>1070</v>
      </c>
      <c r="K6146" s="194">
        <v>50000</v>
      </c>
    </row>
    <row r="6147" spans="1:11">
      <c r="A6147" s="175" t="s">
        <v>151</v>
      </c>
      <c r="B6147" s="175" t="s">
        <v>22</v>
      </c>
      <c r="F6147" s="195">
        <v>22870</v>
      </c>
      <c r="H6147" s="175" t="s">
        <v>1070</v>
      </c>
      <c r="J6147" s="194">
        <v>50000</v>
      </c>
    </row>
    <row r="6148" spans="1:11">
      <c r="A6148" s="190" t="s">
        <v>5052</v>
      </c>
      <c r="J6148" s="194">
        <v>50000</v>
      </c>
      <c r="K6148" s="194">
        <v>50000</v>
      </c>
    </row>
    <row r="6151" spans="1:11">
      <c r="A6151" s="190" t="s">
        <v>4805</v>
      </c>
      <c r="D6151" s="191" t="s">
        <v>4823</v>
      </c>
      <c r="E6151" s="190" t="s">
        <v>4819</v>
      </c>
    </row>
    <row r="6152" spans="1:11">
      <c r="A6152" s="192" t="s">
        <v>10</v>
      </c>
      <c r="B6152" s="192" t="s">
        <v>11</v>
      </c>
      <c r="D6152" s="188" t="s">
        <v>4808</v>
      </c>
      <c r="E6152" s="192" t="s">
        <v>142</v>
      </c>
      <c r="F6152" s="193" t="s">
        <v>4809</v>
      </c>
      <c r="G6152" s="192" t="s">
        <v>4810</v>
      </c>
      <c r="H6152" s="192" t="s">
        <v>479</v>
      </c>
      <c r="J6152" s="193" t="s">
        <v>405</v>
      </c>
      <c r="K6152" s="193" t="s">
        <v>406</v>
      </c>
    </row>
    <row r="6155" spans="1:11">
      <c r="A6155" s="175" t="s">
        <v>262</v>
      </c>
      <c r="B6155" s="175" t="s">
        <v>48</v>
      </c>
      <c r="E6155" s="175" t="s">
        <v>667</v>
      </c>
      <c r="F6155" s="195">
        <v>11</v>
      </c>
      <c r="H6155" s="175" t="s">
        <v>1024</v>
      </c>
      <c r="J6155" s="194">
        <v>600000</v>
      </c>
    </row>
    <row r="6156" spans="1:11">
      <c r="A6156" s="175" t="s">
        <v>5102</v>
      </c>
      <c r="B6156" s="175" t="s">
        <v>25</v>
      </c>
      <c r="F6156" s="195">
        <v>32</v>
      </c>
      <c r="H6156" s="175" t="s">
        <v>1024</v>
      </c>
      <c r="K6156" s="194">
        <v>600000</v>
      </c>
    </row>
    <row r="6157" spans="1:11">
      <c r="A6157" s="190" t="s">
        <v>4816</v>
      </c>
      <c r="J6157" s="194">
        <v>600000</v>
      </c>
      <c r="K6157" s="194">
        <v>600000</v>
      </c>
    </row>
    <row r="6160" spans="1:11">
      <c r="A6160" s="190" t="s">
        <v>4817</v>
      </c>
      <c r="D6160" s="191" t="s">
        <v>4823</v>
      </c>
      <c r="E6160" s="190" t="s">
        <v>4819</v>
      </c>
    </row>
    <row r="6161" spans="1:11">
      <c r="A6161" s="192" t="s">
        <v>10</v>
      </c>
      <c r="B6161" s="192" t="s">
        <v>11</v>
      </c>
      <c r="D6161" s="188" t="s">
        <v>4808</v>
      </c>
      <c r="E6161" s="192" t="s">
        <v>142</v>
      </c>
      <c r="F6161" s="193" t="s">
        <v>4809</v>
      </c>
      <c r="G6161" s="192" t="s">
        <v>4810</v>
      </c>
      <c r="H6161" s="192" t="s">
        <v>479</v>
      </c>
      <c r="J6161" s="193" t="s">
        <v>405</v>
      </c>
      <c r="K6161" s="193" t="s">
        <v>406</v>
      </c>
    </row>
    <row r="6164" spans="1:11">
      <c r="A6164" s="175" t="s">
        <v>262</v>
      </c>
      <c r="B6164" s="175" t="s">
        <v>48</v>
      </c>
      <c r="D6164" s="175" t="s">
        <v>592</v>
      </c>
      <c r="E6164" s="175" t="s">
        <v>667</v>
      </c>
      <c r="F6164" s="195">
        <v>5</v>
      </c>
      <c r="H6164" s="175" t="s">
        <v>498</v>
      </c>
      <c r="J6164" s="194">
        <v>600000</v>
      </c>
    </row>
    <row r="6165" spans="1:11">
      <c r="A6165" s="175" t="s">
        <v>5102</v>
      </c>
      <c r="B6165" s="175" t="s">
        <v>25</v>
      </c>
      <c r="F6165" s="195">
        <v>33</v>
      </c>
      <c r="H6165" s="175" t="s">
        <v>498</v>
      </c>
      <c r="K6165" s="194">
        <v>600000</v>
      </c>
    </row>
    <row r="6166" spans="1:11">
      <c r="A6166" s="190" t="s">
        <v>4821</v>
      </c>
      <c r="J6166" s="194">
        <v>600000</v>
      </c>
      <c r="K6166" s="194">
        <v>600000</v>
      </c>
    </row>
    <row r="6169" spans="1:11">
      <c r="A6169" s="190" t="s">
        <v>4822</v>
      </c>
      <c r="D6169" s="191" t="s">
        <v>4823</v>
      </c>
      <c r="E6169" s="190" t="s">
        <v>4819</v>
      </c>
    </row>
    <row r="6170" spans="1:11">
      <c r="A6170" s="192" t="s">
        <v>10</v>
      </c>
      <c r="B6170" s="192" t="s">
        <v>11</v>
      </c>
      <c r="D6170" s="188" t="s">
        <v>4808</v>
      </c>
      <c r="E6170" s="192" t="s">
        <v>142</v>
      </c>
      <c r="F6170" s="193" t="s">
        <v>4809</v>
      </c>
      <c r="G6170" s="192" t="s">
        <v>4810</v>
      </c>
      <c r="H6170" s="192" t="s">
        <v>479</v>
      </c>
      <c r="J6170" s="193" t="s">
        <v>405</v>
      </c>
      <c r="K6170" s="193" t="s">
        <v>406</v>
      </c>
    </row>
    <row r="6173" spans="1:11">
      <c r="A6173" s="175" t="s">
        <v>262</v>
      </c>
      <c r="B6173" s="175" t="s">
        <v>48</v>
      </c>
      <c r="D6173" s="175" t="s">
        <v>592</v>
      </c>
      <c r="E6173" s="175" t="s">
        <v>667</v>
      </c>
      <c r="F6173" s="195">
        <v>70</v>
      </c>
      <c r="H6173" s="175" t="s">
        <v>982</v>
      </c>
      <c r="J6173" s="194">
        <v>260000</v>
      </c>
    </row>
    <row r="6174" spans="1:11">
      <c r="A6174" s="175" t="s">
        <v>5102</v>
      </c>
      <c r="B6174" s="175" t="s">
        <v>25</v>
      </c>
      <c r="F6174" s="195">
        <v>31</v>
      </c>
      <c r="H6174" s="175" t="s">
        <v>982</v>
      </c>
      <c r="K6174" s="194">
        <v>260000</v>
      </c>
    </row>
    <row r="6175" spans="1:11">
      <c r="A6175" s="190" t="s">
        <v>4824</v>
      </c>
      <c r="J6175" s="194">
        <v>260000</v>
      </c>
      <c r="K6175" s="194">
        <v>260000</v>
      </c>
    </row>
    <row r="6178" spans="1:11">
      <c r="A6178" s="190" t="s">
        <v>5065</v>
      </c>
      <c r="D6178" s="191" t="s">
        <v>4823</v>
      </c>
      <c r="E6178" s="190" t="s">
        <v>4819</v>
      </c>
    </row>
    <row r="6179" spans="1:11">
      <c r="A6179" s="192" t="s">
        <v>10</v>
      </c>
      <c r="B6179" s="192" t="s">
        <v>11</v>
      </c>
      <c r="D6179" s="188" t="s">
        <v>4808</v>
      </c>
      <c r="E6179" s="192" t="s">
        <v>142</v>
      </c>
      <c r="F6179" s="193" t="s">
        <v>4809</v>
      </c>
      <c r="G6179" s="192" t="s">
        <v>4810</v>
      </c>
      <c r="H6179" s="192" t="s">
        <v>479</v>
      </c>
      <c r="J6179" s="193" t="s">
        <v>405</v>
      </c>
      <c r="K6179" s="193" t="s">
        <v>406</v>
      </c>
    </row>
    <row r="6182" spans="1:11">
      <c r="A6182" s="175" t="s">
        <v>268</v>
      </c>
      <c r="B6182" s="175" t="s">
        <v>49</v>
      </c>
      <c r="E6182" s="175" t="s">
        <v>640</v>
      </c>
      <c r="F6182" s="195">
        <v>201606</v>
      </c>
      <c r="H6182" s="175" t="s">
        <v>928</v>
      </c>
      <c r="J6182" s="194">
        <v>749073</v>
      </c>
    </row>
    <row r="6183" spans="1:11">
      <c r="A6183" s="175" t="s">
        <v>5102</v>
      </c>
      <c r="B6183" s="175" t="s">
        <v>25</v>
      </c>
      <c r="F6183" s="195">
        <v>19</v>
      </c>
      <c r="H6183" s="175" t="s">
        <v>949</v>
      </c>
      <c r="K6183" s="194">
        <v>749073</v>
      </c>
    </row>
    <row r="6184" spans="1:11">
      <c r="A6184" s="190" t="s">
        <v>5066</v>
      </c>
      <c r="J6184" s="194">
        <v>749073</v>
      </c>
      <c r="K6184" s="194">
        <v>749073</v>
      </c>
    </row>
    <row r="6187" spans="1:11">
      <c r="A6187" s="190" t="s">
        <v>4825</v>
      </c>
      <c r="D6187" s="191" t="s">
        <v>4823</v>
      </c>
      <c r="E6187" s="190" t="s">
        <v>4819</v>
      </c>
    </row>
    <row r="6188" spans="1:11">
      <c r="A6188" s="192" t="s">
        <v>10</v>
      </c>
      <c r="B6188" s="192" t="s">
        <v>11</v>
      </c>
      <c r="D6188" s="188" t="s">
        <v>4808</v>
      </c>
      <c r="E6188" s="192" t="s">
        <v>142</v>
      </c>
      <c r="F6188" s="193" t="s">
        <v>4809</v>
      </c>
      <c r="G6188" s="192" t="s">
        <v>4810</v>
      </c>
      <c r="H6188" s="192" t="s">
        <v>479</v>
      </c>
      <c r="J6188" s="193" t="s">
        <v>405</v>
      </c>
      <c r="K6188" s="193" t="s">
        <v>406</v>
      </c>
    </row>
    <row r="6191" spans="1:11">
      <c r="A6191" s="175" t="s">
        <v>218</v>
      </c>
      <c r="B6191" s="175" t="s">
        <v>33</v>
      </c>
      <c r="E6191" s="175" t="s">
        <v>640</v>
      </c>
      <c r="F6191" s="195">
        <v>201607</v>
      </c>
      <c r="H6191" s="175" t="s">
        <v>743</v>
      </c>
      <c r="J6191" s="194">
        <v>508736</v>
      </c>
    </row>
    <row r="6192" spans="1:11">
      <c r="A6192" s="175" t="s">
        <v>5102</v>
      </c>
      <c r="B6192" s="175" t="s">
        <v>25</v>
      </c>
      <c r="F6192" s="195">
        <v>27</v>
      </c>
      <c r="H6192" s="175" t="s">
        <v>984</v>
      </c>
      <c r="K6192" s="194">
        <v>508736</v>
      </c>
    </row>
    <row r="6193" spans="1:11">
      <c r="A6193" s="190" t="s">
        <v>4826</v>
      </c>
      <c r="J6193" s="194">
        <v>508736</v>
      </c>
      <c r="K6193" s="194">
        <v>508736</v>
      </c>
    </row>
    <row r="6196" spans="1:11">
      <c r="A6196" s="190" t="s">
        <v>4827</v>
      </c>
      <c r="D6196" s="191" t="s">
        <v>4823</v>
      </c>
      <c r="E6196" s="190" t="s">
        <v>4819</v>
      </c>
    </row>
    <row r="6197" spans="1:11">
      <c r="A6197" s="192" t="s">
        <v>10</v>
      </c>
      <c r="B6197" s="192" t="s">
        <v>11</v>
      </c>
      <c r="D6197" s="188" t="s">
        <v>4808</v>
      </c>
      <c r="E6197" s="192" t="s">
        <v>142</v>
      </c>
      <c r="F6197" s="193" t="s">
        <v>4809</v>
      </c>
      <c r="G6197" s="192" t="s">
        <v>4810</v>
      </c>
      <c r="H6197" s="192" t="s">
        <v>479</v>
      </c>
      <c r="J6197" s="193" t="s">
        <v>405</v>
      </c>
      <c r="K6197" s="193" t="s">
        <v>406</v>
      </c>
    </row>
    <row r="6200" spans="1:11">
      <c r="A6200" s="175" t="s">
        <v>268</v>
      </c>
      <c r="B6200" s="175" t="s">
        <v>49</v>
      </c>
      <c r="E6200" s="175" t="s">
        <v>640</v>
      </c>
      <c r="F6200" s="195">
        <v>201606</v>
      </c>
      <c r="H6200" s="175" t="s">
        <v>2400</v>
      </c>
      <c r="J6200" s="194">
        <v>487873</v>
      </c>
    </row>
    <row r="6201" spans="1:11">
      <c r="A6201" s="175" t="s">
        <v>5102</v>
      </c>
      <c r="B6201" s="175" t="s">
        <v>25</v>
      </c>
      <c r="F6201" s="195">
        <v>21</v>
      </c>
      <c r="H6201" s="175" t="s">
        <v>983</v>
      </c>
      <c r="K6201" s="194">
        <v>487873</v>
      </c>
    </row>
    <row r="6202" spans="1:11">
      <c r="A6202" s="190" t="s">
        <v>4830</v>
      </c>
      <c r="J6202" s="194">
        <v>487873</v>
      </c>
      <c r="K6202" s="194">
        <v>487873</v>
      </c>
    </row>
    <row r="6205" spans="1:11">
      <c r="A6205" s="190" t="s">
        <v>4831</v>
      </c>
      <c r="D6205" s="191" t="s">
        <v>4823</v>
      </c>
      <c r="E6205" s="190" t="s">
        <v>4819</v>
      </c>
    </row>
    <row r="6206" spans="1:11">
      <c r="A6206" s="192" t="s">
        <v>10</v>
      </c>
      <c r="B6206" s="192" t="s">
        <v>11</v>
      </c>
      <c r="D6206" s="188" t="s">
        <v>4808</v>
      </c>
      <c r="E6206" s="192" t="s">
        <v>142</v>
      </c>
      <c r="F6206" s="193" t="s">
        <v>4809</v>
      </c>
      <c r="G6206" s="192" t="s">
        <v>4810</v>
      </c>
      <c r="H6206" s="192" t="s">
        <v>479</v>
      </c>
      <c r="J6206" s="193" t="s">
        <v>405</v>
      </c>
      <c r="K6206" s="193" t="s">
        <v>406</v>
      </c>
    </row>
    <row r="6209" spans="1:11">
      <c r="A6209" s="175" t="s">
        <v>268</v>
      </c>
      <c r="B6209" s="175" t="s">
        <v>49</v>
      </c>
      <c r="E6209" s="175" t="s">
        <v>640</v>
      </c>
      <c r="F6209" s="195">
        <v>201606</v>
      </c>
      <c r="H6209" s="175" t="s">
        <v>2401</v>
      </c>
      <c r="J6209" s="194">
        <v>689518</v>
      </c>
    </row>
    <row r="6210" spans="1:11">
      <c r="A6210" s="175" t="s">
        <v>5102</v>
      </c>
      <c r="B6210" s="175" t="s">
        <v>25</v>
      </c>
      <c r="F6210" s="195">
        <v>18</v>
      </c>
      <c r="H6210" s="175" t="s">
        <v>1695</v>
      </c>
      <c r="K6210" s="194">
        <v>689518</v>
      </c>
    </row>
    <row r="6211" spans="1:11">
      <c r="A6211" s="190" t="s">
        <v>4832</v>
      </c>
      <c r="J6211" s="194">
        <v>689518</v>
      </c>
      <c r="K6211" s="194">
        <v>689518</v>
      </c>
    </row>
    <row r="6214" spans="1:11">
      <c r="A6214" s="190" t="s">
        <v>5004</v>
      </c>
      <c r="D6214" s="191" t="s">
        <v>4818</v>
      </c>
      <c r="E6214" s="190" t="s">
        <v>4819</v>
      </c>
    </row>
    <row r="6215" spans="1:11">
      <c r="A6215" s="192" t="s">
        <v>10</v>
      </c>
      <c r="B6215" s="192" t="s">
        <v>11</v>
      </c>
      <c r="D6215" s="188" t="s">
        <v>4808</v>
      </c>
      <c r="E6215" s="192" t="s">
        <v>142</v>
      </c>
      <c r="F6215" s="193" t="s">
        <v>4809</v>
      </c>
      <c r="G6215" s="192" t="s">
        <v>4810</v>
      </c>
      <c r="H6215" s="192" t="s">
        <v>479</v>
      </c>
      <c r="J6215" s="193" t="s">
        <v>405</v>
      </c>
      <c r="K6215" s="193" t="s">
        <v>406</v>
      </c>
    </row>
    <row r="6218" spans="1:11">
      <c r="A6218" s="175" t="s">
        <v>4829</v>
      </c>
      <c r="B6218" s="175" t="s">
        <v>113</v>
      </c>
      <c r="D6218" s="175" t="s">
        <v>610</v>
      </c>
      <c r="H6218" s="175" t="s">
        <v>1071</v>
      </c>
      <c r="K6218" s="194">
        <v>50000</v>
      </c>
    </row>
    <row r="6219" spans="1:11">
      <c r="A6219" s="175" t="s">
        <v>151</v>
      </c>
      <c r="B6219" s="175" t="s">
        <v>22</v>
      </c>
      <c r="F6219" s="195">
        <v>22887</v>
      </c>
      <c r="H6219" s="175" t="s">
        <v>1071</v>
      </c>
      <c r="J6219" s="194">
        <v>50000</v>
      </c>
    </row>
    <row r="6220" spans="1:11">
      <c r="A6220" s="190" t="s">
        <v>5005</v>
      </c>
      <c r="J6220" s="194">
        <v>50000</v>
      </c>
      <c r="K6220" s="194">
        <v>50000</v>
      </c>
    </row>
    <row r="6223" spans="1:11">
      <c r="A6223" s="190" t="s">
        <v>5008</v>
      </c>
      <c r="D6223" s="191" t="s">
        <v>4818</v>
      </c>
      <c r="E6223" s="190" t="s">
        <v>4819</v>
      </c>
    </row>
    <row r="6224" spans="1:11">
      <c r="A6224" s="192" t="s">
        <v>10</v>
      </c>
      <c r="B6224" s="192" t="s">
        <v>11</v>
      </c>
      <c r="D6224" s="188" t="s">
        <v>4808</v>
      </c>
      <c r="E6224" s="192" t="s">
        <v>142</v>
      </c>
      <c r="F6224" s="193" t="s">
        <v>4809</v>
      </c>
      <c r="G6224" s="192" t="s">
        <v>4810</v>
      </c>
      <c r="H6224" s="192" t="s">
        <v>479</v>
      </c>
      <c r="J6224" s="193" t="s">
        <v>405</v>
      </c>
      <c r="K6224" s="193" t="s">
        <v>406</v>
      </c>
    </row>
    <row r="6227" spans="1:11">
      <c r="A6227" s="175" t="s">
        <v>4829</v>
      </c>
      <c r="B6227" s="175" t="s">
        <v>113</v>
      </c>
      <c r="D6227" s="175" t="s">
        <v>610</v>
      </c>
      <c r="H6227" s="175" t="s">
        <v>1072</v>
      </c>
      <c r="K6227" s="194">
        <v>220000</v>
      </c>
    </row>
    <row r="6228" spans="1:11">
      <c r="A6228" s="175" t="s">
        <v>151</v>
      </c>
      <c r="B6228" s="175" t="s">
        <v>22</v>
      </c>
      <c r="H6228" s="175" t="s">
        <v>1072</v>
      </c>
      <c r="J6228" s="194">
        <v>220000</v>
      </c>
    </row>
    <row r="6229" spans="1:11">
      <c r="A6229" s="190" t="s">
        <v>5009</v>
      </c>
      <c r="J6229" s="194">
        <v>220000</v>
      </c>
      <c r="K6229" s="194">
        <v>220000</v>
      </c>
    </row>
    <row r="6232" spans="1:11">
      <c r="A6232" s="190" t="s">
        <v>5012</v>
      </c>
      <c r="D6232" s="191" t="s">
        <v>4818</v>
      </c>
      <c r="E6232" s="190" t="s">
        <v>4819</v>
      </c>
    </row>
    <row r="6233" spans="1:11">
      <c r="A6233" s="192" t="s">
        <v>10</v>
      </c>
      <c r="B6233" s="192" t="s">
        <v>11</v>
      </c>
      <c r="D6233" s="188" t="s">
        <v>4808</v>
      </c>
      <c r="E6233" s="192" t="s">
        <v>142</v>
      </c>
      <c r="F6233" s="193" t="s">
        <v>4809</v>
      </c>
      <c r="G6233" s="192" t="s">
        <v>4810</v>
      </c>
      <c r="H6233" s="192" t="s">
        <v>479</v>
      </c>
      <c r="J6233" s="193" t="s">
        <v>405</v>
      </c>
      <c r="K6233" s="193" t="s">
        <v>406</v>
      </c>
    </row>
    <row r="6236" spans="1:11">
      <c r="A6236" s="175" t="s">
        <v>4829</v>
      </c>
      <c r="B6236" s="175" t="s">
        <v>113</v>
      </c>
      <c r="D6236" s="175" t="s">
        <v>610</v>
      </c>
      <c r="H6236" s="175" t="s">
        <v>1073</v>
      </c>
      <c r="K6236" s="194">
        <v>150000</v>
      </c>
    </row>
    <row r="6237" spans="1:11">
      <c r="A6237" s="175" t="s">
        <v>151</v>
      </c>
      <c r="B6237" s="175" t="s">
        <v>22</v>
      </c>
      <c r="F6237" s="195">
        <v>22888</v>
      </c>
      <c r="H6237" s="175" t="s">
        <v>1073</v>
      </c>
      <c r="J6237" s="194">
        <v>150000</v>
      </c>
    </row>
    <row r="6238" spans="1:11">
      <c r="A6238" s="190" t="s">
        <v>5013</v>
      </c>
      <c r="J6238" s="194">
        <v>150000</v>
      </c>
      <c r="K6238" s="194">
        <v>150000</v>
      </c>
    </row>
    <row r="6241" spans="1:11">
      <c r="A6241" s="190" t="s">
        <v>4835</v>
      </c>
      <c r="D6241" s="191" t="s">
        <v>4823</v>
      </c>
      <c r="E6241" s="190" t="s">
        <v>4828</v>
      </c>
    </row>
    <row r="6242" spans="1:11">
      <c r="A6242" s="192" t="s">
        <v>10</v>
      </c>
      <c r="B6242" s="192" t="s">
        <v>11</v>
      </c>
      <c r="D6242" s="188" t="s">
        <v>4808</v>
      </c>
      <c r="E6242" s="192" t="s">
        <v>142</v>
      </c>
      <c r="F6242" s="193" t="s">
        <v>4809</v>
      </c>
      <c r="G6242" s="192" t="s">
        <v>4810</v>
      </c>
      <c r="H6242" s="192" t="s">
        <v>479</v>
      </c>
      <c r="J6242" s="193" t="s">
        <v>405</v>
      </c>
      <c r="K6242" s="193" t="s">
        <v>406</v>
      </c>
    </row>
    <row r="6245" spans="1:11">
      <c r="A6245" s="175" t="s">
        <v>262</v>
      </c>
      <c r="B6245" s="175" t="s">
        <v>48</v>
      </c>
      <c r="D6245" s="175" t="s">
        <v>592</v>
      </c>
      <c r="E6245" s="175" t="s">
        <v>667</v>
      </c>
      <c r="F6245" s="195">
        <v>74</v>
      </c>
      <c r="H6245" s="175" t="s">
        <v>232</v>
      </c>
      <c r="J6245" s="194">
        <v>2000000</v>
      </c>
    </row>
    <row r="6246" spans="1:11">
      <c r="A6246" s="175" t="s">
        <v>5102</v>
      </c>
      <c r="B6246" s="175" t="s">
        <v>25</v>
      </c>
      <c r="F6246" s="195">
        <v>34</v>
      </c>
      <c r="H6246" s="175" t="s">
        <v>232</v>
      </c>
      <c r="K6246" s="194">
        <v>2000000</v>
      </c>
    </row>
    <row r="6247" spans="1:11">
      <c r="A6247" s="190" t="s">
        <v>4836</v>
      </c>
      <c r="J6247" s="194">
        <v>2000000</v>
      </c>
      <c r="K6247" s="194">
        <v>2000000</v>
      </c>
    </row>
    <row r="6250" spans="1:11">
      <c r="A6250" s="190" t="s">
        <v>4837</v>
      </c>
      <c r="D6250" s="191" t="s">
        <v>4823</v>
      </c>
      <c r="E6250" s="190" t="s">
        <v>4828</v>
      </c>
    </row>
    <row r="6251" spans="1:11">
      <c r="A6251" s="192" t="s">
        <v>10</v>
      </c>
      <c r="B6251" s="192" t="s">
        <v>11</v>
      </c>
      <c r="D6251" s="188" t="s">
        <v>4808</v>
      </c>
      <c r="E6251" s="192" t="s">
        <v>142</v>
      </c>
      <c r="F6251" s="193" t="s">
        <v>4809</v>
      </c>
      <c r="G6251" s="192" t="s">
        <v>4810</v>
      </c>
      <c r="H6251" s="192" t="s">
        <v>479</v>
      </c>
      <c r="J6251" s="193" t="s">
        <v>405</v>
      </c>
      <c r="K6251" s="193" t="s">
        <v>406</v>
      </c>
    </row>
    <row r="6254" spans="1:11">
      <c r="A6254" s="175" t="s">
        <v>257</v>
      </c>
      <c r="B6254" s="175" t="s">
        <v>47</v>
      </c>
      <c r="E6254" s="175" t="s">
        <v>668</v>
      </c>
      <c r="F6254" s="195">
        <v>15457447</v>
      </c>
      <c r="H6254" s="175" t="s">
        <v>543</v>
      </c>
      <c r="J6254" s="194">
        <v>491388</v>
      </c>
    </row>
    <row r="6255" spans="1:11">
      <c r="A6255" s="175" t="s">
        <v>5102</v>
      </c>
      <c r="B6255" s="175" t="s">
        <v>25</v>
      </c>
      <c r="F6255" s="195">
        <v>45</v>
      </c>
      <c r="H6255" s="175" t="s">
        <v>543</v>
      </c>
      <c r="K6255" s="194">
        <v>491388</v>
      </c>
    </row>
    <row r="6256" spans="1:11">
      <c r="A6256" s="190" t="s">
        <v>4838</v>
      </c>
      <c r="J6256" s="194">
        <v>491388</v>
      </c>
      <c r="K6256" s="194">
        <v>491388</v>
      </c>
    </row>
    <row r="6259" spans="1:11">
      <c r="A6259" s="190" t="s">
        <v>4839</v>
      </c>
      <c r="D6259" s="191" t="s">
        <v>4823</v>
      </c>
      <c r="E6259" s="190" t="s">
        <v>4828</v>
      </c>
    </row>
    <row r="6260" spans="1:11">
      <c r="A6260" s="192" t="s">
        <v>10</v>
      </c>
      <c r="B6260" s="192" t="s">
        <v>11</v>
      </c>
      <c r="D6260" s="188" t="s">
        <v>4808</v>
      </c>
      <c r="E6260" s="192" t="s">
        <v>142</v>
      </c>
      <c r="F6260" s="193" t="s">
        <v>4809</v>
      </c>
      <c r="G6260" s="192" t="s">
        <v>4810</v>
      </c>
      <c r="H6260" s="192" t="s">
        <v>479</v>
      </c>
      <c r="J6260" s="193" t="s">
        <v>405</v>
      </c>
      <c r="K6260" s="193" t="s">
        <v>406</v>
      </c>
    </row>
    <row r="6263" spans="1:11">
      <c r="A6263" s="175" t="s">
        <v>257</v>
      </c>
      <c r="B6263" s="175" t="s">
        <v>47</v>
      </c>
      <c r="E6263" s="175" t="s">
        <v>668</v>
      </c>
      <c r="F6263" s="195">
        <v>15457448</v>
      </c>
      <c r="H6263" s="175" t="s">
        <v>543</v>
      </c>
      <c r="J6263" s="194">
        <v>93042</v>
      </c>
    </row>
    <row r="6264" spans="1:11">
      <c r="A6264" s="175" t="s">
        <v>5102</v>
      </c>
      <c r="B6264" s="175" t="s">
        <v>25</v>
      </c>
      <c r="F6264" s="195">
        <v>44</v>
      </c>
      <c r="H6264" s="175" t="s">
        <v>543</v>
      </c>
      <c r="K6264" s="194">
        <v>93042</v>
      </c>
    </row>
    <row r="6265" spans="1:11">
      <c r="A6265" s="190" t="s">
        <v>4840</v>
      </c>
      <c r="J6265" s="194">
        <v>93042</v>
      </c>
      <c r="K6265" s="194">
        <v>93042</v>
      </c>
    </row>
    <row r="6268" spans="1:11">
      <c r="A6268" s="190" t="s">
        <v>4841</v>
      </c>
      <c r="D6268" s="191" t="s">
        <v>4823</v>
      </c>
      <c r="E6268" s="190" t="s">
        <v>4828</v>
      </c>
    </row>
    <row r="6269" spans="1:11">
      <c r="A6269" s="192" t="s">
        <v>10</v>
      </c>
      <c r="B6269" s="192" t="s">
        <v>11</v>
      </c>
      <c r="D6269" s="188" t="s">
        <v>4808</v>
      </c>
      <c r="E6269" s="192" t="s">
        <v>142</v>
      </c>
      <c r="F6269" s="193" t="s">
        <v>4809</v>
      </c>
      <c r="G6269" s="192" t="s">
        <v>4810</v>
      </c>
      <c r="H6269" s="192" t="s">
        <v>479</v>
      </c>
      <c r="J6269" s="193" t="s">
        <v>405</v>
      </c>
      <c r="K6269" s="193" t="s">
        <v>406</v>
      </c>
    </row>
    <row r="6272" spans="1:11">
      <c r="A6272" s="175" t="s">
        <v>262</v>
      </c>
      <c r="B6272" s="175" t="s">
        <v>48</v>
      </c>
      <c r="D6272" s="175" t="s">
        <v>592</v>
      </c>
      <c r="E6272" s="175" t="s">
        <v>667</v>
      </c>
      <c r="F6272" s="195">
        <v>6</v>
      </c>
      <c r="H6272" s="175" t="s">
        <v>1696</v>
      </c>
      <c r="J6272" s="194">
        <v>250000</v>
      </c>
    </row>
    <row r="6273" spans="1:11">
      <c r="A6273" s="175" t="s">
        <v>5102</v>
      </c>
      <c r="B6273" s="175" t="s">
        <v>25</v>
      </c>
      <c r="F6273" s="195">
        <v>30</v>
      </c>
      <c r="H6273" s="175" t="s">
        <v>1696</v>
      </c>
      <c r="K6273" s="194">
        <v>250000</v>
      </c>
    </row>
    <row r="6274" spans="1:11">
      <c r="A6274" s="190" t="s">
        <v>4843</v>
      </c>
      <c r="J6274" s="194">
        <v>250000</v>
      </c>
      <c r="K6274" s="194">
        <v>250000</v>
      </c>
    </row>
    <row r="6277" spans="1:11">
      <c r="A6277" s="190" t="s">
        <v>4844</v>
      </c>
      <c r="D6277" s="191" t="s">
        <v>4823</v>
      </c>
      <c r="E6277" s="190" t="s">
        <v>4828</v>
      </c>
    </row>
    <row r="6278" spans="1:11">
      <c r="A6278" s="192" t="s">
        <v>10</v>
      </c>
      <c r="B6278" s="192" t="s">
        <v>11</v>
      </c>
      <c r="D6278" s="188" t="s">
        <v>4808</v>
      </c>
      <c r="E6278" s="192" t="s">
        <v>142</v>
      </c>
      <c r="F6278" s="193" t="s">
        <v>4809</v>
      </c>
      <c r="G6278" s="192" t="s">
        <v>4810</v>
      </c>
      <c r="H6278" s="192" t="s">
        <v>479</v>
      </c>
      <c r="J6278" s="193" t="s">
        <v>405</v>
      </c>
      <c r="K6278" s="193" t="s">
        <v>406</v>
      </c>
    </row>
    <row r="6281" spans="1:11">
      <c r="A6281" s="175" t="s">
        <v>268</v>
      </c>
      <c r="B6281" s="175" t="s">
        <v>49</v>
      </c>
      <c r="E6281" s="175" t="s">
        <v>640</v>
      </c>
      <c r="F6281" s="195">
        <v>201606</v>
      </c>
      <c r="H6281" s="175" t="s">
        <v>2402</v>
      </c>
      <c r="J6281" s="194">
        <v>202150</v>
      </c>
    </row>
    <row r="6282" spans="1:11">
      <c r="A6282" s="175" t="s">
        <v>5102</v>
      </c>
      <c r="B6282" s="175" t="s">
        <v>25</v>
      </c>
      <c r="F6282" s="195">
        <v>22</v>
      </c>
      <c r="H6282" s="175" t="s">
        <v>956</v>
      </c>
      <c r="K6282" s="194">
        <v>202150</v>
      </c>
    </row>
    <row r="6283" spans="1:11">
      <c r="A6283" s="190" t="s">
        <v>4845</v>
      </c>
      <c r="J6283" s="194">
        <v>202150</v>
      </c>
      <c r="K6283" s="194">
        <v>202150</v>
      </c>
    </row>
    <row r="6286" spans="1:11">
      <c r="A6286" s="190" t="s">
        <v>4846</v>
      </c>
      <c r="D6286" s="191" t="s">
        <v>4823</v>
      </c>
      <c r="E6286" s="190" t="s">
        <v>4828</v>
      </c>
    </row>
    <row r="6287" spans="1:11">
      <c r="A6287" s="192" t="s">
        <v>10</v>
      </c>
      <c r="B6287" s="192" t="s">
        <v>11</v>
      </c>
      <c r="D6287" s="188" t="s">
        <v>4808</v>
      </c>
      <c r="E6287" s="192" t="s">
        <v>142</v>
      </c>
      <c r="F6287" s="193" t="s">
        <v>4809</v>
      </c>
      <c r="G6287" s="192" t="s">
        <v>4810</v>
      </c>
      <c r="H6287" s="192" t="s">
        <v>479</v>
      </c>
      <c r="J6287" s="193" t="s">
        <v>405</v>
      </c>
      <c r="K6287" s="193" t="s">
        <v>406</v>
      </c>
    </row>
    <row r="6290" spans="1:11">
      <c r="A6290" s="175" t="s">
        <v>268</v>
      </c>
      <c r="B6290" s="175" t="s">
        <v>49</v>
      </c>
      <c r="E6290" s="175" t="s">
        <v>640</v>
      </c>
      <c r="F6290" s="195">
        <v>201606</v>
      </c>
      <c r="H6290" s="175" t="s">
        <v>2403</v>
      </c>
      <c r="J6290" s="194">
        <v>453120</v>
      </c>
    </row>
    <row r="6291" spans="1:11">
      <c r="A6291" s="175" t="s">
        <v>5102</v>
      </c>
      <c r="B6291" s="175" t="s">
        <v>25</v>
      </c>
      <c r="F6291" s="195">
        <v>23</v>
      </c>
      <c r="H6291" s="175" t="s">
        <v>1697</v>
      </c>
      <c r="K6291" s="194">
        <v>453120</v>
      </c>
    </row>
    <row r="6292" spans="1:11">
      <c r="A6292" s="190" t="s">
        <v>4847</v>
      </c>
      <c r="J6292" s="194">
        <v>453120</v>
      </c>
      <c r="K6292" s="194">
        <v>453120</v>
      </c>
    </row>
    <row r="6295" spans="1:11">
      <c r="A6295" s="190" t="s">
        <v>4848</v>
      </c>
      <c r="D6295" s="191" t="s">
        <v>4823</v>
      </c>
      <c r="E6295" s="190" t="s">
        <v>4828</v>
      </c>
    </row>
    <row r="6296" spans="1:11">
      <c r="A6296" s="192" t="s">
        <v>10</v>
      </c>
      <c r="B6296" s="192" t="s">
        <v>11</v>
      </c>
      <c r="D6296" s="188" t="s">
        <v>4808</v>
      </c>
      <c r="E6296" s="192" t="s">
        <v>142</v>
      </c>
      <c r="F6296" s="193" t="s">
        <v>4809</v>
      </c>
      <c r="G6296" s="192" t="s">
        <v>4810</v>
      </c>
      <c r="H6296" s="192" t="s">
        <v>479</v>
      </c>
      <c r="J6296" s="193" t="s">
        <v>405</v>
      </c>
      <c r="K6296" s="193" t="s">
        <v>406</v>
      </c>
    </row>
    <row r="6299" spans="1:11">
      <c r="A6299" s="175" t="s">
        <v>262</v>
      </c>
      <c r="B6299" s="175" t="s">
        <v>48</v>
      </c>
      <c r="D6299" s="175" t="s">
        <v>592</v>
      </c>
      <c r="E6299" s="175" t="s">
        <v>667</v>
      </c>
      <c r="F6299" s="195">
        <v>41</v>
      </c>
      <c r="H6299" s="175" t="s">
        <v>1698</v>
      </c>
      <c r="J6299" s="194">
        <v>800000</v>
      </c>
    </row>
    <row r="6300" spans="1:11">
      <c r="A6300" s="175" t="s">
        <v>5102</v>
      </c>
      <c r="B6300" s="175" t="s">
        <v>25</v>
      </c>
      <c r="F6300" s="195">
        <v>28</v>
      </c>
      <c r="H6300" s="175" t="s">
        <v>1698</v>
      </c>
      <c r="K6300" s="194">
        <v>800000</v>
      </c>
    </row>
    <row r="6301" spans="1:11">
      <c r="A6301" s="190" t="s">
        <v>4850</v>
      </c>
      <c r="J6301" s="194">
        <v>800000</v>
      </c>
      <c r="K6301" s="194">
        <v>800000</v>
      </c>
    </row>
    <row r="6304" spans="1:11">
      <c r="A6304" s="190" t="s">
        <v>5014</v>
      </c>
      <c r="D6304" s="191" t="s">
        <v>4818</v>
      </c>
      <c r="E6304" s="190" t="s">
        <v>4828</v>
      </c>
    </row>
    <row r="6305" spans="1:11">
      <c r="A6305" s="192" t="s">
        <v>10</v>
      </c>
      <c r="B6305" s="192" t="s">
        <v>11</v>
      </c>
      <c r="D6305" s="188" t="s">
        <v>4808</v>
      </c>
      <c r="E6305" s="192" t="s">
        <v>142</v>
      </c>
      <c r="F6305" s="193" t="s">
        <v>4809</v>
      </c>
      <c r="G6305" s="192" t="s">
        <v>4810</v>
      </c>
      <c r="H6305" s="192" t="s">
        <v>479</v>
      </c>
      <c r="J6305" s="193" t="s">
        <v>405</v>
      </c>
      <c r="K6305" s="193" t="s">
        <v>406</v>
      </c>
    </row>
    <row r="6308" spans="1:11">
      <c r="A6308" s="175" t="s">
        <v>4829</v>
      </c>
      <c r="B6308" s="175" t="s">
        <v>113</v>
      </c>
      <c r="D6308" s="175" t="s">
        <v>610</v>
      </c>
      <c r="H6308" s="175" t="s">
        <v>1074</v>
      </c>
      <c r="K6308" s="194">
        <v>50000</v>
      </c>
    </row>
    <row r="6309" spans="1:11">
      <c r="A6309" s="175" t="s">
        <v>151</v>
      </c>
      <c r="B6309" s="175" t="s">
        <v>22</v>
      </c>
      <c r="F6309" s="195">
        <v>22889</v>
      </c>
      <c r="H6309" s="175" t="s">
        <v>1074</v>
      </c>
      <c r="J6309" s="194">
        <v>50000</v>
      </c>
    </row>
    <row r="6310" spans="1:11">
      <c r="A6310" s="190" t="s">
        <v>5015</v>
      </c>
      <c r="J6310" s="194">
        <v>50000</v>
      </c>
      <c r="K6310" s="194">
        <v>50000</v>
      </c>
    </row>
    <row r="6313" spans="1:11">
      <c r="A6313" s="190" t="s">
        <v>4851</v>
      </c>
      <c r="D6313" s="191" t="s">
        <v>4818</v>
      </c>
      <c r="E6313" s="190" t="s">
        <v>4842</v>
      </c>
    </row>
    <row r="6314" spans="1:11">
      <c r="A6314" s="192" t="s">
        <v>10</v>
      </c>
      <c r="B6314" s="192" t="s">
        <v>11</v>
      </c>
      <c r="D6314" s="188" t="s">
        <v>4808</v>
      </c>
      <c r="E6314" s="192" t="s">
        <v>142</v>
      </c>
      <c r="F6314" s="193" t="s">
        <v>4809</v>
      </c>
      <c r="G6314" s="192" t="s">
        <v>4810</v>
      </c>
      <c r="H6314" s="192" t="s">
        <v>479</v>
      </c>
      <c r="J6314" s="193" t="s">
        <v>405</v>
      </c>
      <c r="K6314" s="193" t="s">
        <v>406</v>
      </c>
    </row>
    <row r="6317" spans="1:11">
      <c r="A6317" s="175" t="s">
        <v>5103</v>
      </c>
      <c r="B6317" s="175" t="s">
        <v>119</v>
      </c>
      <c r="D6317" s="175" t="s">
        <v>592</v>
      </c>
      <c r="H6317" s="175" t="s">
        <v>1699</v>
      </c>
      <c r="K6317" s="194">
        <v>269505406</v>
      </c>
    </row>
    <row r="6318" spans="1:11">
      <c r="A6318" s="175" t="s">
        <v>5102</v>
      </c>
      <c r="B6318" s="175" t="s">
        <v>25</v>
      </c>
      <c r="H6318" s="175" t="s">
        <v>1699</v>
      </c>
      <c r="J6318" s="194">
        <v>269505406</v>
      </c>
    </row>
    <row r="6319" spans="1:11">
      <c r="A6319" s="190" t="s">
        <v>4852</v>
      </c>
      <c r="J6319" s="194">
        <v>269505406</v>
      </c>
      <c r="K6319" s="194">
        <v>269505406</v>
      </c>
    </row>
    <row r="6322" spans="1:11">
      <c r="A6322" s="190" t="s">
        <v>4853</v>
      </c>
      <c r="D6322" s="191" t="s">
        <v>4823</v>
      </c>
      <c r="E6322" s="190" t="s">
        <v>4842</v>
      </c>
    </row>
    <row r="6323" spans="1:11">
      <c r="A6323" s="192" t="s">
        <v>10</v>
      </c>
      <c r="B6323" s="192" t="s">
        <v>11</v>
      </c>
      <c r="D6323" s="188" t="s">
        <v>4808</v>
      </c>
      <c r="E6323" s="192" t="s">
        <v>142</v>
      </c>
      <c r="F6323" s="193" t="s">
        <v>4809</v>
      </c>
      <c r="G6323" s="192" t="s">
        <v>4810</v>
      </c>
      <c r="H6323" s="192" t="s">
        <v>479</v>
      </c>
      <c r="J6323" s="193" t="s">
        <v>405</v>
      </c>
      <c r="K6323" s="193" t="s">
        <v>406</v>
      </c>
    </row>
    <row r="6326" spans="1:11">
      <c r="A6326" s="175" t="s">
        <v>5078</v>
      </c>
      <c r="B6326" s="175" t="s">
        <v>84</v>
      </c>
      <c r="D6326" s="175" t="s">
        <v>592</v>
      </c>
      <c r="H6326" s="175" t="s">
        <v>1700</v>
      </c>
      <c r="J6326" s="194">
        <v>1209805</v>
      </c>
    </row>
    <row r="6327" spans="1:11">
      <c r="A6327" s="175" t="s">
        <v>5102</v>
      </c>
      <c r="B6327" s="175" t="s">
        <v>25</v>
      </c>
      <c r="F6327" s="195">
        <v>51</v>
      </c>
      <c r="H6327" s="175" t="s">
        <v>1700</v>
      </c>
      <c r="K6327" s="194">
        <v>1209805</v>
      </c>
    </row>
    <row r="6328" spans="1:11">
      <c r="A6328" s="190" t="s">
        <v>4855</v>
      </c>
      <c r="J6328" s="194">
        <v>1209805</v>
      </c>
      <c r="K6328" s="194">
        <v>1209805</v>
      </c>
    </row>
    <row r="6331" spans="1:11">
      <c r="A6331" s="190" t="s">
        <v>4856</v>
      </c>
      <c r="D6331" s="191" t="s">
        <v>4823</v>
      </c>
      <c r="E6331" s="190" t="s">
        <v>4842</v>
      </c>
    </row>
    <row r="6332" spans="1:11">
      <c r="A6332" s="192" t="s">
        <v>10</v>
      </c>
      <c r="B6332" s="192" t="s">
        <v>11</v>
      </c>
      <c r="D6332" s="188" t="s">
        <v>4808</v>
      </c>
      <c r="E6332" s="192" t="s">
        <v>142</v>
      </c>
      <c r="F6332" s="193" t="s">
        <v>4809</v>
      </c>
      <c r="G6332" s="192" t="s">
        <v>4810</v>
      </c>
      <c r="H6332" s="192" t="s">
        <v>479</v>
      </c>
      <c r="J6332" s="193" t="s">
        <v>405</v>
      </c>
      <c r="K6332" s="193" t="s">
        <v>406</v>
      </c>
    </row>
    <row r="6335" spans="1:11">
      <c r="A6335" s="175" t="s">
        <v>262</v>
      </c>
      <c r="B6335" s="175" t="s">
        <v>48</v>
      </c>
      <c r="D6335" s="175" t="s">
        <v>592</v>
      </c>
      <c r="E6335" s="175" t="s">
        <v>667</v>
      </c>
      <c r="F6335" s="195">
        <v>43</v>
      </c>
      <c r="H6335" s="175" t="s">
        <v>511</v>
      </c>
      <c r="J6335" s="194">
        <v>300000</v>
      </c>
    </row>
    <row r="6336" spans="1:11">
      <c r="A6336" s="175" t="s">
        <v>5102</v>
      </c>
      <c r="B6336" s="175" t="s">
        <v>25</v>
      </c>
      <c r="F6336" s="195">
        <v>35</v>
      </c>
      <c r="H6336" s="175" t="s">
        <v>511</v>
      </c>
      <c r="K6336" s="194">
        <v>300000</v>
      </c>
    </row>
    <row r="6337" spans="1:11">
      <c r="A6337" s="190" t="s">
        <v>4857</v>
      </c>
      <c r="J6337" s="194">
        <v>300000</v>
      </c>
      <c r="K6337" s="194">
        <v>300000</v>
      </c>
    </row>
    <row r="6340" spans="1:11">
      <c r="A6340" s="190" t="s">
        <v>4858</v>
      </c>
      <c r="D6340" s="191" t="s">
        <v>4823</v>
      </c>
      <c r="E6340" s="190" t="s">
        <v>4854</v>
      </c>
    </row>
    <row r="6341" spans="1:11">
      <c r="A6341" s="192" t="s">
        <v>10</v>
      </c>
      <c r="B6341" s="192" t="s">
        <v>11</v>
      </c>
      <c r="D6341" s="188" t="s">
        <v>4808</v>
      </c>
      <c r="E6341" s="192" t="s">
        <v>142</v>
      </c>
      <c r="F6341" s="193" t="s">
        <v>4809</v>
      </c>
      <c r="G6341" s="192" t="s">
        <v>4810</v>
      </c>
      <c r="H6341" s="192" t="s">
        <v>479</v>
      </c>
      <c r="J6341" s="193" t="s">
        <v>405</v>
      </c>
      <c r="K6341" s="193" t="s">
        <v>406</v>
      </c>
    </row>
    <row r="6344" spans="1:11">
      <c r="A6344" s="175" t="s">
        <v>262</v>
      </c>
      <c r="B6344" s="175" t="s">
        <v>48</v>
      </c>
      <c r="D6344" s="175" t="s">
        <v>592</v>
      </c>
      <c r="E6344" s="175" t="s">
        <v>667</v>
      </c>
      <c r="F6344" s="195">
        <v>37</v>
      </c>
      <c r="H6344" s="175" t="s">
        <v>1701</v>
      </c>
      <c r="J6344" s="194">
        <v>600000</v>
      </c>
    </row>
    <row r="6345" spans="1:11">
      <c r="A6345" s="175" t="s">
        <v>5102</v>
      </c>
      <c r="B6345" s="175" t="s">
        <v>25</v>
      </c>
      <c r="F6345" s="195">
        <v>29</v>
      </c>
      <c r="H6345" s="175" t="s">
        <v>1701</v>
      </c>
      <c r="K6345" s="194">
        <v>600000</v>
      </c>
    </row>
    <row r="6346" spans="1:11">
      <c r="A6346" s="190" t="s">
        <v>4859</v>
      </c>
      <c r="J6346" s="194">
        <v>600000</v>
      </c>
      <c r="K6346" s="194">
        <v>600000</v>
      </c>
    </row>
    <row r="6349" spans="1:11">
      <c r="A6349" s="190" t="s">
        <v>5026</v>
      </c>
      <c r="D6349" s="191" t="s">
        <v>4818</v>
      </c>
      <c r="E6349" s="190" t="s">
        <v>4854</v>
      </c>
    </row>
    <row r="6350" spans="1:11">
      <c r="A6350" s="192" t="s">
        <v>10</v>
      </c>
      <c r="B6350" s="192" t="s">
        <v>11</v>
      </c>
      <c r="D6350" s="188" t="s">
        <v>4808</v>
      </c>
      <c r="E6350" s="192" t="s">
        <v>142</v>
      </c>
      <c r="F6350" s="193" t="s">
        <v>4809</v>
      </c>
      <c r="G6350" s="192" t="s">
        <v>4810</v>
      </c>
      <c r="H6350" s="192" t="s">
        <v>479</v>
      </c>
      <c r="J6350" s="193" t="s">
        <v>405</v>
      </c>
      <c r="K6350" s="193" t="s">
        <v>406</v>
      </c>
    </row>
    <row r="6353" spans="1:11">
      <c r="A6353" s="175" t="s">
        <v>4829</v>
      </c>
      <c r="B6353" s="175" t="s">
        <v>113</v>
      </c>
      <c r="D6353" s="175" t="s">
        <v>610</v>
      </c>
      <c r="H6353" s="175" t="s">
        <v>1075</v>
      </c>
      <c r="K6353" s="194">
        <v>35000</v>
      </c>
    </row>
    <row r="6354" spans="1:11">
      <c r="A6354" s="175" t="s">
        <v>151</v>
      </c>
      <c r="B6354" s="175" t="s">
        <v>22</v>
      </c>
      <c r="F6354" s="195">
        <v>22891</v>
      </c>
      <c r="H6354" s="175" t="s">
        <v>1075</v>
      </c>
      <c r="J6354" s="194">
        <v>35000</v>
      </c>
    </row>
    <row r="6355" spans="1:11">
      <c r="A6355" s="190" t="s">
        <v>5027</v>
      </c>
      <c r="J6355" s="194">
        <v>35000</v>
      </c>
      <c r="K6355" s="194">
        <v>35000</v>
      </c>
    </row>
    <row r="6358" spans="1:11">
      <c r="A6358" s="190" t="s">
        <v>5030</v>
      </c>
      <c r="D6358" s="191" t="s">
        <v>4818</v>
      </c>
      <c r="E6358" s="190" t="s">
        <v>4854</v>
      </c>
    </row>
    <row r="6359" spans="1:11">
      <c r="A6359" s="192" t="s">
        <v>10</v>
      </c>
      <c r="B6359" s="192" t="s">
        <v>11</v>
      </c>
      <c r="D6359" s="188" t="s">
        <v>4808</v>
      </c>
      <c r="E6359" s="192" t="s">
        <v>142</v>
      </c>
      <c r="F6359" s="193" t="s">
        <v>4809</v>
      </c>
      <c r="G6359" s="192" t="s">
        <v>4810</v>
      </c>
      <c r="H6359" s="192" t="s">
        <v>479</v>
      </c>
      <c r="J6359" s="193" t="s">
        <v>405</v>
      </c>
      <c r="K6359" s="193" t="s">
        <v>406</v>
      </c>
    </row>
    <row r="6362" spans="1:11">
      <c r="A6362" s="175" t="s">
        <v>4829</v>
      </c>
      <c r="B6362" s="175" t="s">
        <v>113</v>
      </c>
      <c r="D6362" s="175" t="s">
        <v>610</v>
      </c>
      <c r="H6362" s="175" t="s">
        <v>1076</v>
      </c>
      <c r="K6362" s="194">
        <v>50000</v>
      </c>
    </row>
    <row r="6363" spans="1:11">
      <c r="A6363" s="175" t="s">
        <v>151</v>
      </c>
      <c r="B6363" s="175" t="s">
        <v>22</v>
      </c>
      <c r="F6363" s="195">
        <v>22892</v>
      </c>
      <c r="H6363" s="175" t="s">
        <v>1076</v>
      </c>
      <c r="J6363" s="194">
        <v>50000</v>
      </c>
    </row>
    <row r="6364" spans="1:11">
      <c r="A6364" s="190" t="s">
        <v>5036</v>
      </c>
      <c r="J6364" s="194">
        <v>50000</v>
      </c>
      <c r="K6364" s="194">
        <v>50000</v>
      </c>
    </row>
    <row r="6367" spans="1:11">
      <c r="A6367" s="190" t="s">
        <v>5037</v>
      </c>
      <c r="D6367" s="191" t="s">
        <v>4818</v>
      </c>
      <c r="E6367" s="190" t="s">
        <v>4854</v>
      </c>
    </row>
    <row r="6368" spans="1:11">
      <c r="A6368" s="192" t="s">
        <v>10</v>
      </c>
      <c r="B6368" s="192" t="s">
        <v>11</v>
      </c>
      <c r="D6368" s="188" t="s">
        <v>4808</v>
      </c>
      <c r="E6368" s="192" t="s">
        <v>142</v>
      </c>
      <c r="F6368" s="193" t="s">
        <v>4809</v>
      </c>
      <c r="G6368" s="192" t="s">
        <v>4810</v>
      </c>
      <c r="H6368" s="192" t="s">
        <v>479</v>
      </c>
      <c r="J6368" s="193" t="s">
        <v>405</v>
      </c>
      <c r="K6368" s="193" t="s">
        <v>406</v>
      </c>
    </row>
    <row r="6371" spans="1:11">
      <c r="A6371" s="175" t="s">
        <v>4829</v>
      </c>
      <c r="B6371" s="175" t="s">
        <v>113</v>
      </c>
      <c r="D6371" s="175" t="s">
        <v>610</v>
      </c>
      <c r="H6371" s="175" t="s">
        <v>1077</v>
      </c>
      <c r="K6371" s="194">
        <v>200000</v>
      </c>
    </row>
    <row r="6372" spans="1:11">
      <c r="A6372" s="175" t="s">
        <v>151</v>
      </c>
      <c r="B6372" s="175" t="s">
        <v>22</v>
      </c>
      <c r="F6372" s="195">
        <v>22890</v>
      </c>
      <c r="H6372" s="175" t="s">
        <v>1077</v>
      </c>
      <c r="J6372" s="194">
        <v>200000</v>
      </c>
    </row>
    <row r="6373" spans="1:11">
      <c r="A6373" s="190" t="s">
        <v>5042</v>
      </c>
      <c r="J6373" s="194">
        <v>200000</v>
      </c>
      <c r="K6373" s="194">
        <v>200000</v>
      </c>
    </row>
    <row r="6376" spans="1:11">
      <c r="A6376" s="190" t="s">
        <v>5016</v>
      </c>
      <c r="D6376" s="191" t="s">
        <v>4818</v>
      </c>
      <c r="E6376" s="190" t="s">
        <v>4867</v>
      </c>
    </row>
    <row r="6377" spans="1:11">
      <c r="A6377" s="192" t="s">
        <v>10</v>
      </c>
      <c r="B6377" s="192" t="s">
        <v>11</v>
      </c>
      <c r="D6377" s="188" t="s">
        <v>4808</v>
      </c>
      <c r="E6377" s="192" t="s">
        <v>142</v>
      </c>
      <c r="F6377" s="193" t="s">
        <v>4809</v>
      </c>
      <c r="G6377" s="192" t="s">
        <v>4810</v>
      </c>
      <c r="H6377" s="192" t="s">
        <v>479</v>
      </c>
      <c r="J6377" s="193" t="s">
        <v>405</v>
      </c>
      <c r="K6377" s="193" t="s">
        <v>406</v>
      </c>
    </row>
    <row r="6380" spans="1:11">
      <c r="A6380" s="175" t="s">
        <v>4829</v>
      </c>
      <c r="B6380" s="175" t="s">
        <v>113</v>
      </c>
      <c r="D6380" s="175" t="s">
        <v>610</v>
      </c>
      <c r="H6380" s="175" t="s">
        <v>1078</v>
      </c>
      <c r="K6380" s="194">
        <v>30000</v>
      </c>
    </row>
    <row r="6381" spans="1:11">
      <c r="A6381" s="175" t="s">
        <v>151</v>
      </c>
      <c r="B6381" s="175" t="s">
        <v>22</v>
      </c>
      <c r="F6381" s="195">
        <v>22894</v>
      </c>
      <c r="H6381" s="175" t="s">
        <v>1078</v>
      </c>
      <c r="J6381" s="194">
        <v>30000</v>
      </c>
    </row>
    <row r="6382" spans="1:11">
      <c r="A6382" s="190" t="s">
        <v>5017</v>
      </c>
      <c r="J6382" s="194">
        <v>30000</v>
      </c>
      <c r="K6382" s="194">
        <v>30000</v>
      </c>
    </row>
    <row r="6385" spans="1:11">
      <c r="A6385" s="190" t="s">
        <v>5018</v>
      </c>
      <c r="D6385" s="191" t="s">
        <v>4818</v>
      </c>
      <c r="E6385" s="190" t="s">
        <v>4867</v>
      </c>
    </row>
    <row r="6386" spans="1:11">
      <c r="A6386" s="192" t="s">
        <v>10</v>
      </c>
      <c r="B6386" s="192" t="s">
        <v>11</v>
      </c>
      <c r="D6386" s="188" t="s">
        <v>4808</v>
      </c>
      <c r="E6386" s="192" t="s">
        <v>142</v>
      </c>
      <c r="F6386" s="193" t="s">
        <v>4809</v>
      </c>
      <c r="G6386" s="192" t="s">
        <v>4810</v>
      </c>
      <c r="H6386" s="192" t="s">
        <v>479</v>
      </c>
      <c r="J6386" s="193" t="s">
        <v>405</v>
      </c>
      <c r="K6386" s="193" t="s">
        <v>406</v>
      </c>
    </row>
    <row r="6389" spans="1:11">
      <c r="A6389" s="175" t="s">
        <v>4829</v>
      </c>
      <c r="B6389" s="175" t="s">
        <v>113</v>
      </c>
      <c r="D6389" s="175" t="s">
        <v>610</v>
      </c>
      <c r="H6389" s="175" t="s">
        <v>1079</v>
      </c>
      <c r="K6389" s="194">
        <v>30000</v>
      </c>
    </row>
    <row r="6390" spans="1:11">
      <c r="A6390" s="175" t="s">
        <v>151</v>
      </c>
      <c r="B6390" s="175" t="s">
        <v>22</v>
      </c>
      <c r="F6390" s="195">
        <v>22895</v>
      </c>
      <c r="H6390" s="175" t="s">
        <v>1079</v>
      </c>
      <c r="J6390" s="194">
        <v>30000</v>
      </c>
    </row>
    <row r="6391" spans="1:11">
      <c r="A6391" s="190" t="s">
        <v>5019</v>
      </c>
      <c r="J6391" s="194">
        <v>30000</v>
      </c>
      <c r="K6391" s="194">
        <v>30000</v>
      </c>
    </row>
    <row r="6394" spans="1:11">
      <c r="A6394" s="190" t="s">
        <v>5020</v>
      </c>
      <c r="D6394" s="191" t="s">
        <v>4818</v>
      </c>
      <c r="E6394" s="190" t="s">
        <v>4867</v>
      </c>
    </row>
    <row r="6395" spans="1:11">
      <c r="A6395" s="192" t="s">
        <v>10</v>
      </c>
      <c r="B6395" s="192" t="s">
        <v>11</v>
      </c>
      <c r="D6395" s="188" t="s">
        <v>4808</v>
      </c>
      <c r="E6395" s="192" t="s">
        <v>142</v>
      </c>
      <c r="F6395" s="193" t="s">
        <v>4809</v>
      </c>
      <c r="G6395" s="192" t="s">
        <v>4810</v>
      </c>
      <c r="H6395" s="192" t="s">
        <v>479</v>
      </c>
      <c r="J6395" s="193" t="s">
        <v>405</v>
      </c>
      <c r="K6395" s="193" t="s">
        <v>406</v>
      </c>
    </row>
    <row r="6398" spans="1:11">
      <c r="A6398" s="175" t="s">
        <v>4829</v>
      </c>
      <c r="B6398" s="175" t="s">
        <v>113</v>
      </c>
      <c r="D6398" s="175" t="s">
        <v>610</v>
      </c>
      <c r="H6398" s="175" t="s">
        <v>1080</v>
      </c>
      <c r="K6398" s="194">
        <v>75000</v>
      </c>
    </row>
    <row r="6399" spans="1:11">
      <c r="A6399" s="175" t="s">
        <v>151</v>
      </c>
      <c r="B6399" s="175" t="s">
        <v>22</v>
      </c>
      <c r="F6399" s="195">
        <v>22893</v>
      </c>
      <c r="H6399" s="175" t="s">
        <v>1080</v>
      </c>
      <c r="J6399" s="194">
        <v>75000</v>
      </c>
    </row>
    <row r="6400" spans="1:11">
      <c r="A6400" s="190" t="s">
        <v>5021</v>
      </c>
      <c r="J6400" s="194">
        <v>75000</v>
      </c>
      <c r="K6400" s="194">
        <v>75000</v>
      </c>
    </row>
    <row r="6403" spans="1:11">
      <c r="A6403" s="190" t="s">
        <v>4860</v>
      </c>
      <c r="D6403" s="191" t="s">
        <v>4823</v>
      </c>
      <c r="E6403" s="190" t="s">
        <v>4872</v>
      </c>
    </row>
    <row r="6404" spans="1:11">
      <c r="A6404" s="192" t="s">
        <v>10</v>
      </c>
      <c r="B6404" s="192" t="s">
        <v>11</v>
      </c>
      <c r="D6404" s="188" t="s">
        <v>4808</v>
      </c>
      <c r="E6404" s="192" t="s">
        <v>142</v>
      </c>
      <c r="F6404" s="193" t="s">
        <v>4809</v>
      </c>
      <c r="G6404" s="192" t="s">
        <v>4810</v>
      </c>
      <c r="H6404" s="192" t="s">
        <v>479</v>
      </c>
      <c r="J6404" s="193" t="s">
        <v>405</v>
      </c>
      <c r="K6404" s="193" t="s">
        <v>406</v>
      </c>
    </row>
    <row r="6407" spans="1:11">
      <c r="A6407" s="175" t="s">
        <v>257</v>
      </c>
      <c r="B6407" s="175" t="s">
        <v>47</v>
      </c>
      <c r="E6407" s="175" t="s">
        <v>668</v>
      </c>
      <c r="F6407" s="195">
        <v>15945019</v>
      </c>
      <c r="H6407" s="175" t="s">
        <v>896</v>
      </c>
      <c r="J6407" s="194">
        <v>256758</v>
      </c>
    </row>
    <row r="6408" spans="1:11">
      <c r="A6408" s="175" t="s">
        <v>5102</v>
      </c>
      <c r="B6408" s="175" t="s">
        <v>25</v>
      </c>
      <c r="F6408" s="195">
        <v>43</v>
      </c>
      <c r="H6408" s="175" t="s">
        <v>896</v>
      </c>
      <c r="K6408" s="194">
        <v>256758</v>
      </c>
    </row>
    <row r="6409" spans="1:11">
      <c r="A6409" s="190" t="s">
        <v>4861</v>
      </c>
      <c r="J6409" s="194">
        <v>256758</v>
      </c>
      <c r="K6409" s="194">
        <v>256758</v>
      </c>
    </row>
    <row r="6412" spans="1:11">
      <c r="A6412" s="190" t="s">
        <v>4862</v>
      </c>
      <c r="D6412" s="191" t="s">
        <v>4823</v>
      </c>
      <c r="E6412" s="190" t="s">
        <v>4872</v>
      </c>
    </row>
    <row r="6413" spans="1:11">
      <c r="A6413" s="192" t="s">
        <v>10</v>
      </c>
      <c r="B6413" s="192" t="s">
        <v>11</v>
      </c>
      <c r="D6413" s="188" t="s">
        <v>4808</v>
      </c>
      <c r="E6413" s="192" t="s">
        <v>142</v>
      </c>
      <c r="F6413" s="193" t="s">
        <v>4809</v>
      </c>
      <c r="G6413" s="192" t="s">
        <v>4810</v>
      </c>
      <c r="H6413" s="192" t="s">
        <v>479</v>
      </c>
      <c r="J6413" s="193" t="s">
        <v>405</v>
      </c>
      <c r="K6413" s="193" t="s">
        <v>406</v>
      </c>
    </row>
    <row r="6416" spans="1:11">
      <c r="A6416" s="175" t="s">
        <v>306</v>
      </c>
      <c r="B6416" s="175" t="s">
        <v>61</v>
      </c>
      <c r="H6416" s="175" t="s">
        <v>1702</v>
      </c>
      <c r="J6416" s="194">
        <v>4755</v>
      </c>
    </row>
    <row r="6417" spans="1:11">
      <c r="A6417" s="175" t="s">
        <v>5102</v>
      </c>
      <c r="B6417" s="175" t="s">
        <v>25</v>
      </c>
      <c r="F6417" s="195">
        <v>54</v>
      </c>
      <c r="H6417" s="175" t="s">
        <v>1702</v>
      </c>
      <c r="K6417" s="194">
        <v>1053504</v>
      </c>
    </row>
    <row r="6418" spans="1:11">
      <c r="A6418" s="175" t="s">
        <v>304</v>
      </c>
      <c r="B6418" s="175" t="s">
        <v>60</v>
      </c>
      <c r="H6418" s="175" t="s">
        <v>2563</v>
      </c>
      <c r="J6418" s="194">
        <v>1048749</v>
      </c>
    </row>
    <row r="6419" spans="1:11">
      <c r="A6419" s="190" t="s">
        <v>4863</v>
      </c>
      <c r="J6419" s="194">
        <v>1053504</v>
      </c>
      <c r="K6419" s="194">
        <v>1053504</v>
      </c>
    </row>
    <row r="6422" spans="1:11">
      <c r="A6422" s="190" t="s">
        <v>4864</v>
      </c>
      <c r="D6422" s="191" t="s">
        <v>4823</v>
      </c>
      <c r="E6422" s="190" t="s">
        <v>4872</v>
      </c>
    </row>
    <row r="6423" spans="1:11">
      <c r="A6423" s="192" t="s">
        <v>10</v>
      </c>
      <c r="B6423" s="192" t="s">
        <v>11</v>
      </c>
      <c r="D6423" s="188" t="s">
        <v>4808</v>
      </c>
      <c r="E6423" s="192" t="s">
        <v>142</v>
      </c>
      <c r="F6423" s="193" t="s">
        <v>4809</v>
      </c>
      <c r="G6423" s="192" t="s">
        <v>4810</v>
      </c>
      <c r="H6423" s="192" t="s">
        <v>479</v>
      </c>
      <c r="J6423" s="193" t="s">
        <v>405</v>
      </c>
      <c r="K6423" s="193" t="s">
        <v>406</v>
      </c>
    </row>
    <row r="6426" spans="1:11">
      <c r="A6426" s="175" t="s">
        <v>257</v>
      </c>
      <c r="B6426" s="175" t="s">
        <v>47</v>
      </c>
      <c r="E6426" s="175" t="s">
        <v>668</v>
      </c>
      <c r="F6426" s="195">
        <v>6412209</v>
      </c>
      <c r="H6426" s="175" t="s">
        <v>203</v>
      </c>
      <c r="J6426" s="194">
        <v>652667</v>
      </c>
    </row>
    <row r="6427" spans="1:11">
      <c r="A6427" s="175" t="s">
        <v>5102</v>
      </c>
      <c r="B6427" s="175" t="s">
        <v>25</v>
      </c>
      <c r="F6427" s="195">
        <v>53</v>
      </c>
      <c r="H6427" s="175" t="s">
        <v>203</v>
      </c>
      <c r="K6427" s="194">
        <v>652604</v>
      </c>
    </row>
    <row r="6428" spans="1:11">
      <c r="A6428" s="175" t="s">
        <v>5104</v>
      </c>
      <c r="B6428" s="175" t="s">
        <v>121</v>
      </c>
      <c r="D6428" s="175" t="s">
        <v>592</v>
      </c>
      <c r="H6428" s="175" t="s">
        <v>4796</v>
      </c>
      <c r="K6428" s="194">
        <v>63</v>
      </c>
    </row>
    <row r="6429" spans="1:11">
      <c r="A6429" s="190" t="s">
        <v>4865</v>
      </c>
      <c r="J6429" s="194">
        <v>652667</v>
      </c>
      <c r="K6429" s="194">
        <v>652667</v>
      </c>
    </row>
    <row r="6432" spans="1:11">
      <c r="A6432" s="190" t="s">
        <v>4866</v>
      </c>
      <c r="D6432" s="191" t="s">
        <v>4823</v>
      </c>
      <c r="E6432" s="190" t="s">
        <v>4872</v>
      </c>
    </row>
    <row r="6433" spans="1:11">
      <c r="A6433" s="192" t="s">
        <v>10</v>
      </c>
      <c r="B6433" s="192" t="s">
        <v>11</v>
      </c>
      <c r="D6433" s="188" t="s">
        <v>4808</v>
      </c>
      <c r="E6433" s="192" t="s">
        <v>142</v>
      </c>
      <c r="F6433" s="193" t="s">
        <v>4809</v>
      </c>
      <c r="G6433" s="192" t="s">
        <v>4810</v>
      </c>
      <c r="H6433" s="192" t="s">
        <v>479</v>
      </c>
      <c r="J6433" s="193" t="s">
        <v>405</v>
      </c>
      <c r="K6433" s="193" t="s">
        <v>406</v>
      </c>
    </row>
    <row r="6436" spans="1:11">
      <c r="A6436" s="175" t="s">
        <v>257</v>
      </c>
      <c r="B6436" s="175" t="s">
        <v>47</v>
      </c>
      <c r="E6436" s="175" t="s">
        <v>668</v>
      </c>
      <c r="F6436" s="195">
        <v>6338102</v>
      </c>
      <c r="H6436" s="175" t="s">
        <v>896</v>
      </c>
      <c r="J6436" s="194">
        <v>97486</v>
      </c>
    </row>
    <row r="6437" spans="1:11">
      <c r="A6437" s="175" t="s">
        <v>5102</v>
      </c>
      <c r="B6437" s="175" t="s">
        <v>25</v>
      </c>
      <c r="F6437" s="195">
        <v>40</v>
      </c>
      <c r="H6437" s="175" t="s">
        <v>896</v>
      </c>
      <c r="K6437" s="194">
        <v>97486</v>
      </c>
    </row>
    <row r="6438" spans="1:11">
      <c r="A6438" s="190" t="s">
        <v>4868</v>
      </c>
      <c r="J6438" s="194">
        <v>97486</v>
      </c>
      <c r="K6438" s="194">
        <v>97486</v>
      </c>
    </row>
    <row r="6441" spans="1:11">
      <c r="A6441" s="190" t="s">
        <v>4869</v>
      </c>
      <c r="D6441" s="191" t="s">
        <v>4823</v>
      </c>
      <c r="E6441" s="190" t="s">
        <v>4872</v>
      </c>
    </row>
    <row r="6442" spans="1:11">
      <c r="A6442" s="192" t="s">
        <v>10</v>
      </c>
      <c r="B6442" s="192" t="s">
        <v>11</v>
      </c>
      <c r="D6442" s="188" t="s">
        <v>4808</v>
      </c>
      <c r="E6442" s="192" t="s">
        <v>142</v>
      </c>
      <c r="F6442" s="193" t="s">
        <v>4809</v>
      </c>
      <c r="G6442" s="192" t="s">
        <v>4810</v>
      </c>
      <c r="H6442" s="192" t="s">
        <v>479</v>
      </c>
      <c r="J6442" s="193" t="s">
        <v>405</v>
      </c>
      <c r="K6442" s="193" t="s">
        <v>406</v>
      </c>
    </row>
    <row r="6445" spans="1:11">
      <c r="A6445" s="175" t="s">
        <v>257</v>
      </c>
      <c r="B6445" s="175" t="s">
        <v>47</v>
      </c>
      <c r="E6445" s="175" t="s">
        <v>668</v>
      </c>
      <c r="F6445" s="195">
        <v>6338075</v>
      </c>
      <c r="H6445" s="175" t="s">
        <v>896</v>
      </c>
      <c r="J6445" s="194">
        <v>60319</v>
      </c>
    </row>
    <row r="6446" spans="1:11">
      <c r="A6446" s="175" t="s">
        <v>5102</v>
      </c>
      <c r="B6446" s="175" t="s">
        <v>25</v>
      </c>
      <c r="F6446" s="195">
        <v>41</v>
      </c>
      <c r="H6446" s="175" t="s">
        <v>896</v>
      </c>
      <c r="K6446" s="194">
        <v>60319</v>
      </c>
    </row>
    <row r="6447" spans="1:11">
      <c r="A6447" s="190" t="s">
        <v>4870</v>
      </c>
      <c r="J6447" s="194">
        <v>60319</v>
      </c>
      <c r="K6447" s="194">
        <v>60319</v>
      </c>
    </row>
    <row r="6450" spans="1:11">
      <c r="A6450" s="190" t="s">
        <v>4871</v>
      </c>
      <c r="D6450" s="191" t="s">
        <v>4823</v>
      </c>
      <c r="E6450" s="190" t="s">
        <v>4879</v>
      </c>
    </row>
    <row r="6451" spans="1:11">
      <c r="A6451" s="192" t="s">
        <v>10</v>
      </c>
      <c r="B6451" s="192" t="s">
        <v>11</v>
      </c>
      <c r="D6451" s="188" t="s">
        <v>4808</v>
      </c>
      <c r="E6451" s="192" t="s">
        <v>142</v>
      </c>
      <c r="F6451" s="193" t="s">
        <v>4809</v>
      </c>
      <c r="G6451" s="192" t="s">
        <v>4810</v>
      </c>
      <c r="H6451" s="192" t="s">
        <v>479</v>
      </c>
      <c r="J6451" s="193" t="s">
        <v>405</v>
      </c>
      <c r="K6451" s="193" t="s">
        <v>406</v>
      </c>
    </row>
    <row r="6454" spans="1:11">
      <c r="A6454" s="175" t="s">
        <v>297</v>
      </c>
      <c r="B6454" s="175" t="s">
        <v>54</v>
      </c>
      <c r="H6454" s="175" t="s">
        <v>2449</v>
      </c>
      <c r="J6454" s="194">
        <v>450071</v>
      </c>
    </row>
    <row r="6455" spans="1:11">
      <c r="A6455" s="175" t="s">
        <v>5102</v>
      </c>
      <c r="B6455" s="175" t="s">
        <v>25</v>
      </c>
      <c r="F6455" s="195">
        <v>55</v>
      </c>
      <c r="H6455" s="175" t="s">
        <v>1703</v>
      </c>
      <c r="K6455" s="194">
        <v>742205</v>
      </c>
    </row>
    <row r="6456" spans="1:11">
      <c r="A6456" s="175" t="s">
        <v>301</v>
      </c>
      <c r="B6456" s="175" t="s">
        <v>57</v>
      </c>
      <c r="H6456" s="175" t="s">
        <v>2531</v>
      </c>
      <c r="J6456" s="194">
        <v>16325</v>
      </c>
    </row>
    <row r="6457" spans="1:11">
      <c r="A6457" s="175" t="s">
        <v>299</v>
      </c>
      <c r="B6457" s="175" t="s">
        <v>55</v>
      </c>
      <c r="H6457" s="175" t="s">
        <v>2495</v>
      </c>
      <c r="J6457" s="194">
        <v>174131</v>
      </c>
    </row>
    <row r="6458" spans="1:11">
      <c r="A6458" s="175" t="s">
        <v>299</v>
      </c>
      <c r="B6458" s="175" t="s">
        <v>55</v>
      </c>
      <c r="H6458" s="175" t="s">
        <v>2496</v>
      </c>
      <c r="J6458" s="194">
        <v>59920</v>
      </c>
    </row>
    <row r="6459" spans="1:11">
      <c r="A6459" s="175" t="s">
        <v>300</v>
      </c>
      <c r="B6459" s="175" t="s">
        <v>56</v>
      </c>
      <c r="H6459" s="175" t="s">
        <v>2518</v>
      </c>
      <c r="J6459" s="194">
        <v>41758</v>
      </c>
    </row>
    <row r="6460" spans="1:11">
      <c r="A6460" s="175" t="s">
        <v>300</v>
      </c>
      <c r="B6460" s="175" t="s">
        <v>56</v>
      </c>
      <c r="H6460" s="175" t="s">
        <v>2497</v>
      </c>
      <c r="K6460" s="194">
        <v>1</v>
      </c>
    </row>
    <row r="6461" spans="1:11">
      <c r="A6461" s="175" t="s">
        <v>301</v>
      </c>
      <c r="B6461" s="175" t="s">
        <v>57</v>
      </c>
      <c r="H6461" s="175" t="s">
        <v>2497</v>
      </c>
      <c r="K6461" s="194">
        <v>16325</v>
      </c>
    </row>
    <row r="6462" spans="1:11">
      <c r="A6462" s="175" t="s">
        <v>299</v>
      </c>
      <c r="B6462" s="175" t="s">
        <v>55</v>
      </c>
      <c r="H6462" s="175" t="s">
        <v>2497</v>
      </c>
      <c r="J6462" s="194">
        <v>16324</v>
      </c>
    </row>
    <row r="6463" spans="1:11">
      <c r="A6463" s="175" t="s">
        <v>4894</v>
      </c>
      <c r="B6463" s="175" t="s">
        <v>105</v>
      </c>
      <c r="D6463" s="175" t="s">
        <v>610</v>
      </c>
      <c r="H6463" s="175" t="s">
        <v>2497</v>
      </c>
      <c r="J6463" s="194">
        <v>2</v>
      </c>
    </row>
    <row r="6464" spans="1:11">
      <c r="A6464" s="190" t="s">
        <v>4873</v>
      </c>
      <c r="J6464" s="194">
        <v>758531</v>
      </c>
      <c r="K6464" s="194">
        <v>758531</v>
      </c>
    </row>
    <row r="6467" spans="1:11">
      <c r="A6467" s="190" t="s">
        <v>4912</v>
      </c>
      <c r="D6467" s="191" t="s">
        <v>4823</v>
      </c>
      <c r="E6467" s="190" t="s">
        <v>4879</v>
      </c>
    </row>
    <row r="6468" spans="1:11">
      <c r="A6468" s="192" t="s">
        <v>10</v>
      </c>
      <c r="B6468" s="192" t="s">
        <v>11</v>
      </c>
      <c r="D6468" s="188" t="s">
        <v>4808</v>
      </c>
      <c r="E6468" s="192" t="s">
        <v>142</v>
      </c>
      <c r="F6468" s="193" t="s">
        <v>4809</v>
      </c>
      <c r="G6468" s="192" t="s">
        <v>4810</v>
      </c>
      <c r="H6468" s="192" t="s">
        <v>479</v>
      </c>
      <c r="J6468" s="193" t="s">
        <v>405</v>
      </c>
      <c r="K6468" s="193" t="s">
        <v>406</v>
      </c>
    </row>
    <row r="6471" spans="1:11">
      <c r="A6471" s="175" t="s">
        <v>262</v>
      </c>
      <c r="B6471" s="175" t="s">
        <v>48</v>
      </c>
      <c r="E6471" s="175" t="s">
        <v>667</v>
      </c>
      <c r="F6471" s="195">
        <v>132</v>
      </c>
      <c r="H6471" s="175" t="s">
        <v>1704</v>
      </c>
      <c r="J6471" s="194">
        <v>800000</v>
      </c>
    </row>
    <row r="6472" spans="1:11">
      <c r="A6472" s="175" t="s">
        <v>5102</v>
      </c>
      <c r="B6472" s="175" t="s">
        <v>25</v>
      </c>
      <c r="F6472" s="195">
        <v>92</v>
      </c>
      <c r="H6472" s="175" t="s">
        <v>1704</v>
      </c>
      <c r="K6472" s="194">
        <v>800000</v>
      </c>
    </row>
    <row r="6473" spans="1:11">
      <c r="A6473" s="190" t="s">
        <v>4913</v>
      </c>
      <c r="J6473" s="194">
        <v>800000</v>
      </c>
      <c r="K6473" s="194">
        <v>800000</v>
      </c>
    </row>
    <row r="6476" spans="1:11">
      <c r="A6476" s="190" t="s">
        <v>5022</v>
      </c>
      <c r="D6476" s="191" t="s">
        <v>4823</v>
      </c>
      <c r="E6476" s="190" t="s">
        <v>4879</v>
      </c>
    </row>
    <row r="6477" spans="1:11">
      <c r="A6477" s="192" t="s">
        <v>10</v>
      </c>
      <c r="B6477" s="192" t="s">
        <v>11</v>
      </c>
      <c r="D6477" s="188" t="s">
        <v>4808</v>
      </c>
      <c r="E6477" s="192" t="s">
        <v>142</v>
      </c>
      <c r="F6477" s="193" t="s">
        <v>4809</v>
      </c>
      <c r="G6477" s="192" t="s">
        <v>4810</v>
      </c>
      <c r="H6477" s="192" t="s">
        <v>479</v>
      </c>
      <c r="J6477" s="193" t="s">
        <v>405</v>
      </c>
      <c r="K6477" s="193" t="s">
        <v>406</v>
      </c>
    </row>
    <row r="6480" spans="1:11">
      <c r="A6480" s="175" t="s">
        <v>257</v>
      </c>
      <c r="B6480" s="175" t="s">
        <v>47</v>
      </c>
      <c r="E6480" s="175" t="s">
        <v>668</v>
      </c>
      <c r="F6480" s="195">
        <v>69</v>
      </c>
      <c r="H6480" s="175" t="s">
        <v>1081</v>
      </c>
      <c r="J6480" s="194">
        <v>660000</v>
      </c>
    </row>
    <row r="6481" spans="1:11">
      <c r="A6481" s="175" t="s">
        <v>151</v>
      </c>
      <c r="B6481" s="175" t="s">
        <v>22</v>
      </c>
      <c r="F6481" s="195">
        <v>4531787</v>
      </c>
      <c r="H6481" s="175" t="s">
        <v>1081</v>
      </c>
      <c r="K6481" s="194">
        <v>660000</v>
      </c>
    </row>
    <row r="6482" spans="1:11">
      <c r="A6482" s="190" t="s">
        <v>5023</v>
      </c>
      <c r="J6482" s="194">
        <v>660000</v>
      </c>
      <c r="K6482" s="194">
        <v>660000</v>
      </c>
    </row>
    <row r="6485" spans="1:11">
      <c r="A6485" s="190" t="s">
        <v>5024</v>
      </c>
      <c r="D6485" s="191" t="s">
        <v>4823</v>
      </c>
      <c r="E6485" s="190" t="s">
        <v>4879</v>
      </c>
    </row>
    <row r="6486" spans="1:11">
      <c r="A6486" s="192" t="s">
        <v>10</v>
      </c>
      <c r="B6486" s="192" t="s">
        <v>11</v>
      </c>
      <c r="D6486" s="188" t="s">
        <v>4808</v>
      </c>
      <c r="E6486" s="192" t="s">
        <v>142</v>
      </c>
      <c r="F6486" s="193" t="s">
        <v>4809</v>
      </c>
      <c r="G6486" s="192" t="s">
        <v>4810</v>
      </c>
      <c r="H6486" s="192" t="s">
        <v>479</v>
      </c>
      <c r="J6486" s="193" t="s">
        <v>405</v>
      </c>
      <c r="K6486" s="193" t="s">
        <v>406</v>
      </c>
    </row>
    <row r="6489" spans="1:11">
      <c r="A6489" s="175" t="s">
        <v>257</v>
      </c>
      <c r="B6489" s="175" t="s">
        <v>47</v>
      </c>
      <c r="E6489" s="175" t="s">
        <v>668</v>
      </c>
      <c r="F6489" s="195">
        <v>72</v>
      </c>
      <c r="H6489" s="175" t="s">
        <v>1082</v>
      </c>
      <c r="J6489" s="194">
        <v>1380000</v>
      </c>
    </row>
    <row r="6490" spans="1:11">
      <c r="A6490" s="175" t="s">
        <v>151</v>
      </c>
      <c r="B6490" s="175" t="s">
        <v>22</v>
      </c>
      <c r="F6490" s="195">
        <v>72</v>
      </c>
      <c r="H6490" s="175" t="s">
        <v>1082</v>
      </c>
      <c r="K6490" s="194">
        <v>1380000</v>
      </c>
    </row>
    <row r="6491" spans="1:11">
      <c r="A6491" s="190" t="s">
        <v>5025</v>
      </c>
      <c r="J6491" s="194">
        <v>1380000</v>
      </c>
      <c r="K6491" s="194">
        <v>1380000</v>
      </c>
    </row>
    <row r="6494" spans="1:11">
      <c r="A6494" s="190" t="s">
        <v>4874</v>
      </c>
      <c r="D6494" s="191" t="s">
        <v>4823</v>
      </c>
      <c r="E6494" s="190" t="s">
        <v>4882</v>
      </c>
    </row>
    <row r="6495" spans="1:11">
      <c r="A6495" s="192" t="s">
        <v>10</v>
      </c>
      <c r="B6495" s="192" t="s">
        <v>11</v>
      </c>
      <c r="D6495" s="188" t="s">
        <v>4808</v>
      </c>
      <c r="E6495" s="192" t="s">
        <v>142</v>
      </c>
      <c r="F6495" s="193" t="s">
        <v>4809</v>
      </c>
      <c r="G6495" s="192" t="s">
        <v>4810</v>
      </c>
      <c r="H6495" s="192" t="s">
        <v>479</v>
      </c>
      <c r="J6495" s="193" t="s">
        <v>405</v>
      </c>
      <c r="K6495" s="193" t="s">
        <v>406</v>
      </c>
    </row>
    <row r="6498" spans="1:11">
      <c r="A6498" s="175" t="s">
        <v>268</v>
      </c>
      <c r="B6498" s="175" t="s">
        <v>49</v>
      </c>
      <c r="E6498" s="175" t="s">
        <v>640</v>
      </c>
      <c r="F6498" s="195">
        <v>201606</v>
      </c>
      <c r="H6498" s="175" t="s">
        <v>2404</v>
      </c>
      <c r="J6498" s="194">
        <v>289944</v>
      </c>
    </row>
    <row r="6499" spans="1:11">
      <c r="A6499" s="175" t="s">
        <v>5102</v>
      </c>
      <c r="B6499" s="175" t="s">
        <v>25</v>
      </c>
      <c r="F6499" s="195">
        <v>25</v>
      </c>
      <c r="H6499" s="175" t="s">
        <v>957</v>
      </c>
      <c r="K6499" s="194">
        <v>289944</v>
      </c>
    </row>
    <row r="6500" spans="1:11">
      <c r="A6500" s="190" t="s">
        <v>4875</v>
      </c>
      <c r="J6500" s="194">
        <v>289944</v>
      </c>
      <c r="K6500" s="194">
        <v>289944</v>
      </c>
    </row>
    <row r="6503" spans="1:11">
      <c r="A6503" s="190" t="s">
        <v>5043</v>
      </c>
      <c r="D6503" s="191" t="s">
        <v>4818</v>
      </c>
      <c r="E6503" s="190" t="s">
        <v>4882</v>
      </c>
    </row>
    <row r="6504" spans="1:11">
      <c r="A6504" s="192" t="s">
        <v>10</v>
      </c>
      <c r="B6504" s="192" t="s">
        <v>11</v>
      </c>
      <c r="D6504" s="188" t="s">
        <v>4808</v>
      </c>
      <c r="E6504" s="192" t="s">
        <v>142</v>
      </c>
      <c r="F6504" s="193" t="s">
        <v>4809</v>
      </c>
      <c r="G6504" s="192" t="s">
        <v>4810</v>
      </c>
      <c r="H6504" s="192" t="s">
        <v>479</v>
      </c>
      <c r="J6504" s="193" t="s">
        <v>405</v>
      </c>
      <c r="K6504" s="193" t="s">
        <v>406</v>
      </c>
    </row>
    <row r="6507" spans="1:11">
      <c r="A6507" s="175" t="s">
        <v>4829</v>
      </c>
      <c r="B6507" s="175" t="s">
        <v>113</v>
      </c>
      <c r="D6507" s="175" t="s">
        <v>610</v>
      </c>
      <c r="H6507" s="175" t="s">
        <v>1083</v>
      </c>
      <c r="K6507" s="194">
        <v>25000</v>
      </c>
    </row>
    <row r="6508" spans="1:11">
      <c r="A6508" s="175" t="s">
        <v>151</v>
      </c>
      <c r="B6508" s="175" t="s">
        <v>22</v>
      </c>
      <c r="F6508" s="195">
        <v>22896</v>
      </c>
      <c r="H6508" s="175" t="s">
        <v>1083</v>
      </c>
      <c r="J6508" s="194">
        <v>25000</v>
      </c>
    </row>
    <row r="6509" spans="1:11">
      <c r="A6509" s="190" t="s">
        <v>5048</v>
      </c>
      <c r="J6509" s="194">
        <v>25000</v>
      </c>
      <c r="K6509" s="194">
        <v>25000</v>
      </c>
    </row>
    <row r="6512" spans="1:11">
      <c r="A6512" s="190" t="s">
        <v>5049</v>
      </c>
      <c r="D6512" s="191" t="s">
        <v>4823</v>
      </c>
      <c r="E6512" s="190" t="s">
        <v>4882</v>
      </c>
    </row>
    <row r="6513" spans="1:11">
      <c r="A6513" s="192" t="s">
        <v>10</v>
      </c>
      <c r="B6513" s="192" t="s">
        <v>11</v>
      </c>
      <c r="D6513" s="188" t="s">
        <v>4808</v>
      </c>
      <c r="E6513" s="192" t="s">
        <v>142</v>
      </c>
      <c r="F6513" s="193" t="s">
        <v>4809</v>
      </c>
      <c r="G6513" s="192" t="s">
        <v>4810</v>
      </c>
      <c r="H6513" s="192" t="s">
        <v>479</v>
      </c>
      <c r="J6513" s="193" t="s">
        <v>405</v>
      </c>
      <c r="K6513" s="193" t="s">
        <v>406</v>
      </c>
    </row>
    <row r="6516" spans="1:11">
      <c r="A6516" s="175" t="s">
        <v>262</v>
      </c>
      <c r="B6516" s="175" t="s">
        <v>48</v>
      </c>
      <c r="E6516" s="175" t="s">
        <v>667</v>
      </c>
      <c r="F6516" s="195">
        <v>101</v>
      </c>
      <c r="H6516" s="175" t="s">
        <v>1084</v>
      </c>
      <c r="J6516" s="194">
        <v>381737</v>
      </c>
    </row>
    <row r="6517" spans="1:11">
      <c r="A6517" s="175" t="s">
        <v>151</v>
      </c>
      <c r="B6517" s="175" t="s">
        <v>22</v>
      </c>
      <c r="F6517" s="195">
        <v>4531806</v>
      </c>
      <c r="H6517" s="175" t="s">
        <v>1084</v>
      </c>
      <c r="K6517" s="194">
        <v>381737</v>
      </c>
    </row>
    <row r="6518" spans="1:11">
      <c r="A6518" s="190" t="s">
        <v>5050</v>
      </c>
      <c r="J6518" s="194">
        <v>381737</v>
      </c>
      <c r="K6518" s="194">
        <v>381737</v>
      </c>
    </row>
    <row r="6521" spans="1:11">
      <c r="A6521" s="190" t="s">
        <v>4876</v>
      </c>
      <c r="D6521" s="191" t="s">
        <v>4823</v>
      </c>
      <c r="E6521" s="190" t="s">
        <v>5076</v>
      </c>
    </row>
    <row r="6522" spans="1:11">
      <c r="A6522" s="192" t="s">
        <v>10</v>
      </c>
      <c r="B6522" s="192" t="s">
        <v>11</v>
      </c>
      <c r="D6522" s="188" t="s">
        <v>4808</v>
      </c>
      <c r="E6522" s="192" t="s">
        <v>142</v>
      </c>
      <c r="F6522" s="193" t="s">
        <v>4809</v>
      </c>
      <c r="G6522" s="192" t="s">
        <v>4810</v>
      </c>
      <c r="H6522" s="192" t="s">
        <v>479</v>
      </c>
      <c r="J6522" s="193" t="s">
        <v>405</v>
      </c>
      <c r="K6522" s="193" t="s">
        <v>406</v>
      </c>
    </row>
    <row r="6525" spans="1:11">
      <c r="A6525" s="175" t="s">
        <v>257</v>
      </c>
      <c r="B6525" s="175" t="s">
        <v>47</v>
      </c>
      <c r="E6525" s="175" t="s">
        <v>668</v>
      </c>
      <c r="F6525" s="195">
        <v>173</v>
      </c>
      <c r="H6525" s="175" t="s">
        <v>1705</v>
      </c>
      <c r="J6525" s="194">
        <v>42385</v>
      </c>
    </row>
    <row r="6526" spans="1:11">
      <c r="A6526" s="175" t="s">
        <v>5102</v>
      </c>
      <c r="B6526" s="175" t="s">
        <v>25</v>
      </c>
      <c r="F6526" s="195">
        <v>48</v>
      </c>
      <c r="H6526" s="175" t="s">
        <v>1705</v>
      </c>
      <c r="K6526" s="194">
        <v>42385</v>
      </c>
    </row>
    <row r="6527" spans="1:11">
      <c r="A6527" s="190" t="s">
        <v>4877</v>
      </c>
      <c r="J6527" s="194">
        <v>42385</v>
      </c>
      <c r="K6527" s="194">
        <v>42385</v>
      </c>
    </row>
    <row r="6530" spans="1:11">
      <c r="A6530" s="190" t="s">
        <v>4878</v>
      </c>
      <c r="D6530" s="191" t="s">
        <v>4823</v>
      </c>
      <c r="E6530" s="190" t="s">
        <v>5076</v>
      </c>
    </row>
    <row r="6531" spans="1:11">
      <c r="A6531" s="192" t="s">
        <v>10</v>
      </c>
      <c r="B6531" s="192" t="s">
        <v>11</v>
      </c>
      <c r="D6531" s="188" t="s">
        <v>4808</v>
      </c>
      <c r="E6531" s="192" t="s">
        <v>142</v>
      </c>
      <c r="F6531" s="193" t="s">
        <v>4809</v>
      </c>
      <c r="G6531" s="192" t="s">
        <v>4810</v>
      </c>
      <c r="H6531" s="192" t="s">
        <v>479</v>
      </c>
      <c r="J6531" s="193" t="s">
        <v>405</v>
      </c>
      <c r="K6531" s="193" t="s">
        <v>406</v>
      </c>
    </row>
    <row r="6534" spans="1:11">
      <c r="A6534" s="175" t="s">
        <v>257</v>
      </c>
      <c r="B6534" s="175" t="s">
        <v>47</v>
      </c>
      <c r="E6534" s="175" t="s">
        <v>668</v>
      </c>
      <c r="F6534" s="195">
        <v>174</v>
      </c>
      <c r="H6534" s="175" t="s">
        <v>1705</v>
      </c>
      <c r="J6534" s="194">
        <v>57220</v>
      </c>
    </row>
    <row r="6535" spans="1:11">
      <c r="A6535" s="175" t="s">
        <v>5102</v>
      </c>
      <c r="B6535" s="175" t="s">
        <v>25</v>
      </c>
      <c r="F6535" s="195">
        <v>49</v>
      </c>
      <c r="H6535" s="175" t="s">
        <v>1705</v>
      </c>
      <c r="K6535" s="194">
        <v>57220</v>
      </c>
    </row>
    <row r="6536" spans="1:11">
      <c r="A6536" s="190" t="s">
        <v>4880</v>
      </c>
      <c r="J6536" s="194">
        <v>57220</v>
      </c>
      <c r="K6536" s="194">
        <v>57220</v>
      </c>
    </row>
    <row r="6539" spans="1:11">
      <c r="A6539" s="190" t="s">
        <v>4881</v>
      </c>
      <c r="D6539" s="191" t="s">
        <v>4823</v>
      </c>
      <c r="E6539" s="190" t="s">
        <v>5076</v>
      </c>
    </row>
    <row r="6540" spans="1:11">
      <c r="A6540" s="192" t="s">
        <v>10</v>
      </c>
      <c r="B6540" s="192" t="s">
        <v>11</v>
      </c>
      <c r="D6540" s="188" t="s">
        <v>4808</v>
      </c>
      <c r="E6540" s="192" t="s">
        <v>142</v>
      </c>
      <c r="F6540" s="193" t="s">
        <v>4809</v>
      </c>
      <c r="G6540" s="192" t="s">
        <v>4810</v>
      </c>
      <c r="H6540" s="192" t="s">
        <v>479</v>
      </c>
      <c r="J6540" s="193" t="s">
        <v>405</v>
      </c>
      <c r="K6540" s="193" t="s">
        <v>406</v>
      </c>
    </row>
    <row r="6543" spans="1:11">
      <c r="A6543" s="175" t="s">
        <v>257</v>
      </c>
      <c r="B6543" s="175" t="s">
        <v>47</v>
      </c>
      <c r="E6543" s="175" t="s">
        <v>668</v>
      </c>
      <c r="F6543" s="195">
        <v>172</v>
      </c>
      <c r="H6543" s="175" t="s">
        <v>1705</v>
      </c>
      <c r="J6543" s="194">
        <v>45539</v>
      </c>
    </row>
    <row r="6544" spans="1:11">
      <c r="A6544" s="175" t="s">
        <v>5102</v>
      </c>
      <c r="B6544" s="175" t="s">
        <v>25</v>
      </c>
      <c r="F6544" s="195">
        <v>47</v>
      </c>
      <c r="H6544" s="175" t="s">
        <v>1705</v>
      </c>
      <c r="K6544" s="194">
        <v>45539</v>
      </c>
    </row>
    <row r="6545" spans="1:11">
      <c r="A6545" s="190" t="s">
        <v>4883</v>
      </c>
      <c r="J6545" s="194">
        <v>45539</v>
      </c>
      <c r="K6545" s="194">
        <v>45539</v>
      </c>
    </row>
    <row r="6548" spans="1:11">
      <c r="A6548" s="190" t="s">
        <v>4884</v>
      </c>
      <c r="D6548" s="191" t="s">
        <v>4823</v>
      </c>
      <c r="E6548" s="190" t="s">
        <v>5076</v>
      </c>
    </row>
    <row r="6549" spans="1:11">
      <c r="A6549" s="192" t="s">
        <v>10</v>
      </c>
      <c r="B6549" s="192" t="s">
        <v>11</v>
      </c>
      <c r="D6549" s="188" t="s">
        <v>4808</v>
      </c>
      <c r="E6549" s="192" t="s">
        <v>142</v>
      </c>
      <c r="F6549" s="193" t="s">
        <v>4809</v>
      </c>
      <c r="G6549" s="192" t="s">
        <v>4810</v>
      </c>
      <c r="H6549" s="192" t="s">
        <v>479</v>
      </c>
      <c r="J6549" s="193" t="s">
        <v>405</v>
      </c>
      <c r="K6549" s="193" t="s">
        <v>406</v>
      </c>
    </row>
    <row r="6552" spans="1:11">
      <c r="A6552" s="175" t="s">
        <v>257</v>
      </c>
      <c r="B6552" s="175" t="s">
        <v>47</v>
      </c>
      <c r="E6552" s="175" t="s">
        <v>668</v>
      </c>
      <c r="F6552" s="195">
        <v>171</v>
      </c>
      <c r="H6552" s="175" t="s">
        <v>1705</v>
      </c>
      <c r="J6552" s="194">
        <v>41397</v>
      </c>
    </row>
    <row r="6553" spans="1:11">
      <c r="A6553" s="175" t="s">
        <v>5102</v>
      </c>
      <c r="B6553" s="175" t="s">
        <v>25</v>
      </c>
      <c r="F6553" s="195">
        <v>46</v>
      </c>
      <c r="H6553" s="175" t="s">
        <v>1705</v>
      </c>
      <c r="K6553" s="194">
        <v>41397</v>
      </c>
    </row>
    <row r="6554" spans="1:11">
      <c r="A6554" s="190" t="s">
        <v>4885</v>
      </c>
      <c r="J6554" s="194">
        <v>41397</v>
      </c>
      <c r="K6554" s="194">
        <v>41397</v>
      </c>
    </row>
    <row r="6557" spans="1:11">
      <c r="A6557" s="190" t="s">
        <v>4952</v>
      </c>
      <c r="D6557" s="191" t="s">
        <v>4806</v>
      </c>
      <c r="E6557" s="190" t="s">
        <v>4901</v>
      </c>
    </row>
    <row r="6558" spans="1:11">
      <c r="A6558" s="192" t="s">
        <v>10</v>
      </c>
      <c r="B6558" s="192" t="s">
        <v>11</v>
      </c>
      <c r="D6558" s="188" t="s">
        <v>4808</v>
      </c>
      <c r="E6558" s="192" t="s">
        <v>142</v>
      </c>
      <c r="F6558" s="193" t="s">
        <v>4809</v>
      </c>
      <c r="G6558" s="192" t="s">
        <v>4810</v>
      </c>
      <c r="H6558" s="192" t="s">
        <v>479</v>
      </c>
      <c r="J6558" s="193" t="s">
        <v>405</v>
      </c>
      <c r="K6558" s="193" t="s">
        <v>406</v>
      </c>
    </row>
    <row r="6561" spans="1:11">
      <c r="A6561" s="175" t="s">
        <v>5102</v>
      </c>
      <c r="B6561" s="175" t="s">
        <v>25</v>
      </c>
      <c r="F6561" s="195">
        <v>62</v>
      </c>
      <c r="H6561" s="175" t="s">
        <v>1706</v>
      </c>
    </row>
    <row r="6562" spans="1:11">
      <c r="A6562" s="175" t="s">
        <v>257</v>
      </c>
      <c r="B6562" s="175" t="s">
        <v>47</v>
      </c>
      <c r="E6562" s="175" t="s">
        <v>668</v>
      </c>
      <c r="F6562" s="195">
        <v>762</v>
      </c>
      <c r="H6562" s="175" t="s">
        <v>1706</v>
      </c>
      <c r="J6562" s="194">
        <v>312128</v>
      </c>
    </row>
    <row r="6563" spans="1:11">
      <c r="A6563" s="175" t="s">
        <v>257</v>
      </c>
      <c r="B6563" s="175" t="s">
        <v>47</v>
      </c>
      <c r="E6563" s="175" t="s">
        <v>2130</v>
      </c>
      <c r="F6563" s="195">
        <v>70</v>
      </c>
      <c r="H6563" s="175" t="s">
        <v>1706</v>
      </c>
      <c r="J6563" s="194">
        <v>312128</v>
      </c>
    </row>
    <row r="6564" spans="1:11">
      <c r="A6564" s="175" t="s">
        <v>257</v>
      </c>
      <c r="B6564" s="175" t="s">
        <v>47</v>
      </c>
      <c r="E6564" s="175" t="s">
        <v>2130</v>
      </c>
      <c r="F6564" s="195">
        <v>70</v>
      </c>
      <c r="H6564" s="175" t="s">
        <v>1706</v>
      </c>
      <c r="K6564" s="194">
        <v>312128</v>
      </c>
    </row>
    <row r="6565" spans="1:11">
      <c r="A6565" s="175" t="s">
        <v>257</v>
      </c>
      <c r="B6565" s="175" t="s">
        <v>47</v>
      </c>
      <c r="E6565" s="175" t="s">
        <v>668</v>
      </c>
      <c r="F6565" s="195">
        <v>762</v>
      </c>
      <c r="H6565" s="175" t="s">
        <v>1706</v>
      </c>
      <c r="K6565" s="194">
        <v>312128</v>
      </c>
    </row>
    <row r="6566" spans="1:11">
      <c r="A6566" s="190" t="s">
        <v>4953</v>
      </c>
      <c r="J6566" s="194">
        <v>624256</v>
      </c>
      <c r="K6566" s="194">
        <v>624256</v>
      </c>
    </row>
    <row r="6569" spans="1:11">
      <c r="A6569" s="190" t="s">
        <v>4970</v>
      </c>
      <c r="D6569" s="191" t="s">
        <v>4823</v>
      </c>
      <c r="E6569" s="190" t="s">
        <v>4901</v>
      </c>
    </row>
    <row r="6570" spans="1:11">
      <c r="A6570" s="192" t="s">
        <v>10</v>
      </c>
      <c r="B6570" s="192" t="s">
        <v>11</v>
      </c>
      <c r="D6570" s="188" t="s">
        <v>4808</v>
      </c>
      <c r="E6570" s="192" t="s">
        <v>142</v>
      </c>
      <c r="F6570" s="193" t="s">
        <v>4809</v>
      </c>
      <c r="G6570" s="192" t="s">
        <v>4810</v>
      </c>
      <c r="H6570" s="192" t="s">
        <v>479</v>
      </c>
      <c r="J6570" s="193" t="s">
        <v>405</v>
      </c>
      <c r="K6570" s="193" t="s">
        <v>406</v>
      </c>
    </row>
    <row r="6573" spans="1:11">
      <c r="A6573" s="175" t="s">
        <v>257</v>
      </c>
      <c r="B6573" s="175" t="s">
        <v>47</v>
      </c>
      <c r="E6573" s="175" t="s">
        <v>668</v>
      </c>
      <c r="F6573" s="195">
        <v>4129</v>
      </c>
      <c r="H6573" s="175" t="s">
        <v>1707</v>
      </c>
      <c r="J6573" s="194">
        <v>1058806</v>
      </c>
    </row>
    <row r="6574" spans="1:11">
      <c r="A6574" s="175" t="s">
        <v>5102</v>
      </c>
      <c r="B6574" s="175" t="s">
        <v>25</v>
      </c>
      <c r="F6574" s="195">
        <v>77</v>
      </c>
      <c r="H6574" s="175" t="s">
        <v>1707</v>
      </c>
      <c r="K6574" s="194">
        <v>1058806</v>
      </c>
    </row>
    <row r="6575" spans="1:11">
      <c r="A6575" s="190" t="s">
        <v>4971</v>
      </c>
      <c r="J6575" s="194">
        <v>1058806</v>
      </c>
      <c r="K6575" s="194">
        <v>1058806</v>
      </c>
    </row>
    <row r="6578" spans="1:11">
      <c r="A6578" s="190" t="s">
        <v>4992</v>
      </c>
      <c r="D6578" s="191" t="s">
        <v>4823</v>
      </c>
      <c r="E6578" s="190" t="s">
        <v>4906</v>
      </c>
    </row>
    <row r="6579" spans="1:11">
      <c r="A6579" s="192" t="s">
        <v>10</v>
      </c>
      <c r="B6579" s="192" t="s">
        <v>11</v>
      </c>
      <c r="D6579" s="188" t="s">
        <v>4808</v>
      </c>
      <c r="E6579" s="192" t="s">
        <v>142</v>
      </c>
      <c r="F6579" s="193" t="s">
        <v>4809</v>
      </c>
      <c r="G6579" s="192" t="s">
        <v>4810</v>
      </c>
      <c r="H6579" s="192" t="s">
        <v>479</v>
      </c>
      <c r="J6579" s="193" t="s">
        <v>405</v>
      </c>
      <c r="K6579" s="193" t="s">
        <v>406</v>
      </c>
    </row>
    <row r="6582" spans="1:11">
      <c r="A6582" s="175" t="s">
        <v>257</v>
      </c>
      <c r="B6582" s="175" t="s">
        <v>47</v>
      </c>
      <c r="E6582" s="175" t="s">
        <v>668</v>
      </c>
      <c r="F6582" s="195">
        <v>9075342</v>
      </c>
      <c r="H6582" s="175" t="s">
        <v>2257</v>
      </c>
      <c r="J6582" s="194">
        <v>171176</v>
      </c>
    </row>
    <row r="6583" spans="1:11">
      <c r="A6583" s="175" t="s">
        <v>257</v>
      </c>
      <c r="B6583" s="175" t="s">
        <v>47</v>
      </c>
      <c r="E6583" s="175" t="s">
        <v>668</v>
      </c>
      <c r="F6583" s="195">
        <v>9075341</v>
      </c>
      <c r="H6583" s="175" t="s">
        <v>2258</v>
      </c>
      <c r="J6583" s="194">
        <v>864267</v>
      </c>
    </row>
    <row r="6584" spans="1:11">
      <c r="A6584" s="175" t="s">
        <v>257</v>
      </c>
      <c r="B6584" s="175" t="s">
        <v>47</v>
      </c>
      <c r="E6584" s="175" t="s">
        <v>668</v>
      </c>
      <c r="F6584" s="195">
        <v>9085399</v>
      </c>
      <c r="H6584" s="175" t="s">
        <v>2259</v>
      </c>
      <c r="J6584" s="194">
        <v>166510</v>
      </c>
    </row>
    <row r="6585" spans="1:11">
      <c r="A6585" s="175" t="s">
        <v>5102</v>
      </c>
      <c r="B6585" s="175" t="s">
        <v>25</v>
      </c>
      <c r="F6585" s="195">
        <v>65</v>
      </c>
      <c r="H6585" s="175" t="s">
        <v>1708</v>
      </c>
      <c r="K6585" s="194">
        <v>1201952</v>
      </c>
    </row>
    <row r="6586" spans="1:11">
      <c r="A6586" s="175" t="s">
        <v>4894</v>
      </c>
      <c r="B6586" s="175" t="s">
        <v>105</v>
      </c>
      <c r="D6586" s="175" t="s">
        <v>610</v>
      </c>
      <c r="H6586" s="175" t="s">
        <v>2259</v>
      </c>
      <c r="K6586" s="194">
        <v>1</v>
      </c>
    </row>
    <row r="6587" spans="1:11">
      <c r="A6587" s="190" t="s">
        <v>4994</v>
      </c>
      <c r="J6587" s="194">
        <v>1201953</v>
      </c>
      <c r="K6587" s="194">
        <v>1201953</v>
      </c>
    </row>
    <row r="6590" spans="1:11">
      <c r="A6590" s="190" t="s">
        <v>4968</v>
      </c>
      <c r="D6590" s="191" t="s">
        <v>4823</v>
      </c>
      <c r="E6590" s="190" t="s">
        <v>4922</v>
      </c>
    </row>
    <row r="6591" spans="1:11">
      <c r="A6591" s="192" t="s">
        <v>10</v>
      </c>
      <c r="B6591" s="192" t="s">
        <v>11</v>
      </c>
      <c r="D6591" s="188" t="s">
        <v>4808</v>
      </c>
      <c r="E6591" s="192" t="s">
        <v>142</v>
      </c>
      <c r="F6591" s="193" t="s">
        <v>4809</v>
      </c>
      <c r="G6591" s="192" t="s">
        <v>4810</v>
      </c>
      <c r="H6591" s="192" t="s">
        <v>479</v>
      </c>
      <c r="J6591" s="193" t="s">
        <v>405</v>
      </c>
      <c r="K6591" s="193" t="s">
        <v>406</v>
      </c>
    </row>
    <row r="6594" spans="1:11">
      <c r="A6594" s="175" t="s">
        <v>257</v>
      </c>
      <c r="B6594" s="175" t="s">
        <v>47</v>
      </c>
      <c r="E6594" s="175" t="s">
        <v>668</v>
      </c>
      <c r="F6594" s="195">
        <v>1372</v>
      </c>
      <c r="H6594" s="175" t="s">
        <v>1709</v>
      </c>
      <c r="J6594" s="194">
        <v>2500000</v>
      </c>
    </row>
    <row r="6595" spans="1:11">
      <c r="A6595" s="175" t="s">
        <v>5102</v>
      </c>
      <c r="B6595" s="175" t="s">
        <v>25</v>
      </c>
      <c r="F6595" s="195">
        <v>75</v>
      </c>
      <c r="H6595" s="175" t="s">
        <v>1709</v>
      </c>
      <c r="K6595" s="194">
        <v>2500000</v>
      </c>
    </row>
    <row r="6596" spans="1:11">
      <c r="A6596" s="190" t="s">
        <v>4969</v>
      </c>
      <c r="J6596" s="194">
        <v>2500000</v>
      </c>
      <c r="K6596" s="194">
        <v>2500000</v>
      </c>
    </row>
    <row r="6599" spans="1:11">
      <c r="A6599" s="190" t="s">
        <v>5053</v>
      </c>
      <c r="D6599" s="191" t="s">
        <v>4818</v>
      </c>
      <c r="E6599" s="190" t="s">
        <v>4922</v>
      </c>
    </row>
    <row r="6600" spans="1:11">
      <c r="A6600" s="192" t="s">
        <v>10</v>
      </c>
      <c r="B6600" s="192" t="s">
        <v>11</v>
      </c>
      <c r="D6600" s="188" t="s">
        <v>4808</v>
      </c>
      <c r="E6600" s="192" t="s">
        <v>142</v>
      </c>
      <c r="F6600" s="193" t="s">
        <v>4809</v>
      </c>
      <c r="G6600" s="192" t="s">
        <v>4810</v>
      </c>
      <c r="H6600" s="192" t="s">
        <v>479</v>
      </c>
      <c r="J6600" s="193" t="s">
        <v>405</v>
      </c>
      <c r="K6600" s="193" t="s">
        <v>406</v>
      </c>
    </row>
    <row r="6603" spans="1:11">
      <c r="A6603" s="175" t="s">
        <v>4829</v>
      </c>
      <c r="B6603" s="175" t="s">
        <v>113</v>
      </c>
      <c r="D6603" s="175" t="s">
        <v>610</v>
      </c>
      <c r="H6603" s="175" t="s">
        <v>1085</v>
      </c>
      <c r="K6603" s="194">
        <v>25000</v>
      </c>
    </row>
    <row r="6604" spans="1:11">
      <c r="A6604" s="175" t="s">
        <v>151</v>
      </c>
      <c r="B6604" s="175" t="s">
        <v>22</v>
      </c>
      <c r="F6604" s="195">
        <v>22898</v>
      </c>
      <c r="H6604" s="175" t="s">
        <v>1085</v>
      </c>
      <c r="J6604" s="194">
        <v>25000</v>
      </c>
    </row>
    <row r="6605" spans="1:11">
      <c r="A6605" s="190" t="s">
        <v>5054</v>
      </c>
      <c r="J6605" s="194">
        <v>25000</v>
      </c>
      <c r="K6605" s="194">
        <v>25000</v>
      </c>
    </row>
    <row r="6608" spans="1:11">
      <c r="A6608" s="190" t="s">
        <v>5083</v>
      </c>
      <c r="D6608" s="191" t="s">
        <v>4818</v>
      </c>
      <c r="E6608" s="190" t="s">
        <v>4922</v>
      </c>
    </row>
    <row r="6609" spans="1:11">
      <c r="A6609" s="192" t="s">
        <v>10</v>
      </c>
      <c r="B6609" s="192" t="s">
        <v>11</v>
      </c>
      <c r="D6609" s="188" t="s">
        <v>4808</v>
      </c>
      <c r="E6609" s="192" t="s">
        <v>142</v>
      </c>
      <c r="F6609" s="193" t="s">
        <v>4809</v>
      </c>
      <c r="G6609" s="192" t="s">
        <v>4810</v>
      </c>
      <c r="H6609" s="192" t="s">
        <v>479</v>
      </c>
      <c r="J6609" s="193" t="s">
        <v>405</v>
      </c>
      <c r="K6609" s="193" t="s">
        <v>406</v>
      </c>
    </row>
    <row r="6612" spans="1:11">
      <c r="A6612" s="175" t="s">
        <v>4829</v>
      </c>
      <c r="B6612" s="175" t="s">
        <v>113</v>
      </c>
      <c r="D6612" s="175" t="s">
        <v>610</v>
      </c>
      <c r="H6612" s="175" t="s">
        <v>1086</v>
      </c>
      <c r="K6612" s="194">
        <v>10000</v>
      </c>
    </row>
    <row r="6613" spans="1:11">
      <c r="A6613" s="175" t="s">
        <v>151</v>
      </c>
      <c r="B6613" s="175" t="s">
        <v>22</v>
      </c>
      <c r="F6613" s="195">
        <v>22897</v>
      </c>
      <c r="H6613" s="175" t="s">
        <v>1086</v>
      </c>
      <c r="J6613" s="194">
        <v>10000</v>
      </c>
    </row>
    <row r="6614" spans="1:11">
      <c r="A6614" s="190" t="s">
        <v>5084</v>
      </c>
      <c r="J6614" s="194">
        <v>10000</v>
      </c>
      <c r="K6614" s="194">
        <v>10000</v>
      </c>
    </row>
    <row r="6617" spans="1:11">
      <c r="A6617" s="190" t="s">
        <v>5055</v>
      </c>
      <c r="D6617" s="191" t="s">
        <v>4823</v>
      </c>
      <c r="E6617" s="190" t="s">
        <v>4922</v>
      </c>
    </row>
    <row r="6618" spans="1:11">
      <c r="A6618" s="192" t="s">
        <v>10</v>
      </c>
      <c r="B6618" s="192" t="s">
        <v>11</v>
      </c>
      <c r="D6618" s="188" t="s">
        <v>4808</v>
      </c>
      <c r="E6618" s="192" t="s">
        <v>142</v>
      </c>
      <c r="F6618" s="193" t="s">
        <v>4809</v>
      </c>
      <c r="G6618" s="192" t="s">
        <v>4810</v>
      </c>
      <c r="H6618" s="192" t="s">
        <v>479</v>
      </c>
      <c r="J6618" s="193" t="s">
        <v>405</v>
      </c>
      <c r="K6618" s="193" t="s">
        <v>406</v>
      </c>
    </row>
    <row r="6621" spans="1:11">
      <c r="A6621" s="175" t="s">
        <v>4849</v>
      </c>
      <c r="B6621" s="175" t="s">
        <v>82</v>
      </c>
      <c r="D6621" s="175" t="s">
        <v>610</v>
      </c>
      <c r="H6621" s="175" t="s">
        <v>1087</v>
      </c>
      <c r="J6621" s="194">
        <v>228184</v>
      </c>
    </row>
    <row r="6622" spans="1:11">
      <c r="A6622" s="175" t="s">
        <v>151</v>
      </c>
      <c r="B6622" s="175" t="s">
        <v>22</v>
      </c>
      <c r="F6622" s="195">
        <v>4531807</v>
      </c>
      <c r="H6622" s="175" t="s">
        <v>1087</v>
      </c>
      <c r="K6622" s="194">
        <v>228184</v>
      </c>
    </row>
    <row r="6623" spans="1:11">
      <c r="A6623" s="190" t="s">
        <v>5057</v>
      </c>
      <c r="J6623" s="194">
        <v>228184</v>
      </c>
      <c r="K6623" s="194">
        <v>228184</v>
      </c>
    </row>
    <row r="6626" spans="1:11">
      <c r="A6626" s="190" t="s">
        <v>5058</v>
      </c>
      <c r="D6626" s="191" t="s">
        <v>4823</v>
      </c>
      <c r="E6626" s="190" t="s">
        <v>4922</v>
      </c>
    </row>
    <row r="6627" spans="1:11">
      <c r="A6627" s="192" t="s">
        <v>10</v>
      </c>
      <c r="B6627" s="192" t="s">
        <v>11</v>
      </c>
      <c r="D6627" s="188" t="s">
        <v>4808</v>
      </c>
      <c r="E6627" s="192" t="s">
        <v>142</v>
      </c>
      <c r="F6627" s="193" t="s">
        <v>4809</v>
      </c>
      <c r="G6627" s="192" t="s">
        <v>4810</v>
      </c>
      <c r="H6627" s="192" t="s">
        <v>479</v>
      </c>
      <c r="J6627" s="193" t="s">
        <v>405</v>
      </c>
      <c r="K6627" s="193" t="s">
        <v>406</v>
      </c>
    </row>
    <row r="6630" spans="1:11">
      <c r="A6630" s="175" t="s">
        <v>257</v>
      </c>
      <c r="B6630" s="175" t="s">
        <v>47</v>
      </c>
      <c r="E6630" s="175" t="s">
        <v>668</v>
      </c>
      <c r="F6630" s="195">
        <v>5535</v>
      </c>
      <c r="H6630" s="175" t="s">
        <v>1088</v>
      </c>
      <c r="J6630" s="194">
        <v>2274290</v>
      </c>
    </row>
    <row r="6631" spans="1:11">
      <c r="A6631" s="175" t="s">
        <v>151</v>
      </c>
      <c r="B6631" s="175" t="s">
        <v>22</v>
      </c>
      <c r="F6631" s="195">
        <v>4531808</v>
      </c>
      <c r="H6631" s="175" t="s">
        <v>1088</v>
      </c>
      <c r="K6631" s="194">
        <v>2274290</v>
      </c>
    </row>
    <row r="6632" spans="1:11">
      <c r="A6632" s="190" t="s">
        <v>5059</v>
      </c>
      <c r="J6632" s="194">
        <v>2274290</v>
      </c>
      <c r="K6632" s="194">
        <v>2274290</v>
      </c>
    </row>
    <row r="6635" spans="1:11">
      <c r="A6635" s="190" t="s">
        <v>4963</v>
      </c>
      <c r="D6635" s="191" t="s">
        <v>4818</v>
      </c>
      <c r="E6635" s="190" t="s">
        <v>4939</v>
      </c>
    </row>
    <row r="6636" spans="1:11">
      <c r="A6636" s="192" t="s">
        <v>10</v>
      </c>
      <c r="B6636" s="192" t="s">
        <v>11</v>
      </c>
      <c r="D6636" s="188" t="s">
        <v>4808</v>
      </c>
      <c r="E6636" s="192" t="s">
        <v>142</v>
      </c>
      <c r="F6636" s="193" t="s">
        <v>4809</v>
      </c>
      <c r="G6636" s="192" t="s">
        <v>4810</v>
      </c>
      <c r="H6636" s="192" t="s">
        <v>479</v>
      </c>
      <c r="J6636" s="193" t="s">
        <v>405</v>
      </c>
      <c r="K6636" s="193" t="s">
        <v>406</v>
      </c>
    </row>
    <row r="6639" spans="1:11">
      <c r="A6639" s="175" t="s">
        <v>4829</v>
      </c>
      <c r="B6639" s="175" t="s">
        <v>113</v>
      </c>
      <c r="D6639" s="175" t="s">
        <v>610</v>
      </c>
      <c r="H6639" s="175" t="s">
        <v>1089</v>
      </c>
      <c r="K6639" s="194">
        <v>50000</v>
      </c>
    </row>
    <row r="6640" spans="1:11">
      <c r="A6640" s="175" t="s">
        <v>151</v>
      </c>
      <c r="B6640" s="175" t="s">
        <v>22</v>
      </c>
      <c r="F6640" s="195">
        <v>22899</v>
      </c>
      <c r="H6640" s="175" t="s">
        <v>1089</v>
      </c>
      <c r="J6640" s="194">
        <v>50000</v>
      </c>
    </row>
    <row r="6641" spans="1:11">
      <c r="A6641" s="190" t="s">
        <v>4964</v>
      </c>
      <c r="J6641" s="194">
        <v>50000</v>
      </c>
      <c r="K6641" s="194">
        <v>50000</v>
      </c>
    </row>
    <row r="6644" spans="1:11">
      <c r="A6644" s="190" t="s">
        <v>4886</v>
      </c>
      <c r="D6644" s="191" t="s">
        <v>4823</v>
      </c>
      <c r="E6644" s="190" t="s">
        <v>4950</v>
      </c>
    </row>
    <row r="6645" spans="1:11">
      <c r="A6645" s="192" t="s">
        <v>10</v>
      </c>
      <c r="B6645" s="192" t="s">
        <v>11</v>
      </c>
      <c r="D6645" s="188" t="s">
        <v>4808</v>
      </c>
      <c r="E6645" s="192" t="s">
        <v>142</v>
      </c>
      <c r="F6645" s="193" t="s">
        <v>4809</v>
      </c>
      <c r="G6645" s="192" t="s">
        <v>4810</v>
      </c>
      <c r="H6645" s="192" t="s">
        <v>479</v>
      </c>
      <c r="J6645" s="193" t="s">
        <v>405</v>
      </c>
      <c r="K6645" s="193" t="s">
        <v>406</v>
      </c>
    </row>
    <row r="6648" spans="1:11">
      <c r="A6648" s="175" t="s">
        <v>257</v>
      </c>
      <c r="B6648" s="175" t="s">
        <v>47</v>
      </c>
      <c r="E6648" s="175" t="s">
        <v>668</v>
      </c>
      <c r="F6648" s="195">
        <v>5452</v>
      </c>
      <c r="H6648" s="175" t="s">
        <v>1710</v>
      </c>
      <c r="J6648" s="194">
        <v>2580724</v>
      </c>
    </row>
    <row r="6649" spans="1:11">
      <c r="A6649" s="175" t="s">
        <v>5102</v>
      </c>
      <c r="B6649" s="175" t="s">
        <v>25</v>
      </c>
      <c r="F6649" s="195">
        <v>57</v>
      </c>
      <c r="H6649" s="175" t="s">
        <v>1710</v>
      </c>
      <c r="K6649" s="194">
        <v>2580724</v>
      </c>
    </row>
    <row r="6650" spans="1:11">
      <c r="A6650" s="190" t="s">
        <v>4888</v>
      </c>
      <c r="J6650" s="194">
        <v>2580724</v>
      </c>
      <c r="K6650" s="194">
        <v>2580724</v>
      </c>
    </row>
    <row r="6653" spans="1:11">
      <c r="A6653" s="190" t="s">
        <v>4889</v>
      </c>
      <c r="D6653" s="191" t="s">
        <v>4823</v>
      </c>
      <c r="E6653" s="190" t="s">
        <v>4950</v>
      </c>
    </row>
    <row r="6654" spans="1:11">
      <c r="A6654" s="192" t="s">
        <v>10</v>
      </c>
      <c r="B6654" s="192" t="s">
        <v>11</v>
      </c>
      <c r="D6654" s="188" t="s">
        <v>4808</v>
      </c>
      <c r="E6654" s="192" t="s">
        <v>142</v>
      </c>
      <c r="F6654" s="193" t="s">
        <v>4809</v>
      </c>
      <c r="G6654" s="192" t="s">
        <v>4810</v>
      </c>
      <c r="H6654" s="192" t="s">
        <v>479</v>
      </c>
      <c r="J6654" s="193" t="s">
        <v>405</v>
      </c>
      <c r="K6654" s="193" t="s">
        <v>406</v>
      </c>
    </row>
    <row r="6657" spans="1:11">
      <c r="A6657" s="175" t="s">
        <v>5078</v>
      </c>
      <c r="B6657" s="175" t="s">
        <v>84</v>
      </c>
      <c r="D6657" s="175" t="s">
        <v>592</v>
      </c>
      <c r="H6657" s="175" t="s">
        <v>1711</v>
      </c>
      <c r="J6657" s="194">
        <v>1256398</v>
      </c>
    </row>
    <row r="6658" spans="1:11">
      <c r="A6658" s="175" t="s">
        <v>5102</v>
      </c>
      <c r="B6658" s="175" t="s">
        <v>25</v>
      </c>
      <c r="F6658" s="195">
        <v>58</v>
      </c>
      <c r="H6658" s="175" t="s">
        <v>1711</v>
      </c>
      <c r="K6658" s="194">
        <v>1256398</v>
      </c>
    </row>
    <row r="6659" spans="1:11">
      <c r="A6659" s="190" t="s">
        <v>4890</v>
      </c>
      <c r="J6659" s="194">
        <v>1256398</v>
      </c>
      <c r="K6659" s="194">
        <v>1256398</v>
      </c>
    </row>
    <row r="6662" spans="1:11">
      <c r="A6662" s="190" t="s">
        <v>4891</v>
      </c>
      <c r="D6662" s="191" t="s">
        <v>4823</v>
      </c>
      <c r="E6662" s="190" t="s">
        <v>4950</v>
      </c>
    </row>
    <row r="6663" spans="1:11">
      <c r="A6663" s="192" t="s">
        <v>10</v>
      </c>
      <c r="B6663" s="192" t="s">
        <v>11</v>
      </c>
      <c r="D6663" s="188" t="s">
        <v>4808</v>
      </c>
      <c r="E6663" s="192" t="s">
        <v>142</v>
      </c>
      <c r="F6663" s="193" t="s">
        <v>4809</v>
      </c>
      <c r="G6663" s="192" t="s">
        <v>4810</v>
      </c>
      <c r="H6663" s="192" t="s">
        <v>479</v>
      </c>
      <c r="J6663" s="193" t="s">
        <v>405</v>
      </c>
      <c r="K6663" s="193" t="s">
        <v>406</v>
      </c>
    </row>
    <row r="6666" spans="1:11">
      <c r="A6666" s="175" t="s">
        <v>257</v>
      </c>
      <c r="B6666" s="175" t="s">
        <v>47</v>
      </c>
      <c r="E6666" s="175" t="s">
        <v>668</v>
      </c>
      <c r="F6666" s="195">
        <v>115</v>
      </c>
      <c r="H6666" s="175" t="s">
        <v>2260</v>
      </c>
      <c r="J6666" s="194">
        <v>212415</v>
      </c>
    </row>
    <row r="6667" spans="1:11">
      <c r="A6667" s="175" t="s">
        <v>5102</v>
      </c>
      <c r="B6667" s="175" t="s">
        <v>25</v>
      </c>
      <c r="F6667" s="195">
        <v>66</v>
      </c>
      <c r="H6667" s="175" t="s">
        <v>1712</v>
      </c>
      <c r="K6667" s="194">
        <v>212415</v>
      </c>
    </row>
    <row r="6668" spans="1:11">
      <c r="A6668" s="190" t="s">
        <v>4892</v>
      </c>
      <c r="J6668" s="194">
        <v>212415</v>
      </c>
      <c r="K6668" s="194">
        <v>212415</v>
      </c>
    </row>
    <row r="6671" spans="1:11">
      <c r="A6671" s="190" t="s">
        <v>4900</v>
      </c>
      <c r="D6671" s="191" t="s">
        <v>4823</v>
      </c>
      <c r="E6671" s="190" t="s">
        <v>4950</v>
      </c>
    </row>
    <row r="6672" spans="1:11">
      <c r="A6672" s="192" t="s">
        <v>10</v>
      </c>
      <c r="B6672" s="192" t="s">
        <v>11</v>
      </c>
      <c r="D6672" s="188" t="s">
        <v>4808</v>
      </c>
      <c r="E6672" s="192" t="s">
        <v>142</v>
      </c>
      <c r="F6672" s="193" t="s">
        <v>4809</v>
      </c>
      <c r="G6672" s="192" t="s">
        <v>4810</v>
      </c>
      <c r="H6672" s="192" t="s">
        <v>479</v>
      </c>
      <c r="J6672" s="193" t="s">
        <v>405</v>
      </c>
      <c r="K6672" s="193" t="s">
        <v>406</v>
      </c>
    </row>
    <row r="6675" spans="1:11">
      <c r="A6675" s="175" t="s">
        <v>257</v>
      </c>
      <c r="B6675" s="175" t="s">
        <v>47</v>
      </c>
      <c r="E6675" s="175" t="s">
        <v>668</v>
      </c>
      <c r="F6675" s="195">
        <v>15595691</v>
      </c>
      <c r="H6675" s="175" t="s">
        <v>893</v>
      </c>
      <c r="J6675" s="194">
        <v>707060</v>
      </c>
    </row>
    <row r="6676" spans="1:11">
      <c r="A6676" s="175" t="s">
        <v>5102</v>
      </c>
      <c r="B6676" s="175" t="s">
        <v>25</v>
      </c>
      <c r="F6676" s="195">
        <v>59</v>
      </c>
      <c r="H6676" s="175" t="s">
        <v>893</v>
      </c>
      <c r="K6676" s="194">
        <v>707060</v>
      </c>
    </row>
    <row r="6677" spans="1:11">
      <c r="A6677" s="190" t="s">
        <v>4902</v>
      </c>
      <c r="J6677" s="194">
        <v>707060</v>
      </c>
      <c r="K6677" s="194">
        <v>707060</v>
      </c>
    </row>
    <row r="6680" spans="1:11">
      <c r="A6680" s="190" t="s">
        <v>4903</v>
      </c>
      <c r="D6680" s="191" t="s">
        <v>4823</v>
      </c>
      <c r="E6680" s="190" t="s">
        <v>4950</v>
      </c>
    </row>
    <row r="6681" spans="1:11">
      <c r="A6681" s="192" t="s">
        <v>10</v>
      </c>
      <c r="B6681" s="192" t="s">
        <v>11</v>
      </c>
      <c r="D6681" s="188" t="s">
        <v>4808</v>
      </c>
      <c r="E6681" s="192" t="s">
        <v>142</v>
      </c>
      <c r="F6681" s="193" t="s">
        <v>4809</v>
      </c>
      <c r="G6681" s="192" t="s">
        <v>4810</v>
      </c>
      <c r="H6681" s="192" t="s">
        <v>479</v>
      </c>
      <c r="J6681" s="193" t="s">
        <v>405</v>
      </c>
      <c r="K6681" s="193" t="s">
        <v>406</v>
      </c>
    </row>
    <row r="6684" spans="1:11">
      <c r="A6684" s="175" t="s">
        <v>257</v>
      </c>
      <c r="B6684" s="175" t="s">
        <v>47</v>
      </c>
      <c r="E6684" s="175" t="s">
        <v>668</v>
      </c>
      <c r="F6684" s="195">
        <v>15588528</v>
      </c>
      <c r="H6684" s="175" t="s">
        <v>893</v>
      </c>
      <c r="J6684" s="194">
        <v>84943</v>
      </c>
    </row>
    <row r="6685" spans="1:11">
      <c r="A6685" s="175" t="s">
        <v>5102</v>
      </c>
      <c r="B6685" s="175" t="s">
        <v>25</v>
      </c>
      <c r="F6685" s="195">
        <v>60</v>
      </c>
      <c r="H6685" s="175" t="s">
        <v>893</v>
      </c>
      <c r="K6685" s="194">
        <v>84943</v>
      </c>
    </row>
    <row r="6686" spans="1:11">
      <c r="A6686" s="190" t="s">
        <v>4904</v>
      </c>
      <c r="J6686" s="194">
        <v>84943</v>
      </c>
      <c r="K6686" s="194">
        <v>84943</v>
      </c>
    </row>
    <row r="6689" spans="1:11">
      <c r="A6689" s="190" t="s">
        <v>4905</v>
      </c>
      <c r="D6689" s="191" t="s">
        <v>4823</v>
      </c>
      <c r="E6689" s="190" t="s">
        <v>4950</v>
      </c>
    </row>
    <row r="6690" spans="1:11">
      <c r="A6690" s="192" t="s">
        <v>10</v>
      </c>
      <c r="B6690" s="192" t="s">
        <v>11</v>
      </c>
      <c r="D6690" s="188" t="s">
        <v>4808</v>
      </c>
      <c r="E6690" s="192" t="s">
        <v>142</v>
      </c>
      <c r="F6690" s="193" t="s">
        <v>4809</v>
      </c>
      <c r="G6690" s="192" t="s">
        <v>4810</v>
      </c>
      <c r="H6690" s="192" t="s">
        <v>479</v>
      </c>
      <c r="J6690" s="193" t="s">
        <v>405</v>
      </c>
      <c r="K6690" s="193" t="s">
        <v>406</v>
      </c>
    </row>
    <row r="6693" spans="1:11">
      <c r="A6693" s="175" t="s">
        <v>257</v>
      </c>
      <c r="B6693" s="175" t="s">
        <v>47</v>
      </c>
      <c r="E6693" s="175" t="s">
        <v>668</v>
      </c>
      <c r="F6693" s="195">
        <v>5451</v>
      </c>
      <c r="H6693" s="175" t="s">
        <v>1710</v>
      </c>
      <c r="J6693" s="194">
        <v>82510</v>
      </c>
    </row>
    <row r="6694" spans="1:11">
      <c r="A6694" s="175" t="s">
        <v>5102</v>
      </c>
      <c r="B6694" s="175" t="s">
        <v>25</v>
      </c>
      <c r="F6694" s="195">
        <v>56</v>
      </c>
      <c r="H6694" s="175" t="s">
        <v>1710</v>
      </c>
      <c r="K6694" s="194">
        <v>82510</v>
      </c>
    </row>
    <row r="6695" spans="1:11">
      <c r="A6695" s="190" t="s">
        <v>4907</v>
      </c>
      <c r="J6695" s="194">
        <v>82510</v>
      </c>
      <c r="K6695" s="194">
        <v>82510</v>
      </c>
    </row>
    <row r="6698" spans="1:11">
      <c r="A6698" s="190" t="s">
        <v>4893</v>
      </c>
      <c r="D6698" s="191" t="s">
        <v>4818</v>
      </c>
      <c r="E6698" s="190" t="s">
        <v>4950</v>
      </c>
    </row>
    <row r="6699" spans="1:11">
      <c r="A6699" s="192" t="s">
        <v>10</v>
      </c>
      <c r="B6699" s="192" t="s">
        <v>11</v>
      </c>
      <c r="D6699" s="188" t="s">
        <v>4808</v>
      </c>
      <c r="E6699" s="192" t="s">
        <v>142</v>
      </c>
      <c r="F6699" s="193" t="s">
        <v>4809</v>
      </c>
      <c r="G6699" s="192" t="s">
        <v>4810</v>
      </c>
      <c r="H6699" s="192" t="s">
        <v>479</v>
      </c>
      <c r="J6699" s="193" t="s">
        <v>405</v>
      </c>
      <c r="K6699" s="193" t="s">
        <v>406</v>
      </c>
    </row>
    <row r="6702" spans="1:11">
      <c r="A6702" s="175" t="s">
        <v>4829</v>
      </c>
      <c r="B6702" s="175" t="s">
        <v>113</v>
      </c>
      <c r="D6702" s="175" t="s">
        <v>610</v>
      </c>
      <c r="H6702" s="175" t="s">
        <v>1090</v>
      </c>
      <c r="K6702" s="194">
        <v>80000</v>
      </c>
    </row>
    <row r="6703" spans="1:11">
      <c r="A6703" s="175" t="s">
        <v>151</v>
      </c>
      <c r="B6703" s="175" t="s">
        <v>22</v>
      </c>
      <c r="F6703" s="195">
        <v>22902</v>
      </c>
      <c r="H6703" s="175" t="s">
        <v>1090</v>
      </c>
      <c r="J6703" s="194">
        <v>80000</v>
      </c>
    </row>
    <row r="6704" spans="1:11">
      <c r="A6704" s="190" t="s">
        <v>4899</v>
      </c>
      <c r="J6704" s="194">
        <v>80000</v>
      </c>
      <c r="K6704" s="194">
        <v>80000</v>
      </c>
    </row>
    <row r="6707" spans="1:11">
      <c r="A6707" s="190" t="s">
        <v>4917</v>
      </c>
      <c r="D6707" s="191" t="s">
        <v>4818</v>
      </c>
      <c r="E6707" s="190" t="s">
        <v>4950</v>
      </c>
    </row>
    <row r="6708" spans="1:11">
      <c r="A6708" s="192" t="s">
        <v>10</v>
      </c>
      <c r="B6708" s="192" t="s">
        <v>11</v>
      </c>
      <c r="D6708" s="188" t="s">
        <v>4808</v>
      </c>
      <c r="E6708" s="192" t="s">
        <v>142</v>
      </c>
      <c r="F6708" s="193" t="s">
        <v>4809</v>
      </c>
      <c r="G6708" s="192" t="s">
        <v>4810</v>
      </c>
      <c r="H6708" s="192" t="s">
        <v>479</v>
      </c>
      <c r="J6708" s="193" t="s">
        <v>405</v>
      </c>
      <c r="K6708" s="193" t="s">
        <v>406</v>
      </c>
    </row>
    <row r="6711" spans="1:11">
      <c r="A6711" s="175" t="s">
        <v>4829</v>
      </c>
      <c r="B6711" s="175" t="s">
        <v>113</v>
      </c>
      <c r="D6711" s="175" t="s">
        <v>610</v>
      </c>
      <c r="H6711" s="175" t="s">
        <v>1091</v>
      </c>
      <c r="K6711" s="194">
        <v>50000</v>
      </c>
    </row>
    <row r="6712" spans="1:11">
      <c r="A6712" s="175" t="s">
        <v>151</v>
      </c>
      <c r="B6712" s="175" t="s">
        <v>22</v>
      </c>
      <c r="F6712" s="195">
        <v>22901</v>
      </c>
      <c r="H6712" s="175" t="s">
        <v>1091</v>
      </c>
      <c r="J6712" s="194">
        <v>50000</v>
      </c>
    </row>
    <row r="6713" spans="1:11">
      <c r="A6713" s="190" t="s">
        <v>4920</v>
      </c>
      <c r="J6713" s="194">
        <v>50000</v>
      </c>
      <c r="K6713" s="194">
        <v>50000</v>
      </c>
    </row>
    <row r="6716" spans="1:11">
      <c r="A6716" s="190" t="s">
        <v>4961</v>
      </c>
      <c r="D6716" s="191" t="s">
        <v>4818</v>
      </c>
      <c r="E6716" s="190" t="s">
        <v>4950</v>
      </c>
    </row>
    <row r="6717" spans="1:11">
      <c r="A6717" s="192" t="s">
        <v>10</v>
      </c>
      <c r="B6717" s="192" t="s">
        <v>11</v>
      </c>
      <c r="D6717" s="188" t="s">
        <v>4808</v>
      </c>
      <c r="E6717" s="192" t="s">
        <v>142</v>
      </c>
      <c r="F6717" s="193" t="s">
        <v>4809</v>
      </c>
      <c r="G6717" s="192" t="s">
        <v>4810</v>
      </c>
      <c r="H6717" s="192" t="s">
        <v>479</v>
      </c>
      <c r="J6717" s="193" t="s">
        <v>405</v>
      </c>
      <c r="K6717" s="193" t="s">
        <v>406</v>
      </c>
    </row>
    <row r="6720" spans="1:11">
      <c r="A6720" s="175" t="s">
        <v>4829</v>
      </c>
      <c r="B6720" s="175" t="s">
        <v>113</v>
      </c>
      <c r="D6720" s="175" t="s">
        <v>610</v>
      </c>
      <c r="H6720" s="175" t="s">
        <v>1092</v>
      </c>
      <c r="K6720" s="194">
        <v>10000</v>
      </c>
    </row>
    <row r="6721" spans="1:11">
      <c r="A6721" s="175" t="s">
        <v>151</v>
      </c>
      <c r="B6721" s="175" t="s">
        <v>22</v>
      </c>
      <c r="F6721" s="195">
        <v>22900</v>
      </c>
      <c r="H6721" s="175" t="s">
        <v>1092</v>
      </c>
      <c r="J6721" s="194">
        <v>10000</v>
      </c>
    </row>
    <row r="6722" spans="1:11">
      <c r="A6722" s="190" t="s">
        <v>4962</v>
      </c>
      <c r="J6722" s="194">
        <v>10000</v>
      </c>
      <c r="K6722" s="194">
        <v>10000</v>
      </c>
    </row>
    <row r="6725" spans="1:11">
      <c r="A6725" s="190" t="s">
        <v>4908</v>
      </c>
      <c r="D6725" s="191" t="s">
        <v>4823</v>
      </c>
      <c r="E6725" s="190" t="s">
        <v>4957</v>
      </c>
    </row>
    <row r="6726" spans="1:11">
      <c r="A6726" s="192" t="s">
        <v>10</v>
      </c>
      <c r="B6726" s="192" t="s">
        <v>11</v>
      </c>
      <c r="D6726" s="188" t="s">
        <v>4808</v>
      </c>
      <c r="E6726" s="192" t="s">
        <v>142</v>
      </c>
      <c r="F6726" s="193" t="s">
        <v>4809</v>
      </c>
      <c r="G6726" s="192" t="s">
        <v>4810</v>
      </c>
      <c r="H6726" s="192" t="s">
        <v>479</v>
      </c>
      <c r="J6726" s="193" t="s">
        <v>405</v>
      </c>
      <c r="K6726" s="193" t="s">
        <v>406</v>
      </c>
    </row>
    <row r="6729" spans="1:11">
      <c r="A6729" s="175" t="s">
        <v>257</v>
      </c>
      <c r="B6729" s="175" t="s">
        <v>47</v>
      </c>
      <c r="E6729" s="175" t="s">
        <v>668</v>
      </c>
      <c r="F6729" s="195">
        <v>2</v>
      </c>
      <c r="H6729" s="175" t="s">
        <v>1027</v>
      </c>
      <c r="J6729" s="194">
        <v>15000000</v>
      </c>
    </row>
    <row r="6730" spans="1:11">
      <c r="A6730" s="175" t="s">
        <v>5102</v>
      </c>
      <c r="B6730" s="175" t="s">
        <v>25</v>
      </c>
      <c r="F6730" s="195">
        <v>64</v>
      </c>
      <c r="H6730" s="175" t="s">
        <v>1027</v>
      </c>
      <c r="K6730" s="194">
        <v>15000000</v>
      </c>
    </row>
    <row r="6731" spans="1:11">
      <c r="A6731" s="190" t="s">
        <v>4909</v>
      </c>
      <c r="J6731" s="194">
        <v>15000000</v>
      </c>
      <c r="K6731" s="194">
        <v>15000000</v>
      </c>
    </row>
    <row r="6734" spans="1:11">
      <c r="A6734" s="190" t="s">
        <v>4910</v>
      </c>
      <c r="D6734" s="191" t="s">
        <v>4823</v>
      </c>
      <c r="E6734" s="190" t="s">
        <v>4957</v>
      </c>
    </row>
    <row r="6735" spans="1:11">
      <c r="A6735" s="192" t="s">
        <v>10</v>
      </c>
      <c r="B6735" s="192" t="s">
        <v>11</v>
      </c>
      <c r="D6735" s="188" t="s">
        <v>4808</v>
      </c>
      <c r="E6735" s="192" t="s">
        <v>142</v>
      </c>
      <c r="F6735" s="193" t="s">
        <v>4809</v>
      </c>
      <c r="G6735" s="192" t="s">
        <v>4810</v>
      </c>
      <c r="H6735" s="192" t="s">
        <v>479</v>
      </c>
      <c r="J6735" s="193" t="s">
        <v>405</v>
      </c>
      <c r="K6735" s="193" t="s">
        <v>406</v>
      </c>
    </row>
    <row r="6738" spans="1:11">
      <c r="A6738" s="175" t="s">
        <v>257</v>
      </c>
      <c r="B6738" s="175" t="s">
        <v>47</v>
      </c>
      <c r="E6738" s="175" t="s">
        <v>668</v>
      </c>
      <c r="F6738" s="195">
        <v>1258</v>
      </c>
      <c r="H6738" s="175" t="s">
        <v>2261</v>
      </c>
      <c r="J6738" s="194">
        <v>4982647</v>
      </c>
    </row>
    <row r="6739" spans="1:11">
      <c r="A6739" s="175" t="s">
        <v>5102</v>
      </c>
      <c r="B6739" s="175" t="s">
        <v>25</v>
      </c>
      <c r="F6739" s="195">
        <v>69</v>
      </c>
      <c r="H6739" s="175" t="s">
        <v>1713</v>
      </c>
      <c r="K6739" s="194">
        <v>2264503</v>
      </c>
    </row>
    <row r="6740" spans="1:11">
      <c r="A6740" s="175" t="s">
        <v>5102</v>
      </c>
      <c r="B6740" s="175" t="s">
        <v>25</v>
      </c>
      <c r="F6740" s="195">
        <v>72</v>
      </c>
      <c r="H6740" s="175" t="s">
        <v>1713</v>
      </c>
      <c r="K6740" s="194">
        <v>2718144</v>
      </c>
    </row>
    <row r="6741" spans="1:11">
      <c r="A6741" s="190" t="s">
        <v>4911</v>
      </c>
      <c r="J6741" s="194">
        <v>4982647</v>
      </c>
      <c r="K6741" s="194">
        <v>4982647</v>
      </c>
    </row>
    <row r="6744" spans="1:11">
      <c r="A6744" s="190" t="s">
        <v>4954</v>
      </c>
      <c r="D6744" s="191" t="s">
        <v>4806</v>
      </c>
      <c r="E6744" s="190" t="s">
        <v>4957</v>
      </c>
    </row>
    <row r="6745" spans="1:11">
      <c r="A6745" s="192" t="s">
        <v>10</v>
      </c>
      <c r="B6745" s="192" t="s">
        <v>11</v>
      </c>
      <c r="D6745" s="188" t="s">
        <v>4808</v>
      </c>
      <c r="E6745" s="192" t="s">
        <v>142</v>
      </c>
      <c r="F6745" s="193" t="s">
        <v>4809</v>
      </c>
      <c r="G6745" s="192" t="s">
        <v>4810</v>
      </c>
      <c r="H6745" s="192" t="s">
        <v>479</v>
      </c>
      <c r="J6745" s="193" t="s">
        <v>405</v>
      </c>
      <c r="K6745" s="193" t="s">
        <v>406</v>
      </c>
    </row>
    <row r="6748" spans="1:11">
      <c r="A6748" s="175" t="s">
        <v>5102</v>
      </c>
      <c r="B6748" s="175" t="s">
        <v>25</v>
      </c>
      <c r="F6748" s="195">
        <v>78</v>
      </c>
      <c r="H6748" s="175" t="s">
        <v>1706</v>
      </c>
    </row>
    <row r="6749" spans="1:11">
      <c r="A6749" s="175" t="s">
        <v>257</v>
      </c>
      <c r="B6749" s="175" t="s">
        <v>47</v>
      </c>
      <c r="E6749" s="175" t="s">
        <v>668</v>
      </c>
      <c r="F6749" s="195">
        <v>3680</v>
      </c>
      <c r="H6749" s="175" t="s">
        <v>1706</v>
      </c>
      <c r="J6749" s="194">
        <v>379497</v>
      </c>
    </row>
    <row r="6750" spans="1:11">
      <c r="A6750" s="175" t="s">
        <v>257</v>
      </c>
      <c r="B6750" s="175" t="s">
        <v>47</v>
      </c>
      <c r="E6750" s="175" t="s">
        <v>2130</v>
      </c>
      <c r="F6750" s="195">
        <v>1581</v>
      </c>
      <c r="H6750" s="175" t="s">
        <v>1706</v>
      </c>
      <c r="K6750" s="194">
        <v>379497</v>
      </c>
    </row>
    <row r="6751" spans="1:11">
      <c r="A6751" s="175" t="s">
        <v>257</v>
      </c>
      <c r="B6751" s="175" t="s">
        <v>47</v>
      </c>
      <c r="E6751" s="175" t="s">
        <v>2130</v>
      </c>
      <c r="F6751" s="195">
        <v>1581</v>
      </c>
      <c r="H6751" s="175" t="s">
        <v>1706</v>
      </c>
      <c r="J6751" s="194">
        <v>379497</v>
      </c>
    </row>
    <row r="6752" spans="1:11">
      <c r="A6752" s="175" t="s">
        <v>257</v>
      </c>
      <c r="B6752" s="175" t="s">
        <v>47</v>
      </c>
      <c r="E6752" s="175" t="s">
        <v>668</v>
      </c>
      <c r="F6752" s="195">
        <v>3680</v>
      </c>
      <c r="H6752" s="175" t="s">
        <v>1706</v>
      </c>
      <c r="K6752" s="194">
        <v>379497</v>
      </c>
    </row>
    <row r="6753" spans="1:11">
      <c r="A6753" s="190" t="s">
        <v>4955</v>
      </c>
      <c r="J6753" s="194">
        <v>758994</v>
      </c>
      <c r="K6753" s="194">
        <v>758994</v>
      </c>
    </row>
    <row r="6756" spans="1:11">
      <c r="A6756" s="190" t="s">
        <v>4979</v>
      </c>
      <c r="D6756" s="191" t="s">
        <v>4823</v>
      </c>
      <c r="E6756" s="190" t="s">
        <v>4957</v>
      </c>
    </row>
    <row r="6757" spans="1:11">
      <c r="A6757" s="192" t="s">
        <v>10</v>
      </c>
      <c r="B6757" s="192" t="s">
        <v>11</v>
      </c>
      <c r="D6757" s="188" t="s">
        <v>4808</v>
      </c>
      <c r="E6757" s="192" t="s">
        <v>142</v>
      </c>
      <c r="F6757" s="193" t="s">
        <v>4809</v>
      </c>
      <c r="G6757" s="192" t="s">
        <v>4810</v>
      </c>
      <c r="H6757" s="192" t="s">
        <v>479</v>
      </c>
      <c r="J6757" s="193" t="s">
        <v>405</v>
      </c>
      <c r="K6757" s="193" t="s">
        <v>406</v>
      </c>
    </row>
    <row r="6760" spans="1:11">
      <c r="A6760" s="175" t="s">
        <v>257</v>
      </c>
      <c r="B6760" s="175" t="s">
        <v>47</v>
      </c>
      <c r="E6760" s="175" t="s">
        <v>668</v>
      </c>
      <c r="F6760" s="195">
        <v>933</v>
      </c>
      <c r="H6760" s="175" t="s">
        <v>1714</v>
      </c>
      <c r="J6760" s="194">
        <v>184450</v>
      </c>
    </row>
    <row r="6761" spans="1:11">
      <c r="A6761" s="175" t="s">
        <v>5102</v>
      </c>
      <c r="B6761" s="175" t="s">
        <v>25</v>
      </c>
      <c r="F6761" s="195">
        <v>74</v>
      </c>
      <c r="H6761" s="175" t="s">
        <v>1714</v>
      </c>
      <c r="K6761" s="194">
        <v>184450</v>
      </c>
    </row>
    <row r="6762" spans="1:11">
      <c r="A6762" s="190" t="s">
        <v>4980</v>
      </c>
      <c r="J6762" s="194">
        <v>184450</v>
      </c>
      <c r="K6762" s="194">
        <v>184450</v>
      </c>
    </row>
    <row r="6765" spans="1:11">
      <c r="A6765" s="190" t="s">
        <v>5060</v>
      </c>
      <c r="D6765" s="191" t="s">
        <v>4818</v>
      </c>
      <c r="E6765" s="190" t="s">
        <v>4957</v>
      </c>
    </row>
    <row r="6766" spans="1:11">
      <c r="A6766" s="192" t="s">
        <v>10</v>
      </c>
      <c r="B6766" s="192" t="s">
        <v>11</v>
      </c>
      <c r="D6766" s="188" t="s">
        <v>4808</v>
      </c>
      <c r="E6766" s="192" t="s">
        <v>142</v>
      </c>
      <c r="F6766" s="193" t="s">
        <v>4809</v>
      </c>
      <c r="G6766" s="192" t="s">
        <v>4810</v>
      </c>
      <c r="H6766" s="192" t="s">
        <v>479</v>
      </c>
      <c r="J6766" s="193" t="s">
        <v>405</v>
      </c>
      <c r="K6766" s="193" t="s">
        <v>406</v>
      </c>
    </row>
    <row r="6769" spans="1:11">
      <c r="A6769" s="175" t="s">
        <v>4829</v>
      </c>
      <c r="B6769" s="175" t="s">
        <v>113</v>
      </c>
      <c r="D6769" s="175" t="s">
        <v>610</v>
      </c>
      <c r="H6769" s="175" t="s">
        <v>1093</v>
      </c>
      <c r="K6769" s="194">
        <v>70000</v>
      </c>
    </row>
    <row r="6770" spans="1:11">
      <c r="A6770" s="175" t="s">
        <v>151</v>
      </c>
      <c r="B6770" s="175" t="s">
        <v>22</v>
      </c>
      <c r="F6770" s="195">
        <v>22004</v>
      </c>
      <c r="H6770" s="175" t="s">
        <v>1093</v>
      </c>
      <c r="J6770" s="194">
        <v>70000</v>
      </c>
    </row>
    <row r="6771" spans="1:11">
      <c r="A6771" s="190" t="s">
        <v>5061</v>
      </c>
      <c r="J6771" s="194">
        <v>70000</v>
      </c>
      <c r="K6771" s="194">
        <v>70000</v>
      </c>
    </row>
    <row r="6774" spans="1:11">
      <c r="A6774" s="190" t="s">
        <v>5062</v>
      </c>
      <c r="D6774" s="191" t="s">
        <v>4818</v>
      </c>
      <c r="E6774" s="190" t="s">
        <v>4957</v>
      </c>
    </row>
    <row r="6775" spans="1:11">
      <c r="A6775" s="192" t="s">
        <v>10</v>
      </c>
      <c r="B6775" s="192" t="s">
        <v>11</v>
      </c>
      <c r="D6775" s="188" t="s">
        <v>4808</v>
      </c>
      <c r="E6775" s="192" t="s">
        <v>142</v>
      </c>
      <c r="F6775" s="193" t="s">
        <v>4809</v>
      </c>
      <c r="G6775" s="192" t="s">
        <v>4810</v>
      </c>
      <c r="H6775" s="192" t="s">
        <v>479</v>
      </c>
      <c r="J6775" s="193" t="s">
        <v>405</v>
      </c>
      <c r="K6775" s="193" t="s">
        <v>406</v>
      </c>
    </row>
    <row r="6778" spans="1:11">
      <c r="A6778" s="175" t="s">
        <v>4829</v>
      </c>
      <c r="B6778" s="175" t="s">
        <v>113</v>
      </c>
      <c r="D6778" s="175" t="s">
        <v>610</v>
      </c>
      <c r="H6778" s="175" t="s">
        <v>975</v>
      </c>
      <c r="K6778" s="194">
        <v>30000</v>
      </c>
    </row>
    <row r="6779" spans="1:11">
      <c r="A6779" s="175" t="s">
        <v>151</v>
      </c>
      <c r="B6779" s="175" t="s">
        <v>22</v>
      </c>
      <c r="F6779" s="195">
        <v>22905</v>
      </c>
      <c r="H6779" s="175" t="s">
        <v>975</v>
      </c>
      <c r="J6779" s="194">
        <v>30000</v>
      </c>
    </row>
    <row r="6780" spans="1:11">
      <c r="A6780" s="190" t="s">
        <v>5063</v>
      </c>
      <c r="J6780" s="194">
        <v>30000</v>
      </c>
      <c r="K6780" s="194">
        <v>30000</v>
      </c>
    </row>
    <row r="6783" spans="1:11">
      <c r="A6783" s="190" t="s">
        <v>5105</v>
      </c>
      <c r="D6783" s="191" t="s">
        <v>4818</v>
      </c>
      <c r="E6783" s="190" t="s">
        <v>4957</v>
      </c>
    </row>
    <row r="6784" spans="1:11">
      <c r="A6784" s="192" t="s">
        <v>10</v>
      </c>
      <c r="B6784" s="192" t="s">
        <v>11</v>
      </c>
      <c r="D6784" s="188" t="s">
        <v>4808</v>
      </c>
      <c r="E6784" s="192" t="s">
        <v>142</v>
      </c>
      <c r="F6784" s="193" t="s">
        <v>4809</v>
      </c>
      <c r="G6784" s="192" t="s">
        <v>4810</v>
      </c>
      <c r="H6784" s="192" t="s">
        <v>479</v>
      </c>
      <c r="J6784" s="193" t="s">
        <v>405</v>
      </c>
      <c r="K6784" s="193" t="s">
        <v>406</v>
      </c>
    </row>
    <row r="6787" spans="1:11">
      <c r="A6787" s="175" t="s">
        <v>4829</v>
      </c>
      <c r="B6787" s="175" t="s">
        <v>113</v>
      </c>
      <c r="D6787" s="175" t="s">
        <v>610</v>
      </c>
      <c r="H6787" s="175" t="s">
        <v>1094</v>
      </c>
      <c r="K6787" s="194">
        <v>30000</v>
      </c>
    </row>
    <row r="6788" spans="1:11">
      <c r="A6788" s="175" t="s">
        <v>151</v>
      </c>
      <c r="B6788" s="175" t="s">
        <v>22</v>
      </c>
      <c r="F6788" s="195">
        <v>22903</v>
      </c>
      <c r="H6788" s="175" t="s">
        <v>1094</v>
      </c>
      <c r="J6788" s="194">
        <v>30000</v>
      </c>
    </row>
    <row r="6789" spans="1:11">
      <c r="A6789" s="190" t="s">
        <v>5106</v>
      </c>
      <c r="J6789" s="194">
        <v>30000</v>
      </c>
      <c r="K6789" s="194">
        <v>30000</v>
      </c>
    </row>
    <row r="6792" spans="1:11">
      <c r="A6792" s="190" t="s">
        <v>4914</v>
      </c>
      <c r="D6792" s="191" t="s">
        <v>4823</v>
      </c>
      <c r="E6792" s="190" t="s">
        <v>4966</v>
      </c>
    </row>
    <row r="6793" spans="1:11">
      <c r="A6793" s="192" t="s">
        <v>10</v>
      </c>
      <c r="B6793" s="192" t="s">
        <v>11</v>
      </c>
      <c r="D6793" s="188" t="s">
        <v>4808</v>
      </c>
      <c r="E6793" s="192" t="s">
        <v>142</v>
      </c>
      <c r="F6793" s="193" t="s">
        <v>4809</v>
      </c>
      <c r="G6793" s="192" t="s">
        <v>4810</v>
      </c>
      <c r="H6793" s="192" t="s">
        <v>479</v>
      </c>
      <c r="J6793" s="193" t="s">
        <v>405</v>
      </c>
      <c r="K6793" s="193" t="s">
        <v>406</v>
      </c>
    </row>
    <row r="6796" spans="1:11">
      <c r="A6796" s="175" t="s">
        <v>257</v>
      </c>
      <c r="B6796" s="175" t="s">
        <v>47</v>
      </c>
      <c r="E6796" s="175" t="s">
        <v>668</v>
      </c>
      <c r="F6796" s="195">
        <v>758</v>
      </c>
      <c r="H6796" s="175" t="s">
        <v>211</v>
      </c>
      <c r="J6796" s="194">
        <v>2913192</v>
      </c>
    </row>
    <row r="6797" spans="1:11">
      <c r="A6797" s="175" t="s">
        <v>5102</v>
      </c>
      <c r="B6797" s="175" t="s">
        <v>25</v>
      </c>
      <c r="F6797" s="195">
        <v>61</v>
      </c>
      <c r="H6797" s="175" t="s">
        <v>211</v>
      </c>
      <c r="K6797" s="194">
        <v>2913192</v>
      </c>
    </row>
    <row r="6798" spans="1:11">
      <c r="A6798" s="190" t="s">
        <v>4916</v>
      </c>
      <c r="J6798" s="194">
        <v>2913192</v>
      </c>
      <c r="K6798" s="194">
        <v>2913192</v>
      </c>
    </row>
    <row r="6801" spans="1:11">
      <c r="A6801" s="190" t="s">
        <v>4921</v>
      </c>
      <c r="D6801" s="191" t="s">
        <v>4823</v>
      </c>
      <c r="E6801" s="190" t="s">
        <v>4966</v>
      </c>
    </row>
    <row r="6802" spans="1:11">
      <c r="A6802" s="192" t="s">
        <v>10</v>
      </c>
      <c r="B6802" s="192" t="s">
        <v>11</v>
      </c>
      <c r="D6802" s="188" t="s">
        <v>4808</v>
      </c>
      <c r="E6802" s="192" t="s">
        <v>142</v>
      </c>
      <c r="F6802" s="193" t="s">
        <v>4809</v>
      </c>
      <c r="G6802" s="192" t="s">
        <v>4810</v>
      </c>
      <c r="H6802" s="192" t="s">
        <v>479</v>
      </c>
      <c r="J6802" s="193" t="s">
        <v>405</v>
      </c>
      <c r="K6802" s="193" t="s">
        <v>406</v>
      </c>
    </row>
    <row r="6805" spans="1:11">
      <c r="A6805" s="175" t="s">
        <v>257</v>
      </c>
      <c r="B6805" s="175" t="s">
        <v>47</v>
      </c>
      <c r="E6805" s="175" t="s">
        <v>668</v>
      </c>
      <c r="F6805" s="195">
        <v>33</v>
      </c>
      <c r="H6805" s="175" t="s">
        <v>1715</v>
      </c>
      <c r="J6805" s="194">
        <v>113050</v>
      </c>
    </row>
    <row r="6806" spans="1:11">
      <c r="A6806" s="175" t="s">
        <v>5102</v>
      </c>
      <c r="B6806" s="175" t="s">
        <v>25</v>
      </c>
      <c r="F6806" s="195">
        <v>71</v>
      </c>
      <c r="H6806" s="175" t="s">
        <v>1715</v>
      </c>
      <c r="K6806" s="194">
        <v>113050</v>
      </c>
    </row>
    <row r="6807" spans="1:11">
      <c r="A6807" s="175" t="s">
        <v>257</v>
      </c>
      <c r="B6807" s="175" t="s">
        <v>47</v>
      </c>
      <c r="E6807" s="175" t="s">
        <v>668</v>
      </c>
      <c r="F6807" s="195">
        <v>12</v>
      </c>
      <c r="H6807" s="175" t="s">
        <v>1716</v>
      </c>
      <c r="J6807" s="194">
        <v>113050</v>
      </c>
    </row>
    <row r="6808" spans="1:11">
      <c r="A6808" s="175" t="s">
        <v>5102</v>
      </c>
      <c r="B6808" s="175" t="s">
        <v>25</v>
      </c>
      <c r="F6808" s="195">
        <v>79</v>
      </c>
      <c r="H6808" s="175" t="s">
        <v>1716</v>
      </c>
      <c r="K6808" s="194">
        <v>113050</v>
      </c>
    </row>
    <row r="6809" spans="1:11">
      <c r="A6809" s="190" t="s">
        <v>4923</v>
      </c>
      <c r="J6809" s="194">
        <v>226100</v>
      </c>
      <c r="K6809" s="194">
        <v>226100</v>
      </c>
    </row>
    <row r="6812" spans="1:11">
      <c r="A6812" s="190" t="s">
        <v>4924</v>
      </c>
      <c r="D6812" s="191" t="s">
        <v>4823</v>
      </c>
      <c r="E6812" s="190" t="s">
        <v>4966</v>
      </c>
    </row>
    <row r="6813" spans="1:11">
      <c r="A6813" s="192" t="s">
        <v>10</v>
      </c>
      <c r="B6813" s="192" t="s">
        <v>11</v>
      </c>
      <c r="D6813" s="188" t="s">
        <v>4808</v>
      </c>
      <c r="E6813" s="192" t="s">
        <v>142</v>
      </c>
      <c r="F6813" s="193" t="s">
        <v>4809</v>
      </c>
      <c r="G6813" s="192" t="s">
        <v>4810</v>
      </c>
      <c r="H6813" s="192" t="s">
        <v>479</v>
      </c>
      <c r="J6813" s="193" t="s">
        <v>405</v>
      </c>
      <c r="K6813" s="193" t="s">
        <v>406</v>
      </c>
    </row>
    <row r="6816" spans="1:11">
      <c r="A6816" s="175" t="s">
        <v>257</v>
      </c>
      <c r="B6816" s="175" t="s">
        <v>47</v>
      </c>
      <c r="E6816" s="175" t="s">
        <v>668</v>
      </c>
      <c r="F6816" s="195">
        <v>2179</v>
      </c>
      <c r="H6816" s="175" t="s">
        <v>560</v>
      </c>
      <c r="J6816" s="194">
        <v>1077545</v>
      </c>
    </row>
    <row r="6817" spans="1:11">
      <c r="A6817" s="175" t="s">
        <v>5102</v>
      </c>
      <c r="B6817" s="175" t="s">
        <v>25</v>
      </c>
      <c r="F6817" s="195">
        <v>67</v>
      </c>
      <c r="H6817" s="175" t="s">
        <v>560</v>
      </c>
      <c r="K6817" s="194">
        <v>1077545</v>
      </c>
    </row>
    <row r="6818" spans="1:11">
      <c r="A6818" s="190" t="s">
        <v>4925</v>
      </c>
      <c r="J6818" s="194">
        <v>1077545</v>
      </c>
      <c r="K6818" s="194">
        <v>1077545</v>
      </c>
    </row>
    <row r="6821" spans="1:11">
      <c r="A6821" s="190" t="s">
        <v>4965</v>
      </c>
      <c r="D6821" s="191" t="s">
        <v>4823</v>
      </c>
      <c r="E6821" s="190" t="s">
        <v>4966</v>
      </c>
    </row>
    <row r="6822" spans="1:11">
      <c r="A6822" s="192" t="s">
        <v>10</v>
      </c>
      <c r="B6822" s="192" t="s">
        <v>11</v>
      </c>
      <c r="D6822" s="188" t="s">
        <v>4808</v>
      </c>
      <c r="E6822" s="192" t="s">
        <v>142</v>
      </c>
      <c r="F6822" s="193" t="s">
        <v>4809</v>
      </c>
      <c r="G6822" s="192" t="s">
        <v>4810</v>
      </c>
      <c r="H6822" s="192" t="s">
        <v>479</v>
      </c>
      <c r="J6822" s="193" t="s">
        <v>405</v>
      </c>
      <c r="K6822" s="193" t="s">
        <v>406</v>
      </c>
    </row>
    <row r="6825" spans="1:11">
      <c r="A6825" s="175" t="s">
        <v>257</v>
      </c>
      <c r="B6825" s="175" t="s">
        <v>47</v>
      </c>
      <c r="E6825" s="175" t="s">
        <v>668</v>
      </c>
      <c r="F6825" s="195">
        <v>4</v>
      </c>
      <c r="H6825" s="175" t="s">
        <v>1717</v>
      </c>
      <c r="J6825" s="194">
        <v>11000000</v>
      </c>
    </row>
    <row r="6826" spans="1:11">
      <c r="A6826" s="175" t="s">
        <v>5102</v>
      </c>
      <c r="B6826" s="175" t="s">
        <v>25</v>
      </c>
      <c r="F6826" s="195">
        <v>100</v>
      </c>
      <c r="H6826" s="175" t="s">
        <v>1717</v>
      </c>
      <c r="K6826" s="194">
        <v>11000000</v>
      </c>
    </row>
    <row r="6827" spans="1:11">
      <c r="A6827" s="190" t="s">
        <v>4967</v>
      </c>
      <c r="J6827" s="194">
        <v>11000000</v>
      </c>
      <c r="K6827" s="194">
        <v>11000000</v>
      </c>
    </row>
    <row r="6830" spans="1:11">
      <c r="A6830" s="190" t="s">
        <v>4983</v>
      </c>
      <c r="D6830" s="191" t="s">
        <v>4823</v>
      </c>
      <c r="E6830" s="190" t="s">
        <v>4966</v>
      </c>
    </row>
    <row r="6831" spans="1:11">
      <c r="A6831" s="192" t="s">
        <v>10</v>
      </c>
      <c r="B6831" s="192" t="s">
        <v>11</v>
      </c>
      <c r="D6831" s="188" t="s">
        <v>4808</v>
      </c>
      <c r="E6831" s="192" t="s">
        <v>142</v>
      </c>
      <c r="F6831" s="193" t="s">
        <v>4809</v>
      </c>
      <c r="G6831" s="192" t="s">
        <v>4810</v>
      </c>
      <c r="H6831" s="192" t="s">
        <v>479</v>
      </c>
      <c r="J6831" s="193" t="s">
        <v>405</v>
      </c>
      <c r="K6831" s="193" t="s">
        <v>406</v>
      </c>
    </row>
    <row r="6834" spans="1:11">
      <c r="A6834" s="175" t="s">
        <v>268</v>
      </c>
      <c r="B6834" s="175" t="s">
        <v>49</v>
      </c>
      <c r="E6834" s="175" t="s">
        <v>640</v>
      </c>
      <c r="F6834" s="195">
        <v>201607</v>
      </c>
      <c r="H6834" s="175" t="s">
        <v>819</v>
      </c>
      <c r="J6834" s="194">
        <v>613998</v>
      </c>
    </row>
    <row r="6835" spans="1:11">
      <c r="A6835" s="175" t="s">
        <v>5102</v>
      </c>
      <c r="B6835" s="175" t="s">
        <v>25</v>
      </c>
      <c r="F6835" s="195">
        <v>88</v>
      </c>
      <c r="H6835" s="175" t="s">
        <v>819</v>
      </c>
      <c r="K6835" s="194">
        <v>613998</v>
      </c>
    </row>
    <row r="6836" spans="1:11">
      <c r="A6836" s="190" t="s">
        <v>4984</v>
      </c>
      <c r="J6836" s="194">
        <v>613998</v>
      </c>
      <c r="K6836" s="194">
        <v>613998</v>
      </c>
    </row>
    <row r="6839" spans="1:11">
      <c r="A6839" s="190" t="s">
        <v>4985</v>
      </c>
      <c r="D6839" s="191" t="s">
        <v>4823</v>
      </c>
      <c r="E6839" s="190" t="s">
        <v>4966</v>
      </c>
    </row>
    <row r="6840" spans="1:11">
      <c r="A6840" s="192" t="s">
        <v>10</v>
      </c>
      <c r="B6840" s="192" t="s">
        <v>11</v>
      </c>
      <c r="D6840" s="188" t="s">
        <v>4808</v>
      </c>
      <c r="E6840" s="192" t="s">
        <v>142</v>
      </c>
      <c r="F6840" s="193" t="s">
        <v>4809</v>
      </c>
      <c r="G6840" s="192" t="s">
        <v>4810</v>
      </c>
      <c r="H6840" s="192" t="s">
        <v>479</v>
      </c>
      <c r="J6840" s="193" t="s">
        <v>405</v>
      </c>
      <c r="K6840" s="193" t="s">
        <v>406</v>
      </c>
    </row>
    <row r="6843" spans="1:11">
      <c r="A6843" s="175" t="s">
        <v>268</v>
      </c>
      <c r="B6843" s="175" t="s">
        <v>49</v>
      </c>
      <c r="E6843" s="175" t="s">
        <v>640</v>
      </c>
      <c r="F6843" s="195">
        <v>201607</v>
      </c>
      <c r="H6843" s="175" t="s">
        <v>1718</v>
      </c>
      <c r="J6843" s="194">
        <v>796946</v>
      </c>
    </row>
    <row r="6844" spans="1:11">
      <c r="A6844" s="175" t="s">
        <v>5102</v>
      </c>
      <c r="B6844" s="175" t="s">
        <v>25</v>
      </c>
      <c r="F6844" s="195">
        <v>87</v>
      </c>
      <c r="H6844" s="175" t="s">
        <v>1718</v>
      </c>
      <c r="K6844" s="194">
        <v>796946</v>
      </c>
    </row>
    <row r="6845" spans="1:11">
      <c r="A6845" s="190" t="s">
        <v>4986</v>
      </c>
      <c r="J6845" s="194">
        <v>796946</v>
      </c>
      <c r="K6845" s="194">
        <v>796946</v>
      </c>
    </row>
    <row r="6848" spans="1:11">
      <c r="A6848" s="190" t="s">
        <v>4987</v>
      </c>
      <c r="D6848" s="191" t="s">
        <v>4823</v>
      </c>
      <c r="E6848" s="190" t="s">
        <v>4966</v>
      </c>
    </row>
    <row r="6849" spans="1:11">
      <c r="A6849" s="192" t="s">
        <v>10</v>
      </c>
      <c r="B6849" s="192" t="s">
        <v>11</v>
      </c>
      <c r="D6849" s="188" t="s">
        <v>4808</v>
      </c>
      <c r="E6849" s="192" t="s">
        <v>142</v>
      </c>
      <c r="F6849" s="193" t="s">
        <v>4809</v>
      </c>
      <c r="G6849" s="192" t="s">
        <v>4810</v>
      </c>
      <c r="H6849" s="192" t="s">
        <v>479</v>
      </c>
      <c r="J6849" s="193" t="s">
        <v>405</v>
      </c>
      <c r="K6849" s="193" t="s">
        <v>406</v>
      </c>
    </row>
    <row r="6852" spans="1:11">
      <c r="A6852" s="175" t="s">
        <v>268</v>
      </c>
      <c r="B6852" s="175" t="s">
        <v>49</v>
      </c>
      <c r="E6852" s="175" t="s">
        <v>640</v>
      </c>
      <c r="F6852" s="195">
        <v>201607</v>
      </c>
      <c r="H6852" s="175" t="s">
        <v>1719</v>
      </c>
      <c r="J6852" s="194">
        <v>208214</v>
      </c>
    </row>
    <row r="6853" spans="1:11">
      <c r="A6853" s="175" t="s">
        <v>5102</v>
      </c>
      <c r="B6853" s="175" t="s">
        <v>25</v>
      </c>
      <c r="F6853" s="195">
        <v>85</v>
      </c>
      <c r="H6853" s="175" t="s">
        <v>1719</v>
      </c>
      <c r="K6853" s="194">
        <v>208214</v>
      </c>
    </row>
    <row r="6854" spans="1:11">
      <c r="A6854" s="190" t="s">
        <v>4989</v>
      </c>
      <c r="J6854" s="194">
        <v>208214</v>
      </c>
      <c r="K6854" s="194">
        <v>208214</v>
      </c>
    </row>
    <row r="6857" spans="1:11">
      <c r="A6857" s="190" t="s">
        <v>5028</v>
      </c>
      <c r="D6857" s="191" t="s">
        <v>4818</v>
      </c>
      <c r="E6857" s="190" t="s">
        <v>4966</v>
      </c>
    </row>
    <row r="6858" spans="1:11">
      <c r="A6858" s="192" t="s">
        <v>10</v>
      </c>
      <c r="B6858" s="192" t="s">
        <v>11</v>
      </c>
      <c r="D6858" s="188" t="s">
        <v>4808</v>
      </c>
      <c r="E6858" s="192" t="s">
        <v>142</v>
      </c>
      <c r="F6858" s="193" t="s">
        <v>4809</v>
      </c>
      <c r="G6858" s="192" t="s">
        <v>4810</v>
      </c>
      <c r="H6858" s="192" t="s">
        <v>479</v>
      </c>
      <c r="J6858" s="193" t="s">
        <v>405</v>
      </c>
      <c r="K6858" s="193" t="s">
        <v>406</v>
      </c>
    </row>
    <row r="6861" spans="1:11">
      <c r="A6861" s="175" t="s">
        <v>4829</v>
      </c>
      <c r="B6861" s="175" t="s">
        <v>113</v>
      </c>
      <c r="D6861" s="175" t="s">
        <v>610</v>
      </c>
      <c r="H6861" s="175" t="s">
        <v>1095</v>
      </c>
      <c r="K6861" s="194">
        <v>150000</v>
      </c>
    </row>
    <row r="6862" spans="1:11">
      <c r="A6862" s="175" t="s">
        <v>151</v>
      </c>
      <c r="B6862" s="175" t="s">
        <v>22</v>
      </c>
      <c r="H6862" s="175" t="s">
        <v>1095</v>
      </c>
      <c r="J6862" s="194">
        <v>150000</v>
      </c>
    </row>
    <row r="6863" spans="1:11">
      <c r="A6863" s="190" t="s">
        <v>5029</v>
      </c>
      <c r="J6863" s="194">
        <v>150000</v>
      </c>
      <c r="K6863" s="194">
        <v>150000</v>
      </c>
    </row>
    <row r="6866" spans="1:11">
      <c r="A6866" s="190" t="s">
        <v>5107</v>
      </c>
      <c r="D6866" s="191" t="s">
        <v>4818</v>
      </c>
      <c r="E6866" s="190" t="s">
        <v>4966</v>
      </c>
    </row>
    <row r="6867" spans="1:11">
      <c r="A6867" s="192" t="s">
        <v>10</v>
      </c>
      <c r="B6867" s="192" t="s">
        <v>11</v>
      </c>
      <c r="D6867" s="188" t="s">
        <v>4808</v>
      </c>
      <c r="E6867" s="192" t="s">
        <v>142</v>
      </c>
      <c r="F6867" s="193" t="s">
        <v>4809</v>
      </c>
      <c r="G6867" s="192" t="s">
        <v>4810</v>
      </c>
      <c r="H6867" s="192" t="s">
        <v>479</v>
      </c>
      <c r="J6867" s="193" t="s">
        <v>405</v>
      </c>
      <c r="K6867" s="193" t="s">
        <v>406</v>
      </c>
    </row>
    <row r="6870" spans="1:11">
      <c r="A6870" s="175" t="s">
        <v>4829</v>
      </c>
      <c r="B6870" s="175" t="s">
        <v>113</v>
      </c>
      <c r="D6870" s="175" t="s">
        <v>610</v>
      </c>
      <c r="H6870" s="175" t="s">
        <v>1035</v>
      </c>
      <c r="K6870" s="194">
        <v>60000</v>
      </c>
    </row>
    <row r="6871" spans="1:11">
      <c r="A6871" s="175" t="s">
        <v>151</v>
      </c>
      <c r="B6871" s="175" t="s">
        <v>22</v>
      </c>
      <c r="F6871" s="195">
        <v>22908</v>
      </c>
      <c r="H6871" s="175" t="s">
        <v>1035</v>
      </c>
      <c r="J6871" s="194">
        <v>60000</v>
      </c>
    </row>
    <row r="6872" spans="1:11">
      <c r="A6872" s="190" t="s">
        <v>5108</v>
      </c>
      <c r="J6872" s="194">
        <v>60000</v>
      </c>
      <c r="K6872" s="194">
        <v>60000</v>
      </c>
    </row>
    <row r="6875" spans="1:11">
      <c r="A6875" s="190" t="s">
        <v>5109</v>
      </c>
      <c r="D6875" s="191" t="s">
        <v>4818</v>
      </c>
      <c r="E6875" s="190" t="s">
        <v>4966</v>
      </c>
    </row>
    <row r="6876" spans="1:11">
      <c r="A6876" s="192" t="s">
        <v>10</v>
      </c>
      <c r="B6876" s="192" t="s">
        <v>11</v>
      </c>
      <c r="D6876" s="188" t="s">
        <v>4808</v>
      </c>
      <c r="E6876" s="192" t="s">
        <v>142</v>
      </c>
      <c r="F6876" s="193" t="s">
        <v>4809</v>
      </c>
      <c r="G6876" s="192" t="s">
        <v>4810</v>
      </c>
      <c r="H6876" s="192" t="s">
        <v>479</v>
      </c>
      <c r="J6876" s="193" t="s">
        <v>405</v>
      </c>
      <c r="K6876" s="193" t="s">
        <v>406</v>
      </c>
    </row>
    <row r="6879" spans="1:11">
      <c r="A6879" s="175" t="s">
        <v>4829</v>
      </c>
      <c r="B6879" s="175" t="s">
        <v>113</v>
      </c>
      <c r="D6879" s="175" t="s">
        <v>610</v>
      </c>
      <c r="H6879" s="175" t="s">
        <v>1096</v>
      </c>
      <c r="K6879" s="194">
        <v>60000</v>
      </c>
    </row>
    <row r="6880" spans="1:11">
      <c r="A6880" s="175" t="s">
        <v>151</v>
      </c>
      <c r="B6880" s="175" t="s">
        <v>22</v>
      </c>
      <c r="F6880" s="195">
        <v>22907</v>
      </c>
      <c r="H6880" s="175" t="s">
        <v>1096</v>
      </c>
      <c r="J6880" s="194">
        <v>60000</v>
      </c>
    </row>
    <row r="6881" spans="1:11">
      <c r="A6881" s="190" t="s">
        <v>5110</v>
      </c>
      <c r="J6881" s="194">
        <v>60000</v>
      </c>
      <c r="K6881" s="194">
        <v>60000</v>
      </c>
    </row>
    <row r="6884" spans="1:11">
      <c r="A6884" s="190" t="s">
        <v>5111</v>
      </c>
      <c r="D6884" s="191" t="s">
        <v>4818</v>
      </c>
      <c r="E6884" s="190" t="s">
        <v>4966</v>
      </c>
    </row>
    <row r="6885" spans="1:11">
      <c r="A6885" s="192" t="s">
        <v>10</v>
      </c>
      <c r="B6885" s="192" t="s">
        <v>11</v>
      </c>
      <c r="D6885" s="188" t="s">
        <v>4808</v>
      </c>
      <c r="E6885" s="192" t="s">
        <v>142</v>
      </c>
      <c r="F6885" s="193" t="s">
        <v>4809</v>
      </c>
      <c r="G6885" s="192" t="s">
        <v>4810</v>
      </c>
      <c r="H6885" s="192" t="s">
        <v>479</v>
      </c>
      <c r="J6885" s="193" t="s">
        <v>405</v>
      </c>
      <c r="K6885" s="193" t="s">
        <v>406</v>
      </c>
    </row>
    <row r="6888" spans="1:11">
      <c r="A6888" s="175" t="s">
        <v>4829</v>
      </c>
      <c r="B6888" s="175" t="s">
        <v>113</v>
      </c>
      <c r="D6888" s="175" t="s">
        <v>610</v>
      </c>
      <c r="H6888" s="175" t="s">
        <v>1097</v>
      </c>
      <c r="K6888" s="194">
        <v>30000</v>
      </c>
    </row>
    <row r="6889" spans="1:11">
      <c r="A6889" s="175" t="s">
        <v>151</v>
      </c>
      <c r="B6889" s="175" t="s">
        <v>22</v>
      </c>
      <c r="F6889" s="195">
        <v>22906</v>
      </c>
      <c r="H6889" s="175" t="s">
        <v>1097</v>
      </c>
      <c r="J6889" s="194">
        <v>30000</v>
      </c>
    </row>
    <row r="6890" spans="1:11">
      <c r="A6890" s="190" t="s">
        <v>5112</v>
      </c>
      <c r="J6890" s="194">
        <v>30000</v>
      </c>
      <c r="K6890" s="194">
        <v>30000</v>
      </c>
    </row>
    <row r="6893" spans="1:11">
      <c r="A6893" s="190" t="s">
        <v>4959</v>
      </c>
      <c r="D6893" s="191" t="s">
        <v>4823</v>
      </c>
      <c r="E6893" s="190" t="s">
        <v>4977</v>
      </c>
    </row>
    <row r="6894" spans="1:11">
      <c r="A6894" s="192" t="s">
        <v>10</v>
      </c>
      <c r="B6894" s="192" t="s">
        <v>11</v>
      </c>
      <c r="D6894" s="188" t="s">
        <v>4808</v>
      </c>
      <c r="E6894" s="192" t="s">
        <v>142</v>
      </c>
      <c r="F6894" s="193" t="s">
        <v>4809</v>
      </c>
      <c r="G6894" s="192" t="s">
        <v>4810</v>
      </c>
      <c r="H6894" s="192" t="s">
        <v>479</v>
      </c>
      <c r="J6894" s="193" t="s">
        <v>405</v>
      </c>
      <c r="K6894" s="193" t="s">
        <v>406</v>
      </c>
    </row>
    <row r="6897" spans="1:11">
      <c r="A6897" s="175" t="s">
        <v>262</v>
      </c>
      <c r="B6897" s="175" t="s">
        <v>48</v>
      </c>
      <c r="E6897" s="175" t="s">
        <v>667</v>
      </c>
      <c r="F6897" s="195">
        <v>75</v>
      </c>
      <c r="H6897" s="175" t="s">
        <v>1720</v>
      </c>
      <c r="J6897" s="194">
        <v>2000000</v>
      </c>
    </row>
    <row r="6898" spans="1:11">
      <c r="A6898" s="175" t="s">
        <v>5102</v>
      </c>
      <c r="B6898" s="175" t="s">
        <v>25</v>
      </c>
      <c r="F6898" s="195">
        <v>80</v>
      </c>
      <c r="H6898" s="175" t="s">
        <v>1720</v>
      </c>
      <c r="K6898" s="194">
        <v>2000000</v>
      </c>
    </row>
    <row r="6899" spans="1:11">
      <c r="A6899" s="190" t="s">
        <v>4960</v>
      </c>
      <c r="J6899" s="194">
        <v>2000000</v>
      </c>
      <c r="K6899" s="194">
        <v>2000000</v>
      </c>
    </row>
    <row r="6902" spans="1:11">
      <c r="A6902" s="190" t="s">
        <v>5113</v>
      </c>
      <c r="D6902" s="191" t="s">
        <v>4823</v>
      </c>
      <c r="E6902" s="190" t="s">
        <v>4977</v>
      </c>
    </row>
    <row r="6903" spans="1:11">
      <c r="A6903" s="192" t="s">
        <v>10</v>
      </c>
      <c r="B6903" s="192" t="s">
        <v>11</v>
      </c>
      <c r="D6903" s="188" t="s">
        <v>4808</v>
      </c>
      <c r="E6903" s="192" t="s">
        <v>142</v>
      </c>
      <c r="F6903" s="193" t="s">
        <v>4809</v>
      </c>
      <c r="G6903" s="192" t="s">
        <v>4810</v>
      </c>
      <c r="H6903" s="192" t="s">
        <v>479</v>
      </c>
      <c r="J6903" s="193" t="s">
        <v>405</v>
      </c>
      <c r="K6903" s="193" t="s">
        <v>406</v>
      </c>
    </row>
    <row r="6906" spans="1:11">
      <c r="A6906" s="175" t="s">
        <v>218</v>
      </c>
      <c r="B6906" s="175" t="s">
        <v>33</v>
      </c>
      <c r="E6906" s="175" t="s">
        <v>640</v>
      </c>
      <c r="F6906" s="195">
        <v>201607</v>
      </c>
      <c r="H6906" s="175" t="s">
        <v>743</v>
      </c>
      <c r="J6906" s="194">
        <v>515999</v>
      </c>
    </row>
    <row r="6907" spans="1:11">
      <c r="A6907" s="175" t="s">
        <v>151</v>
      </c>
      <c r="B6907" s="175" t="s">
        <v>22</v>
      </c>
      <c r="F6907" s="195">
        <v>4531810</v>
      </c>
      <c r="H6907" s="175" t="s">
        <v>1098</v>
      </c>
      <c r="K6907" s="194">
        <v>515999</v>
      </c>
    </row>
    <row r="6908" spans="1:11">
      <c r="A6908" s="190" t="s">
        <v>5114</v>
      </c>
      <c r="J6908" s="194">
        <v>515999</v>
      </c>
      <c r="K6908" s="194">
        <v>515999</v>
      </c>
    </row>
    <row r="6911" spans="1:11">
      <c r="A6911" s="190" t="s">
        <v>4972</v>
      </c>
      <c r="D6911" s="191" t="s">
        <v>4823</v>
      </c>
      <c r="E6911" s="190" t="s">
        <v>4988</v>
      </c>
    </row>
    <row r="6912" spans="1:11">
      <c r="A6912" s="192" t="s">
        <v>10</v>
      </c>
      <c r="B6912" s="192" t="s">
        <v>11</v>
      </c>
      <c r="D6912" s="188" t="s">
        <v>4808</v>
      </c>
      <c r="E6912" s="192" t="s">
        <v>142</v>
      </c>
      <c r="F6912" s="193" t="s">
        <v>4809</v>
      </c>
      <c r="G6912" s="192" t="s">
        <v>4810</v>
      </c>
      <c r="H6912" s="192" t="s">
        <v>479</v>
      </c>
      <c r="J6912" s="193" t="s">
        <v>405</v>
      </c>
      <c r="K6912" s="193" t="s">
        <v>406</v>
      </c>
    </row>
    <row r="6915" spans="1:11">
      <c r="A6915" s="175" t="s">
        <v>257</v>
      </c>
      <c r="B6915" s="175" t="s">
        <v>47</v>
      </c>
      <c r="E6915" s="175" t="s">
        <v>668</v>
      </c>
      <c r="F6915" s="195">
        <v>2196</v>
      </c>
      <c r="H6915" s="175" t="s">
        <v>1721</v>
      </c>
      <c r="J6915" s="194">
        <v>208250</v>
      </c>
    </row>
    <row r="6916" spans="1:11">
      <c r="A6916" s="175" t="s">
        <v>5102</v>
      </c>
      <c r="B6916" s="175" t="s">
        <v>25</v>
      </c>
      <c r="F6916" s="195">
        <v>82</v>
      </c>
      <c r="H6916" s="175" t="s">
        <v>1721</v>
      </c>
      <c r="K6916" s="194">
        <v>208250</v>
      </c>
    </row>
    <row r="6917" spans="1:11">
      <c r="A6917" s="190" t="s">
        <v>4973</v>
      </c>
      <c r="J6917" s="194">
        <v>208250</v>
      </c>
      <c r="K6917" s="194">
        <v>208250</v>
      </c>
    </row>
    <row r="6920" spans="1:11">
      <c r="A6920" s="190" t="s">
        <v>4981</v>
      </c>
      <c r="D6920" s="191" t="s">
        <v>4823</v>
      </c>
      <c r="E6920" s="190" t="s">
        <v>4988</v>
      </c>
    </row>
    <row r="6921" spans="1:11">
      <c r="A6921" s="192" t="s">
        <v>10</v>
      </c>
      <c r="B6921" s="192" t="s">
        <v>11</v>
      </c>
      <c r="D6921" s="188" t="s">
        <v>4808</v>
      </c>
      <c r="E6921" s="192" t="s">
        <v>142</v>
      </c>
      <c r="F6921" s="193" t="s">
        <v>4809</v>
      </c>
      <c r="G6921" s="192" t="s">
        <v>4810</v>
      </c>
      <c r="H6921" s="192" t="s">
        <v>479</v>
      </c>
      <c r="J6921" s="193" t="s">
        <v>405</v>
      </c>
      <c r="K6921" s="193" t="s">
        <v>406</v>
      </c>
    </row>
    <row r="6924" spans="1:11">
      <c r="A6924" s="175" t="s">
        <v>257</v>
      </c>
      <c r="B6924" s="175" t="s">
        <v>47</v>
      </c>
      <c r="E6924" s="175" t="s">
        <v>668</v>
      </c>
      <c r="F6924" s="195">
        <v>934</v>
      </c>
      <c r="H6924" s="175" t="s">
        <v>1722</v>
      </c>
      <c r="J6924" s="194">
        <v>184450</v>
      </c>
    </row>
    <row r="6925" spans="1:11">
      <c r="A6925" s="175" t="s">
        <v>5102</v>
      </c>
      <c r="B6925" s="175" t="s">
        <v>25</v>
      </c>
      <c r="F6925" s="195">
        <v>68</v>
      </c>
      <c r="H6925" s="175" t="s">
        <v>1722</v>
      </c>
      <c r="K6925" s="194">
        <v>184450</v>
      </c>
    </row>
    <row r="6926" spans="1:11">
      <c r="A6926" s="190" t="s">
        <v>4982</v>
      </c>
      <c r="J6926" s="194">
        <v>184450</v>
      </c>
      <c r="K6926" s="194">
        <v>184450</v>
      </c>
    </row>
    <row r="6929" spans="1:11">
      <c r="A6929" s="190" t="s">
        <v>4990</v>
      </c>
      <c r="D6929" s="191" t="s">
        <v>4823</v>
      </c>
      <c r="E6929" s="190" t="s">
        <v>4988</v>
      </c>
    </row>
    <row r="6930" spans="1:11">
      <c r="A6930" s="192" t="s">
        <v>10</v>
      </c>
      <c r="B6930" s="192" t="s">
        <v>11</v>
      </c>
      <c r="D6930" s="188" t="s">
        <v>4808</v>
      </c>
      <c r="E6930" s="192" t="s">
        <v>142</v>
      </c>
      <c r="F6930" s="193" t="s">
        <v>4809</v>
      </c>
      <c r="G6930" s="192" t="s">
        <v>4810</v>
      </c>
      <c r="H6930" s="192" t="s">
        <v>479</v>
      </c>
      <c r="J6930" s="193" t="s">
        <v>405</v>
      </c>
      <c r="K6930" s="193" t="s">
        <v>406</v>
      </c>
    </row>
    <row r="6933" spans="1:11">
      <c r="A6933" s="175" t="s">
        <v>257</v>
      </c>
      <c r="B6933" s="175" t="s">
        <v>47</v>
      </c>
      <c r="E6933" s="175" t="s">
        <v>668</v>
      </c>
      <c r="F6933" s="195">
        <v>166</v>
      </c>
      <c r="H6933" s="175" t="s">
        <v>1723</v>
      </c>
      <c r="J6933" s="194">
        <v>4300000</v>
      </c>
    </row>
    <row r="6934" spans="1:11">
      <c r="A6934" s="175" t="s">
        <v>5102</v>
      </c>
      <c r="B6934" s="175" t="s">
        <v>25</v>
      </c>
      <c r="F6934" s="195">
        <v>101</v>
      </c>
      <c r="H6934" s="175" t="s">
        <v>1723</v>
      </c>
      <c r="K6934" s="194">
        <v>4300000</v>
      </c>
    </row>
    <row r="6935" spans="1:11">
      <c r="A6935" s="190" t="s">
        <v>4991</v>
      </c>
      <c r="J6935" s="194">
        <v>4300000</v>
      </c>
      <c r="K6935" s="194">
        <v>4300000</v>
      </c>
    </row>
    <row r="6938" spans="1:11">
      <c r="A6938" s="190" t="s">
        <v>4926</v>
      </c>
      <c r="D6938" s="191" t="s">
        <v>4823</v>
      </c>
      <c r="E6938" s="190" t="s">
        <v>4993</v>
      </c>
    </row>
    <row r="6939" spans="1:11">
      <c r="A6939" s="192" t="s">
        <v>10</v>
      </c>
      <c r="B6939" s="192" t="s">
        <v>11</v>
      </c>
      <c r="D6939" s="188" t="s">
        <v>4808</v>
      </c>
      <c r="E6939" s="192" t="s">
        <v>142</v>
      </c>
      <c r="F6939" s="193" t="s">
        <v>4809</v>
      </c>
      <c r="G6939" s="192" t="s">
        <v>4810</v>
      </c>
      <c r="H6939" s="192" t="s">
        <v>479</v>
      </c>
      <c r="J6939" s="193" t="s">
        <v>405</v>
      </c>
      <c r="K6939" s="193" t="s">
        <v>406</v>
      </c>
    </row>
    <row r="6942" spans="1:11">
      <c r="A6942" s="175" t="s">
        <v>257</v>
      </c>
      <c r="B6942" s="175" t="s">
        <v>47</v>
      </c>
      <c r="E6942" s="175" t="s">
        <v>668</v>
      </c>
      <c r="F6942" s="195">
        <v>115</v>
      </c>
      <c r="H6942" s="175" t="s">
        <v>1712</v>
      </c>
      <c r="J6942" s="194">
        <v>212415</v>
      </c>
    </row>
    <row r="6943" spans="1:11">
      <c r="A6943" s="175" t="s">
        <v>5102</v>
      </c>
      <c r="B6943" s="175" t="s">
        <v>25</v>
      </c>
      <c r="F6943" s="195">
        <v>73</v>
      </c>
      <c r="H6943" s="175" t="s">
        <v>1712</v>
      </c>
      <c r="K6943" s="194">
        <v>212415</v>
      </c>
    </row>
    <row r="6944" spans="1:11">
      <c r="A6944" s="190" t="s">
        <v>4927</v>
      </c>
      <c r="J6944" s="194">
        <v>212415</v>
      </c>
      <c r="K6944" s="194">
        <v>212415</v>
      </c>
    </row>
    <row r="6947" spans="1:11">
      <c r="A6947" s="190" t="s">
        <v>4928</v>
      </c>
      <c r="D6947" s="191" t="s">
        <v>4823</v>
      </c>
      <c r="E6947" s="190" t="s">
        <v>4993</v>
      </c>
    </row>
    <row r="6948" spans="1:11">
      <c r="A6948" s="192" t="s">
        <v>10</v>
      </c>
      <c r="B6948" s="192" t="s">
        <v>11</v>
      </c>
      <c r="D6948" s="188" t="s">
        <v>4808</v>
      </c>
      <c r="E6948" s="192" t="s">
        <v>142</v>
      </c>
      <c r="F6948" s="193" t="s">
        <v>4809</v>
      </c>
      <c r="G6948" s="192" t="s">
        <v>4810</v>
      </c>
      <c r="H6948" s="192" t="s">
        <v>479</v>
      </c>
      <c r="J6948" s="193" t="s">
        <v>405</v>
      </c>
      <c r="K6948" s="193" t="s">
        <v>406</v>
      </c>
    </row>
    <row r="6951" spans="1:11">
      <c r="A6951" s="175" t="s">
        <v>257</v>
      </c>
      <c r="B6951" s="175" t="s">
        <v>47</v>
      </c>
      <c r="E6951" s="175" t="s">
        <v>668</v>
      </c>
      <c r="F6951" s="195">
        <v>74</v>
      </c>
      <c r="H6951" s="175" t="s">
        <v>1724</v>
      </c>
      <c r="J6951" s="194">
        <v>4542500</v>
      </c>
    </row>
    <row r="6952" spans="1:11">
      <c r="A6952" s="175" t="s">
        <v>5102</v>
      </c>
      <c r="B6952" s="175" t="s">
        <v>25</v>
      </c>
      <c r="F6952" s="195">
        <v>76</v>
      </c>
      <c r="H6952" s="175" t="s">
        <v>1724</v>
      </c>
      <c r="K6952" s="194">
        <v>4542500</v>
      </c>
    </row>
    <row r="6953" spans="1:11">
      <c r="A6953" s="190" t="s">
        <v>4930</v>
      </c>
      <c r="J6953" s="194">
        <v>4542500</v>
      </c>
      <c r="K6953" s="194">
        <v>4542500</v>
      </c>
    </row>
    <row r="6956" spans="1:11">
      <c r="A6956" s="190" t="s">
        <v>4931</v>
      </c>
      <c r="D6956" s="191" t="s">
        <v>4823</v>
      </c>
      <c r="E6956" s="190" t="s">
        <v>4993</v>
      </c>
    </row>
    <row r="6957" spans="1:11">
      <c r="A6957" s="192" t="s">
        <v>10</v>
      </c>
      <c r="B6957" s="192" t="s">
        <v>11</v>
      </c>
      <c r="D6957" s="188" t="s">
        <v>4808</v>
      </c>
      <c r="E6957" s="192" t="s">
        <v>142</v>
      </c>
      <c r="F6957" s="193" t="s">
        <v>4809</v>
      </c>
      <c r="G6957" s="192" t="s">
        <v>4810</v>
      </c>
      <c r="H6957" s="192" t="s">
        <v>479</v>
      </c>
      <c r="J6957" s="193" t="s">
        <v>405</v>
      </c>
      <c r="K6957" s="193" t="s">
        <v>406</v>
      </c>
    </row>
    <row r="6960" spans="1:11">
      <c r="A6960" s="175" t="s">
        <v>268</v>
      </c>
      <c r="B6960" s="175" t="s">
        <v>49</v>
      </c>
      <c r="E6960" s="175" t="s">
        <v>640</v>
      </c>
      <c r="F6960" s="195">
        <v>201607</v>
      </c>
      <c r="H6960" s="175" t="s">
        <v>824</v>
      </c>
      <c r="J6960" s="194">
        <v>1026171</v>
      </c>
    </row>
    <row r="6961" spans="1:11">
      <c r="A6961" s="175" t="s">
        <v>5102</v>
      </c>
      <c r="B6961" s="175" t="s">
        <v>25</v>
      </c>
      <c r="F6961" s="195">
        <v>84</v>
      </c>
      <c r="H6961" s="175" t="s">
        <v>913</v>
      </c>
      <c r="K6961" s="194">
        <v>1026171</v>
      </c>
    </row>
    <row r="6962" spans="1:11">
      <c r="A6962" s="190" t="s">
        <v>4932</v>
      </c>
      <c r="J6962" s="194">
        <v>1026171</v>
      </c>
      <c r="K6962" s="194">
        <v>1026171</v>
      </c>
    </row>
    <row r="6965" spans="1:11">
      <c r="A6965" s="190" t="s">
        <v>4933</v>
      </c>
      <c r="D6965" s="191" t="s">
        <v>4823</v>
      </c>
      <c r="E6965" s="190" t="s">
        <v>4993</v>
      </c>
    </row>
    <row r="6966" spans="1:11">
      <c r="A6966" s="192" t="s">
        <v>10</v>
      </c>
      <c r="B6966" s="192" t="s">
        <v>11</v>
      </c>
      <c r="D6966" s="188" t="s">
        <v>4808</v>
      </c>
      <c r="E6966" s="192" t="s">
        <v>142</v>
      </c>
      <c r="F6966" s="193" t="s">
        <v>4809</v>
      </c>
      <c r="G6966" s="192" t="s">
        <v>4810</v>
      </c>
      <c r="H6966" s="192" t="s">
        <v>479</v>
      </c>
      <c r="J6966" s="193" t="s">
        <v>405</v>
      </c>
      <c r="K6966" s="193" t="s">
        <v>406</v>
      </c>
    </row>
    <row r="6969" spans="1:11">
      <c r="A6969" s="175" t="s">
        <v>268</v>
      </c>
      <c r="B6969" s="175" t="s">
        <v>49</v>
      </c>
      <c r="E6969" s="175" t="s">
        <v>640</v>
      </c>
      <c r="F6969" s="195">
        <v>201607</v>
      </c>
      <c r="H6969" s="175" t="s">
        <v>2405</v>
      </c>
      <c r="J6969" s="194">
        <v>288000</v>
      </c>
    </row>
    <row r="6970" spans="1:11">
      <c r="A6970" s="175" t="s">
        <v>5102</v>
      </c>
      <c r="B6970" s="175" t="s">
        <v>25</v>
      </c>
      <c r="F6970" s="195">
        <v>91</v>
      </c>
      <c r="H6970" s="175" t="s">
        <v>1725</v>
      </c>
      <c r="K6970" s="194">
        <v>288000</v>
      </c>
    </row>
    <row r="6971" spans="1:11">
      <c r="A6971" s="190" t="s">
        <v>4934</v>
      </c>
      <c r="J6971" s="194">
        <v>288000</v>
      </c>
      <c r="K6971" s="194">
        <v>288000</v>
      </c>
    </row>
    <row r="6974" spans="1:11">
      <c r="A6974" s="190" t="s">
        <v>4935</v>
      </c>
      <c r="D6974" s="191" t="s">
        <v>4823</v>
      </c>
      <c r="E6974" s="190" t="s">
        <v>4993</v>
      </c>
    </row>
    <row r="6975" spans="1:11">
      <c r="A6975" s="192" t="s">
        <v>10</v>
      </c>
      <c r="B6975" s="192" t="s">
        <v>11</v>
      </c>
      <c r="D6975" s="188" t="s">
        <v>4808</v>
      </c>
      <c r="E6975" s="192" t="s">
        <v>142</v>
      </c>
      <c r="F6975" s="193" t="s">
        <v>4809</v>
      </c>
      <c r="G6975" s="192" t="s">
        <v>4810</v>
      </c>
      <c r="H6975" s="192" t="s">
        <v>479</v>
      </c>
      <c r="J6975" s="193" t="s">
        <v>405</v>
      </c>
      <c r="K6975" s="193" t="s">
        <v>406</v>
      </c>
    </row>
    <row r="6978" spans="1:11">
      <c r="A6978" s="175" t="s">
        <v>262</v>
      </c>
      <c r="B6978" s="175" t="s">
        <v>48</v>
      </c>
      <c r="E6978" s="175" t="s">
        <v>667</v>
      </c>
      <c r="F6978" s="195">
        <v>6</v>
      </c>
      <c r="H6978" s="175" t="s">
        <v>1726</v>
      </c>
      <c r="J6978" s="194">
        <v>600000</v>
      </c>
    </row>
    <row r="6979" spans="1:11">
      <c r="A6979" s="175" t="s">
        <v>5102</v>
      </c>
      <c r="B6979" s="175" t="s">
        <v>25</v>
      </c>
      <c r="F6979" s="195">
        <v>93</v>
      </c>
      <c r="H6979" s="175" t="s">
        <v>1726</v>
      </c>
      <c r="K6979" s="194">
        <v>600000</v>
      </c>
    </row>
    <row r="6980" spans="1:11">
      <c r="A6980" s="190" t="s">
        <v>4937</v>
      </c>
      <c r="J6980" s="194">
        <v>600000</v>
      </c>
      <c r="K6980" s="194">
        <v>600000</v>
      </c>
    </row>
    <row r="6983" spans="1:11">
      <c r="A6983" s="190" t="s">
        <v>4938</v>
      </c>
      <c r="D6983" s="191" t="s">
        <v>4823</v>
      </c>
      <c r="E6983" s="190" t="s">
        <v>4993</v>
      </c>
    </row>
    <row r="6984" spans="1:11">
      <c r="A6984" s="192" t="s">
        <v>10</v>
      </c>
      <c r="B6984" s="192" t="s">
        <v>11</v>
      </c>
      <c r="D6984" s="188" t="s">
        <v>4808</v>
      </c>
      <c r="E6984" s="192" t="s">
        <v>142</v>
      </c>
      <c r="F6984" s="193" t="s">
        <v>4809</v>
      </c>
      <c r="G6984" s="192" t="s">
        <v>4810</v>
      </c>
      <c r="H6984" s="192" t="s">
        <v>479</v>
      </c>
      <c r="J6984" s="193" t="s">
        <v>405</v>
      </c>
      <c r="K6984" s="193" t="s">
        <v>406</v>
      </c>
    </row>
    <row r="6987" spans="1:11">
      <c r="A6987" s="175" t="s">
        <v>268</v>
      </c>
      <c r="B6987" s="175" t="s">
        <v>49</v>
      </c>
      <c r="E6987" s="175" t="s">
        <v>640</v>
      </c>
      <c r="F6987" s="195">
        <v>201607</v>
      </c>
      <c r="H6987" s="175" t="s">
        <v>826</v>
      </c>
      <c r="J6987" s="194">
        <v>999040</v>
      </c>
    </row>
    <row r="6988" spans="1:11">
      <c r="A6988" s="175" t="s">
        <v>5102</v>
      </c>
      <c r="B6988" s="175" t="s">
        <v>25</v>
      </c>
      <c r="F6988" s="195">
        <v>81</v>
      </c>
      <c r="H6988" s="175" t="s">
        <v>187</v>
      </c>
      <c r="K6988" s="194">
        <v>999040</v>
      </c>
    </row>
    <row r="6989" spans="1:11">
      <c r="A6989" s="190" t="s">
        <v>4940</v>
      </c>
      <c r="J6989" s="194">
        <v>999040</v>
      </c>
      <c r="K6989" s="194">
        <v>999040</v>
      </c>
    </row>
    <row r="6992" spans="1:11">
      <c r="A6992" s="190" t="s">
        <v>4941</v>
      </c>
      <c r="D6992" s="191" t="s">
        <v>4823</v>
      </c>
      <c r="E6992" s="190" t="s">
        <v>4993</v>
      </c>
    </row>
    <row r="6993" spans="1:11">
      <c r="A6993" s="192" t="s">
        <v>10</v>
      </c>
      <c r="B6993" s="192" t="s">
        <v>11</v>
      </c>
      <c r="D6993" s="188" t="s">
        <v>4808</v>
      </c>
      <c r="E6993" s="192" t="s">
        <v>142</v>
      </c>
      <c r="F6993" s="193" t="s">
        <v>4809</v>
      </c>
      <c r="G6993" s="192" t="s">
        <v>4810</v>
      </c>
      <c r="H6993" s="192" t="s">
        <v>479</v>
      </c>
      <c r="J6993" s="193" t="s">
        <v>405</v>
      </c>
      <c r="K6993" s="193" t="s">
        <v>406</v>
      </c>
    </row>
    <row r="6996" spans="1:11">
      <c r="A6996" s="175" t="s">
        <v>268</v>
      </c>
      <c r="B6996" s="175" t="s">
        <v>49</v>
      </c>
      <c r="E6996" s="175" t="s">
        <v>640</v>
      </c>
      <c r="F6996" s="195">
        <v>201607</v>
      </c>
      <c r="H6996" s="175" t="s">
        <v>2406</v>
      </c>
      <c r="J6996" s="194">
        <v>1178746</v>
      </c>
    </row>
    <row r="6997" spans="1:11">
      <c r="A6997" s="175" t="s">
        <v>5102</v>
      </c>
      <c r="B6997" s="175" t="s">
        <v>25</v>
      </c>
      <c r="F6997" s="195">
        <v>90</v>
      </c>
      <c r="H6997" s="175" t="s">
        <v>1727</v>
      </c>
      <c r="K6997" s="194">
        <v>1178746</v>
      </c>
    </row>
    <row r="6998" spans="1:11">
      <c r="A6998" s="190" t="s">
        <v>4942</v>
      </c>
      <c r="J6998" s="194">
        <v>1178746</v>
      </c>
      <c r="K6998" s="194">
        <v>1178746</v>
      </c>
    </row>
    <row r="7001" spans="1:11">
      <c r="A7001" s="190" t="s">
        <v>4943</v>
      </c>
      <c r="D7001" s="191" t="s">
        <v>4823</v>
      </c>
      <c r="E7001" s="190" t="s">
        <v>4993</v>
      </c>
    </row>
    <row r="7002" spans="1:11">
      <c r="A7002" s="192" t="s">
        <v>10</v>
      </c>
      <c r="B7002" s="192" t="s">
        <v>11</v>
      </c>
      <c r="D7002" s="188" t="s">
        <v>4808</v>
      </c>
      <c r="E7002" s="192" t="s">
        <v>142</v>
      </c>
      <c r="F7002" s="193" t="s">
        <v>4809</v>
      </c>
      <c r="G7002" s="192" t="s">
        <v>4810</v>
      </c>
      <c r="H7002" s="192" t="s">
        <v>479</v>
      </c>
      <c r="J7002" s="193" t="s">
        <v>405</v>
      </c>
      <c r="K7002" s="193" t="s">
        <v>406</v>
      </c>
    </row>
    <row r="7005" spans="1:11">
      <c r="A7005" s="175" t="s">
        <v>262</v>
      </c>
      <c r="B7005" s="175" t="s">
        <v>48</v>
      </c>
      <c r="E7005" s="175" t="s">
        <v>667</v>
      </c>
      <c r="F7005" s="195">
        <v>7</v>
      </c>
      <c r="H7005" s="175" t="s">
        <v>197</v>
      </c>
      <c r="J7005" s="194">
        <v>251854</v>
      </c>
    </row>
    <row r="7006" spans="1:11">
      <c r="A7006" s="175" t="s">
        <v>5102</v>
      </c>
      <c r="B7006" s="175" t="s">
        <v>25</v>
      </c>
      <c r="F7006" s="195">
        <v>95</v>
      </c>
      <c r="H7006" s="175" t="s">
        <v>1728</v>
      </c>
      <c r="K7006" s="194">
        <v>252160</v>
      </c>
    </row>
    <row r="7007" spans="1:11">
      <c r="A7007" s="175" t="s">
        <v>5097</v>
      </c>
      <c r="B7007" s="175" t="s">
        <v>31</v>
      </c>
      <c r="E7007" s="175" t="s">
        <v>667</v>
      </c>
      <c r="F7007" s="195">
        <v>7</v>
      </c>
      <c r="H7007" s="175" t="s">
        <v>197</v>
      </c>
      <c r="J7007" s="194">
        <v>306</v>
      </c>
    </row>
    <row r="7008" spans="1:11">
      <c r="A7008" s="190" t="s">
        <v>4944</v>
      </c>
      <c r="J7008" s="194">
        <v>252160</v>
      </c>
      <c r="K7008" s="194">
        <v>252160</v>
      </c>
    </row>
    <row r="7011" spans="1:11">
      <c r="A7011" s="190" t="s">
        <v>4945</v>
      </c>
      <c r="D7011" s="191" t="s">
        <v>4823</v>
      </c>
      <c r="E7011" s="190" t="s">
        <v>4993</v>
      </c>
    </row>
    <row r="7012" spans="1:11">
      <c r="A7012" s="192" t="s">
        <v>10</v>
      </c>
      <c r="B7012" s="192" t="s">
        <v>11</v>
      </c>
      <c r="D7012" s="188" t="s">
        <v>4808</v>
      </c>
      <c r="E7012" s="192" t="s">
        <v>142</v>
      </c>
      <c r="F7012" s="193" t="s">
        <v>4809</v>
      </c>
      <c r="G7012" s="192" t="s">
        <v>4810</v>
      </c>
      <c r="H7012" s="192" t="s">
        <v>479</v>
      </c>
      <c r="J7012" s="193" t="s">
        <v>405</v>
      </c>
      <c r="K7012" s="193" t="s">
        <v>406</v>
      </c>
    </row>
    <row r="7015" spans="1:11">
      <c r="A7015" s="175" t="s">
        <v>268</v>
      </c>
      <c r="B7015" s="175" t="s">
        <v>49</v>
      </c>
      <c r="E7015" s="175" t="s">
        <v>640</v>
      </c>
      <c r="F7015" s="195">
        <v>201607</v>
      </c>
      <c r="H7015" s="175" t="s">
        <v>2407</v>
      </c>
      <c r="J7015" s="194">
        <v>809749</v>
      </c>
    </row>
    <row r="7016" spans="1:11">
      <c r="A7016" s="175" t="s">
        <v>5102</v>
      </c>
      <c r="B7016" s="175" t="s">
        <v>25</v>
      </c>
      <c r="F7016" s="195">
        <v>86</v>
      </c>
      <c r="H7016" s="175" t="s">
        <v>920</v>
      </c>
      <c r="K7016" s="194">
        <v>809749</v>
      </c>
    </row>
    <row r="7017" spans="1:11">
      <c r="A7017" s="190" t="s">
        <v>4946</v>
      </c>
      <c r="J7017" s="194">
        <v>809749</v>
      </c>
      <c r="K7017" s="194">
        <v>809749</v>
      </c>
    </row>
    <row r="7020" spans="1:11">
      <c r="A7020" s="190" t="s">
        <v>4947</v>
      </c>
      <c r="D7020" s="191" t="s">
        <v>4823</v>
      </c>
      <c r="E7020" s="190" t="s">
        <v>4993</v>
      </c>
    </row>
    <row r="7021" spans="1:11">
      <c r="A7021" s="192" t="s">
        <v>10</v>
      </c>
      <c r="B7021" s="192" t="s">
        <v>11</v>
      </c>
      <c r="D7021" s="188" t="s">
        <v>4808</v>
      </c>
      <c r="E7021" s="192" t="s">
        <v>142</v>
      </c>
      <c r="F7021" s="193" t="s">
        <v>4809</v>
      </c>
      <c r="G7021" s="192" t="s">
        <v>4810</v>
      </c>
      <c r="H7021" s="192" t="s">
        <v>479</v>
      </c>
      <c r="J7021" s="193" t="s">
        <v>405</v>
      </c>
      <c r="K7021" s="193" t="s">
        <v>406</v>
      </c>
    </row>
    <row r="7024" spans="1:11">
      <c r="A7024" s="175" t="s">
        <v>268</v>
      </c>
      <c r="B7024" s="175" t="s">
        <v>49</v>
      </c>
      <c r="E7024" s="175" t="s">
        <v>640</v>
      </c>
      <c r="F7024" s="195">
        <v>201607</v>
      </c>
      <c r="H7024" s="175" t="s">
        <v>312</v>
      </c>
      <c r="J7024" s="194">
        <v>600000</v>
      </c>
    </row>
    <row r="7025" spans="1:11">
      <c r="A7025" s="175" t="s">
        <v>5102</v>
      </c>
      <c r="B7025" s="175" t="s">
        <v>25</v>
      </c>
      <c r="F7025" s="195">
        <v>89</v>
      </c>
      <c r="H7025" s="175" t="s">
        <v>1701</v>
      </c>
      <c r="K7025" s="194">
        <v>600000</v>
      </c>
    </row>
    <row r="7026" spans="1:11">
      <c r="A7026" s="190" t="s">
        <v>4948</v>
      </c>
      <c r="J7026" s="194">
        <v>600000</v>
      </c>
      <c r="K7026" s="194">
        <v>600000</v>
      </c>
    </row>
    <row r="7029" spans="1:11">
      <c r="A7029" s="190" t="s">
        <v>4949</v>
      </c>
      <c r="D7029" s="191" t="s">
        <v>4823</v>
      </c>
      <c r="E7029" s="190" t="s">
        <v>4993</v>
      </c>
    </row>
    <row r="7030" spans="1:11">
      <c r="A7030" s="192" t="s">
        <v>10</v>
      </c>
      <c r="B7030" s="192" t="s">
        <v>11</v>
      </c>
      <c r="D7030" s="188" t="s">
        <v>4808</v>
      </c>
      <c r="E7030" s="192" t="s">
        <v>142</v>
      </c>
      <c r="F7030" s="193" t="s">
        <v>4809</v>
      </c>
      <c r="G7030" s="192" t="s">
        <v>4810</v>
      </c>
      <c r="H7030" s="192" t="s">
        <v>479</v>
      </c>
      <c r="J7030" s="193" t="s">
        <v>405</v>
      </c>
      <c r="K7030" s="193" t="s">
        <v>406</v>
      </c>
    </row>
    <row r="7033" spans="1:11">
      <c r="A7033" s="175" t="s">
        <v>262</v>
      </c>
      <c r="B7033" s="175" t="s">
        <v>48</v>
      </c>
      <c r="E7033" s="175" t="s">
        <v>667</v>
      </c>
      <c r="F7033" s="195">
        <v>12</v>
      </c>
      <c r="H7033" s="175" t="s">
        <v>1729</v>
      </c>
      <c r="J7033" s="194">
        <v>600000</v>
      </c>
    </row>
    <row r="7034" spans="1:11">
      <c r="A7034" s="175" t="s">
        <v>5102</v>
      </c>
      <c r="B7034" s="175" t="s">
        <v>25</v>
      </c>
      <c r="F7034" s="195">
        <v>94</v>
      </c>
      <c r="H7034" s="175" t="s">
        <v>1729</v>
      </c>
      <c r="K7034" s="194">
        <v>600000</v>
      </c>
    </row>
    <row r="7035" spans="1:11">
      <c r="A7035" s="190" t="s">
        <v>4951</v>
      </c>
      <c r="J7035" s="194">
        <v>600000</v>
      </c>
      <c r="K7035" s="194">
        <v>600000</v>
      </c>
    </row>
    <row r="7038" spans="1:11">
      <c r="A7038" s="190" t="s">
        <v>4956</v>
      </c>
      <c r="D7038" s="191" t="s">
        <v>4823</v>
      </c>
      <c r="E7038" s="190" t="s">
        <v>4993</v>
      </c>
    </row>
    <row r="7039" spans="1:11">
      <c r="A7039" s="192" t="s">
        <v>10</v>
      </c>
      <c r="B7039" s="192" t="s">
        <v>11</v>
      </c>
      <c r="D7039" s="188" t="s">
        <v>4808</v>
      </c>
      <c r="E7039" s="192" t="s">
        <v>142</v>
      </c>
      <c r="F7039" s="193" t="s">
        <v>4809</v>
      </c>
      <c r="G7039" s="192" t="s">
        <v>4810</v>
      </c>
      <c r="H7039" s="192" t="s">
        <v>479</v>
      </c>
      <c r="J7039" s="193" t="s">
        <v>405</v>
      </c>
      <c r="K7039" s="193" t="s">
        <v>406</v>
      </c>
    </row>
    <row r="7042" spans="1:11">
      <c r="A7042" s="175" t="s">
        <v>262</v>
      </c>
      <c r="B7042" s="175" t="s">
        <v>48</v>
      </c>
      <c r="E7042" s="175" t="s">
        <v>667</v>
      </c>
      <c r="F7042" s="195">
        <v>44</v>
      </c>
      <c r="H7042" s="175" t="s">
        <v>1730</v>
      </c>
      <c r="J7042" s="194">
        <v>300000</v>
      </c>
    </row>
    <row r="7043" spans="1:11">
      <c r="A7043" s="175" t="s">
        <v>5102</v>
      </c>
      <c r="B7043" s="175" t="s">
        <v>25</v>
      </c>
      <c r="F7043" s="195">
        <v>96</v>
      </c>
      <c r="H7043" s="175" t="s">
        <v>1730</v>
      </c>
      <c r="K7043" s="194">
        <v>300000</v>
      </c>
    </row>
    <row r="7044" spans="1:11">
      <c r="A7044" s="190" t="s">
        <v>4958</v>
      </c>
      <c r="J7044" s="194">
        <v>300000</v>
      </c>
      <c r="K7044" s="194">
        <v>300000</v>
      </c>
    </row>
    <row r="7047" spans="1:11">
      <c r="A7047" s="190" t="s">
        <v>4974</v>
      </c>
      <c r="D7047" s="191" t="s">
        <v>4823</v>
      </c>
      <c r="E7047" s="190" t="s">
        <v>4993</v>
      </c>
    </row>
    <row r="7048" spans="1:11">
      <c r="A7048" s="192" t="s">
        <v>10</v>
      </c>
      <c r="B7048" s="192" t="s">
        <v>11</v>
      </c>
      <c r="D7048" s="188" t="s">
        <v>4808</v>
      </c>
      <c r="E7048" s="192" t="s">
        <v>142</v>
      </c>
      <c r="F7048" s="193" t="s">
        <v>4809</v>
      </c>
      <c r="G7048" s="192" t="s">
        <v>4810</v>
      </c>
      <c r="H7048" s="192" t="s">
        <v>479</v>
      </c>
      <c r="J7048" s="193" t="s">
        <v>405</v>
      </c>
      <c r="K7048" s="193" t="s">
        <v>406</v>
      </c>
    </row>
    <row r="7051" spans="1:11">
      <c r="A7051" s="175" t="s">
        <v>257</v>
      </c>
      <c r="B7051" s="175" t="s">
        <v>47</v>
      </c>
      <c r="E7051" s="175" t="s">
        <v>668</v>
      </c>
      <c r="F7051" s="195">
        <v>597</v>
      </c>
      <c r="H7051" s="175" t="s">
        <v>1731</v>
      </c>
      <c r="J7051" s="194">
        <v>33520000</v>
      </c>
    </row>
    <row r="7052" spans="1:11">
      <c r="A7052" s="175" t="s">
        <v>5102</v>
      </c>
      <c r="B7052" s="175" t="s">
        <v>25</v>
      </c>
      <c r="F7052" s="195">
        <v>99</v>
      </c>
      <c r="H7052" s="175" t="s">
        <v>1731</v>
      </c>
      <c r="K7052" s="194">
        <v>33520000</v>
      </c>
    </row>
    <row r="7053" spans="1:11">
      <c r="A7053" s="190" t="s">
        <v>4975</v>
      </c>
      <c r="J7053" s="194">
        <v>33520000</v>
      </c>
      <c r="K7053" s="194">
        <v>33520000</v>
      </c>
    </row>
    <row r="7056" spans="1:11">
      <c r="A7056" s="190" t="s">
        <v>4976</v>
      </c>
      <c r="D7056" s="191" t="s">
        <v>4823</v>
      </c>
      <c r="E7056" s="190" t="s">
        <v>4993</v>
      </c>
    </row>
    <row r="7057" spans="1:11">
      <c r="A7057" s="192" t="s">
        <v>10</v>
      </c>
      <c r="B7057" s="192" t="s">
        <v>11</v>
      </c>
      <c r="D7057" s="188" t="s">
        <v>4808</v>
      </c>
      <c r="E7057" s="192" t="s">
        <v>142</v>
      </c>
      <c r="F7057" s="193" t="s">
        <v>4809</v>
      </c>
      <c r="G7057" s="192" t="s">
        <v>4810</v>
      </c>
      <c r="H7057" s="192" t="s">
        <v>479</v>
      </c>
      <c r="J7057" s="193" t="s">
        <v>405</v>
      </c>
      <c r="K7057" s="193" t="s">
        <v>406</v>
      </c>
    </row>
    <row r="7060" spans="1:11">
      <c r="A7060" s="175" t="s">
        <v>257</v>
      </c>
      <c r="B7060" s="175" t="s">
        <v>47</v>
      </c>
      <c r="E7060" s="175" t="s">
        <v>668</v>
      </c>
      <c r="F7060" s="195">
        <v>596</v>
      </c>
      <c r="H7060" s="175" t="s">
        <v>1732</v>
      </c>
      <c r="J7060" s="194">
        <v>31649517</v>
      </c>
    </row>
    <row r="7061" spans="1:11">
      <c r="A7061" s="175" t="s">
        <v>5102</v>
      </c>
      <c r="B7061" s="175" t="s">
        <v>25</v>
      </c>
      <c r="F7061" s="195">
        <v>97</v>
      </c>
      <c r="H7061" s="175" t="s">
        <v>1732</v>
      </c>
      <c r="K7061" s="194">
        <v>31649517</v>
      </c>
    </row>
    <row r="7062" spans="1:11">
      <c r="A7062" s="190" t="s">
        <v>4978</v>
      </c>
      <c r="J7062" s="194">
        <v>31649517</v>
      </c>
      <c r="K7062" s="194">
        <v>31649517</v>
      </c>
    </row>
    <row r="7065" spans="1:11">
      <c r="A7065" s="190" t="s">
        <v>5115</v>
      </c>
      <c r="D7065" s="191" t="s">
        <v>4823</v>
      </c>
      <c r="E7065" s="190" t="s">
        <v>4993</v>
      </c>
    </row>
    <row r="7066" spans="1:11">
      <c r="A7066" s="192" t="s">
        <v>10</v>
      </c>
      <c r="B7066" s="192" t="s">
        <v>11</v>
      </c>
      <c r="D7066" s="188" t="s">
        <v>4808</v>
      </c>
      <c r="E7066" s="192" t="s">
        <v>142</v>
      </c>
      <c r="F7066" s="193" t="s">
        <v>4809</v>
      </c>
      <c r="G7066" s="192" t="s">
        <v>4810</v>
      </c>
      <c r="H7066" s="192" t="s">
        <v>479</v>
      </c>
      <c r="J7066" s="193" t="s">
        <v>405</v>
      </c>
      <c r="K7066" s="193" t="s">
        <v>406</v>
      </c>
    </row>
    <row r="7069" spans="1:11">
      <c r="A7069" s="175" t="s">
        <v>5090</v>
      </c>
      <c r="B7069" s="175" t="s">
        <v>102</v>
      </c>
      <c r="D7069" s="175" t="s">
        <v>610</v>
      </c>
      <c r="H7069" s="175" t="s">
        <v>4302</v>
      </c>
      <c r="J7069" s="194">
        <v>130900</v>
      </c>
    </row>
    <row r="7070" spans="1:11">
      <c r="A7070" s="175" t="s">
        <v>4919</v>
      </c>
      <c r="B7070" s="175" t="s">
        <v>101</v>
      </c>
      <c r="D7070" s="175" t="s">
        <v>610</v>
      </c>
      <c r="H7070" s="175" t="s">
        <v>4302</v>
      </c>
      <c r="J7070" s="194">
        <v>58080</v>
      </c>
    </row>
    <row r="7071" spans="1:11">
      <c r="A7071" s="175" t="s">
        <v>5046</v>
      </c>
      <c r="B7071" s="175" t="s">
        <v>103</v>
      </c>
      <c r="D7071" s="175" t="s">
        <v>610</v>
      </c>
      <c r="H7071" s="175" t="s">
        <v>4302</v>
      </c>
      <c r="J7071" s="194">
        <v>81900</v>
      </c>
    </row>
    <row r="7072" spans="1:11">
      <c r="A7072" s="175" t="s">
        <v>5034</v>
      </c>
      <c r="B7072" s="175" t="s">
        <v>104</v>
      </c>
      <c r="D7072" s="175" t="s">
        <v>610</v>
      </c>
      <c r="H7072" s="175" t="s">
        <v>4302</v>
      </c>
      <c r="J7072" s="194">
        <v>79046</v>
      </c>
    </row>
    <row r="7073" spans="1:11">
      <c r="A7073" s="175" t="s">
        <v>4895</v>
      </c>
      <c r="B7073" s="175" t="s">
        <v>87</v>
      </c>
      <c r="D7073" s="175" t="s">
        <v>610</v>
      </c>
      <c r="H7073" s="175" t="s">
        <v>4302</v>
      </c>
      <c r="J7073" s="194">
        <v>24650</v>
      </c>
    </row>
    <row r="7074" spans="1:11">
      <c r="A7074" s="175" t="s">
        <v>262</v>
      </c>
      <c r="B7074" s="175" t="s">
        <v>48</v>
      </c>
      <c r="E7074" s="175" t="s">
        <v>667</v>
      </c>
      <c r="F7074" s="195">
        <v>13</v>
      </c>
      <c r="H7074" s="175" t="s">
        <v>2347</v>
      </c>
      <c r="J7074" s="194">
        <v>300000</v>
      </c>
    </row>
    <row r="7075" spans="1:11">
      <c r="A7075" s="175" t="s">
        <v>182</v>
      </c>
      <c r="B7075" s="175" t="s">
        <v>28</v>
      </c>
      <c r="E7075" s="175" t="s">
        <v>640</v>
      </c>
      <c r="F7075" s="195">
        <v>201628</v>
      </c>
      <c r="H7075" s="175" t="s">
        <v>1430</v>
      </c>
      <c r="K7075" s="194">
        <v>674576</v>
      </c>
    </row>
    <row r="7076" spans="1:11">
      <c r="A7076" s="190" t="s">
        <v>5116</v>
      </c>
      <c r="J7076" s="194">
        <v>674576</v>
      </c>
      <c r="K7076" s="194">
        <v>674576</v>
      </c>
    </row>
    <row r="7079" spans="1:11">
      <c r="A7079" s="190" t="s">
        <v>5117</v>
      </c>
      <c r="D7079" s="191" t="s">
        <v>4823</v>
      </c>
      <c r="E7079" s="190" t="s">
        <v>4993</v>
      </c>
    </row>
    <row r="7080" spans="1:11">
      <c r="A7080" s="192" t="s">
        <v>10</v>
      </c>
      <c r="B7080" s="192" t="s">
        <v>11</v>
      </c>
      <c r="D7080" s="188" t="s">
        <v>4808</v>
      </c>
      <c r="E7080" s="192" t="s">
        <v>142</v>
      </c>
      <c r="F7080" s="193" t="s">
        <v>4809</v>
      </c>
      <c r="G7080" s="192" t="s">
        <v>4810</v>
      </c>
      <c r="H7080" s="192" t="s">
        <v>479</v>
      </c>
      <c r="J7080" s="193" t="s">
        <v>405</v>
      </c>
      <c r="K7080" s="193" t="s">
        <v>406</v>
      </c>
    </row>
    <row r="7083" spans="1:11">
      <c r="A7083" s="175" t="s">
        <v>182</v>
      </c>
      <c r="B7083" s="175" t="s">
        <v>28</v>
      </c>
      <c r="E7083" s="175" t="s">
        <v>640</v>
      </c>
      <c r="F7083" s="195">
        <v>201628</v>
      </c>
      <c r="H7083" s="175" t="s">
        <v>1430</v>
      </c>
      <c r="J7083" s="194">
        <v>674576</v>
      </c>
    </row>
    <row r="7084" spans="1:11">
      <c r="A7084" s="175" t="s">
        <v>161</v>
      </c>
      <c r="B7084" s="175" t="s">
        <v>23</v>
      </c>
      <c r="F7084" s="195">
        <v>44</v>
      </c>
      <c r="H7084" s="175" t="s">
        <v>1430</v>
      </c>
      <c r="K7084" s="194">
        <v>674576</v>
      </c>
    </row>
    <row r="7085" spans="1:11">
      <c r="A7085" s="190" t="s">
        <v>5118</v>
      </c>
      <c r="J7085" s="194">
        <v>674576</v>
      </c>
      <c r="K7085" s="194">
        <v>674576</v>
      </c>
    </row>
    <row r="7088" spans="1:11">
      <c r="A7088" s="190" t="s">
        <v>4833</v>
      </c>
      <c r="D7088" s="191" t="s">
        <v>4818</v>
      </c>
      <c r="E7088" s="190" t="s">
        <v>5031</v>
      </c>
    </row>
    <row r="7089" spans="1:11">
      <c r="A7089" s="192" t="s">
        <v>10</v>
      </c>
      <c r="B7089" s="192" t="s">
        <v>11</v>
      </c>
      <c r="D7089" s="188" t="s">
        <v>4808</v>
      </c>
      <c r="E7089" s="192" t="s">
        <v>142</v>
      </c>
      <c r="F7089" s="193" t="s">
        <v>4809</v>
      </c>
      <c r="G7089" s="192" t="s">
        <v>4810</v>
      </c>
      <c r="H7089" s="192" t="s">
        <v>479</v>
      </c>
      <c r="J7089" s="193" t="s">
        <v>405</v>
      </c>
      <c r="K7089" s="193" t="s">
        <v>406</v>
      </c>
    </row>
    <row r="7092" spans="1:11">
      <c r="A7092" s="175" t="s">
        <v>4829</v>
      </c>
      <c r="B7092" s="175" t="s">
        <v>113</v>
      </c>
      <c r="D7092" s="175" t="s">
        <v>610</v>
      </c>
      <c r="H7092" s="175" t="s">
        <v>1099</v>
      </c>
      <c r="K7092" s="194">
        <v>150000</v>
      </c>
    </row>
    <row r="7093" spans="1:11">
      <c r="A7093" s="175" t="s">
        <v>151</v>
      </c>
      <c r="B7093" s="175" t="s">
        <v>22</v>
      </c>
      <c r="F7093" s="195">
        <v>9</v>
      </c>
      <c r="H7093" s="175" t="s">
        <v>1099</v>
      </c>
      <c r="J7093" s="194">
        <v>150000</v>
      </c>
    </row>
    <row r="7094" spans="1:11">
      <c r="A7094" s="190" t="s">
        <v>4834</v>
      </c>
      <c r="J7094" s="194">
        <v>150000</v>
      </c>
      <c r="K7094" s="194">
        <v>150000</v>
      </c>
    </row>
    <row r="7097" spans="1:11">
      <c r="A7097" s="190" t="s">
        <v>4995</v>
      </c>
      <c r="D7097" s="191" t="s">
        <v>4823</v>
      </c>
      <c r="E7097" s="190" t="s">
        <v>5031</v>
      </c>
    </row>
    <row r="7098" spans="1:11">
      <c r="A7098" s="192" t="s">
        <v>10</v>
      </c>
      <c r="B7098" s="192" t="s">
        <v>11</v>
      </c>
      <c r="D7098" s="188" t="s">
        <v>4808</v>
      </c>
      <c r="E7098" s="192" t="s">
        <v>142</v>
      </c>
      <c r="F7098" s="193" t="s">
        <v>4809</v>
      </c>
      <c r="G7098" s="192" t="s">
        <v>4810</v>
      </c>
      <c r="H7098" s="192" t="s">
        <v>479</v>
      </c>
      <c r="J7098" s="193" t="s">
        <v>405</v>
      </c>
      <c r="K7098" s="193" t="s">
        <v>406</v>
      </c>
    </row>
    <row r="7101" spans="1:11">
      <c r="A7101" s="175" t="s">
        <v>257</v>
      </c>
      <c r="B7101" s="175" t="s">
        <v>47</v>
      </c>
      <c r="E7101" s="175" t="s">
        <v>668</v>
      </c>
      <c r="F7101" s="195">
        <v>42</v>
      </c>
      <c r="H7101" s="175" t="s">
        <v>2262</v>
      </c>
      <c r="J7101" s="194">
        <v>48870</v>
      </c>
    </row>
    <row r="7102" spans="1:11">
      <c r="A7102" s="175" t="s">
        <v>5097</v>
      </c>
      <c r="B7102" s="175" t="s">
        <v>31</v>
      </c>
      <c r="E7102" s="175" t="s">
        <v>668</v>
      </c>
      <c r="F7102" s="195">
        <v>22</v>
      </c>
      <c r="H7102" s="175" t="s">
        <v>201</v>
      </c>
      <c r="J7102" s="194">
        <v>5298</v>
      </c>
    </row>
    <row r="7103" spans="1:11">
      <c r="A7103" s="175" t="s">
        <v>151</v>
      </c>
      <c r="B7103" s="175" t="s">
        <v>22</v>
      </c>
      <c r="F7103" s="195">
        <v>4531785</v>
      </c>
      <c r="H7103" s="175" t="s">
        <v>1100</v>
      </c>
      <c r="K7103" s="194">
        <v>54168</v>
      </c>
    </row>
    <row r="7104" spans="1:11">
      <c r="A7104" s="190" t="s">
        <v>4996</v>
      </c>
      <c r="J7104" s="194">
        <v>54168</v>
      </c>
      <c r="K7104" s="194">
        <v>54168</v>
      </c>
    </row>
    <row r="7107" spans="1:11">
      <c r="A7107" s="190" t="s">
        <v>5119</v>
      </c>
      <c r="D7107" s="191" t="s">
        <v>4806</v>
      </c>
      <c r="E7107" s="190" t="s">
        <v>5031</v>
      </c>
    </row>
    <row r="7108" spans="1:11">
      <c r="A7108" s="192" t="s">
        <v>10</v>
      </c>
      <c r="B7108" s="192" t="s">
        <v>11</v>
      </c>
      <c r="D7108" s="188" t="s">
        <v>4808</v>
      </c>
      <c r="E7108" s="192" t="s">
        <v>142</v>
      </c>
      <c r="F7108" s="193" t="s">
        <v>4809</v>
      </c>
      <c r="G7108" s="192" t="s">
        <v>4810</v>
      </c>
      <c r="H7108" s="192" t="s">
        <v>479</v>
      </c>
      <c r="J7108" s="193" t="s">
        <v>405</v>
      </c>
      <c r="K7108" s="193" t="s">
        <v>406</v>
      </c>
    </row>
    <row r="7111" spans="1:11">
      <c r="A7111" s="175" t="s">
        <v>5038</v>
      </c>
      <c r="B7111" s="175" t="s">
        <v>75</v>
      </c>
      <c r="D7111" s="175" t="s">
        <v>592</v>
      </c>
      <c r="H7111" s="175" t="s">
        <v>4168</v>
      </c>
      <c r="J7111" s="194">
        <v>5472674</v>
      </c>
    </row>
    <row r="7112" spans="1:11">
      <c r="A7112" s="175" t="s">
        <v>5041</v>
      </c>
      <c r="B7112" s="175" t="s">
        <v>79</v>
      </c>
      <c r="D7112" s="175" t="s">
        <v>592</v>
      </c>
      <c r="H7112" s="175" t="s">
        <v>4185</v>
      </c>
      <c r="J7112" s="194">
        <v>312929</v>
      </c>
    </row>
    <row r="7113" spans="1:11">
      <c r="A7113" s="175" t="s">
        <v>5039</v>
      </c>
      <c r="B7113" s="175" t="s">
        <v>76</v>
      </c>
      <c r="D7113" s="175" t="s">
        <v>592</v>
      </c>
      <c r="H7113" s="175" t="s">
        <v>4174</v>
      </c>
      <c r="J7113" s="194">
        <v>303685</v>
      </c>
    </row>
    <row r="7114" spans="1:11">
      <c r="A7114" s="175" t="s">
        <v>5040</v>
      </c>
      <c r="B7114" s="175" t="s">
        <v>78</v>
      </c>
      <c r="D7114" s="175" t="s">
        <v>592</v>
      </c>
      <c r="H7114" s="175" t="s">
        <v>4182</v>
      </c>
      <c r="J7114" s="194">
        <v>258169</v>
      </c>
    </row>
    <row r="7115" spans="1:11">
      <c r="A7115" s="175" t="s">
        <v>297</v>
      </c>
      <c r="B7115" s="175" t="s">
        <v>54</v>
      </c>
      <c r="H7115" s="175" t="s">
        <v>2450</v>
      </c>
      <c r="K7115" s="194">
        <v>1132695</v>
      </c>
    </row>
    <row r="7116" spans="1:11">
      <c r="A7116" s="175" t="s">
        <v>299</v>
      </c>
      <c r="B7116" s="175" t="s">
        <v>55</v>
      </c>
      <c r="H7116" s="175" t="s">
        <v>2498</v>
      </c>
      <c r="K7116" s="194">
        <v>248573</v>
      </c>
    </row>
    <row r="7117" spans="1:11">
      <c r="A7117" s="175" t="s">
        <v>301</v>
      </c>
      <c r="B7117" s="175" t="s">
        <v>57</v>
      </c>
      <c r="H7117" s="175" t="s">
        <v>2532</v>
      </c>
      <c r="K7117" s="194">
        <v>27983</v>
      </c>
    </row>
    <row r="7118" spans="1:11">
      <c r="A7118" s="175" t="s">
        <v>300</v>
      </c>
      <c r="B7118" s="175" t="s">
        <v>56</v>
      </c>
      <c r="H7118" s="175" t="s">
        <v>2519</v>
      </c>
      <c r="K7118" s="194">
        <v>100812</v>
      </c>
    </row>
    <row r="7119" spans="1:11">
      <c r="A7119" s="175" t="s">
        <v>302</v>
      </c>
      <c r="B7119" s="175" t="s">
        <v>58</v>
      </c>
      <c r="H7119" s="175" t="s">
        <v>2543</v>
      </c>
      <c r="K7119" s="194">
        <v>298484</v>
      </c>
    </row>
    <row r="7120" spans="1:11">
      <c r="A7120" s="175" t="s">
        <v>306</v>
      </c>
      <c r="B7120" s="175" t="s">
        <v>61</v>
      </c>
      <c r="H7120" s="175" t="s">
        <v>2580</v>
      </c>
      <c r="K7120" s="194">
        <v>64115</v>
      </c>
    </row>
    <row r="7121" spans="1:11">
      <c r="A7121" s="175" t="s">
        <v>5120</v>
      </c>
      <c r="B7121" s="175" t="s">
        <v>51</v>
      </c>
      <c r="E7121" s="175" t="s">
        <v>640</v>
      </c>
      <c r="F7121" s="195">
        <v>201607</v>
      </c>
      <c r="H7121" s="175" t="s">
        <v>826</v>
      </c>
      <c r="K7121" s="194">
        <v>5000</v>
      </c>
    </row>
    <row r="7122" spans="1:11">
      <c r="A7122" s="175" t="s">
        <v>5120</v>
      </c>
      <c r="B7122" s="175" t="s">
        <v>51</v>
      </c>
      <c r="E7122" s="175" t="s">
        <v>640</v>
      </c>
      <c r="F7122" s="195">
        <v>201607</v>
      </c>
      <c r="H7122" s="175" t="s">
        <v>824</v>
      </c>
      <c r="K7122" s="194">
        <v>5000</v>
      </c>
    </row>
    <row r="7123" spans="1:11">
      <c r="A7123" s="175" t="s">
        <v>5120</v>
      </c>
      <c r="B7123" s="175" t="s">
        <v>51</v>
      </c>
      <c r="E7123" s="175" t="s">
        <v>640</v>
      </c>
      <c r="F7123" s="195">
        <v>201607</v>
      </c>
      <c r="H7123" s="175" t="s">
        <v>819</v>
      </c>
      <c r="K7123" s="194">
        <v>10000</v>
      </c>
    </row>
    <row r="7124" spans="1:11">
      <c r="A7124" s="175" t="s">
        <v>268</v>
      </c>
      <c r="B7124" s="175" t="s">
        <v>49</v>
      </c>
      <c r="E7124" s="175" t="s">
        <v>640</v>
      </c>
      <c r="F7124" s="195">
        <v>201607</v>
      </c>
      <c r="H7124" s="175" t="s">
        <v>826</v>
      </c>
      <c r="K7124" s="194">
        <v>999040</v>
      </c>
    </row>
    <row r="7125" spans="1:11">
      <c r="A7125" s="175" t="s">
        <v>268</v>
      </c>
      <c r="B7125" s="175" t="s">
        <v>49</v>
      </c>
      <c r="E7125" s="175" t="s">
        <v>640</v>
      </c>
      <c r="F7125" s="195">
        <v>201607</v>
      </c>
      <c r="H7125" s="175" t="s">
        <v>824</v>
      </c>
      <c r="K7125" s="194">
        <v>1026171</v>
      </c>
    </row>
    <row r="7126" spans="1:11">
      <c r="A7126" s="175" t="s">
        <v>268</v>
      </c>
      <c r="B7126" s="175" t="s">
        <v>49</v>
      </c>
      <c r="E7126" s="175" t="s">
        <v>640</v>
      </c>
      <c r="F7126" s="195">
        <v>201607</v>
      </c>
      <c r="H7126" s="175" t="s">
        <v>2406</v>
      </c>
      <c r="K7126" s="194">
        <v>1178746</v>
      </c>
    </row>
    <row r="7127" spans="1:11">
      <c r="A7127" s="175" t="s">
        <v>268</v>
      </c>
      <c r="B7127" s="175" t="s">
        <v>49</v>
      </c>
      <c r="E7127" s="175" t="s">
        <v>640</v>
      </c>
      <c r="F7127" s="195">
        <v>201607</v>
      </c>
      <c r="H7127" s="175" t="s">
        <v>312</v>
      </c>
      <c r="K7127" s="194">
        <v>572471</v>
      </c>
    </row>
    <row r="7128" spans="1:11">
      <c r="A7128" s="175" t="s">
        <v>268</v>
      </c>
      <c r="B7128" s="175" t="s">
        <v>49</v>
      </c>
      <c r="E7128" s="175" t="s">
        <v>640</v>
      </c>
      <c r="F7128" s="195">
        <v>201607</v>
      </c>
      <c r="H7128" s="175" t="s">
        <v>1719</v>
      </c>
      <c r="K7128" s="194">
        <v>208214</v>
      </c>
    </row>
    <row r="7129" spans="1:11">
      <c r="A7129" s="175" t="s">
        <v>268</v>
      </c>
      <c r="B7129" s="175" t="s">
        <v>49</v>
      </c>
      <c r="E7129" s="175" t="s">
        <v>640</v>
      </c>
      <c r="F7129" s="195">
        <v>201607</v>
      </c>
      <c r="H7129" s="175" t="s">
        <v>2407</v>
      </c>
      <c r="K7129" s="194">
        <v>809749</v>
      </c>
    </row>
    <row r="7130" spans="1:11">
      <c r="A7130" s="175" t="s">
        <v>268</v>
      </c>
      <c r="B7130" s="175" t="s">
        <v>49</v>
      </c>
      <c r="E7130" s="175" t="s">
        <v>640</v>
      </c>
      <c r="F7130" s="195">
        <v>201607</v>
      </c>
      <c r="H7130" s="175" t="s">
        <v>1718</v>
      </c>
      <c r="K7130" s="194">
        <v>796946</v>
      </c>
    </row>
    <row r="7131" spans="1:11">
      <c r="A7131" s="175" t="s">
        <v>268</v>
      </c>
      <c r="B7131" s="175" t="s">
        <v>49</v>
      </c>
      <c r="E7131" s="175" t="s">
        <v>640</v>
      </c>
      <c r="F7131" s="195">
        <v>201607</v>
      </c>
      <c r="H7131" s="175" t="s">
        <v>2405</v>
      </c>
      <c r="K7131" s="194">
        <v>288000</v>
      </c>
    </row>
    <row r="7132" spans="1:11">
      <c r="A7132" s="175" t="s">
        <v>268</v>
      </c>
      <c r="B7132" s="175" t="s">
        <v>49</v>
      </c>
      <c r="E7132" s="175" t="s">
        <v>640</v>
      </c>
      <c r="F7132" s="195">
        <v>201607</v>
      </c>
      <c r="H7132" s="175" t="s">
        <v>819</v>
      </c>
      <c r="K7132" s="194">
        <v>613998</v>
      </c>
    </row>
    <row r="7133" spans="1:11">
      <c r="A7133" s="175" t="s">
        <v>5121</v>
      </c>
      <c r="B7133" s="175" t="s">
        <v>77</v>
      </c>
      <c r="D7133" s="175" t="s">
        <v>592</v>
      </c>
      <c r="H7133" s="175" t="s">
        <v>4177</v>
      </c>
      <c r="J7133" s="194">
        <v>2038540</v>
      </c>
    </row>
    <row r="7134" spans="1:11">
      <c r="A7134" s="190" t="s">
        <v>5122</v>
      </c>
      <c r="J7134" s="194">
        <v>8385997</v>
      </c>
      <c r="K7134" s="194">
        <v>8385997</v>
      </c>
    </row>
    <row r="7137" spans="1:11">
      <c r="A7137" s="190" t="s">
        <v>5123</v>
      </c>
      <c r="D7137" s="191" t="s">
        <v>4806</v>
      </c>
      <c r="E7137" s="190" t="s">
        <v>5031</v>
      </c>
    </row>
    <row r="7138" spans="1:11">
      <c r="A7138" s="192" t="s">
        <v>10</v>
      </c>
      <c r="B7138" s="192" t="s">
        <v>11</v>
      </c>
      <c r="D7138" s="188" t="s">
        <v>4808</v>
      </c>
      <c r="E7138" s="192" t="s">
        <v>142</v>
      </c>
      <c r="F7138" s="193" t="s">
        <v>4809</v>
      </c>
      <c r="G7138" s="192" t="s">
        <v>4810</v>
      </c>
      <c r="H7138" s="192" t="s">
        <v>479</v>
      </c>
      <c r="J7138" s="193" t="s">
        <v>405</v>
      </c>
      <c r="K7138" s="193" t="s">
        <v>406</v>
      </c>
    </row>
    <row r="7141" spans="1:11">
      <c r="A7141" s="175" t="s">
        <v>5093</v>
      </c>
      <c r="B7141" s="175" t="s">
        <v>69</v>
      </c>
      <c r="D7141" s="175" t="s">
        <v>592</v>
      </c>
      <c r="H7141" s="175" t="s">
        <v>2661</v>
      </c>
      <c r="J7141" s="194">
        <v>11000000</v>
      </c>
    </row>
    <row r="7142" spans="1:11">
      <c r="A7142" s="175" t="s">
        <v>5073</v>
      </c>
      <c r="B7142" s="175" t="s">
        <v>90</v>
      </c>
      <c r="D7142" s="175" t="s">
        <v>592</v>
      </c>
      <c r="H7142" s="175" t="s">
        <v>4397</v>
      </c>
      <c r="J7142" s="194">
        <v>4300000</v>
      </c>
    </row>
    <row r="7143" spans="1:11">
      <c r="A7143" s="175" t="s">
        <v>4896</v>
      </c>
      <c r="B7143" s="175" t="s">
        <v>88</v>
      </c>
      <c r="D7143" s="175" t="s">
        <v>592</v>
      </c>
      <c r="H7143" s="175" t="s">
        <v>4347</v>
      </c>
      <c r="J7143" s="194">
        <v>171176</v>
      </c>
    </row>
    <row r="7144" spans="1:11">
      <c r="A7144" s="175" t="s">
        <v>4895</v>
      </c>
      <c r="B7144" s="175" t="s">
        <v>87</v>
      </c>
      <c r="D7144" s="175" t="s">
        <v>592</v>
      </c>
      <c r="H7144" s="175" t="s">
        <v>4303</v>
      </c>
      <c r="J7144" s="194">
        <v>166510</v>
      </c>
    </row>
    <row r="7145" spans="1:11">
      <c r="A7145" s="175" t="s">
        <v>4895</v>
      </c>
      <c r="B7145" s="175" t="s">
        <v>87</v>
      </c>
      <c r="D7145" s="175" t="s">
        <v>592</v>
      </c>
      <c r="H7145" s="175" t="s">
        <v>4304</v>
      </c>
      <c r="J7145" s="194">
        <v>864267</v>
      </c>
    </row>
    <row r="7146" spans="1:11">
      <c r="A7146" s="175" t="s">
        <v>5093</v>
      </c>
      <c r="B7146" s="175" t="s">
        <v>69</v>
      </c>
      <c r="D7146" s="175" t="s">
        <v>592</v>
      </c>
      <c r="H7146" s="175" t="s">
        <v>2662</v>
      </c>
      <c r="J7146" s="194">
        <v>2500000</v>
      </c>
    </row>
    <row r="7147" spans="1:11">
      <c r="A7147" s="175" t="s">
        <v>5034</v>
      </c>
      <c r="B7147" s="175" t="s">
        <v>104</v>
      </c>
      <c r="D7147" s="175" t="s">
        <v>592</v>
      </c>
      <c r="H7147" s="175" t="s">
        <v>4682</v>
      </c>
      <c r="J7147" s="194">
        <v>184450</v>
      </c>
    </row>
    <row r="7148" spans="1:11">
      <c r="A7148" s="175" t="s">
        <v>5034</v>
      </c>
      <c r="B7148" s="175" t="s">
        <v>104</v>
      </c>
      <c r="D7148" s="175" t="s">
        <v>592</v>
      </c>
      <c r="H7148" s="175" t="s">
        <v>4683</v>
      </c>
      <c r="J7148" s="194">
        <v>184450</v>
      </c>
    </row>
    <row r="7149" spans="1:11">
      <c r="A7149" s="175" t="s">
        <v>5124</v>
      </c>
      <c r="B7149" s="175" t="s">
        <v>97</v>
      </c>
      <c r="D7149" s="175" t="s">
        <v>592</v>
      </c>
      <c r="H7149" s="175" t="s">
        <v>4467</v>
      </c>
      <c r="J7149" s="194">
        <v>33520000</v>
      </c>
    </row>
    <row r="7150" spans="1:11">
      <c r="A7150" s="175" t="s">
        <v>5125</v>
      </c>
      <c r="B7150" s="175" t="s">
        <v>96</v>
      </c>
      <c r="D7150" s="175" t="s">
        <v>592</v>
      </c>
      <c r="H7150" s="175" t="s">
        <v>4462</v>
      </c>
      <c r="J7150" s="194">
        <v>31649517</v>
      </c>
    </row>
    <row r="7151" spans="1:11">
      <c r="A7151" s="175" t="s">
        <v>5126</v>
      </c>
      <c r="B7151" s="175" t="s">
        <v>41</v>
      </c>
      <c r="H7151" s="175" t="s">
        <v>245</v>
      </c>
      <c r="J7151" s="194">
        <v>208250</v>
      </c>
    </row>
    <row r="7152" spans="1:11">
      <c r="A7152" s="175" t="s">
        <v>5044</v>
      </c>
      <c r="B7152" s="175" t="s">
        <v>85</v>
      </c>
      <c r="D7152" s="175" t="s">
        <v>592</v>
      </c>
      <c r="H7152" s="175" t="s">
        <v>4235</v>
      </c>
      <c r="J7152" s="194">
        <v>93042</v>
      </c>
    </row>
    <row r="7153" spans="1:10">
      <c r="A7153" s="175" t="s">
        <v>5044</v>
      </c>
      <c r="B7153" s="175" t="s">
        <v>85</v>
      </c>
      <c r="D7153" s="175" t="s">
        <v>592</v>
      </c>
      <c r="H7153" s="175" t="s">
        <v>4236</v>
      </c>
      <c r="J7153" s="194">
        <v>491388</v>
      </c>
    </row>
    <row r="7154" spans="1:10">
      <c r="A7154" s="175" t="s">
        <v>5044</v>
      </c>
      <c r="B7154" s="175" t="s">
        <v>85</v>
      </c>
      <c r="D7154" s="175" t="s">
        <v>592</v>
      </c>
      <c r="H7154" s="175" t="s">
        <v>4237</v>
      </c>
      <c r="J7154" s="194">
        <v>707060</v>
      </c>
    </row>
    <row r="7155" spans="1:10">
      <c r="A7155" s="175" t="s">
        <v>5044</v>
      </c>
      <c r="B7155" s="175" t="s">
        <v>85</v>
      </c>
      <c r="D7155" s="175" t="s">
        <v>592</v>
      </c>
      <c r="H7155" s="175" t="s">
        <v>4238</v>
      </c>
      <c r="J7155" s="194">
        <v>84943</v>
      </c>
    </row>
    <row r="7156" spans="1:10">
      <c r="A7156" s="175" t="s">
        <v>5045</v>
      </c>
      <c r="B7156" s="175" t="s">
        <v>86</v>
      </c>
      <c r="D7156" s="175" t="s">
        <v>592</v>
      </c>
      <c r="H7156" s="175" t="s">
        <v>4255</v>
      </c>
      <c r="J7156" s="194">
        <v>97486</v>
      </c>
    </row>
    <row r="7157" spans="1:10">
      <c r="A7157" s="175" t="s">
        <v>5045</v>
      </c>
      <c r="B7157" s="175" t="s">
        <v>86</v>
      </c>
      <c r="D7157" s="175" t="s">
        <v>592</v>
      </c>
      <c r="H7157" s="175" t="s">
        <v>4256</v>
      </c>
      <c r="J7157" s="194">
        <v>60319</v>
      </c>
    </row>
    <row r="7158" spans="1:10">
      <c r="A7158" s="175" t="s">
        <v>5045</v>
      </c>
      <c r="B7158" s="175" t="s">
        <v>86</v>
      </c>
      <c r="D7158" s="175" t="s">
        <v>592</v>
      </c>
      <c r="H7158" s="175" t="s">
        <v>4257</v>
      </c>
      <c r="J7158" s="194">
        <v>256758</v>
      </c>
    </row>
    <row r="7159" spans="1:10">
      <c r="A7159" s="175" t="s">
        <v>4895</v>
      </c>
      <c r="B7159" s="175" t="s">
        <v>87</v>
      </c>
      <c r="D7159" s="175" t="s">
        <v>592</v>
      </c>
      <c r="H7159" s="175" t="s">
        <v>4305</v>
      </c>
      <c r="J7159" s="194">
        <v>41397</v>
      </c>
    </row>
    <row r="7160" spans="1:10">
      <c r="A7160" s="175" t="s">
        <v>4895</v>
      </c>
      <c r="B7160" s="175" t="s">
        <v>87</v>
      </c>
      <c r="D7160" s="175" t="s">
        <v>592</v>
      </c>
      <c r="H7160" s="175" t="s">
        <v>4306</v>
      </c>
      <c r="J7160" s="194">
        <v>45539</v>
      </c>
    </row>
    <row r="7161" spans="1:10">
      <c r="A7161" s="175" t="s">
        <v>4896</v>
      </c>
      <c r="B7161" s="175" t="s">
        <v>88</v>
      </c>
      <c r="D7161" s="175" t="s">
        <v>592</v>
      </c>
      <c r="H7161" s="175" t="s">
        <v>4348</v>
      </c>
      <c r="J7161" s="194">
        <v>42385</v>
      </c>
    </row>
    <row r="7162" spans="1:10">
      <c r="A7162" s="175" t="s">
        <v>4896</v>
      </c>
      <c r="B7162" s="175" t="s">
        <v>88</v>
      </c>
      <c r="D7162" s="175" t="s">
        <v>592</v>
      </c>
      <c r="H7162" s="175" t="s">
        <v>4349</v>
      </c>
      <c r="J7162" s="194">
        <v>57220</v>
      </c>
    </row>
    <row r="7163" spans="1:10">
      <c r="A7163" s="175" t="s">
        <v>5093</v>
      </c>
      <c r="B7163" s="175" t="s">
        <v>69</v>
      </c>
      <c r="D7163" s="175" t="s">
        <v>592</v>
      </c>
      <c r="H7163" s="175" t="s">
        <v>2663</v>
      </c>
      <c r="J7163" s="194">
        <v>4542500</v>
      </c>
    </row>
    <row r="7164" spans="1:10">
      <c r="A7164" s="175" t="s">
        <v>4897</v>
      </c>
      <c r="B7164" s="175" t="s">
        <v>89</v>
      </c>
      <c r="D7164" s="175" t="s">
        <v>592</v>
      </c>
      <c r="H7164" s="175" t="s">
        <v>4373</v>
      </c>
      <c r="J7164" s="194">
        <v>113050</v>
      </c>
    </row>
    <row r="7165" spans="1:10">
      <c r="A7165" s="175" t="s">
        <v>5073</v>
      </c>
      <c r="B7165" s="175" t="s">
        <v>90</v>
      </c>
      <c r="D7165" s="175" t="s">
        <v>592</v>
      </c>
      <c r="H7165" s="175" t="s">
        <v>4398</v>
      </c>
      <c r="J7165" s="194">
        <v>2913192</v>
      </c>
    </row>
    <row r="7166" spans="1:10">
      <c r="A7166" s="175" t="s">
        <v>5082</v>
      </c>
      <c r="B7166" s="175" t="s">
        <v>67</v>
      </c>
      <c r="D7166" s="175" t="s">
        <v>592</v>
      </c>
      <c r="H7166" s="175" t="s">
        <v>2640</v>
      </c>
      <c r="J7166" s="194">
        <v>82510</v>
      </c>
    </row>
    <row r="7167" spans="1:10">
      <c r="A7167" s="175" t="s">
        <v>5082</v>
      </c>
      <c r="B7167" s="175" t="s">
        <v>67</v>
      </c>
      <c r="D7167" s="175" t="s">
        <v>592</v>
      </c>
      <c r="H7167" s="175" t="s">
        <v>2641</v>
      </c>
      <c r="J7167" s="194">
        <v>2580724</v>
      </c>
    </row>
    <row r="7168" spans="1:10">
      <c r="A7168" s="175" t="s">
        <v>5093</v>
      </c>
      <c r="B7168" s="175" t="s">
        <v>69</v>
      </c>
      <c r="D7168" s="175" t="s">
        <v>592</v>
      </c>
      <c r="H7168" s="175" t="s">
        <v>2664</v>
      </c>
      <c r="J7168" s="194">
        <v>15000000</v>
      </c>
    </row>
    <row r="7169" spans="1:11">
      <c r="A7169" s="175" t="s">
        <v>5034</v>
      </c>
      <c r="B7169" s="175" t="s">
        <v>104</v>
      </c>
      <c r="D7169" s="175" t="s">
        <v>592</v>
      </c>
      <c r="H7169" s="175" t="s">
        <v>4684</v>
      </c>
      <c r="J7169" s="194">
        <v>424830</v>
      </c>
    </row>
    <row r="7170" spans="1:11">
      <c r="A7170" s="175" t="s">
        <v>5082</v>
      </c>
      <c r="B7170" s="175" t="s">
        <v>67</v>
      </c>
      <c r="D7170" s="175" t="s">
        <v>610</v>
      </c>
      <c r="H7170" s="175" t="s">
        <v>2642</v>
      </c>
      <c r="J7170" s="194">
        <v>2274290</v>
      </c>
    </row>
    <row r="7171" spans="1:11">
      <c r="A7171" s="175" t="s">
        <v>5124</v>
      </c>
      <c r="B7171" s="175" t="s">
        <v>97</v>
      </c>
      <c r="D7171" s="175" t="s">
        <v>592</v>
      </c>
      <c r="H7171" s="175" t="s">
        <v>4468</v>
      </c>
      <c r="J7171" s="194">
        <v>4982647</v>
      </c>
    </row>
    <row r="7172" spans="1:11">
      <c r="A7172" s="175" t="s">
        <v>5033</v>
      </c>
      <c r="B7172" s="175" t="s">
        <v>95</v>
      </c>
      <c r="D7172" s="175" t="s">
        <v>592</v>
      </c>
      <c r="H7172" s="175" t="s">
        <v>4441</v>
      </c>
      <c r="J7172" s="194">
        <v>1058806</v>
      </c>
    </row>
    <row r="7173" spans="1:11">
      <c r="A7173" s="175" t="s">
        <v>5126</v>
      </c>
      <c r="B7173" s="175" t="s">
        <v>41</v>
      </c>
      <c r="H7173" s="175" t="s">
        <v>247</v>
      </c>
      <c r="J7173" s="194">
        <v>1077545</v>
      </c>
    </row>
    <row r="7174" spans="1:11">
      <c r="A7174" s="175" t="s">
        <v>4919</v>
      </c>
      <c r="B7174" s="175" t="s">
        <v>101</v>
      </c>
      <c r="D7174" s="175" t="s">
        <v>592</v>
      </c>
      <c r="H7174" s="175" t="s">
        <v>4577</v>
      </c>
      <c r="J7174" s="194">
        <v>652667</v>
      </c>
    </row>
    <row r="7175" spans="1:11">
      <c r="A7175" s="175" t="s">
        <v>5073</v>
      </c>
      <c r="B7175" s="175" t="s">
        <v>90</v>
      </c>
      <c r="D7175" s="175" t="s">
        <v>610</v>
      </c>
      <c r="H7175" s="175" t="s">
        <v>4399</v>
      </c>
      <c r="J7175" s="194">
        <v>660000</v>
      </c>
    </row>
    <row r="7176" spans="1:11">
      <c r="A7176" s="175" t="s">
        <v>4895</v>
      </c>
      <c r="B7176" s="175" t="s">
        <v>87</v>
      </c>
      <c r="D7176" s="175" t="s">
        <v>610</v>
      </c>
      <c r="H7176" s="175" t="s">
        <v>4307</v>
      </c>
      <c r="J7176" s="194">
        <v>48870</v>
      </c>
    </row>
    <row r="7177" spans="1:11">
      <c r="A7177" s="175" t="s">
        <v>5034</v>
      </c>
      <c r="B7177" s="175" t="s">
        <v>104</v>
      </c>
      <c r="D7177" s="175" t="s">
        <v>610</v>
      </c>
      <c r="H7177" s="175" t="s">
        <v>4685</v>
      </c>
      <c r="J7177" s="194">
        <v>27370</v>
      </c>
    </row>
    <row r="7178" spans="1:11">
      <c r="A7178" s="175" t="s">
        <v>5073</v>
      </c>
      <c r="B7178" s="175" t="s">
        <v>90</v>
      </c>
      <c r="D7178" s="175" t="s">
        <v>610</v>
      </c>
      <c r="H7178" s="175" t="s">
        <v>4400</v>
      </c>
      <c r="J7178" s="194">
        <v>1380000</v>
      </c>
    </row>
    <row r="7179" spans="1:11">
      <c r="A7179" s="175" t="s">
        <v>4897</v>
      </c>
      <c r="B7179" s="175" t="s">
        <v>89</v>
      </c>
      <c r="D7179" s="175" t="s">
        <v>592</v>
      </c>
      <c r="H7179" s="175" t="s">
        <v>4374</v>
      </c>
      <c r="J7179" s="194">
        <v>113050</v>
      </c>
    </row>
    <row r="7180" spans="1:11">
      <c r="A7180" s="175" t="s">
        <v>257</v>
      </c>
      <c r="B7180" s="175" t="s">
        <v>47</v>
      </c>
      <c r="H7180" s="175" t="s">
        <v>2263</v>
      </c>
      <c r="K7180" s="194">
        <v>124658208</v>
      </c>
    </row>
    <row r="7181" spans="1:11">
      <c r="A7181" s="190" t="s">
        <v>5127</v>
      </c>
      <c r="J7181" s="194">
        <v>124658208</v>
      </c>
      <c r="K7181" s="194">
        <v>124658208</v>
      </c>
    </row>
    <row r="7184" spans="1:11">
      <c r="A7184" s="190" t="s">
        <v>5128</v>
      </c>
      <c r="D7184" s="191" t="s">
        <v>4806</v>
      </c>
      <c r="E7184" s="190" t="s">
        <v>5031</v>
      </c>
    </row>
    <row r="7185" spans="1:11">
      <c r="A7185" s="192" t="s">
        <v>10</v>
      </c>
      <c r="B7185" s="192" t="s">
        <v>11</v>
      </c>
      <c r="D7185" s="188" t="s">
        <v>4808</v>
      </c>
      <c r="E7185" s="192" t="s">
        <v>142</v>
      </c>
      <c r="F7185" s="193" t="s">
        <v>4809</v>
      </c>
      <c r="G7185" s="192" t="s">
        <v>4810</v>
      </c>
      <c r="H7185" s="192" t="s">
        <v>479</v>
      </c>
      <c r="J7185" s="193" t="s">
        <v>405</v>
      </c>
      <c r="K7185" s="193" t="s">
        <v>406</v>
      </c>
    </row>
    <row r="7188" spans="1:11">
      <c r="A7188" s="175" t="s">
        <v>5034</v>
      </c>
      <c r="B7188" s="175" t="s">
        <v>104</v>
      </c>
      <c r="D7188" s="175" t="s">
        <v>610</v>
      </c>
      <c r="H7188" s="175" t="s">
        <v>4686</v>
      </c>
      <c r="J7188" s="194">
        <v>222222</v>
      </c>
    </row>
    <row r="7189" spans="1:11">
      <c r="A7189" s="175" t="s">
        <v>5033</v>
      </c>
      <c r="B7189" s="175" t="s">
        <v>95</v>
      </c>
      <c r="D7189" s="175" t="s">
        <v>592</v>
      </c>
      <c r="H7189" s="175" t="s">
        <v>4442</v>
      </c>
      <c r="J7189" s="194">
        <v>2222222</v>
      </c>
    </row>
    <row r="7190" spans="1:11">
      <c r="A7190" s="175" t="s">
        <v>5033</v>
      </c>
      <c r="B7190" s="175" t="s">
        <v>95</v>
      </c>
      <c r="D7190" s="175" t="s">
        <v>592</v>
      </c>
      <c r="H7190" s="175" t="s">
        <v>4443</v>
      </c>
      <c r="J7190" s="194">
        <v>888889</v>
      </c>
    </row>
    <row r="7191" spans="1:11">
      <c r="A7191" s="175" t="s">
        <v>5088</v>
      </c>
      <c r="B7191" s="175" t="s">
        <v>68</v>
      </c>
      <c r="D7191" s="175" t="s">
        <v>592</v>
      </c>
      <c r="H7191" s="175" t="s">
        <v>2646</v>
      </c>
      <c r="J7191" s="194">
        <v>666667</v>
      </c>
    </row>
    <row r="7192" spans="1:11">
      <c r="A7192" s="175" t="s">
        <v>5088</v>
      </c>
      <c r="B7192" s="175" t="s">
        <v>68</v>
      </c>
      <c r="D7192" s="175" t="s">
        <v>592</v>
      </c>
      <c r="H7192" s="175" t="s">
        <v>2647</v>
      </c>
      <c r="J7192" s="194">
        <v>666667</v>
      </c>
    </row>
    <row r="7193" spans="1:11">
      <c r="A7193" s="175" t="s">
        <v>5033</v>
      </c>
      <c r="B7193" s="175" t="s">
        <v>95</v>
      </c>
      <c r="D7193" s="175" t="s">
        <v>592</v>
      </c>
      <c r="H7193" s="175" t="s">
        <v>4444</v>
      </c>
      <c r="J7193" s="194">
        <v>279838</v>
      </c>
    </row>
    <row r="7194" spans="1:11">
      <c r="A7194" s="175" t="s">
        <v>5033</v>
      </c>
      <c r="B7194" s="175" t="s">
        <v>95</v>
      </c>
      <c r="D7194" s="175" t="s">
        <v>592</v>
      </c>
      <c r="H7194" s="175" t="s">
        <v>4445</v>
      </c>
      <c r="J7194" s="194">
        <v>333333</v>
      </c>
    </row>
    <row r="7195" spans="1:11">
      <c r="A7195" s="175" t="s">
        <v>262</v>
      </c>
      <c r="B7195" s="175" t="s">
        <v>48</v>
      </c>
      <c r="H7195" s="175" t="s">
        <v>2348</v>
      </c>
      <c r="K7195" s="194">
        <v>4751854</v>
      </c>
    </row>
    <row r="7196" spans="1:11">
      <c r="A7196" s="175" t="s">
        <v>304</v>
      </c>
      <c r="B7196" s="175" t="s">
        <v>60</v>
      </c>
      <c r="H7196" s="175" t="s">
        <v>2564</v>
      </c>
      <c r="K7196" s="194">
        <v>527984</v>
      </c>
    </row>
    <row r="7197" spans="1:11">
      <c r="A7197" s="190" t="s">
        <v>5129</v>
      </c>
      <c r="J7197" s="194">
        <v>5279838</v>
      </c>
      <c r="K7197" s="194">
        <v>5279838</v>
      </c>
    </row>
    <row r="7200" spans="1:11">
      <c r="A7200" s="190" t="s">
        <v>5130</v>
      </c>
      <c r="D7200" s="191" t="s">
        <v>4823</v>
      </c>
      <c r="E7200" s="190" t="s">
        <v>5031</v>
      </c>
    </row>
    <row r="7201" spans="1:11">
      <c r="A7201" s="192" t="s">
        <v>10</v>
      </c>
      <c r="B7201" s="192" t="s">
        <v>11</v>
      </c>
      <c r="D7201" s="188" t="s">
        <v>4808</v>
      </c>
      <c r="E7201" s="192" t="s">
        <v>142</v>
      </c>
      <c r="F7201" s="193" t="s">
        <v>4809</v>
      </c>
      <c r="G7201" s="192" t="s">
        <v>4810</v>
      </c>
      <c r="H7201" s="192" t="s">
        <v>479</v>
      </c>
      <c r="J7201" s="193" t="s">
        <v>405</v>
      </c>
      <c r="K7201" s="193" t="s">
        <v>406</v>
      </c>
    </row>
    <row r="7204" spans="1:11">
      <c r="A7204" s="175" t="s">
        <v>262</v>
      </c>
      <c r="B7204" s="175" t="s">
        <v>48</v>
      </c>
      <c r="E7204" s="175" t="s">
        <v>667</v>
      </c>
      <c r="F7204" s="195">
        <v>222</v>
      </c>
      <c r="H7204" s="175" t="s">
        <v>1101</v>
      </c>
      <c r="J7204" s="194">
        <v>1647000</v>
      </c>
    </row>
    <row r="7205" spans="1:11">
      <c r="A7205" s="175" t="s">
        <v>151</v>
      </c>
      <c r="B7205" s="175" t="s">
        <v>22</v>
      </c>
      <c r="F7205" s="195">
        <v>4531805</v>
      </c>
      <c r="H7205" s="175" t="s">
        <v>1101</v>
      </c>
      <c r="K7205" s="194">
        <v>1647000</v>
      </c>
    </row>
    <row r="7206" spans="1:11">
      <c r="A7206" s="190" t="s">
        <v>5131</v>
      </c>
      <c r="J7206" s="194">
        <v>1647000</v>
      </c>
      <c r="K7206" s="194">
        <v>1647000</v>
      </c>
    </row>
    <row r="7209" spans="1:11">
      <c r="A7209" s="190" t="s">
        <v>5132</v>
      </c>
      <c r="D7209" s="191" t="s">
        <v>4823</v>
      </c>
      <c r="E7209" s="190" t="s">
        <v>5031</v>
      </c>
    </row>
    <row r="7210" spans="1:11">
      <c r="A7210" s="192" t="s">
        <v>10</v>
      </c>
      <c r="B7210" s="192" t="s">
        <v>11</v>
      </c>
      <c r="D7210" s="188" t="s">
        <v>4808</v>
      </c>
      <c r="E7210" s="192" t="s">
        <v>142</v>
      </c>
      <c r="F7210" s="193" t="s">
        <v>4809</v>
      </c>
      <c r="G7210" s="192" t="s">
        <v>4810</v>
      </c>
      <c r="H7210" s="192" t="s">
        <v>479</v>
      </c>
      <c r="J7210" s="193" t="s">
        <v>405</v>
      </c>
      <c r="K7210" s="193" t="s">
        <v>406</v>
      </c>
    </row>
    <row r="7213" spans="1:11">
      <c r="A7213" s="175" t="s">
        <v>5097</v>
      </c>
      <c r="B7213" s="175" t="s">
        <v>31</v>
      </c>
      <c r="E7213" s="175" t="s">
        <v>640</v>
      </c>
      <c r="F7213" s="195">
        <v>1</v>
      </c>
      <c r="H7213" s="175" t="s">
        <v>1102</v>
      </c>
      <c r="J7213" s="194">
        <v>46420</v>
      </c>
    </row>
    <row r="7214" spans="1:11">
      <c r="A7214" s="175" t="s">
        <v>151</v>
      </c>
      <c r="B7214" s="175" t="s">
        <v>22</v>
      </c>
      <c r="F7214" s="195">
        <v>4531804</v>
      </c>
      <c r="H7214" s="175" t="s">
        <v>1102</v>
      </c>
      <c r="K7214" s="194">
        <v>46420</v>
      </c>
    </row>
    <row r="7215" spans="1:11">
      <c r="A7215" s="190" t="s">
        <v>5133</v>
      </c>
      <c r="J7215" s="194">
        <v>46420</v>
      </c>
      <c r="K7215" s="194">
        <v>46420</v>
      </c>
    </row>
    <row r="7218" spans="1:11">
      <c r="A7218" s="190" t="s">
        <v>5134</v>
      </c>
      <c r="D7218" s="191" t="s">
        <v>4818</v>
      </c>
      <c r="E7218" s="190" t="s">
        <v>5031</v>
      </c>
    </row>
    <row r="7219" spans="1:11">
      <c r="A7219" s="192" t="s">
        <v>10</v>
      </c>
      <c r="B7219" s="192" t="s">
        <v>11</v>
      </c>
      <c r="D7219" s="188" t="s">
        <v>4808</v>
      </c>
      <c r="E7219" s="192" t="s">
        <v>142</v>
      </c>
      <c r="F7219" s="193" t="s">
        <v>4809</v>
      </c>
      <c r="G7219" s="192" t="s">
        <v>4810</v>
      </c>
      <c r="H7219" s="192" t="s">
        <v>479</v>
      </c>
      <c r="J7219" s="193" t="s">
        <v>405</v>
      </c>
      <c r="K7219" s="193" t="s">
        <v>406</v>
      </c>
    </row>
    <row r="7222" spans="1:11">
      <c r="A7222" s="175" t="s">
        <v>5103</v>
      </c>
      <c r="B7222" s="175" t="s">
        <v>119</v>
      </c>
      <c r="D7222" s="175" t="s">
        <v>592</v>
      </c>
      <c r="H7222" s="175" t="s">
        <v>1733</v>
      </c>
      <c r="K7222" s="194">
        <v>273623453</v>
      </c>
    </row>
    <row r="7223" spans="1:11">
      <c r="A7223" s="175" t="s">
        <v>5102</v>
      </c>
      <c r="B7223" s="175" t="s">
        <v>25</v>
      </c>
      <c r="H7223" s="175" t="s">
        <v>1733</v>
      </c>
      <c r="J7223" s="194">
        <v>273623453</v>
      </c>
    </row>
    <row r="7224" spans="1:11">
      <c r="A7224" s="190" t="s">
        <v>5135</v>
      </c>
      <c r="J7224" s="194">
        <v>273623453</v>
      </c>
      <c r="K7224" s="194">
        <v>273623453</v>
      </c>
    </row>
    <row r="7227" spans="1:11">
      <c r="A7227" s="190" t="s">
        <v>5136</v>
      </c>
      <c r="D7227" s="191" t="s">
        <v>4823</v>
      </c>
      <c r="E7227" s="190" t="s">
        <v>5031</v>
      </c>
    </row>
    <row r="7228" spans="1:11">
      <c r="A7228" s="192" t="s">
        <v>10</v>
      </c>
      <c r="B7228" s="192" t="s">
        <v>11</v>
      </c>
      <c r="D7228" s="188" t="s">
        <v>4808</v>
      </c>
      <c r="E7228" s="192" t="s">
        <v>142</v>
      </c>
      <c r="F7228" s="193" t="s">
        <v>4809</v>
      </c>
      <c r="G7228" s="192" t="s">
        <v>4810</v>
      </c>
      <c r="H7228" s="192" t="s">
        <v>479</v>
      </c>
      <c r="J7228" s="193" t="s">
        <v>405</v>
      </c>
      <c r="K7228" s="193" t="s">
        <v>406</v>
      </c>
    </row>
    <row r="7231" spans="1:11">
      <c r="A7231" s="175" t="s">
        <v>5097</v>
      </c>
      <c r="B7231" s="175" t="s">
        <v>31</v>
      </c>
      <c r="E7231" s="175" t="s">
        <v>640</v>
      </c>
      <c r="F7231" s="195">
        <v>4</v>
      </c>
      <c r="H7231" s="175" t="s">
        <v>673</v>
      </c>
      <c r="J7231" s="194">
        <v>5420</v>
      </c>
    </row>
    <row r="7232" spans="1:11">
      <c r="A7232" s="175" t="s">
        <v>161</v>
      </c>
      <c r="B7232" s="175" t="s">
        <v>23</v>
      </c>
      <c r="F7232" s="195">
        <v>4</v>
      </c>
      <c r="H7232" s="175" t="s">
        <v>673</v>
      </c>
      <c r="K7232" s="194">
        <v>5420</v>
      </c>
    </row>
    <row r="7233" spans="1:11">
      <c r="A7233" s="190" t="s">
        <v>5137</v>
      </c>
      <c r="J7233" s="194">
        <v>5420</v>
      </c>
      <c r="K7233" s="194">
        <v>5420</v>
      </c>
    </row>
    <row r="7236" spans="1:11">
      <c r="A7236" s="190" t="s">
        <v>5138</v>
      </c>
      <c r="D7236" s="191" t="s">
        <v>4806</v>
      </c>
      <c r="E7236" s="190" t="s">
        <v>5031</v>
      </c>
    </row>
    <row r="7237" spans="1:11">
      <c r="A7237" s="192" t="s">
        <v>10</v>
      </c>
      <c r="B7237" s="192" t="s">
        <v>11</v>
      </c>
      <c r="D7237" s="188" t="s">
        <v>4808</v>
      </c>
      <c r="E7237" s="192" t="s">
        <v>142</v>
      </c>
      <c r="F7237" s="193" t="s">
        <v>4809</v>
      </c>
      <c r="G7237" s="192" t="s">
        <v>4810</v>
      </c>
      <c r="H7237" s="192" t="s">
        <v>479</v>
      </c>
      <c r="J7237" s="193" t="s">
        <v>405</v>
      </c>
      <c r="K7237" s="193" t="s">
        <v>406</v>
      </c>
    </row>
    <row r="7240" spans="1:11">
      <c r="A7240" s="175" t="s">
        <v>5139</v>
      </c>
      <c r="B7240" s="175" t="s">
        <v>32</v>
      </c>
      <c r="E7240" s="175" t="s">
        <v>640</v>
      </c>
      <c r="F7240" s="195">
        <v>201607</v>
      </c>
      <c r="H7240" s="175" t="s">
        <v>312</v>
      </c>
      <c r="J7240" s="194">
        <v>27529</v>
      </c>
    </row>
    <row r="7241" spans="1:11">
      <c r="A7241" s="175" t="s">
        <v>268</v>
      </c>
      <c r="B7241" s="175" t="s">
        <v>49</v>
      </c>
      <c r="E7241" s="175" t="s">
        <v>640</v>
      </c>
      <c r="F7241" s="195">
        <v>201607</v>
      </c>
      <c r="H7241" s="175" t="s">
        <v>312</v>
      </c>
      <c r="K7241" s="194">
        <v>27529</v>
      </c>
    </row>
    <row r="7242" spans="1:11">
      <c r="A7242" s="190" t="s">
        <v>5140</v>
      </c>
      <c r="J7242" s="194">
        <v>27529</v>
      </c>
      <c r="K7242" s="194">
        <v>27529</v>
      </c>
    </row>
    <row r="7245" spans="1:11">
      <c r="A7245" s="190" t="s">
        <v>5141</v>
      </c>
      <c r="D7245" s="191" t="s">
        <v>4818</v>
      </c>
      <c r="E7245" s="190" t="s">
        <v>5031</v>
      </c>
    </row>
    <row r="7246" spans="1:11">
      <c r="A7246" s="192" t="s">
        <v>10</v>
      </c>
      <c r="B7246" s="192" t="s">
        <v>11</v>
      </c>
      <c r="D7246" s="188" t="s">
        <v>4808</v>
      </c>
      <c r="E7246" s="192" t="s">
        <v>142</v>
      </c>
      <c r="F7246" s="193" t="s">
        <v>4809</v>
      </c>
      <c r="G7246" s="192" t="s">
        <v>4810</v>
      </c>
      <c r="H7246" s="192" t="s">
        <v>479</v>
      </c>
      <c r="J7246" s="193" t="s">
        <v>405</v>
      </c>
      <c r="K7246" s="193" t="s">
        <v>406</v>
      </c>
    </row>
    <row r="7249" spans="1:11">
      <c r="A7249" s="175" t="s">
        <v>4829</v>
      </c>
      <c r="B7249" s="175" t="s">
        <v>113</v>
      </c>
      <c r="D7249" s="175" t="s">
        <v>610</v>
      </c>
      <c r="H7249" s="175" t="s">
        <v>916</v>
      </c>
      <c r="K7249" s="194">
        <v>20000</v>
      </c>
    </row>
    <row r="7250" spans="1:11">
      <c r="A7250" s="175" t="s">
        <v>151</v>
      </c>
      <c r="B7250" s="175" t="s">
        <v>22</v>
      </c>
      <c r="F7250" s="195">
        <v>2</v>
      </c>
      <c r="H7250" s="175" t="s">
        <v>916</v>
      </c>
      <c r="J7250" s="194">
        <v>20000</v>
      </c>
    </row>
    <row r="7251" spans="1:11">
      <c r="A7251" s="190" t="s">
        <v>5142</v>
      </c>
      <c r="J7251" s="194">
        <v>20000</v>
      </c>
      <c r="K7251" s="194">
        <v>20000</v>
      </c>
    </row>
    <row r="7254" spans="1:11">
      <c r="A7254" s="190" t="s">
        <v>5143</v>
      </c>
      <c r="D7254" s="191" t="s">
        <v>4818</v>
      </c>
      <c r="E7254" s="190" t="s">
        <v>5031</v>
      </c>
    </row>
    <row r="7255" spans="1:11">
      <c r="A7255" s="192" t="s">
        <v>10</v>
      </c>
      <c r="B7255" s="192" t="s">
        <v>11</v>
      </c>
      <c r="D7255" s="188" t="s">
        <v>4808</v>
      </c>
      <c r="E7255" s="192" t="s">
        <v>142</v>
      </c>
      <c r="F7255" s="193" t="s">
        <v>4809</v>
      </c>
      <c r="G7255" s="192" t="s">
        <v>4810</v>
      </c>
      <c r="H7255" s="192" t="s">
        <v>479</v>
      </c>
      <c r="J7255" s="193" t="s">
        <v>405</v>
      </c>
      <c r="K7255" s="193" t="s">
        <v>406</v>
      </c>
    </row>
    <row r="7258" spans="1:11">
      <c r="A7258" s="175" t="s">
        <v>4820</v>
      </c>
      <c r="B7258" s="175" t="s">
        <v>118</v>
      </c>
      <c r="D7258" s="175" t="s">
        <v>610</v>
      </c>
      <c r="H7258" s="175" t="s">
        <v>863</v>
      </c>
      <c r="K7258" s="194">
        <v>307496</v>
      </c>
    </row>
    <row r="7259" spans="1:11">
      <c r="A7259" s="175" t="s">
        <v>151</v>
      </c>
      <c r="B7259" s="175" t="s">
        <v>22</v>
      </c>
      <c r="F7259" s="195">
        <v>4</v>
      </c>
      <c r="H7259" s="175" t="s">
        <v>863</v>
      </c>
      <c r="J7259" s="194">
        <v>307496</v>
      </c>
    </row>
    <row r="7260" spans="1:11">
      <c r="A7260" s="190" t="s">
        <v>5144</v>
      </c>
      <c r="J7260" s="194">
        <v>307496</v>
      </c>
      <c r="K7260" s="194">
        <v>307496</v>
      </c>
    </row>
    <row r="7263" spans="1:11">
      <c r="A7263" s="190" t="s">
        <v>5145</v>
      </c>
      <c r="D7263" s="191" t="s">
        <v>4818</v>
      </c>
      <c r="E7263" s="190" t="s">
        <v>5031</v>
      </c>
    </row>
    <row r="7264" spans="1:11">
      <c r="A7264" s="192" t="s">
        <v>10</v>
      </c>
      <c r="B7264" s="192" t="s">
        <v>11</v>
      </c>
      <c r="D7264" s="188" t="s">
        <v>4808</v>
      </c>
      <c r="E7264" s="192" t="s">
        <v>142</v>
      </c>
      <c r="F7264" s="193" t="s">
        <v>4809</v>
      </c>
      <c r="G7264" s="192" t="s">
        <v>4810</v>
      </c>
      <c r="H7264" s="192" t="s">
        <v>479</v>
      </c>
      <c r="J7264" s="193" t="s">
        <v>405</v>
      </c>
      <c r="K7264" s="193" t="s">
        <v>406</v>
      </c>
    </row>
    <row r="7267" spans="1:11">
      <c r="A7267" s="175" t="s">
        <v>5000</v>
      </c>
      <c r="B7267" s="175" t="s">
        <v>114</v>
      </c>
      <c r="D7267" s="175" t="s">
        <v>610</v>
      </c>
      <c r="H7267" s="175" t="s">
        <v>1431</v>
      </c>
      <c r="K7267" s="194">
        <v>12000</v>
      </c>
    </row>
    <row r="7268" spans="1:11">
      <c r="A7268" s="175" t="s">
        <v>161</v>
      </c>
      <c r="B7268" s="175" t="s">
        <v>23</v>
      </c>
      <c r="F7268" s="195">
        <v>1</v>
      </c>
      <c r="H7268" s="175" t="s">
        <v>1431</v>
      </c>
      <c r="J7268" s="194">
        <v>12000</v>
      </c>
    </row>
    <row r="7269" spans="1:11">
      <c r="A7269" s="190" t="s">
        <v>5146</v>
      </c>
      <c r="J7269" s="194">
        <v>12000</v>
      </c>
      <c r="K7269" s="194">
        <v>12000</v>
      </c>
    </row>
    <row r="7272" spans="1:11">
      <c r="A7272" s="190" t="s">
        <v>5147</v>
      </c>
      <c r="D7272" s="191" t="s">
        <v>4818</v>
      </c>
      <c r="E7272" s="190" t="s">
        <v>5031</v>
      </c>
    </row>
    <row r="7273" spans="1:11">
      <c r="A7273" s="192" t="s">
        <v>10</v>
      </c>
      <c r="B7273" s="192" t="s">
        <v>11</v>
      </c>
      <c r="D7273" s="188" t="s">
        <v>4808</v>
      </c>
      <c r="E7273" s="192" t="s">
        <v>142</v>
      </c>
      <c r="F7273" s="193" t="s">
        <v>4809</v>
      </c>
      <c r="G7273" s="192" t="s">
        <v>4810</v>
      </c>
      <c r="H7273" s="192" t="s">
        <v>479</v>
      </c>
      <c r="J7273" s="193" t="s">
        <v>405</v>
      </c>
      <c r="K7273" s="193" t="s">
        <v>406</v>
      </c>
    </row>
    <row r="7276" spans="1:11">
      <c r="A7276" s="175" t="s">
        <v>5000</v>
      </c>
      <c r="B7276" s="175" t="s">
        <v>114</v>
      </c>
      <c r="D7276" s="175" t="s">
        <v>610</v>
      </c>
      <c r="H7276" s="175" t="s">
        <v>1431</v>
      </c>
      <c r="K7276" s="194">
        <v>100000</v>
      </c>
    </row>
    <row r="7277" spans="1:11">
      <c r="A7277" s="175" t="s">
        <v>161</v>
      </c>
      <c r="B7277" s="175" t="s">
        <v>23</v>
      </c>
      <c r="F7277" s="195">
        <v>2</v>
      </c>
      <c r="H7277" s="175" t="s">
        <v>1431</v>
      </c>
      <c r="J7277" s="194">
        <v>100000</v>
      </c>
    </row>
    <row r="7278" spans="1:11">
      <c r="A7278" s="190" t="s">
        <v>5148</v>
      </c>
      <c r="J7278" s="194">
        <v>100000</v>
      </c>
      <c r="K7278" s="194">
        <v>100000</v>
      </c>
    </row>
    <row r="7281" spans="1:11">
      <c r="A7281" s="190" t="s">
        <v>5149</v>
      </c>
      <c r="D7281" s="191" t="s">
        <v>4818</v>
      </c>
      <c r="E7281" s="190" t="s">
        <v>5031</v>
      </c>
    </row>
    <row r="7282" spans="1:11">
      <c r="A7282" s="192" t="s">
        <v>10</v>
      </c>
      <c r="B7282" s="192" t="s">
        <v>11</v>
      </c>
      <c r="D7282" s="188" t="s">
        <v>4808</v>
      </c>
      <c r="E7282" s="192" t="s">
        <v>142</v>
      </c>
      <c r="F7282" s="193" t="s">
        <v>4809</v>
      </c>
      <c r="G7282" s="192" t="s">
        <v>4810</v>
      </c>
      <c r="H7282" s="192" t="s">
        <v>479</v>
      </c>
      <c r="J7282" s="193" t="s">
        <v>405</v>
      </c>
      <c r="K7282" s="193" t="s">
        <v>406</v>
      </c>
    </row>
    <row r="7285" spans="1:11">
      <c r="A7285" s="175" t="s">
        <v>5000</v>
      </c>
      <c r="B7285" s="175" t="s">
        <v>114</v>
      </c>
      <c r="D7285" s="175" t="s">
        <v>610</v>
      </c>
      <c r="H7285" s="175" t="s">
        <v>1432</v>
      </c>
      <c r="K7285" s="194">
        <v>21963</v>
      </c>
    </row>
    <row r="7286" spans="1:11">
      <c r="A7286" s="175" t="s">
        <v>161</v>
      </c>
      <c r="B7286" s="175" t="s">
        <v>23</v>
      </c>
      <c r="F7286" s="195">
        <v>3</v>
      </c>
      <c r="H7286" s="175" t="s">
        <v>1432</v>
      </c>
      <c r="J7286" s="194">
        <v>21963</v>
      </c>
    </row>
    <row r="7287" spans="1:11">
      <c r="A7287" s="190" t="s">
        <v>5150</v>
      </c>
      <c r="J7287" s="194">
        <v>21963</v>
      </c>
      <c r="K7287" s="194">
        <v>21963</v>
      </c>
    </row>
    <row r="7290" spans="1:11">
      <c r="A7290" s="190" t="s">
        <v>5151</v>
      </c>
      <c r="D7290" s="191" t="s">
        <v>4818</v>
      </c>
      <c r="E7290" s="190" t="s">
        <v>5031</v>
      </c>
    </row>
    <row r="7291" spans="1:11">
      <c r="A7291" s="192" t="s">
        <v>10</v>
      </c>
      <c r="B7291" s="192" t="s">
        <v>11</v>
      </c>
      <c r="D7291" s="188" t="s">
        <v>4808</v>
      </c>
      <c r="E7291" s="192" t="s">
        <v>142</v>
      </c>
      <c r="F7291" s="193" t="s">
        <v>4809</v>
      </c>
      <c r="G7291" s="192" t="s">
        <v>4810</v>
      </c>
      <c r="H7291" s="192" t="s">
        <v>479</v>
      </c>
      <c r="J7291" s="193" t="s">
        <v>405</v>
      </c>
      <c r="K7291" s="193" t="s">
        <v>406</v>
      </c>
    </row>
    <row r="7294" spans="1:11">
      <c r="A7294" s="175" t="s">
        <v>5000</v>
      </c>
      <c r="B7294" s="175" t="s">
        <v>114</v>
      </c>
      <c r="D7294" s="175" t="s">
        <v>610</v>
      </c>
      <c r="H7294" s="175" t="s">
        <v>1433</v>
      </c>
      <c r="K7294" s="194">
        <v>20000</v>
      </c>
    </row>
    <row r="7295" spans="1:11">
      <c r="A7295" s="175" t="s">
        <v>161</v>
      </c>
      <c r="B7295" s="175" t="s">
        <v>23</v>
      </c>
      <c r="F7295" s="195">
        <v>5</v>
      </c>
      <c r="H7295" s="175" t="s">
        <v>1433</v>
      </c>
      <c r="J7295" s="194">
        <v>20000</v>
      </c>
    </row>
    <row r="7296" spans="1:11">
      <c r="A7296" s="190" t="s">
        <v>5152</v>
      </c>
      <c r="J7296" s="194">
        <v>20000</v>
      </c>
      <c r="K7296" s="194">
        <v>20000</v>
      </c>
    </row>
    <row r="7299" spans="1:11">
      <c r="A7299" s="190" t="s">
        <v>5153</v>
      </c>
      <c r="D7299" s="191" t="s">
        <v>4818</v>
      </c>
      <c r="E7299" s="190" t="s">
        <v>5031</v>
      </c>
    </row>
    <row r="7300" spans="1:11">
      <c r="A7300" s="192" t="s">
        <v>10</v>
      </c>
      <c r="B7300" s="192" t="s">
        <v>11</v>
      </c>
      <c r="D7300" s="188" t="s">
        <v>4808</v>
      </c>
      <c r="E7300" s="192" t="s">
        <v>142</v>
      </c>
      <c r="F7300" s="193" t="s">
        <v>4809</v>
      </c>
      <c r="G7300" s="192" t="s">
        <v>4810</v>
      </c>
      <c r="H7300" s="192" t="s">
        <v>479</v>
      </c>
      <c r="J7300" s="193" t="s">
        <v>405</v>
      </c>
      <c r="K7300" s="193" t="s">
        <v>406</v>
      </c>
    </row>
    <row r="7303" spans="1:11">
      <c r="A7303" s="175" t="s">
        <v>5000</v>
      </c>
      <c r="B7303" s="175" t="s">
        <v>114</v>
      </c>
      <c r="D7303" s="175" t="s">
        <v>610</v>
      </c>
      <c r="H7303" s="175" t="s">
        <v>1433</v>
      </c>
      <c r="K7303" s="194">
        <v>10216</v>
      </c>
    </row>
    <row r="7304" spans="1:11">
      <c r="A7304" s="175" t="s">
        <v>161</v>
      </c>
      <c r="B7304" s="175" t="s">
        <v>23</v>
      </c>
      <c r="F7304" s="195">
        <v>6</v>
      </c>
      <c r="H7304" s="175" t="s">
        <v>1433</v>
      </c>
      <c r="J7304" s="194">
        <v>10216</v>
      </c>
    </row>
    <row r="7305" spans="1:11">
      <c r="A7305" s="190" t="s">
        <v>5154</v>
      </c>
      <c r="J7305" s="194">
        <v>10216</v>
      </c>
      <c r="K7305" s="194">
        <v>10216</v>
      </c>
    </row>
    <row r="7308" spans="1:11">
      <c r="A7308" s="190" t="s">
        <v>5155</v>
      </c>
      <c r="D7308" s="191" t="s">
        <v>4818</v>
      </c>
      <c r="E7308" s="190" t="s">
        <v>5031</v>
      </c>
    </row>
    <row r="7309" spans="1:11">
      <c r="A7309" s="192" t="s">
        <v>10</v>
      </c>
      <c r="B7309" s="192" t="s">
        <v>11</v>
      </c>
      <c r="D7309" s="188" t="s">
        <v>4808</v>
      </c>
      <c r="E7309" s="192" t="s">
        <v>142</v>
      </c>
      <c r="F7309" s="193" t="s">
        <v>4809</v>
      </c>
      <c r="G7309" s="192" t="s">
        <v>4810</v>
      </c>
      <c r="H7309" s="192" t="s">
        <v>479</v>
      </c>
      <c r="J7309" s="193" t="s">
        <v>405</v>
      </c>
      <c r="K7309" s="193" t="s">
        <v>406</v>
      </c>
    </row>
    <row r="7312" spans="1:11">
      <c r="A7312" s="175" t="s">
        <v>5000</v>
      </c>
      <c r="B7312" s="175" t="s">
        <v>114</v>
      </c>
      <c r="D7312" s="175" t="s">
        <v>610</v>
      </c>
      <c r="H7312" s="175" t="s">
        <v>1433</v>
      </c>
      <c r="K7312" s="194">
        <v>180000</v>
      </c>
    </row>
    <row r="7313" spans="1:11">
      <c r="A7313" s="175" t="s">
        <v>161</v>
      </c>
      <c r="B7313" s="175" t="s">
        <v>23</v>
      </c>
      <c r="F7313" s="195">
        <v>7</v>
      </c>
      <c r="H7313" s="175" t="s">
        <v>1433</v>
      </c>
      <c r="J7313" s="194">
        <v>180000</v>
      </c>
    </row>
    <row r="7314" spans="1:11">
      <c r="A7314" s="190" t="s">
        <v>5156</v>
      </c>
      <c r="J7314" s="194">
        <v>180000</v>
      </c>
      <c r="K7314" s="194">
        <v>180000</v>
      </c>
    </row>
    <row r="7317" spans="1:11">
      <c r="A7317" s="190" t="s">
        <v>5157</v>
      </c>
      <c r="D7317" s="191" t="s">
        <v>4818</v>
      </c>
      <c r="E7317" s="190" t="s">
        <v>5031</v>
      </c>
    </row>
    <row r="7318" spans="1:11">
      <c r="A7318" s="192" t="s">
        <v>10</v>
      </c>
      <c r="B7318" s="192" t="s">
        <v>11</v>
      </c>
      <c r="D7318" s="188" t="s">
        <v>4808</v>
      </c>
      <c r="E7318" s="192" t="s">
        <v>142</v>
      </c>
      <c r="F7318" s="193" t="s">
        <v>4809</v>
      </c>
      <c r="G7318" s="192" t="s">
        <v>4810</v>
      </c>
      <c r="H7318" s="192" t="s">
        <v>479</v>
      </c>
      <c r="J7318" s="193" t="s">
        <v>405</v>
      </c>
      <c r="K7318" s="193" t="s">
        <v>406</v>
      </c>
    </row>
    <row r="7321" spans="1:11">
      <c r="A7321" s="175" t="s">
        <v>5000</v>
      </c>
      <c r="B7321" s="175" t="s">
        <v>114</v>
      </c>
      <c r="D7321" s="175" t="s">
        <v>610</v>
      </c>
      <c r="H7321" s="175" t="s">
        <v>1433</v>
      </c>
      <c r="K7321" s="194">
        <v>22500</v>
      </c>
    </row>
    <row r="7322" spans="1:11">
      <c r="A7322" s="175" t="s">
        <v>161</v>
      </c>
      <c r="B7322" s="175" t="s">
        <v>23</v>
      </c>
      <c r="F7322" s="195">
        <v>8</v>
      </c>
      <c r="H7322" s="175" t="s">
        <v>1433</v>
      </c>
      <c r="J7322" s="194">
        <v>22500</v>
      </c>
    </row>
    <row r="7323" spans="1:11">
      <c r="A7323" s="190" t="s">
        <v>5158</v>
      </c>
      <c r="J7323" s="194">
        <v>22500</v>
      </c>
      <c r="K7323" s="194">
        <v>22500</v>
      </c>
    </row>
    <row r="7326" spans="1:11">
      <c r="A7326" s="190" t="s">
        <v>5159</v>
      </c>
      <c r="D7326" s="191" t="s">
        <v>4818</v>
      </c>
      <c r="E7326" s="190" t="s">
        <v>5031</v>
      </c>
    </row>
    <row r="7327" spans="1:11">
      <c r="A7327" s="192" t="s">
        <v>10</v>
      </c>
      <c r="B7327" s="192" t="s">
        <v>11</v>
      </c>
      <c r="D7327" s="188" t="s">
        <v>4808</v>
      </c>
      <c r="E7327" s="192" t="s">
        <v>142</v>
      </c>
      <c r="F7327" s="193" t="s">
        <v>4809</v>
      </c>
      <c r="G7327" s="192" t="s">
        <v>4810</v>
      </c>
      <c r="H7327" s="192" t="s">
        <v>479</v>
      </c>
      <c r="J7327" s="193" t="s">
        <v>405</v>
      </c>
      <c r="K7327" s="193" t="s">
        <v>406</v>
      </c>
    </row>
    <row r="7330" spans="1:11">
      <c r="A7330" s="175" t="s">
        <v>5000</v>
      </c>
      <c r="B7330" s="175" t="s">
        <v>114</v>
      </c>
      <c r="D7330" s="175" t="s">
        <v>610</v>
      </c>
      <c r="H7330" s="175" t="s">
        <v>1433</v>
      </c>
      <c r="K7330" s="194">
        <v>97000</v>
      </c>
    </row>
    <row r="7331" spans="1:11">
      <c r="A7331" s="175" t="s">
        <v>161</v>
      </c>
      <c r="B7331" s="175" t="s">
        <v>23</v>
      </c>
      <c r="F7331" s="195">
        <v>9</v>
      </c>
      <c r="H7331" s="175" t="s">
        <v>1433</v>
      </c>
      <c r="J7331" s="194">
        <v>97000</v>
      </c>
    </row>
    <row r="7332" spans="1:11">
      <c r="A7332" s="190" t="s">
        <v>5160</v>
      </c>
      <c r="J7332" s="194">
        <v>97000</v>
      </c>
      <c r="K7332" s="194">
        <v>97000</v>
      </c>
    </row>
    <row r="7335" spans="1:11">
      <c r="A7335" s="190" t="s">
        <v>5161</v>
      </c>
      <c r="D7335" s="191" t="s">
        <v>4818</v>
      </c>
      <c r="E7335" s="190" t="s">
        <v>5031</v>
      </c>
    </row>
    <row r="7336" spans="1:11">
      <c r="A7336" s="192" t="s">
        <v>10</v>
      </c>
      <c r="B7336" s="192" t="s">
        <v>11</v>
      </c>
      <c r="D7336" s="188" t="s">
        <v>4808</v>
      </c>
      <c r="E7336" s="192" t="s">
        <v>142</v>
      </c>
      <c r="F7336" s="193" t="s">
        <v>4809</v>
      </c>
      <c r="G7336" s="192" t="s">
        <v>4810</v>
      </c>
      <c r="H7336" s="192" t="s">
        <v>479</v>
      </c>
      <c r="J7336" s="193" t="s">
        <v>405</v>
      </c>
      <c r="K7336" s="193" t="s">
        <v>406</v>
      </c>
    </row>
    <row r="7339" spans="1:11">
      <c r="A7339" s="175" t="s">
        <v>5000</v>
      </c>
      <c r="B7339" s="175" t="s">
        <v>114</v>
      </c>
      <c r="D7339" s="175" t="s">
        <v>610</v>
      </c>
      <c r="H7339" s="175" t="s">
        <v>1433</v>
      </c>
      <c r="K7339" s="194">
        <v>11250</v>
      </c>
    </row>
    <row r="7340" spans="1:11">
      <c r="A7340" s="175" t="s">
        <v>161</v>
      </c>
      <c r="B7340" s="175" t="s">
        <v>23</v>
      </c>
      <c r="F7340" s="195">
        <v>10</v>
      </c>
      <c r="H7340" s="175" t="s">
        <v>1433</v>
      </c>
      <c r="J7340" s="194">
        <v>11250</v>
      </c>
    </row>
    <row r="7341" spans="1:11">
      <c r="A7341" s="190" t="s">
        <v>5162</v>
      </c>
      <c r="J7341" s="194">
        <v>11250</v>
      </c>
      <c r="K7341" s="194">
        <v>11250</v>
      </c>
    </row>
    <row r="7344" spans="1:11">
      <c r="A7344" s="190" t="s">
        <v>5163</v>
      </c>
      <c r="D7344" s="191" t="s">
        <v>4818</v>
      </c>
      <c r="E7344" s="190" t="s">
        <v>5031</v>
      </c>
    </row>
    <row r="7345" spans="1:11">
      <c r="A7345" s="192" t="s">
        <v>10</v>
      </c>
      <c r="B7345" s="192" t="s">
        <v>11</v>
      </c>
      <c r="D7345" s="188" t="s">
        <v>4808</v>
      </c>
      <c r="E7345" s="192" t="s">
        <v>142</v>
      </c>
      <c r="F7345" s="193" t="s">
        <v>4809</v>
      </c>
      <c r="G7345" s="192" t="s">
        <v>4810</v>
      </c>
      <c r="H7345" s="192" t="s">
        <v>479</v>
      </c>
      <c r="J7345" s="193" t="s">
        <v>405</v>
      </c>
      <c r="K7345" s="193" t="s">
        <v>406</v>
      </c>
    </row>
    <row r="7348" spans="1:11">
      <c r="A7348" s="175" t="s">
        <v>5000</v>
      </c>
      <c r="B7348" s="175" t="s">
        <v>114</v>
      </c>
      <c r="D7348" s="175" t="s">
        <v>610</v>
      </c>
      <c r="H7348" s="175" t="s">
        <v>1433</v>
      </c>
      <c r="K7348" s="194">
        <v>120000</v>
      </c>
    </row>
    <row r="7349" spans="1:11">
      <c r="A7349" s="175" t="s">
        <v>161</v>
      </c>
      <c r="B7349" s="175" t="s">
        <v>23</v>
      </c>
      <c r="F7349" s="195">
        <v>11</v>
      </c>
      <c r="H7349" s="175" t="s">
        <v>1433</v>
      </c>
      <c r="J7349" s="194">
        <v>120000</v>
      </c>
    </row>
    <row r="7350" spans="1:11">
      <c r="A7350" s="190" t="s">
        <v>5164</v>
      </c>
      <c r="J7350" s="194">
        <v>120000</v>
      </c>
      <c r="K7350" s="194">
        <v>120000</v>
      </c>
    </row>
    <row r="7353" spans="1:11">
      <c r="A7353" s="190" t="s">
        <v>5165</v>
      </c>
      <c r="D7353" s="191" t="s">
        <v>4818</v>
      </c>
      <c r="E7353" s="190" t="s">
        <v>5031</v>
      </c>
    </row>
    <row r="7354" spans="1:11">
      <c r="A7354" s="192" t="s">
        <v>10</v>
      </c>
      <c r="B7354" s="192" t="s">
        <v>11</v>
      </c>
      <c r="D7354" s="188" t="s">
        <v>4808</v>
      </c>
      <c r="E7354" s="192" t="s">
        <v>142</v>
      </c>
      <c r="F7354" s="193" t="s">
        <v>4809</v>
      </c>
      <c r="G7354" s="192" t="s">
        <v>4810</v>
      </c>
      <c r="H7354" s="192" t="s">
        <v>479</v>
      </c>
      <c r="J7354" s="193" t="s">
        <v>405</v>
      </c>
      <c r="K7354" s="193" t="s">
        <v>406</v>
      </c>
    </row>
    <row r="7357" spans="1:11">
      <c r="A7357" s="175" t="s">
        <v>5000</v>
      </c>
      <c r="B7357" s="175" t="s">
        <v>114</v>
      </c>
      <c r="D7357" s="175" t="s">
        <v>610</v>
      </c>
      <c r="H7357" s="175" t="s">
        <v>1433</v>
      </c>
      <c r="K7357" s="194">
        <v>33132</v>
      </c>
    </row>
    <row r="7358" spans="1:11">
      <c r="A7358" s="175" t="s">
        <v>161</v>
      </c>
      <c r="B7358" s="175" t="s">
        <v>23</v>
      </c>
      <c r="F7358" s="195">
        <v>12</v>
      </c>
      <c r="H7358" s="175" t="s">
        <v>1433</v>
      </c>
      <c r="J7358" s="194">
        <v>33132</v>
      </c>
    </row>
    <row r="7359" spans="1:11">
      <c r="A7359" s="190" t="s">
        <v>5166</v>
      </c>
      <c r="J7359" s="194">
        <v>33132</v>
      </c>
      <c r="K7359" s="194">
        <v>33132</v>
      </c>
    </row>
    <row r="7362" spans="1:11">
      <c r="A7362" s="190" t="s">
        <v>5167</v>
      </c>
      <c r="D7362" s="191" t="s">
        <v>4818</v>
      </c>
      <c r="E7362" s="190" t="s">
        <v>5031</v>
      </c>
    </row>
    <row r="7363" spans="1:11">
      <c r="A7363" s="192" t="s">
        <v>10</v>
      </c>
      <c r="B7363" s="192" t="s">
        <v>11</v>
      </c>
      <c r="D7363" s="188" t="s">
        <v>4808</v>
      </c>
      <c r="E7363" s="192" t="s">
        <v>142</v>
      </c>
      <c r="F7363" s="193" t="s">
        <v>4809</v>
      </c>
      <c r="G7363" s="192" t="s">
        <v>4810</v>
      </c>
      <c r="H7363" s="192" t="s">
        <v>479</v>
      </c>
      <c r="J7363" s="193" t="s">
        <v>405</v>
      </c>
      <c r="K7363" s="193" t="s">
        <v>406</v>
      </c>
    </row>
    <row r="7366" spans="1:11">
      <c r="A7366" s="175" t="s">
        <v>5000</v>
      </c>
      <c r="B7366" s="175" t="s">
        <v>114</v>
      </c>
      <c r="D7366" s="175" t="s">
        <v>610</v>
      </c>
      <c r="H7366" s="175" t="s">
        <v>1433</v>
      </c>
      <c r="K7366" s="194">
        <v>29434</v>
      </c>
    </row>
    <row r="7367" spans="1:11">
      <c r="A7367" s="175" t="s">
        <v>161</v>
      </c>
      <c r="B7367" s="175" t="s">
        <v>23</v>
      </c>
      <c r="F7367" s="195">
        <v>13</v>
      </c>
      <c r="H7367" s="175" t="s">
        <v>1433</v>
      </c>
      <c r="J7367" s="194">
        <v>29434</v>
      </c>
    </row>
    <row r="7368" spans="1:11">
      <c r="A7368" s="190" t="s">
        <v>5168</v>
      </c>
      <c r="J7368" s="194">
        <v>29434</v>
      </c>
      <c r="K7368" s="194">
        <v>29434</v>
      </c>
    </row>
    <row r="7371" spans="1:11">
      <c r="A7371" s="190" t="s">
        <v>5169</v>
      </c>
      <c r="D7371" s="191" t="s">
        <v>4818</v>
      </c>
      <c r="E7371" s="190" t="s">
        <v>5031</v>
      </c>
    </row>
    <row r="7372" spans="1:11">
      <c r="A7372" s="192" t="s">
        <v>10</v>
      </c>
      <c r="B7372" s="192" t="s">
        <v>11</v>
      </c>
      <c r="D7372" s="188" t="s">
        <v>4808</v>
      </c>
      <c r="E7372" s="192" t="s">
        <v>142</v>
      </c>
      <c r="F7372" s="193" t="s">
        <v>4809</v>
      </c>
      <c r="G7372" s="192" t="s">
        <v>4810</v>
      </c>
      <c r="H7372" s="192" t="s">
        <v>479</v>
      </c>
      <c r="J7372" s="193" t="s">
        <v>405</v>
      </c>
      <c r="K7372" s="193" t="s">
        <v>406</v>
      </c>
    </row>
    <row r="7375" spans="1:11">
      <c r="A7375" s="175" t="s">
        <v>5000</v>
      </c>
      <c r="B7375" s="175" t="s">
        <v>114</v>
      </c>
      <c r="D7375" s="175" t="s">
        <v>610</v>
      </c>
      <c r="H7375" s="175" t="s">
        <v>1433</v>
      </c>
      <c r="K7375" s="194">
        <v>38834</v>
      </c>
    </row>
    <row r="7376" spans="1:11">
      <c r="A7376" s="175" t="s">
        <v>161</v>
      </c>
      <c r="B7376" s="175" t="s">
        <v>23</v>
      </c>
      <c r="F7376" s="195">
        <v>14</v>
      </c>
      <c r="H7376" s="175" t="s">
        <v>1433</v>
      </c>
      <c r="J7376" s="194">
        <v>38834</v>
      </c>
    </row>
    <row r="7377" spans="1:11">
      <c r="A7377" s="190" t="s">
        <v>5170</v>
      </c>
      <c r="J7377" s="194">
        <v>38834</v>
      </c>
      <c r="K7377" s="194">
        <v>38834</v>
      </c>
    </row>
    <row r="7380" spans="1:11">
      <c r="A7380" s="190" t="s">
        <v>5171</v>
      </c>
      <c r="D7380" s="191" t="s">
        <v>4818</v>
      </c>
      <c r="E7380" s="190" t="s">
        <v>5031</v>
      </c>
    </row>
    <row r="7381" spans="1:11">
      <c r="A7381" s="192" t="s">
        <v>10</v>
      </c>
      <c r="B7381" s="192" t="s">
        <v>11</v>
      </c>
      <c r="D7381" s="188" t="s">
        <v>4808</v>
      </c>
      <c r="E7381" s="192" t="s">
        <v>142</v>
      </c>
      <c r="F7381" s="193" t="s">
        <v>4809</v>
      </c>
      <c r="G7381" s="192" t="s">
        <v>4810</v>
      </c>
      <c r="H7381" s="192" t="s">
        <v>479</v>
      </c>
      <c r="J7381" s="193" t="s">
        <v>405</v>
      </c>
      <c r="K7381" s="193" t="s">
        <v>406</v>
      </c>
    </row>
    <row r="7384" spans="1:11">
      <c r="A7384" s="175" t="s">
        <v>5000</v>
      </c>
      <c r="B7384" s="175" t="s">
        <v>114</v>
      </c>
      <c r="D7384" s="175" t="s">
        <v>610</v>
      </c>
      <c r="H7384" s="175" t="s">
        <v>1433</v>
      </c>
      <c r="K7384" s="194">
        <v>22500</v>
      </c>
    </row>
    <row r="7385" spans="1:11">
      <c r="A7385" s="175" t="s">
        <v>161</v>
      </c>
      <c r="B7385" s="175" t="s">
        <v>23</v>
      </c>
      <c r="F7385" s="195">
        <v>15</v>
      </c>
      <c r="H7385" s="175" t="s">
        <v>1433</v>
      </c>
      <c r="J7385" s="194">
        <v>22500</v>
      </c>
    </row>
    <row r="7386" spans="1:11">
      <c r="A7386" s="190" t="s">
        <v>5172</v>
      </c>
      <c r="J7386" s="194">
        <v>22500</v>
      </c>
      <c r="K7386" s="194">
        <v>22500</v>
      </c>
    </row>
    <row r="7389" spans="1:11">
      <c r="A7389" s="190" t="s">
        <v>5173</v>
      </c>
      <c r="D7389" s="191" t="s">
        <v>4818</v>
      </c>
      <c r="E7389" s="190" t="s">
        <v>5031</v>
      </c>
    </row>
    <row r="7390" spans="1:11">
      <c r="A7390" s="192" t="s">
        <v>10</v>
      </c>
      <c r="B7390" s="192" t="s">
        <v>11</v>
      </c>
      <c r="D7390" s="188" t="s">
        <v>4808</v>
      </c>
      <c r="E7390" s="192" t="s">
        <v>142</v>
      </c>
      <c r="F7390" s="193" t="s">
        <v>4809</v>
      </c>
      <c r="G7390" s="192" t="s">
        <v>4810</v>
      </c>
      <c r="H7390" s="192" t="s">
        <v>479</v>
      </c>
      <c r="J7390" s="193" t="s">
        <v>405</v>
      </c>
      <c r="K7390" s="193" t="s">
        <v>406</v>
      </c>
    </row>
    <row r="7393" spans="1:11">
      <c r="A7393" s="175" t="s">
        <v>5000</v>
      </c>
      <c r="B7393" s="175" t="s">
        <v>114</v>
      </c>
      <c r="D7393" s="175" t="s">
        <v>610</v>
      </c>
      <c r="H7393" s="175" t="s">
        <v>1433</v>
      </c>
      <c r="K7393" s="194">
        <v>15000</v>
      </c>
    </row>
    <row r="7394" spans="1:11">
      <c r="A7394" s="175" t="s">
        <v>161</v>
      </c>
      <c r="B7394" s="175" t="s">
        <v>23</v>
      </c>
      <c r="F7394" s="195">
        <v>16</v>
      </c>
      <c r="H7394" s="175" t="s">
        <v>1433</v>
      </c>
      <c r="J7394" s="194">
        <v>15000</v>
      </c>
    </row>
    <row r="7395" spans="1:11">
      <c r="A7395" s="190" t="s">
        <v>5174</v>
      </c>
      <c r="J7395" s="194">
        <v>15000</v>
      </c>
      <c r="K7395" s="194">
        <v>15000</v>
      </c>
    </row>
    <row r="7398" spans="1:11">
      <c r="A7398" s="190" t="s">
        <v>5175</v>
      </c>
      <c r="D7398" s="191" t="s">
        <v>4818</v>
      </c>
      <c r="E7398" s="190" t="s">
        <v>5031</v>
      </c>
    </row>
    <row r="7399" spans="1:11">
      <c r="A7399" s="192" t="s">
        <v>10</v>
      </c>
      <c r="B7399" s="192" t="s">
        <v>11</v>
      </c>
      <c r="D7399" s="188" t="s">
        <v>4808</v>
      </c>
      <c r="E7399" s="192" t="s">
        <v>142</v>
      </c>
      <c r="F7399" s="193" t="s">
        <v>4809</v>
      </c>
      <c r="G7399" s="192" t="s">
        <v>4810</v>
      </c>
      <c r="H7399" s="192" t="s">
        <v>479</v>
      </c>
      <c r="J7399" s="193" t="s">
        <v>405</v>
      </c>
      <c r="K7399" s="193" t="s">
        <v>406</v>
      </c>
    </row>
    <row r="7402" spans="1:11">
      <c r="A7402" s="175" t="s">
        <v>5000</v>
      </c>
      <c r="B7402" s="175" t="s">
        <v>114</v>
      </c>
      <c r="D7402" s="175" t="s">
        <v>610</v>
      </c>
      <c r="H7402" s="175" t="s">
        <v>1433</v>
      </c>
      <c r="K7402" s="194">
        <v>30000</v>
      </c>
    </row>
    <row r="7403" spans="1:11">
      <c r="A7403" s="175" t="s">
        <v>161</v>
      </c>
      <c r="B7403" s="175" t="s">
        <v>23</v>
      </c>
      <c r="F7403" s="195">
        <v>17</v>
      </c>
      <c r="H7403" s="175" t="s">
        <v>1433</v>
      </c>
      <c r="J7403" s="194">
        <v>30000</v>
      </c>
    </row>
    <row r="7404" spans="1:11">
      <c r="A7404" s="190" t="s">
        <v>5176</v>
      </c>
      <c r="J7404" s="194">
        <v>30000</v>
      </c>
      <c r="K7404" s="194">
        <v>30000</v>
      </c>
    </row>
    <row r="7407" spans="1:11">
      <c r="A7407" s="190" t="s">
        <v>5177</v>
      </c>
      <c r="D7407" s="191" t="s">
        <v>4818</v>
      </c>
      <c r="E7407" s="190" t="s">
        <v>5031</v>
      </c>
    </row>
    <row r="7408" spans="1:11">
      <c r="A7408" s="192" t="s">
        <v>10</v>
      </c>
      <c r="B7408" s="192" t="s">
        <v>11</v>
      </c>
      <c r="D7408" s="188" t="s">
        <v>4808</v>
      </c>
      <c r="E7408" s="192" t="s">
        <v>142</v>
      </c>
      <c r="F7408" s="193" t="s">
        <v>4809</v>
      </c>
      <c r="G7408" s="192" t="s">
        <v>4810</v>
      </c>
      <c r="H7408" s="192" t="s">
        <v>479</v>
      </c>
      <c r="J7408" s="193" t="s">
        <v>405</v>
      </c>
      <c r="K7408" s="193" t="s">
        <v>406</v>
      </c>
    </row>
    <row r="7411" spans="1:11">
      <c r="A7411" s="175" t="s">
        <v>5000</v>
      </c>
      <c r="B7411" s="175" t="s">
        <v>114</v>
      </c>
      <c r="D7411" s="175" t="s">
        <v>610</v>
      </c>
      <c r="H7411" s="175" t="s">
        <v>1433</v>
      </c>
      <c r="K7411" s="194">
        <v>22500</v>
      </c>
    </row>
    <row r="7412" spans="1:11">
      <c r="A7412" s="175" t="s">
        <v>161</v>
      </c>
      <c r="B7412" s="175" t="s">
        <v>23</v>
      </c>
      <c r="F7412" s="195">
        <v>18</v>
      </c>
      <c r="H7412" s="175" t="s">
        <v>1433</v>
      </c>
      <c r="J7412" s="194">
        <v>22500</v>
      </c>
    </row>
    <row r="7413" spans="1:11">
      <c r="A7413" s="190" t="s">
        <v>5178</v>
      </c>
      <c r="J7413" s="194">
        <v>22500</v>
      </c>
      <c r="K7413" s="194">
        <v>22500</v>
      </c>
    </row>
    <row r="7416" spans="1:11">
      <c r="A7416" s="190" t="s">
        <v>5179</v>
      </c>
      <c r="D7416" s="191" t="s">
        <v>4818</v>
      </c>
      <c r="E7416" s="190" t="s">
        <v>5031</v>
      </c>
    </row>
    <row r="7417" spans="1:11">
      <c r="A7417" s="192" t="s">
        <v>10</v>
      </c>
      <c r="B7417" s="192" t="s">
        <v>11</v>
      </c>
      <c r="D7417" s="188" t="s">
        <v>4808</v>
      </c>
      <c r="E7417" s="192" t="s">
        <v>142</v>
      </c>
      <c r="F7417" s="193" t="s">
        <v>4809</v>
      </c>
      <c r="G7417" s="192" t="s">
        <v>4810</v>
      </c>
      <c r="H7417" s="192" t="s">
        <v>479</v>
      </c>
      <c r="J7417" s="193" t="s">
        <v>405</v>
      </c>
      <c r="K7417" s="193" t="s">
        <v>406</v>
      </c>
    </row>
    <row r="7420" spans="1:11">
      <c r="A7420" s="175" t="s">
        <v>4829</v>
      </c>
      <c r="B7420" s="175" t="s">
        <v>113</v>
      </c>
      <c r="D7420" s="175" t="s">
        <v>610</v>
      </c>
      <c r="H7420" s="175" t="s">
        <v>1103</v>
      </c>
      <c r="K7420" s="194">
        <v>1080000</v>
      </c>
    </row>
    <row r="7421" spans="1:11">
      <c r="A7421" s="175" t="s">
        <v>151</v>
      </c>
      <c r="B7421" s="175" t="s">
        <v>22</v>
      </c>
      <c r="F7421" s="195">
        <v>1</v>
      </c>
      <c r="H7421" s="175" t="s">
        <v>1103</v>
      </c>
      <c r="J7421" s="194">
        <v>1080000</v>
      </c>
    </row>
    <row r="7422" spans="1:11">
      <c r="A7422" s="190" t="s">
        <v>5180</v>
      </c>
      <c r="J7422" s="194">
        <v>1080000</v>
      </c>
      <c r="K7422" s="194">
        <v>1080000</v>
      </c>
    </row>
    <row r="7425" spans="1:11">
      <c r="A7425" s="190" t="s">
        <v>5181</v>
      </c>
      <c r="D7425" s="191" t="s">
        <v>4818</v>
      </c>
      <c r="E7425" s="190" t="s">
        <v>5031</v>
      </c>
    </row>
    <row r="7426" spans="1:11">
      <c r="A7426" s="192" t="s">
        <v>10</v>
      </c>
      <c r="B7426" s="192" t="s">
        <v>11</v>
      </c>
      <c r="D7426" s="188" t="s">
        <v>4808</v>
      </c>
      <c r="E7426" s="192" t="s">
        <v>142</v>
      </c>
      <c r="F7426" s="193" t="s">
        <v>4809</v>
      </c>
      <c r="G7426" s="192" t="s">
        <v>4810</v>
      </c>
      <c r="H7426" s="192" t="s">
        <v>479</v>
      </c>
      <c r="J7426" s="193" t="s">
        <v>405</v>
      </c>
      <c r="K7426" s="193" t="s">
        <v>406</v>
      </c>
    </row>
    <row r="7429" spans="1:11">
      <c r="A7429" s="175" t="s">
        <v>5000</v>
      </c>
      <c r="B7429" s="175" t="s">
        <v>114</v>
      </c>
      <c r="D7429" s="175" t="s">
        <v>610</v>
      </c>
      <c r="H7429" s="175" t="s">
        <v>1434</v>
      </c>
      <c r="K7429" s="194">
        <v>50000</v>
      </c>
    </row>
    <row r="7430" spans="1:11">
      <c r="A7430" s="175" t="s">
        <v>161</v>
      </c>
      <c r="B7430" s="175" t="s">
        <v>23</v>
      </c>
      <c r="F7430" s="195">
        <v>21</v>
      </c>
      <c r="H7430" s="175" t="s">
        <v>1434</v>
      </c>
      <c r="J7430" s="194">
        <v>50000</v>
      </c>
    </row>
    <row r="7431" spans="1:11">
      <c r="A7431" s="190" t="s">
        <v>5182</v>
      </c>
      <c r="J7431" s="194">
        <v>50000</v>
      </c>
      <c r="K7431" s="194">
        <v>50000</v>
      </c>
    </row>
    <row r="7434" spans="1:11">
      <c r="A7434" s="190" t="s">
        <v>5183</v>
      </c>
      <c r="D7434" s="191" t="s">
        <v>4823</v>
      </c>
      <c r="E7434" s="190" t="s">
        <v>5031</v>
      </c>
    </row>
    <row r="7435" spans="1:11">
      <c r="A7435" s="192" t="s">
        <v>10</v>
      </c>
      <c r="B7435" s="192" t="s">
        <v>11</v>
      </c>
      <c r="D7435" s="188" t="s">
        <v>4808</v>
      </c>
      <c r="E7435" s="192" t="s">
        <v>142</v>
      </c>
      <c r="F7435" s="193" t="s">
        <v>4809</v>
      </c>
      <c r="G7435" s="192" t="s">
        <v>4810</v>
      </c>
      <c r="H7435" s="192" t="s">
        <v>479</v>
      </c>
      <c r="J7435" s="193" t="s">
        <v>405</v>
      </c>
      <c r="K7435" s="193" t="s">
        <v>406</v>
      </c>
    </row>
    <row r="7438" spans="1:11">
      <c r="A7438" s="175" t="s">
        <v>262</v>
      </c>
      <c r="B7438" s="175" t="s">
        <v>48</v>
      </c>
      <c r="E7438" s="175" t="s">
        <v>667</v>
      </c>
      <c r="F7438" s="195">
        <v>9</v>
      </c>
      <c r="H7438" s="175" t="s">
        <v>2349</v>
      </c>
      <c r="J7438" s="194">
        <v>2000000</v>
      </c>
    </row>
    <row r="7439" spans="1:11">
      <c r="A7439" s="175" t="s">
        <v>230</v>
      </c>
      <c r="B7439" s="175" t="s">
        <v>34</v>
      </c>
      <c r="E7439" s="175" t="s">
        <v>667</v>
      </c>
      <c r="F7439" s="195">
        <v>9</v>
      </c>
      <c r="H7439" s="175" t="s">
        <v>2169</v>
      </c>
      <c r="K7439" s="194">
        <v>2000000</v>
      </c>
    </row>
    <row r="7440" spans="1:11">
      <c r="A7440" s="190" t="s">
        <v>5184</v>
      </c>
      <c r="J7440" s="194">
        <v>2000000</v>
      </c>
      <c r="K7440" s="194">
        <v>2000000</v>
      </c>
    </row>
    <row r="7443" spans="1:11">
      <c r="A7443" s="190" t="s">
        <v>5185</v>
      </c>
      <c r="D7443" s="191" t="s">
        <v>4823</v>
      </c>
      <c r="E7443" s="190" t="s">
        <v>5031</v>
      </c>
    </row>
    <row r="7444" spans="1:11">
      <c r="A7444" s="192" t="s">
        <v>10</v>
      </c>
      <c r="B7444" s="192" t="s">
        <v>11</v>
      </c>
      <c r="D7444" s="188" t="s">
        <v>4808</v>
      </c>
      <c r="E7444" s="192" t="s">
        <v>142</v>
      </c>
      <c r="F7444" s="193" t="s">
        <v>4809</v>
      </c>
      <c r="G7444" s="192" t="s">
        <v>4810</v>
      </c>
      <c r="H7444" s="192" t="s">
        <v>479</v>
      </c>
      <c r="J7444" s="193" t="s">
        <v>405</v>
      </c>
      <c r="K7444" s="193" t="s">
        <v>406</v>
      </c>
    </row>
    <row r="7447" spans="1:11">
      <c r="A7447" s="175" t="s">
        <v>5124</v>
      </c>
      <c r="B7447" s="175" t="s">
        <v>97</v>
      </c>
      <c r="D7447" s="175" t="s">
        <v>610</v>
      </c>
      <c r="H7447" s="175" t="s">
        <v>854</v>
      </c>
      <c r="J7447" s="194">
        <v>2088000</v>
      </c>
    </row>
    <row r="7448" spans="1:11">
      <c r="A7448" s="175" t="s">
        <v>150</v>
      </c>
      <c r="B7448" s="175" t="s">
        <v>21</v>
      </c>
      <c r="H7448" s="175" t="s">
        <v>854</v>
      </c>
      <c r="K7448" s="194">
        <v>2088000</v>
      </c>
    </row>
    <row r="7449" spans="1:11">
      <c r="A7449" s="190" t="s">
        <v>5186</v>
      </c>
      <c r="J7449" s="194">
        <v>2088000</v>
      </c>
      <c r="K7449" s="194">
        <v>2088000</v>
      </c>
    </row>
    <row r="7451" spans="1:11">
      <c r="A7451" s="189" t="s">
        <v>480</v>
      </c>
      <c r="B7451" s="196" t="s">
        <v>5187</v>
      </c>
      <c r="J7451" s="194">
        <v>844107230</v>
      </c>
      <c r="K7451" s="194">
        <v>844107230</v>
      </c>
    </row>
    <row r="7453" spans="1:11">
      <c r="A7453" s="189" t="s">
        <v>5188</v>
      </c>
    </row>
    <row r="7456" spans="1:11">
      <c r="A7456" s="190" t="s">
        <v>4839</v>
      </c>
      <c r="D7456" s="191" t="s">
        <v>4823</v>
      </c>
      <c r="E7456" s="190" t="s">
        <v>4807</v>
      </c>
    </row>
    <row r="7457" spans="1:11">
      <c r="A7457" s="192" t="s">
        <v>10</v>
      </c>
      <c r="B7457" s="192" t="s">
        <v>11</v>
      </c>
      <c r="D7457" s="188" t="s">
        <v>4808</v>
      </c>
      <c r="E7457" s="192" t="s">
        <v>142</v>
      </c>
      <c r="F7457" s="193" t="s">
        <v>4809</v>
      </c>
      <c r="G7457" s="192" t="s">
        <v>4810</v>
      </c>
      <c r="H7457" s="192" t="s">
        <v>479</v>
      </c>
      <c r="J7457" s="193" t="s">
        <v>405</v>
      </c>
      <c r="K7457" s="193" t="s">
        <v>406</v>
      </c>
    </row>
    <row r="7460" spans="1:11">
      <c r="A7460" s="175" t="s">
        <v>257</v>
      </c>
      <c r="B7460" s="175" t="s">
        <v>47</v>
      </c>
      <c r="E7460" s="175" t="s">
        <v>668</v>
      </c>
      <c r="F7460" s="195">
        <v>15980089</v>
      </c>
      <c r="H7460" s="175" t="s">
        <v>1734</v>
      </c>
      <c r="J7460" s="194">
        <v>263828</v>
      </c>
    </row>
    <row r="7461" spans="1:11">
      <c r="A7461" s="175" t="s">
        <v>5102</v>
      </c>
      <c r="B7461" s="175" t="s">
        <v>25</v>
      </c>
      <c r="F7461" s="195">
        <v>121</v>
      </c>
      <c r="H7461" s="175" t="s">
        <v>1734</v>
      </c>
      <c r="K7461" s="194">
        <v>541488</v>
      </c>
    </row>
    <row r="7462" spans="1:11">
      <c r="A7462" s="175" t="s">
        <v>5097</v>
      </c>
      <c r="B7462" s="175" t="s">
        <v>31</v>
      </c>
      <c r="E7462" s="175" t="s">
        <v>668</v>
      </c>
      <c r="F7462" s="195">
        <v>15927256</v>
      </c>
      <c r="H7462" s="175" t="s">
        <v>2114</v>
      </c>
      <c r="J7462" s="194">
        <v>277660</v>
      </c>
    </row>
    <row r="7463" spans="1:11">
      <c r="A7463" s="190" t="s">
        <v>4840</v>
      </c>
      <c r="J7463" s="194">
        <v>541488</v>
      </c>
      <c r="K7463" s="194">
        <v>541488</v>
      </c>
    </row>
    <row r="7466" spans="1:11">
      <c r="A7466" s="190" t="s">
        <v>4841</v>
      </c>
      <c r="D7466" s="191" t="s">
        <v>4823</v>
      </c>
      <c r="E7466" s="190" t="s">
        <v>4807</v>
      </c>
    </row>
    <row r="7467" spans="1:11">
      <c r="A7467" s="192" t="s">
        <v>10</v>
      </c>
      <c r="B7467" s="192" t="s">
        <v>11</v>
      </c>
      <c r="D7467" s="188" t="s">
        <v>4808</v>
      </c>
      <c r="E7467" s="192" t="s">
        <v>142</v>
      </c>
      <c r="F7467" s="193" t="s">
        <v>4809</v>
      </c>
      <c r="G7467" s="192" t="s">
        <v>4810</v>
      </c>
      <c r="H7467" s="192" t="s">
        <v>479</v>
      </c>
      <c r="J7467" s="193" t="s">
        <v>405</v>
      </c>
      <c r="K7467" s="193" t="s">
        <v>406</v>
      </c>
    </row>
    <row r="7470" spans="1:11">
      <c r="A7470" s="175" t="s">
        <v>257</v>
      </c>
      <c r="B7470" s="175" t="s">
        <v>47</v>
      </c>
      <c r="E7470" s="175" t="s">
        <v>668</v>
      </c>
      <c r="F7470" s="195">
        <v>6429216</v>
      </c>
      <c r="H7470" s="175" t="s">
        <v>2264</v>
      </c>
      <c r="J7470" s="194">
        <v>65830</v>
      </c>
    </row>
    <row r="7471" spans="1:11">
      <c r="A7471" s="175" t="s">
        <v>5102</v>
      </c>
      <c r="B7471" s="175" t="s">
        <v>25</v>
      </c>
      <c r="F7471" s="195">
        <v>123</v>
      </c>
      <c r="H7471" s="175" t="s">
        <v>1735</v>
      </c>
      <c r="K7471" s="194">
        <v>141097</v>
      </c>
    </row>
    <row r="7472" spans="1:11">
      <c r="A7472" s="175" t="s">
        <v>5097</v>
      </c>
      <c r="B7472" s="175" t="s">
        <v>31</v>
      </c>
      <c r="E7472" s="175" t="s">
        <v>668</v>
      </c>
      <c r="F7472" s="195">
        <v>6315909</v>
      </c>
      <c r="H7472" s="175" t="s">
        <v>2115</v>
      </c>
      <c r="J7472" s="194">
        <v>75267</v>
      </c>
    </row>
    <row r="7473" spans="1:11">
      <c r="A7473" s="190" t="s">
        <v>4843</v>
      </c>
      <c r="J7473" s="194">
        <v>141097</v>
      </c>
      <c r="K7473" s="194">
        <v>141097</v>
      </c>
    </row>
    <row r="7476" spans="1:11">
      <c r="A7476" s="190" t="s">
        <v>4805</v>
      </c>
      <c r="D7476" s="191" t="s">
        <v>4823</v>
      </c>
      <c r="E7476" s="190" t="s">
        <v>4819</v>
      </c>
    </row>
    <row r="7477" spans="1:11">
      <c r="A7477" s="192" t="s">
        <v>10</v>
      </c>
      <c r="B7477" s="192" t="s">
        <v>11</v>
      </c>
      <c r="D7477" s="188" t="s">
        <v>4808</v>
      </c>
      <c r="E7477" s="192" t="s">
        <v>142</v>
      </c>
      <c r="F7477" s="193" t="s">
        <v>4809</v>
      </c>
      <c r="G7477" s="192" t="s">
        <v>4810</v>
      </c>
      <c r="H7477" s="192" t="s">
        <v>479</v>
      </c>
      <c r="J7477" s="193" t="s">
        <v>405</v>
      </c>
      <c r="K7477" s="193" t="s">
        <v>406</v>
      </c>
    </row>
    <row r="7480" spans="1:11">
      <c r="A7480" s="175" t="s">
        <v>257</v>
      </c>
      <c r="B7480" s="175" t="s">
        <v>47</v>
      </c>
      <c r="E7480" s="175" t="s">
        <v>668</v>
      </c>
      <c r="F7480" s="195">
        <v>59</v>
      </c>
      <c r="H7480" s="175" t="s">
        <v>1736</v>
      </c>
      <c r="J7480" s="194">
        <v>150000</v>
      </c>
    </row>
    <row r="7481" spans="1:11">
      <c r="A7481" s="175" t="s">
        <v>5102</v>
      </c>
      <c r="B7481" s="175" t="s">
        <v>25</v>
      </c>
      <c r="F7481" s="195">
        <v>105</v>
      </c>
      <c r="H7481" s="175" t="s">
        <v>1736</v>
      </c>
      <c r="K7481" s="194">
        <v>150000</v>
      </c>
    </row>
    <row r="7482" spans="1:11">
      <c r="A7482" s="190" t="s">
        <v>4816</v>
      </c>
      <c r="J7482" s="194">
        <v>150000</v>
      </c>
      <c r="K7482" s="194">
        <v>150000</v>
      </c>
    </row>
    <row r="7485" spans="1:11">
      <c r="A7485" s="190" t="s">
        <v>4817</v>
      </c>
      <c r="D7485" s="191" t="s">
        <v>4823</v>
      </c>
      <c r="E7485" s="190" t="s">
        <v>4819</v>
      </c>
    </row>
    <row r="7486" spans="1:11">
      <c r="A7486" s="192" t="s">
        <v>10</v>
      </c>
      <c r="B7486" s="192" t="s">
        <v>11</v>
      </c>
      <c r="D7486" s="188" t="s">
        <v>4808</v>
      </c>
      <c r="E7486" s="192" t="s">
        <v>142</v>
      </c>
      <c r="F7486" s="193" t="s">
        <v>4809</v>
      </c>
      <c r="G7486" s="192" t="s">
        <v>4810</v>
      </c>
      <c r="H7486" s="192" t="s">
        <v>479</v>
      </c>
      <c r="J7486" s="193" t="s">
        <v>405</v>
      </c>
      <c r="K7486" s="193" t="s">
        <v>406</v>
      </c>
    </row>
    <row r="7489" spans="1:11">
      <c r="A7489" s="175" t="s">
        <v>4895</v>
      </c>
      <c r="B7489" s="175" t="s">
        <v>87</v>
      </c>
      <c r="D7489" s="175" t="s">
        <v>592</v>
      </c>
      <c r="H7489" s="175" t="s">
        <v>1737</v>
      </c>
      <c r="J7489" s="194">
        <v>98475</v>
      </c>
    </row>
    <row r="7490" spans="1:11">
      <c r="A7490" s="175" t="s">
        <v>5102</v>
      </c>
      <c r="B7490" s="175" t="s">
        <v>25</v>
      </c>
      <c r="F7490" s="195">
        <v>106</v>
      </c>
      <c r="H7490" s="175" t="s">
        <v>1737</v>
      </c>
      <c r="K7490" s="194">
        <v>98475</v>
      </c>
    </row>
    <row r="7491" spans="1:11">
      <c r="A7491" s="190" t="s">
        <v>4821</v>
      </c>
      <c r="J7491" s="194">
        <v>98475</v>
      </c>
      <c r="K7491" s="194">
        <v>98475</v>
      </c>
    </row>
    <row r="7494" spans="1:11">
      <c r="A7494" s="190" t="s">
        <v>4831</v>
      </c>
      <c r="D7494" s="191" t="s">
        <v>4823</v>
      </c>
      <c r="E7494" s="190" t="s">
        <v>4819</v>
      </c>
    </row>
    <row r="7495" spans="1:11">
      <c r="A7495" s="192" t="s">
        <v>10</v>
      </c>
      <c r="B7495" s="192" t="s">
        <v>11</v>
      </c>
      <c r="D7495" s="188" t="s">
        <v>4808</v>
      </c>
      <c r="E7495" s="192" t="s">
        <v>142</v>
      </c>
      <c r="F7495" s="193" t="s">
        <v>4809</v>
      </c>
      <c r="G7495" s="192" t="s">
        <v>4810</v>
      </c>
      <c r="H7495" s="192" t="s">
        <v>479</v>
      </c>
      <c r="J7495" s="193" t="s">
        <v>405</v>
      </c>
      <c r="K7495" s="193" t="s">
        <v>406</v>
      </c>
    </row>
    <row r="7498" spans="1:11">
      <c r="A7498" s="175" t="s">
        <v>257</v>
      </c>
      <c r="B7498" s="175" t="s">
        <v>47</v>
      </c>
      <c r="E7498" s="175" t="s">
        <v>668</v>
      </c>
      <c r="F7498" s="195">
        <v>804</v>
      </c>
      <c r="H7498" s="175" t="s">
        <v>1738</v>
      </c>
      <c r="J7498" s="194">
        <v>3475000</v>
      </c>
    </row>
    <row r="7499" spans="1:11">
      <c r="A7499" s="175" t="s">
        <v>5102</v>
      </c>
      <c r="B7499" s="175" t="s">
        <v>25</v>
      </c>
      <c r="F7499" s="195">
        <v>118</v>
      </c>
      <c r="H7499" s="175" t="s">
        <v>1738</v>
      </c>
      <c r="K7499" s="194">
        <v>3475000</v>
      </c>
    </row>
    <row r="7500" spans="1:11">
      <c r="A7500" s="190" t="s">
        <v>4832</v>
      </c>
      <c r="J7500" s="194">
        <v>3475000</v>
      </c>
      <c r="K7500" s="194">
        <v>3475000</v>
      </c>
    </row>
    <row r="7503" spans="1:11">
      <c r="A7503" s="190" t="s">
        <v>4856</v>
      </c>
      <c r="D7503" s="191" t="s">
        <v>4823</v>
      </c>
      <c r="E7503" s="190" t="s">
        <v>4819</v>
      </c>
    </row>
    <row r="7504" spans="1:11">
      <c r="A7504" s="192" t="s">
        <v>10</v>
      </c>
      <c r="B7504" s="192" t="s">
        <v>11</v>
      </c>
      <c r="D7504" s="188" t="s">
        <v>4808</v>
      </c>
      <c r="E7504" s="192" t="s">
        <v>142</v>
      </c>
      <c r="F7504" s="193" t="s">
        <v>4809</v>
      </c>
      <c r="G7504" s="192" t="s">
        <v>4810</v>
      </c>
      <c r="H7504" s="192" t="s">
        <v>479</v>
      </c>
      <c r="J7504" s="193" t="s">
        <v>405</v>
      </c>
      <c r="K7504" s="193" t="s">
        <v>406</v>
      </c>
    </row>
    <row r="7507" spans="1:11">
      <c r="A7507" s="175" t="s">
        <v>262</v>
      </c>
      <c r="B7507" s="175" t="s">
        <v>48</v>
      </c>
      <c r="E7507" s="175" t="s">
        <v>667</v>
      </c>
      <c r="F7507" s="195">
        <v>75</v>
      </c>
      <c r="H7507" s="175" t="s">
        <v>2350</v>
      </c>
      <c r="J7507" s="194">
        <v>200000</v>
      </c>
    </row>
    <row r="7508" spans="1:11">
      <c r="A7508" s="175" t="s">
        <v>257</v>
      </c>
      <c r="B7508" s="175" t="s">
        <v>47</v>
      </c>
      <c r="E7508" s="175" t="s">
        <v>668</v>
      </c>
      <c r="F7508" s="195">
        <v>908</v>
      </c>
      <c r="H7508" s="175" t="s">
        <v>2265</v>
      </c>
      <c r="J7508" s="194">
        <v>27370</v>
      </c>
    </row>
    <row r="7509" spans="1:11">
      <c r="A7509" s="175" t="s">
        <v>262</v>
      </c>
      <c r="B7509" s="175" t="s">
        <v>48</v>
      </c>
      <c r="E7509" s="175" t="s">
        <v>667</v>
      </c>
      <c r="F7509" s="195">
        <v>74</v>
      </c>
      <c r="H7509" s="175" t="s">
        <v>2351</v>
      </c>
      <c r="J7509" s="194">
        <v>400000</v>
      </c>
    </row>
    <row r="7510" spans="1:11">
      <c r="A7510" s="175" t="s">
        <v>182</v>
      </c>
      <c r="B7510" s="175" t="s">
        <v>28</v>
      </c>
      <c r="E7510" s="175" t="s">
        <v>640</v>
      </c>
      <c r="F7510" s="195">
        <v>201630</v>
      </c>
      <c r="H7510" s="175" t="s">
        <v>2046</v>
      </c>
      <c r="K7510" s="194">
        <v>1503051</v>
      </c>
    </row>
    <row r="7511" spans="1:11">
      <c r="A7511" s="175" t="s">
        <v>250</v>
      </c>
      <c r="B7511" s="175" t="s">
        <v>43</v>
      </c>
      <c r="H7511" s="175" t="s">
        <v>2195</v>
      </c>
      <c r="J7511" s="194">
        <v>249990</v>
      </c>
    </row>
    <row r="7512" spans="1:11">
      <c r="A7512" s="175" t="s">
        <v>5046</v>
      </c>
      <c r="B7512" s="175" t="s">
        <v>103</v>
      </c>
      <c r="D7512" s="175" t="s">
        <v>610</v>
      </c>
      <c r="H7512" s="175" t="s">
        <v>4642</v>
      </c>
      <c r="J7512" s="194">
        <v>335500</v>
      </c>
    </row>
    <row r="7513" spans="1:11">
      <c r="A7513" s="175" t="s">
        <v>5046</v>
      </c>
      <c r="B7513" s="175" t="s">
        <v>103</v>
      </c>
      <c r="D7513" s="175" t="s">
        <v>610</v>
      </c>
      <c r="H7513" s="175" t="s">
        <v>4643</v>
      </c>
      <c r="J7513" s="194">
        <v>116911</v>
      </c>
    </row>
    <row r="7514" spans="1:11">
      <c r="A7514" s="175" t="s">
        <v>4919</v>
      </c>
      <c r="B7514" s="175" t="s">
        <v>101</v>
      </c>
      <c r="D7514" s="175" t="s">
        <v>610</v>
      </c>
      <c r="H7514" s="175" t="s">
        <v>4578</v>
      </c>
      <c r="J7514" s="194">
        <v>118500</v>
      </c>
    </row>
    <row r="7515" spans="1:11">
      <c r="A7515" s="175" t="s">
        <v>4895</v>
      </c>
      <c r="B7515" s="175" t="s">
        <v>87</v>
      </c>
      <c r="D7515" s="175" t="s">
        <v>610</v>
      </c>
      <c r="H7515" s="175" t="s">
        <v>4308</v>
      </c>
      <c r="J7515" s="194">
        <v>40260</v>
      </c>
    </row>
    <row r="7516" spans="1:11">
      <c r="A7516" s="175" t="s">
        <v>5124</v>
      </c>
      <c r="B7516" s="175" t="s">
        <v>97</v>
      </c>
      <c r="D7516" s="175" t="s">
        <v>610</v>
      </c>
      <c r="H7516" s="175" t="s">
        <v>4469</v>
      </c>
      <c r="J7516" s="194">
        <v>14520</v>
      </c>
    </row>
    <row r="7517" spans="1:11">
      <c r="A7517" s="190" t="s">
        <v>4857</v>
      </c>
      <c r="J7517" s="194">
        <v>1503051</v>
      </c>
      <c r="K7517" s="194">
        <v>1503051</v>
      </c>
    </row>
    <row r="7520" spans="1:11">
      <c r="A7520" s="190" t="s">
        <v>5065</v>
      </c>
      <c r="D7520" s="191" t="s">
        <v>4823</v>
      </c>
      <c r="E7520" s="190" t="s">
        <v>4828</v>
      </c>
    </row>
    <row r="7521" spans="1:11">
      <c r="A7521" s="192" t="s">
        <v>10</v>
      </c>
      <c r="B7521" s="192" t="s">
        <v>11</v>
      </c>
      <c r="D7521" s="188" t="s">
        <v>4808</v>
      </c>
      <c r="E7521" s="192" t="s">
        <v>142</v>
      </c>
      <c r="F7521" s="193" t="s">
        <v>4809</v>
      </c>
      <c r="G7521" s="192" t="s">
        <v>4810</v>
      </c>
      <c r="H7521" s="192" t="s">
        <v>479</v>
      </c>
      <c r="J7521" s="193" t="s">
        <v>405</v>
      </c>
      <c r="K7521" s="193" t="s">
        <v>406</v>
      </c>
    </row>
    <row r="7524" spans="1:11">
      <c r="A7524" s="175" t="s">
        <v>5078</v>
      </c>
      <c r="B7524" s="175" t="s">
        <v>84</v>
      </c>
      <c r="D7524" s="175" t="s">
        <v>592</v>
      </c>
      <c r="H7524" s="175" t="s">
        <v>1739</v>
      </c>
      <c r="J7524" s="194">
        <v>1243181</v>
      </c>
    </row>
    <row r="7525" spans="1:11">
      <c r="A7525" s="175" t="s">
        <v>5102</v>
      </c>
      <c r="B7525" s="175" t="s">
        <v>25</v>
      </c>
      <c r="F7525" s="195">
        <v>110</v>
      </c>
      <c r="H7525" s="175" t="s">
        <v>1739</v>
      </c>
      <c r="K7525" s="194">
        <v>1243181</v>
      </c>
    </row>
    <row r="7526" spans="1:11">
      <c r="A7526" s="190" t="s">
        <v>5066</v>
      </c>
      <c r="J7526" s="194">
        <v>1243181</v>
      </c>
      <c r="K7526" s="194">
        <v>1243181</v>
      </c>
    </row>
    <row r="7529" spans="1:11">
      <c r="A7529" s="190" t="s">
        <v>4825</v>
      </c>
      <c r="D7529" s="191" t="s">
        <v>4823</v>
      </c>
      <c r="E7529" s="190" t="s">
        <v>4828</v>
      </c>
    </row>
    <row r="7530" spans="1:11">
      <c r="A7530" s="192" t="s">
        <v>10</v>
      </c>
      <c r="B7530" s="192" t="s">
        <v>11</v>
      </c>
      <c r="D7530" s="188" t="s">
        <v>4808</v>
      </c>
      <c r="E7530" s="192" t="s">
        <v>142</v>
      </c>
      <c r="F7530" s="193" t="s">
        <v>4809</v>
      </c>
      <c r="G7530" s="192" t="s">
        <v>4810</v>
      </c>
      <c r="H7530" s="192" t="s">
        <v>479</v>
      </c>
      <c r="J7530" s="193" t="s">
        <v>405</v>
      </c>
      <c r="K7530" s="193" t="s">
        <v>406</v>
      </c>
    </row>
    <row r="7533" spans="1:11">
      <c r="A7533" s="175" t="s">
        <v>182</v>
      </c>
      <c r="B7533" s="175" t="s">
        <v>28</v>
      </c>
      <c r="E7533" s="175" t="s">
        <v>640</v>
      </c>
      <c r="F7533" s="195">
        <v>201629</v>
      </c>
      <c r="H7533" s="175" t="s">
        <v>2047</v>
      </c>
      <c r="J7533" s="194">
        <v>200000</v>
      </c>
    </row>
    <row r="7534" spans="1:11">
      <c r="A7534" s="175" t="s">
        <v>5102</v>
      </c>
      <c r="B7534" s="175" t="s">
        <v>25</v>
      </c>
      <c r="F7534" s="195">
        <v>109</v>
      </c>
      <c r="H7534" s="175" t="s">
        <v>1701</v>
      </c>
      <c r="K7534" s="194">
        <v>200000</v>
      </c>
    </row>
    <row r="7535" spans="1:11">
      <c r="A7535" s="190" t="s">
        <v>4826</v>
      </c>
      <c r="J7535" s="194">
        <v>200000</v>
      </c>
      <c r="K7535" s="194">
        <v>200000</v>
      </c>
    </row>
    <row r="7538" spans="1:11">
      <c r="A7538" s="190" t="s">
        <v>4833</v>
      </c>
      <c r="D7538" s="191" t="s">
        <v>4823</v>
      </c>
      <c r="E7538" s="190" t="s">
        <v>4828</v>
      </c>
    </row>
    <row r="7539" spans="1:11">
      <c r="A7539" s="192" t="s">
        <v>10</v>
      </c>
      <c r="B7539" s="192" t="s">
        <v>11</v>
      </c>
      <c r="D7539" s="188" t="s">
        <v>4808</v>
      </c>
      <c r="E7539" s="192" t="s">
        <v>142</v>
      </c>
      <c r="F7539" s="193" t="s">
        <v>4809</v>
      </c>
      <c r="G7539" s="192" t="s">
        <v>4810</v>
      </c>
      <c r="H7539" s="192" t="s">
        <v>479</v>
      </c>
      <c r="J7539" s="193" t="s">
        <v>405</v>
      </c>
      <c r="K7539" s="193" t="s">
        <v>406</v>
      </c>
    </row>
    <row r="7542" spans="1:11">
      <c r="A7542" s="175" t="s">
        <v>257</v>
      </c>
      <c r="B7542" s="175" t="s">
        <v>47</v>
      </c>
      <c r="E7542" s="175" t="s">
        <v>668</v>
      </c>
      <c r="F7542" s="195">
        <v>1294</v>
      </c>
      <c r="H7542" s="175" t="s">
        <v>1740</v>
      </c>
      <c r="J7542" s="194">
        <v>2800000</v>
      </c>
    </row>
    <row r="7543" spans="1:11">
      <c r="A7543" s="175" t="s">
        <v>5102</v>
      </c>
      <c r="B7543" s="175" t="s">
        <v>25</v>
      </c>
      <c r="F7543" s="195">
        <v>102</v>
      </c>
      <c r="H7543" s="175" t="s">
        <v>1740</v>
      </c>
      <c r="K7543" s="194">
        <v>2800000</v>
      </c>
    </row>
    <row r="7544" spans="1:11">
      <c r="A7544" s="190" t="s">
        <v>4834</v>
      </c>
      <c r="J7544" s="194">
        <v>2800000</v>
      </c>
      <c r="K7544" s="194">
        <v>2800000</v>
      </c>
    </row>
    <row r="7547" spans="1:11">
      <c r="A7547" s="190" t="s">
        <v>4835</v>
      </c>
      <c r="D7547" s="191" t="s">
        <v>4823</v>
      </c>
      <c r="E7547" s="190" t="s">
        <v>4828</v>
      </c>
    </row>
    <row r="7548" spans="1:11">
      <c r="A7548" s="192" t="s">
        <v>10</v>
      </c>
      <c r="B7548" s="192" t="s">
        <v>11</v>
      </c>
      <c r="D7548" s="188" t="s">
        <v>4808</v>
      </c>
      <c r="E7548" s="192" t="s">
        <v>142</v>
      </c>
      <c r="F7548" s="193" t="s">
        <v>4809</v>
      </c>
      <c r="G7548" s="192" t="s">
        <v>4810</v>
      </c>
      <c r="H7548" s="192" t="s">
        <v>479</v>
      </c>
      <c r="J7548" s="193" t="s">
        <v>405</v>
      </c>
      <c r="K7548" s="193" t="s">
        <v>406</v>
      </c>
    </row>
    <row r="7551" spans="1:11">
      <c r="A7551" s="175" t="s">
        <v>257</v>
      </c>
      <c r="B7551" s="175" t="s">
        <v>47</v>
      </c>
      <c r="E7551" s="175" t="s">
        <v>668</v>
      </c>
      <c r="F7551" s="195">
        <v>1295</v>
      </c>
      <c r="H7551" s="175" t="s">
        <v>1741</v>
      </c>
      <c r="J7551" s="194">
        <v>200000</v>
      </c>
    </row>
    <row r="7552" spans="1:11">
      <c r="A7552" s="175" t="s">
        <v>5102</v>
      </c>
      <c r="B7552" s="175" t="s">
        <v>25</v>
      </c>
      <c r="F7552" s="195">
        <v>108</v>
      </c>
      <c r="H7552" s="175" t="s">
        <v>1741</v>
      </c>
      <c r="K7552" s="194">
        <v>200000</v>
      </c>
    </row>
    <row r="7553" spans="1:11">
      <c r="A7553" s="190" t="s">
        <v>4836</v>
      </c>
      <c r="J7553" s="194">
        <v>200000</v>
      </c>
      <c r="K7553" s="194">
        <v>200000</v>
      </c>
    </row>
    <row r="7556" spans="1:11">
      <c r="A7556" s="190" t="s">
        <v>4844</v>
      </c>
      <c r="D7556" s="191" t="s">
        <v>4823</v>
      </c>
      <c r="E7556" s="190" t="s">
        <v>4867</v>
      </c>
    </row>
    <row r="7557" spans="1:11">
      <c r="A7557" s="192" t="s">
        <v>10</v>
      </c>
      <c r="B7557" s="192" t="s">
        <v>11</v>
      </c>
      <c r="D7557" s="188" t="s">
        <v>4808</v>
      </c>
      <c r="E7557" s="192" t="s">
        <v>142</v>
      </c>
      <c r="F7557" s="193" t="s">
        <v>4809</v>
      </c>
      <c r="G7557" s="192" t="s">
        <v>4810</v>
      </c>
      <c r="H7557" s="192" t="s">
        <v>479</v>
      </c>
      <c r="J7557" s="193" t="s">
        <v>405</v>
      </c>
      <c r="K7557" s="193" t="s">
        <v>406</v>
      </c>
    </row>
    <row r="7560" spans="1:11">
      <c r="A7560" s="175" t="s">
        <v>257</v>
      </c>
      <c r="B7560" s="175" t="s">
        <v>47</v>
      </c>
      <c r="E7560" s="175" t="s">
        <v>668</v>
      </c>
      <c r="F7560" s="195">
        <v>15717685</v>
      </c>
      <c r="H7560" s="175" t="s">
        <v>1742</v>
      </c>
      <c r="J7560" s="194">
        <v>83063</v>
      </c>
    </row>
    <row r="7561" spans="1:11">
      <c r="A7561" s="175" t="s">
        <v>5102</v>
      </c>
      <c r="B7561" s="175" t="s">
        <v>25</v>
      </c>
      <c r="F7561" s="195">
        <v>124</v>
      </c>
      <c r="H7561" s="175" t="s">
        <v>1742</v>
      </c>
      <c r="K7561" s="194">
        <v>83063</v>
      </c>
    </row>
    <row r="7562" spans="1:11">
      <c r="A7562" s="190" t="s">
        <v>4845</v>
      </c>
      <c r="J7562" s="194">
        <v>83063</v>
      </c>
      <c r="K7562" s="194">
        <v>83063</v>
      </c>
    </row>
    <row r="7565" spans="1:11">
      <c r="A7565" s="190" t="s">
        <v>4846</v>
      </c>
      <c r="D7565" s="191" t="s">
        <v>4823</v>
      </c>
      <c r="E7565" s="190" t="s">
        <v>4867</v>
      </c>
    </row>
    <row r="7566" spans="1:11">
      <c r="A7566" s="192" t="s">
        <v>10</v>
      </c>
      <c r="B7566" s="192" t="s">
        <v>11</v>
      </c>
      <c r="D7566" s="188" t="s">
        <v>4808</v>
      </c>
      <c r="E7566" s="192" t="s">
        <v>142</v>
      </c>
      <c r="F7566" s="193" t="s">
        <v>4809</v>
      </c>
      <c r="G7566" s="192" t="s">
        <v>4810</v>
      </c>
      <c r="H7566" s="192" t="s">
        <v>479</v>
      </c>
      <c r="J7566" s="193" t="s">
        <v>405</v>
      </c>
      <c r="K7566" s="193" t="s">
        <v>406</v>
      </c>
    </row>
    <row r="7569" spans="1:11">
      <c r="A7569" s="175" t="s">
        <v>257</v>
      </c>
      <c r="B7569" s="175" t="s">
        <v>47</v>
      </c>
      <c r="E7569" s="175" t="s">
        <v>668</v>
      </c>
      <c r="F7569" s="195">
        <v>15717684</v>
      </c>
      <c r="H7569" s="175" t="s">
        <v>2266</v>
      </c>
      <c r="J7569" s="194">
        <v>592994</v>
      </c>
    </row>
    <row r="7570" spans="1:11">
      <c r="A7570" s="175" t="s">
        <v>5102</v>
      </c>
      <c r="B7570" s="175" t="s">
        <v>25</v>
      </c>
      <c r="F7570" s="195">
        <v>125</v>
      </c>
      <c r="H7570" s="175" t="s">
        <v>1743</v>
      </c>
      <c r="K7570" s="194">
        <v>592994</v>
      </c>
    </row>
    <row r="7571" spans="1:11">
      <c r="A7571" s="190" t="s">
        <v>4847</v>
      </c>
      <c r="J7571" s="194">
        <v>592994</v>
      </c>
      <c r="K7571" s="194">
        <v>592994</v>
      </c>
    </row>
    <row r="7574" spans="1:11">
      <c r="A7574" s="190" t="s">
        <v>4827</v>
      </c>
      <c r="D7574" s="191" t="s">
        <v>4823</v>
      </c>
      <c r="E7574" s="190" t="s">
        <v>5075</v>
      </c>
    </row>
    <row r="7575" spans="1:11">
      <c r="A7575" s="192" t="s">
        <v>10</v>
      </c>
      <c r="B7575" s="192" t="s">
        <v>11</v>
      </c>
      <c r="D7575" s="188" t="s">
        <v>4808</v>
      </c>
      <c r="E7575" s="192" t="s">
        <v>142</v>
      </c>
      <c r="F7575" s="193" t="s">
        <v>4809</v>
      </c>
      <c r="G7575" s="192" t="s">
        <v>4810</v>
      </c>
      <c r="H7575" s="192" t="s">
        <v>479</v>
      </c>
      <c r="J7575" s="193" t="s">
        <v>405</v>
      </c>
      <c r="K7575" s="193" t="s">
        <v>406</v>
      </c>
    </row>
    <row r="7578" spans="1:11">
      <c r="A7578" s="175" t="s">
        <v>257</v>
      </c>
      <c r="B7578" s="175" t="s">
        <v>47</v>
      </c>
      <c r="E7578" s="175" t="s">
        <v>668</v>
      </c>
      <c r="F7578" s="195">
        <v>6426828</v>
      </c>
      <c r="H7578" s="175" t="s">
        <v>1744</v>
      </c>
      <c r="J7578" s="194">
        <v>211377</v>
      </c>
    </row>
    <row r="7579" spans="1:11">
      <c r="A7579" s="175" t="s">
        <v>5102</v>
      </c>
      <c r="B7579" s="175" t="s">
        <v>25</v>
      </c>
      <c r="F7579" s="195">
        <v>112</v>
      </c>
      <c r="H7579" s="175" t="s">
        <v>1744</v>
      </c>
      <c r="K7579" s="194">
        <v>211377</v>
      </c>
    </row>
    <row r="7580" spans="1:11">
      <c r="A7580" s="190" t="s">
        <v>4830</v>
      </c>
      <c r="J7580" s="194">
        <v>211377</v>
      </c>
      <c r="K7580" s="194">
        <v>211377</v>
      </c>
    </row>
    <row r="7583" spans="1:11">
      <c r="A7583" s="190" t="s">
        <v>4837</v>
      </c>
      <c r="D7583" s="191" t="s">
        <v>4823</v>
      </c>
      <c r="E7583" s="190" t="s">
        <v>5069</v>
      </c>
    </row>
    <row r="7584" spans="1:11">
      <c r="A7584" s="192" t="s">
        <v>10</v>
      </c>
      <c r="B7584" s="192" t="s">
        <v>11</v>
      </c>
      <c r="D7584" s="188" t="s">
        <v>4808</v>
      </c>
      <c r="E7584" s="192" t="s">
        <v>142</v>
      </c>
      <c r="F7584" s="193" t="s">
        <v>4809</v>
      </c>
      <c r="G7584" s="192" t="s">
        <v>4810</v>
      </c>
      <c r="H7584" s="192" t="s">
        <v>479</v>
      </c>
      <c r="J7584" s="193" t="s">
        <v>405</v>
      </c>
      <c r="K7584" s="193" t="s">
        <v>406</v>
      </c>
    </row>
    <row r="7587" spans="1:11">
      <c r="A7587" s="175" t="s">
        <v>306</v>
      </c>
      <c r="B7587" s="175" t="s">
        <v>61</v>
      </c>
      <c r="H7587" s="175" t="s">
        <v>1745</v>
      </c>
      <c r="J7587" s="194">
        <v>64115</v>
      </c>
    </row>
    <row r="7588" spans="1:11">
      <c r="A7588" s="175" t="s">
        <v>304</v>
      </c>
      <c r="B7588" s="175" t="s">
        <v>60</v>
      </c>
      <c r="H7588" s="175" t="s">
        <v>1745</v>
      </c>
      <c r="J7588" s="194">
        <v>527984</v>
      </c>
    </row>
    <row r="7589" spans="1:11">
      <c r="A7589" s="175" t="s">
        <v>5102</v>
      </c>
      <c r="B7589" s="175" t="s">
        <v>25</v>
      </c>
      <c r="F7589" s="195">
        <v>116</v>
      </c>
      <c r="H7589" s="175" t="s">
        <v>1745</v>
      </c>
      <c r="K7589" s="194">
        <v>592099</v>
      </c>
    </row>
    <row r="7590" spans="1:11">
      <c r="A7590" s="190" t="s">
        <v>4838</v>
      </c>
      <c r="J7590" s="194">
        <v>592099</v>
      </c>
      <c r="K7590" s="194">
        <v>592099</v>
      </c>
    </row>
    <row r="7593" spans="1:11">
      <c r="A7593" s="190" t="s">
        <v>4822</v>
      </c>
      <c r="D7593" s="191" t="s">
        <v>4823</v>
      </c>
      <c r="E7593" s="190" t="s">
        <v>4879</v>
      </c>
    </row>
    <row r="7594" spans="1:11">
      <c r="A7594" s="192" t="s">
        <v>10</v>
      </c>
      <c r="B7594" s="192" t="s">
        <v>11</v>
      </c>
      <c r="D7594" s="188" t="s">
        <v>4808</v>
      </c>
      <c r="E7594" s="192" t="s">
        <v>142</v>
      </c>
      <c r="F7594" s="193" t="s">
        <v>4809</v>
      </c>
      <c r="G7594" s="192" t="s">
        <v>4810</v>
      </c>
      <c r="H7594" s="192" t="s">
        <v>479</v>
      </c>
      <c r="J7594" s="193" t="s">
        <v>405</v>
      </c>
      <c r="K7594" s="193" t="s">
        <v>406</v>
      </c>
    </row>
    <row r="7597" spans="1:11">
      <c r="A7597" s="175" t="s">
        <v>257</v>
      </c>
      <c r="B7597" s="175" t="s">
        <v>47</v>
      </c>
      <c r="E7597" s="175" t="s">
        <v>668</v>
      </c>
      <c r="F7597" s="195">
        <v>6428579</v>
      </c>
      <c r="H7597" s="175" t="s">
        <v>1746</v>
      </c>
      <c r="J7597" s="194">
        <v>178248</v>
      </c>
    </row>
    <row r="7598" spans="1:11">
      <c r="A7598" s="175" t="s">
        <v>5102</v>
      </c>
      <c r="B7598" s="175" t="s">
        <v>25</v>
      </c>
      <c r="F7598" s="195">
        <v>117</v>
      </c>
      <c r="H7598" s="175" t="s">
        <v>1746</v>
      </c>
      <c r="K7598" s="194">
        <v>178248</v>
      </c>
    </row>
    <row r="7599" spans="1:11">
      <c r="A7599" s="190" t="s">
        <v>4824</v>
      </c>
      <c r="J7599" s="194">
        <v>178248</v>
      </c>
      <c r="K7599" s="194">
        <v>178248</v>
      </c>
    </row>
    <row r="7602" spans="1:11">
      <c r="A7602" s="190" t="s">
        <v>4851</v>
      </c>
      <c r="D7602" s="191" t="s">
        <v>4823</v>
      </c>
      <c r="E7602" s="190" t="s">
        <v>4879</v>
      </c>
    </row>
    <row r="7603" spans="1:11">
      <c r="A7603" s="192" t="s">
        <v>10</v>
      </c>
      <c r="B7603" s="192" t="s">
        <v>11</v>
      </c>
      <c r="D7603" s="188" t="s">
        <v>4808</v>
      </c>
      <c r="E7603" s="192" t="s">
        <v>142</v>
      </c>
      <c r="F7603" s="193" t="s">
        <v>4809</v>
      </c>
      <c r="G7603" s="192" t="s">
        <v>4810</v>
      </c>
      <c r="H7603" s="192" t="s">
        <v>479</v>
      </c>
      <c r="J7603" s="193" t="s">
        <v>405</v>
      </c>
      <c r="K7603" s="193" t="s">
        <v>406</v>
      </c>
    </row>
    <row r="7606" spans="1:11">
      <c r="A7606" s="175" t="s">
        <v>257</v>
      </c>
      <c r="B7606" s="175" t="s">
        <v>47</v>
      </c>
      <c r="E7606" s="175" t="s">
        <v>668</v>
      </c>
      <c r="F7606" s="195">
        <v>6428578</v>
      </c>
      <c r="H7606" s="175" t="s">
        <v>2267</v>
      </c>
      <c r="J7606" s="194">
        <v>257322</v>
      </c>
    </row>
    <row r="7607" spans="1:11">
      <c r="A7607" s="175" t="s">
        <v>5104</v>
      </c>
      <c r="B7607" s="175" t="s">
        <v>121</v>
      </c>
      <c r="D7607" s="175" t="s">
        <v>592</v>
      </c>
      <c r="H7607" s="175" t="s">
        <v>4797</v>
      </c>
      <c r="J7607" s="194">
        <v>179</v>
      </c>
    </row>
    <row r="7608" spans="1:11">
      <c r="A7608" s="175" t="s">
        <v>5102</v>
      </c>
      <c r="B7608" s="175" t="s">
        <v>25</v>
      </c>
      <c r="F7608" s="195">
        <v>113</v>
      </c>
      <c r="H7608" s="175" t="s">
        <v>1747</v>
      </c>
      <c r="K7608" s="194">
        <v>257501</v>
      </c>
    </row>
    <row r="7609" spans="1:11">
      <c r="A7609" s="190" t="s">
        <v>4852</v>
      </c>
      <c r="J7609" s="194">
        <v>257501</v>
      </c>
      <c r="K7609" s="194">
        <v>257501</v>
      </c>
    </row>
    <row r="7612" spans="1:11">
      <c r="A7612" s="190" t="s">
        <v>4860</v>
      </c>
      <c r="D7612" s="191" t="s">
        <v>4823</v>
      </c>
      <c r="E7612" s="190" t="s">
        <v>5071</v>
      </c>
    </row>
    <row r="7613" spans="1:11">
      <c r="A7613" s="192" t="s">
        <v>10</v>
      </c>
      <c r="B7613" s="192" t="s">
        <v>11</v>
      </c>
      <c r="D7613" s="188" t="s">
        <v>4808</v>
      </c>
      <c r="E7613" s="192" t="s">
        <v>142</v>
      </c>
      <c r="F7613" s="193" t="s">
        <v>4809</v>
      </c>
      <c r="G7613" s="192" t="s">
        <v>4810</v>
      </c>
      <c r="H7613" s="192" t="s">
        <v>479</v>
      </c>
      <c r="J7613" s="193" t="s">
        <v>405</v>
      </c>
      <c r="K7613" s="193" t="s">
        <v>406</v>
      </c>
    </row>
    <row r="7616" spans="1:11">
      <c r="A7616" s="175" t="s">
        <v>257</v>
      </c>
      <c r="B7616" s="175" t="s">
        <v>47</v>
      </c>
      <c r="E7616" s="175" t="s">
        <v>668</v>
      </c>
      <c r="F7616" s="195">
        <v>315</v>
      </c>
      <c r="H7616" s="175" t="s">
        <v>1748</v>
      </c>
      <c r="J7616" s="194">
        <v>7176675</v>
      </c>
    </row>
    <row r="7617" spans="1:11">
      <c r="A7617" s="175" t="s">
        <v>5102</v>
      </c>
      <c r="B7617" s="175" t="s">
        <v>25</v>
      </c>
      <c r="F7617" s="195">
        <v>119</v>
      </c>
      <c r="H7617" s="175" t="s">
        <v>1748</v>
      </c>
      <c r="K7617" s="194">
        <v>7176675</v>
      </c>
    </row>
    <row r="7618" spans="1:11">
      <c r="A7618" s="190" t="s">
        <v>4861</v>
      </c>
      <c r="J7618" s="194">
        <v>7176675</v>
      </c>
      <c r="K7618" s="194">
        <v>7176675</v>
      </c>
    </row>
    <row r="7621" spans="1:11">
      <c r="A7621" s="190" t="s">
        <v>4853</v>
      </c>
      <c r="D7621" s="191" t="s">
        <v>4823</v>
      </c>
      <c r="E7621" s="190" t="s">
        <v>4901</v>
      </c>
    </row>
    <row r="7622" spans="1:11">
      <c r="A7622" s="192" t="s">
        <v>10</v>
      </c>
      <c r="B7622" s="192" t="s">
        <v>11</v>
      </c>
      <c r="D7622" s="188" t="s">
        <v>4808</v>
      </c>
      <c r="E7622" s="192" t="s">
        <v>142</v>
      </c>
      <c r="F7622" s="193" t="s">
        <v>4809</v>
      </c>
      <c r="G7622" s="192" t="s">
        <v>4810</v>
      </c>
      <c r="H7622" s="192" t="s">
        <v>479</v>
      </c>
      <c r="J7622" s="193" t="s">
        <v>405</v>
      </c>
      <c r="K7622" s="193" t="s">
        <v>406</v>
      </c>
    </row>
    <row r="7625" spans="1:11">
      <c r="A7625" s="175" t="s">
        <v>182</v>
      </c>
      <c r="B7625" s="175" t="s">
        <v>28</v>
      </c>
      <c r="E7625" s="175" t="s">
        <v>640</v>
      </c>
      <c r="F7625" s="195">
        <v>201631</v>
      </c>
      <c r="H7625" s="175" t="s">
        <v>1749</v>
      </c>
      <c r="J7625" s="194">
        <v>1880493</v>
      </c>
    </row>
    <row r="7626" spans="1:11">
      <c r="A7626" s="175" t="s">
        <v>5102</v>
      </c>
      <c r="B7626" s="175" t="s">
        <v>25</v>
      </c>
      <c r="F7626" s="195">
        <v>126</v>
      </c>
      <c r="H7626" s="175" t="s">
        <v>1749</v>
      </c>
      <c r="K7626" s="194">
        <v>1880493</v>
      </c>
    </row>
    <row r="7627" spans="1:11">
      <c r="A7627" s="190" t="s">
        <v>4855</v>
      </c>
      <c r="J7627" s="194">
        <v>1880493</v>
      </c>
      <c r="K7627" s="194">
        <v>1880493</v>
      </c>
    </row>
    <row r="7630" spans="1:11">
      <c r="A7630" s="190" t="s">
        <v>4848</v>
      </c>
      <c r="D7630" s="191" t="s">
        <v>4823</v>
      </c>
      <c r="E7630" s="190" t="s">
        <v>4922</v>
      </c>
    </row>
    <row r="7631" spans="1:11">
      <c r="A7631" s="192" t="s">
        <v>10</v>
      </c>
      <c r="B7631" s="192" t="s">
        <v>11</v>
      </c>
      <c r="D7631" s="188" t="s">
        <v>4808</v>
      </c>
      <c r="E7631" s="192" t="s">
        <v>142</v>
      </c>
      <c r="F7631" s="193" t="s">
        <v>4809</v>
      </c>
      <c r="G7631" s="192" t="s">
        <v>4810</v>
      </c>
      <c r="H7631" s="192" t="s">
        <v>479</v>
      </c>
      <c r="J7631" s="193" t="s">
        <v>405</v>
      </c>
      <c r="K7631" s="193" t="s">
        <v>406</v>
      </c>
    </row>
    <row r="7634" spans="1:11">
      <c r="A7634" s="175" t="s">
        <v>257</v>
      </c>
      <c r="B7634" s="175" t="s">
        <v>47</v>
      </c>
      <c r="E7634" s="175" t="s">
        <v>668</v>
      </c>
      <c r="F7634" s="195">
        <v>332266</v>
      </c>
      <c r="H7634" s="175" t="s">
        <v>1750</v>
      </c>
      <c r="J7634" s="194">
        <v>50932</v>
      </c>
    </row>
    <row r="7635" spans="1:11">
      <c r="A7635" s="175" t="s">
        <v>5102</v>
      </c>
      <c r="B7635" s="175" t="s">
        <v>25</v>
      </c>
      <c r="F7635" s="195">
        <v>127</v>
      </c>
      <c r="H7635" s="175" t="s">
        <v>1750</v>
      </c>
      <c r="K7635" s="194">
        <v>50932</v>
      </c>
    </row>
    <row r="7636" spans="1:11">
      <c r="A7636" s="190" t="s">
        <v>4850</v>
      </c>
      <c r="J7636" s="194">
        <v>50932</v>
      </c>
      <c r="K7636" s="194">
        <v>50932</v>
      </c>
    </row>
    <row r="7639" spans="1:11">
      <c r="A7639" s="190" t="s">
        <v>4858</v>
      </c>
      <c r="D7639" s="191" t="s">
        <v>4823</v>
      </c>
      <c r="E7639" s="190" t="s">
        <v>5072</v>
      </c>
    </row>
    <row r="7640" spans="1:11">
      <c r="A7640" s="192" t="s">
        <v>10</v>
      </c>
      <c r="B7640" s="192" t="s">
        <v>11</v>
      </c>
      <c r="D7640" s="188" t="s">
        <v>4808</v>
      </c>
      <c r="E7640" s="192" t="s">
        <v>142</v>
      </c>
      <c r="F7640" s="193" t="s">
        <v>4809</v>
      </c>
      <c r="G7640" s="192" t="s">
        <v>4810</v>
      </c>
      <c r="H7640" s="192" t="s">
        <v>479</v>
      </c>
      <c r="J7640" s="193" t="s">
        <v>405</v>
      </c>
      <c r="K7640" s="193" t="s">
        <v>406</v>
      </c>
    </row>
    <row r="7643" spans="1:11">
      <c r="A7643" s="175" t="s">
        <v>257</v>
      </c>
      <c r="B7643" s="175" t="s">
        <v>47</v>
      </c>
      <c r="E7643" s="175" t="s">
        <v>668</v>
      </c>
      <c r="F7643" s="195">
        <v>9239</v>
      </c>
      <c r="H7643" s="175" t="s">
        <v>1751</v>
      </c>
      <c r="J7643" s="194">
        <v>3890400</v>
      </c>
    </row>
    <row r="7644" spans="1:11">
      <c r="A7644" s="175" t="s">
        <v>5102</v>
      </c>
      <c r="B7644" s="175" t="s">
        <v>25</v>
      </c>
      <c r="F7644" s="195">
        <v>104</v>
      </c>
      <c r="H7644" s="175" t="s">
        <v>1751</v>
      </c>
      <c r="K7644" s="194">
        <v>3890400</v>
      </c>
    </row>
    <row r="7645" spans="1:11">
      <c r="A7645" s="190" t="s">
        <v>4859</v>
      </c>
      <c r="J7645" s="194">
        <v>3890400</v>
      </c>
      <c r="K7645" s="194">
        <v>3890400</v>
      </c>
    </row>
    <row r="7648" spans="1:11">
      <c r="A7648" s="190" t="s">
        <v>4862</v>
      </c>
      <c r="D7648" s="191" t="s">
        <v>4823</v>
      </c>
      <c r="E7648" s="190" t="s">
        <v>4993</v>
      </c>
    </row>
    <row r="7649" spans="1:11">
      <c r="A7649" s="192" t="s">
        <v>10</v>
      </c>
      <c r="B7649" s="192" t="s">
        <v>11</v>
      </c>
      <c r="D7649" s="188" t="s">
        <v>4808</v>
      </c>
      <c r="E7649" s="192" t="s">
        <v>142</v>
      </c>
      <c r="F7649" s="193" t="s">
        <v>4809</v>
      </c>
      <c r="G7649" s="192" t="s">
        <v>4810</v>
      </c>
      <c r="H7649" s="192" t="s">
        <v>479</v>
      </c>
      <c r="J7649" s="193" t="s">
        <v>405</v>
      </c>
      <c r="K7649" s="193" t="s">
        <v>406</v>
      </c>
    </row>
    <row r="7652" spans="1:11">
      <c r="A7652" s="175" t="s">
        <v>268</v>
      </c>
      <c r="B7652" s="175" t="s">
        <v>49</v>
      </c>
      <c r="E7652" s="175" t="s">
        <v>640</v>
      </c>
      <c r="F7652" s="195">
        <v>201608</v>
      </c>
      <c r="H7652" s="175" t="s">
        <v>1752</v>
      </c>
      <c r="J7652" s="194">
        <v>351298</v>
      </c>
    </row>
    <row r="7653" spans="1:11">
      <c r="A7653" s="175" t="s">
        <v>5102</v>
      </c>
      <c r="B7653" s="175" t="s">
        <v>25</v>
      </c>
      <c r="F7653" s="195">
        <v>128</v>
      </c>
      <c r="H7653" s="175" t="s">
        <v>1752</v>
      </c>
      <c r="K7653" s="194">
        <v>351298</v>
      </c>
    </row>
    <row r="7654" spans="1:11">
      <c r="A7654" s="190" t="s">
        <v>4863</v>
      </c>
      <c r="J7654" s="194">
        <v>351298</v>
      </c>
      <c r="K7654" s="194">
        <v>351298</v>
      </c>
    </row>
    <row r="7657" spans="1:11">
      <c r="A7657" s="190" t="s">
        <v>4866</v>
      </c>
      <c r="D7657" s="191" t="s">
        <v>4823</v>
      </c>
      <c r="E7657" s="190" t="s">
        <v>4993</v>
      </c>
    </row>
    <row r="7658" spans="1:11">
      <c r="A7658" s="192" t="s">
        <v>10</v>
      </c>
      <c r="B7658" s="192" t="s">
        <v>11</v>
      </c>
      <c r="D7658" s="188" t="s">
        <v>4808</v>
      </c>
      <c r="E7658" s="192" t="s">
        <v>142</v>
      </c>
      <c r="F7658" s="193" t="s">
        <v>4809</v>
      </c>
      <c r="G7658" s="192" t="s">
        <v>4810</v>
      </c>
      <c r="H7658" s="192" t="s">
        <v>479</v>
      </c>
      <c r="J7658" s="193" t="s">
        <v>405</v>
      </c>
      <c r="K7658" s="193" t="s">
        <v>406</v>
      </c>
    </row>
    <row r="7661" spans="1:11">
      <c r="A7661" s="175" t="s">
        <v>268</v>
      </c>
      <c r="B7661" s="175" t="s">
        <v>49</v>
      </c>
      <c r="E7661" s="175" t="s">
        <v>640</v>
      </c>
      <c r="F7661" s="195">
        <v>201608</v>
      </c>
      <c r="H7661" s="175" t="s">
        <v>1753</v>
      </c>
      <c r="J7661" s="194">
        <v>491055</v>
      </c>
    </row>
    <row r="7662" spans="1:11">
      <c r="A7662" s="175" t="s">
        <v>5102</v>
      </c>
      <c r="B7662" s="175" t="s">
        <v>25</v>
      </c>
      <c r="F7662" s="195">
        <v>130</v>
      </c>
      <c r="H7662" s="175" t="s">
        <v>1753</v>
      </c>
      <c r="K7662" s="194">
        <v>491055</v>
      </c>
    </row>
    <row r="7663" spans="1:11">
      <c r="A7663" s="190" t="s">
        <v>4868</v>
      </c>
      <c r="J7663" s="194">
        <v>491055</v>
      </c>
      <c r="K7663" s="194">
        <v>491055</v>
      </c>
    </row>
    <row r="7666" spans="1:11">
      <c r="A7666" s="190" t="s">
        <v>4869</v>
      </c>
      <c r="D7666" s="191" t="s">
        <v>4823</v>
      </c>
      <c r="E7666" s="190" t="s">
        <v>4993</v>
      </c>
    </row>
    <row r="7667" spans="1:11">
      <c r="A7667" s="192" t="s">
        <v>10</v>
      </c>
      <c r="B7667" s="192" t="s">
        <v>11</v>
      </c>
      <c r="D7667" s="188" t="s">
        <v>4808</v>
      </c>
      <c r="E7667" s="192" t="s">
        <v>142</v>
      </c>
      <c r="F7667" s="193" t="s">
        <v>4809</v>
      </c>
      <c r="G7667" s="192" t="s">
        <v>4810</v>
      </c>
      <c r="H7667" s="192" t="s">
        <v>479</v>
      </c>
      <c r="J7667" s="193" t="s">
        <v>405</v>
      </c>
      <c r="K7667" s="193" t="s">
        <v>406</v>
      </c>
    </row>
    <row r="7670" spans="1:11">
      <c r="A7670" s="175" t="s">
        <v>268</v>
      </c>
      <c r="B7670" s="175" t="s">
        <v>49</v>
      </c>
      <c r="E7670" s="175" t="s">
        <v>640</v>
      </c>
      <c r="F7670" s="195">
        <v>201608</v>
      </c>
      <c r="H7670" s="175" t="s">
        <v>1754</v>
      </c>
      <c r="J7670" s="194">
        <v>208215</v>
      </c>
    </row>
    <row r="7671" spans="1:11">
      <c r="A7671" s="175" t="s">
        <v>5102</v>
      </c>
      <c r="B7671" s="175" t="s">
        <v>25</v>
      </c>
      <c r="F7671" s="195">
        <v>131</v>
      </c>
      <c r="H7671" s="175" t="s">
        <v>1754</v>
      </c>
      <c r="K7671" s="194">
        <v>208215</v>
      </c>
    </row>
    <row r="7672" spans="1:11">
      <c r="A7672" s="190" t="s">
        <v>4870</v>
      </c>
      <c r="J7672" s="194">
        <v>208215</v>
      </c>
      <c r="K7672" s="194">
        <v>208215</v>
      </c>
    </row>
    <row r="7675" spans="1:11">
      <c r="A7675" s="190" t="s">
        <v>4871</v>
      </c>
      <c r="D7675" s="191" t="s">
        <v>4823</v>
      </c>
      <c r="E7675" s="190" t="s">
        <v>4993</v>
      </c>
    </row>
    <row r="7676" spans="1:11">
      <c r="A7676" s="192" t="s">
        <v>10</v>
      </c>
      <c r="B7676" s="192" t="s">
        <v>11</v>
      </c>
      <c r="D7676" s="188" t="s">
        <v>4808</v>
      </c>
      <c r="E7676" s="192" t="s">
        <v>142</v>
      </c>
      <c r="F7676" s="193" t="s">
        <v>4809</v>
      </c>
      <c r="G7676" s="192" t="s">
        <v>4810</v>
      </c>
      <c r="H7676" s="192" t="s">
        <v>479</v>
      </c>
      <c r="J7676" s="193" t="s">
        <v>405</v>
      </c>
      <c r="K7676" s="193" t="s">
        <v>406</v>
      </c>
    </row>
    <row r="7679" spans="1:11">
      <c r="A7679" s="175" t="s">
        <v>268</v>
      </c>
      <c r="B7679" s="175" t="s">
        <v>49</v>
      </c>
      <c r="E7679" s="175" t="s">
        <v>640</v>
      </c>
      <c r="F7679" s="195">
        <v>201608</v>
      </c>
      <c r="H7679" s="175" t="s">
        <v>1755</v>
      </c>
      <c r="J7679" s="194">
        <v>795857</v>
      </c>
    </row>
    <row r="7680" spans="1:11">
      <c r="A7680" s="175" t="s">
        <v>5102</v>
      </c>
      <c r="B7680" s="175" t="s">
        <v>25</v>
      </c>
      <c r="F7680" s="195">
        <v>132</v>
      </c>
      <c r="H7680" s="175" t="s">
        <v>1755</v>
      </c>
      <c r="K7680" s="194">
        <v>795857</v>
      </c>
    </row>
    <row r="7681" spans="1:11">
      <c r="A7681" s="190" t="s">
        <v>4873</v>
      </c>
      <c r="J7681" s="194">
        <v>795857</v>
      </c>
      <c r="K7681" s="194">
        <v>795857</v>
      </c>
    </row>
    <row r="7684" spans="1:11">
      <c r="A7684" s="190" t="s">
        <v>4874</v>
      </c>
      <c r="D7684" s="191" t="s">
        <v>4823</v>
      </c>
      <c r="E7684" s="190" t="s">
        <v>4993</v>
      </c>
    </row>
    <row r="7685" spans="1:11">
      <c r="A7685" s="192" t="s">
        <v>10</v>
      </c>
      <c r="B7685" s="192" t="s">
        <v>11</v>
      </c>
      <c r="D7685" s="188" t="s">
        <v>4808</v>
      </c>
      <c r="E7685" s="192" t="s">
        <v>142</v>
      </c>
      <c r="F7685" s="193" t="s">
        <v>4809</v>
      </c>
      <c r="G7685" s="192" t="s">
        <v>4810</v>
      </c>
      <c r="H7685" s="192" t="s">
        <v>479</v>
      </c>
      <c r="J7685" s="193" t="s">
        <v>405</v>
      </c>
      <c r="K7685" s="193" t="s">
        <v>406</v>
      </c>
    </row>
    <row r="7688" spans="1:11">
      <c r="A7688" s="175" t="s">
        <v>268</v>
      </c>
      <c r="B7688" s="175" t="s">
        <v>49</v>
      </c>
      <c r="E7688" s="175" t="s">
        <v>640</v>
      </c>
      <c r="F7688" s="195">
        <v>201608</v>
      </c>
      <c r="H7688" s="175" t="s">
        <v>1756</v>
      </c>
      <c r="J7688" s="194">
        <v>288000</v>
      </c>
    </row>
    <row r="7689" spans="1:11">
      <c r="A7689" s="175" t="s">
        <v>5102</v>
      </c>
      <c r="B7689" s="175" t="s">
        <v>25</v>
      </c>
      <c r="F7689" s="195">
        <v>133</v>
      </c>
      <c r="H7689" s="175" t="s">
        <v>1756</v>
      </c>
      <c r="K7689" s="194">
        <v>288000</v>
      </c>
    </row>
    <row r="7690" spans="1:11">
      <c r="A7690" s="190" t="s">
        <v>4875</v>
      </c>
      <c r="J7690" s="194">
        <v>288000</v>
      </c>
      <c r="K7690" s="194">
        <v>288000</v>
      </c>
    </row>
    <row r="7693" spans="1:11">
      <c r="A7693" s="190" t="s">
        <v>4876</v>
      </c>
      <c r="D7693" s="191" t="s">
        <v>4823</v>
      </c>
      <c r="E7693" s="190" t="s">
        <v>4993</v>
      </c>
    </row>
    <row r="7694" spans="1:11">
      <c r="A7694" s="192" t="s">
        <v>10</v>
      </c>
      <c r="B7694" s="192" t="s">
        <v>11</v>
      </c>
      <c r="D7694" s="188" t="s">
        <v>4808</v>
      </c>
      <c r="E7694" s="192" t="s">
        <v>142</v>
      </c>
      <c r="F7694" s="193" t="s">
        <v>4809</v>
      </c>
      <c r="G7694" s="192" t="s">
        <v>4810</v>
      </c>
      <c r="H7694" s="192" t="s">
        <v>479</v>
      </c>
      <c r="J7694" s="193" t="s">
        <v>405</v>
      </c>
      <c r="K7694" s="193" t="s">
        <v>406</v>
      </c>
    </row>
    <row r="7697" spans="1:11">
      <c r="A7697" s="175" t="s">
        <v>268</v>
      </c>
      <c r="B7697" s="175" t="s">
        <v>49</v>
      </c>
      <c r="E7697" s="175" t="s">
        <v>640</v>
      </c>
      <c r="F7697" s="195">
        <v>201608</v>
      </c>
      <c r="H7697" s="175" t="s">
        <v>1757</v>
      </c>
      <c r="J7697" s="194">
        <v>450086</v>
      </c>
    </row>
    <row r="7698" spans="1:11">
      <c r="A7698" s="175" t="s">
        <v>5102</v>
      </c>
      <c r="B7698" s="175" t="s">
        <v>25</v>
      </c>
      <c r="F7698" s="195">
        <v>134</v>
      </c>
      <c r="H7698" s="175" t="s">
        <v>1757</v>
      </c>
      <c r="K7698" s="194">
        <v>450086</v>
      </c>
    </row>
    <row r="7699" spans="1:11">
      <c r="A7699" s="190" t="s">
        <v>4877</v>
      </c>
      <c r="J7699" s="194">
        <v>450086</v>
      </c>
      <c r="K7699" s="194">
        <v>450086</v>
      </c>
    </row>
    <row r="7702" spans="1:11">
      <c r="A7702" s="190" t="s">
        <v>4878</v>
      </c>
      <c r="D7702" s="191" t="s">
        <v>4823</v>
      </c>
      <c r="E7702" s="190" t="s">
        <v>4993</v>
      </c>
    </row>
    <row r="7703" spans="1:11">
      <c r="A7703" s="192" t="s">
        <v>10</v>
      </c>
      <c r="B7703" s="192" t="s">
        <v>11</v>
      </c>
      <c r="D7703" s="188" t="s">
        <v>4808</v>
      </c>
      <c r="E7703" s="192" t="s">
        <v>142</v>
      </c>
      <c r="F7703" s="193" t="s">
        <v>4809</v>
      </c>
      <c r="G7703" s="192" t="s">
        <v>4810</v>
      </c>
      <c r="H7703" s="192" t="s">
        <v>479</v>
      </c>
      <c r="J7703" s="193" t="s">
        <v>405</v>
      </c>
      <c r="K7703" s="193" t="s">
        <v>406</v>
      </c>
    </row>
    <row r="7706" spans="1:11">
      <c r="A7706" s="175" t="s">
        <v>268</v>
      </c>
      <c r="B7706" s="175" t="s">
        <v>49</v>
      </c>
      <c r="E7706" s="175" t="s">
        <v>640</v>
      </c>
      <c r="F7706" s="195">
        <v>201608</v>
      </c>
      <c r="H7706" s="175" t="s">
        <v>1758</v>
      </c>
      <c r="J7706" s="194">
        <v>544744</v>
      </c>
    </row>
    <row r="7707" spans="1:11">
      <c r="A7707" s="175" t="s">
        <v>5102</v>
      </c>
      <c r="B7707" s="175" t="s">
        <v>25</v>
      </c>
      <c r="F7707" s="195">
        <v>135</v>
      </c>
      <c r="H7707" s="175" t="s">
        <v>1758</v>
      </c>
      <c r="K7707" s="194">
        <v>544744</v>
      </c>
    </row>
    <row r="7708" spans="1:11">
      <c r="A7708" s="190" t="s">
        <v>4880</v>
      </c>
      <c r="J7708" s="194">
        <v>544744</v>
      </c>
      <c r="K7708" s="194">
        <v>544744</v>
      </c>
    </row>
    <row r="7711" spans="1:11">
      <c r="A7711" s="190" t="s">
        <v>4881</v>
      </c>
      <c r="D7711" s="191" t="s">
        <v>4823</v>
      </c>
      <c r="E7711" s="190" t="s">
        <v>4993</v>
      </c>
    </row>
    <row r="7712" spans="1:11">
      <c r="A7712" s="192" t="s">
        <v>10</v>
      </c>
      <c r="B7712" s="192" t="s">
        <v>11</v>
      </c>
      <c r="D7712" s="188" t="s">
        <v>4808</v>
      </c>
      <c r="E7712" s="192" t="s">
        <v>142</v>
      </c>
      <c r="F7712" s="193" t="s">
        <v>4809</v>
      </c>
      <c r="G7712" s="192" t="s">
        <v>4810</v>
      </c>
      <c r="H7712" s="192" t="s">
        <v>479</v>
      </c>
      <c r="J7712" s="193" t="s">
        <v>405</v>
      </c>
      <c r="K7712" s="193" t="s">
        <v>406</v>
      </c>
    </row>
    <row r="7715" spans="1:11">
      <c r="A7715" s="175" t="s">
        <v>268</v>
      </c>
      <c r="B7715" s="175" t="s">
        <v>49</v>
      </c>
      <c r="E7715" s="175" t="s">
        <v>640</v>
      </c>
      <c r="F7715" s="195">
        <v>201608</v>
      </c>
      <c r="H7715" s="175" t="s">
        <v>1759</v>
      </c>
      <c r="J7715" s="194">
        <v>269246</v>
      </c>
    </row>
    <row r="7716" spans="1:11">
      <c r="A7716" s="175" t="s">
        <v>5102</v>
      </c>
      <c r="B7716" s="175" t="s">
        <v>25</v>
      </c>
      <c r="F7716" s="195">
        <v>137</v>
      </c>
      <c r="H7716" s="175" t="s">
        <v>1759</v>
      </c>
      <c r="K7716" s="194">
        <v>269246</v>
      </c>
    </row>
    <row r="7717" spans="1:11">
      <c r="A7717" s="190" t="s">
        <v>4883</v>
      </c>
      <c r="J7717" s="194">
        <v>269246</v>
      </c>
      <c r="K7717" s="194">
        <v>269246</v>
      </c>
    </row>
    <row r="7720" spans="1:11">
      <c r="A7720" s="190" t="s">
        <v>4884</v>
      </c>
      <c r="D7720" s="191" t="s">
        <v>4823</v>
      </c>
      <c r="E7720" s="190" t="s">
        <v>4993</v>
      </c>
    </row>
    <row r="7721" spans="1:11">
      <c r="A7721" s="192" t="s">
        <v>10</v>
      </c>
      <c r="B7721" s="192" t="s">
        <v>11</v>
      </c>
      <c r="D7721" s="188" t="s">
        <v>4808</v>
      </c>
      <c r="E7721" s="192" t="s">
        <v>142</v>
      </c>
      <c r="F7721" s="193" t="s">
        <v>4809</v>
      </c>
      <c r="G7721" s="192" t="s">
        <v>4810</v>
      </c>
      <c r="H7721" s="192" t="s">
        <v>479</v>
      </c>
      <c r="J7721" s="193" t="s">
        <v>405</v>
      </c>
      <c r="K7721" s="193" t="s">
        <v>406</v>
      </c>
    </row>
    <row r="7724" spans="1:11">
      <c r="A7724" s="175" t="s">
        <v>268</v>
      </c>
      <c r="B7724" s="175" t="s">
        <v>49</v>
      </c>
      <c r="E7724" s="175" t="s">
        <v>640</v>
      </c>
      <c r="F7724" s="195">
        <v>201608</v>
      </c>
      <c r="H7724" s="175" t="s">
        <v>1760</v>
      </c>
      <c r="J7724" s="194">
        <v>1200000</v>
      </c>
    </row>
    <row r="7725" spans="1:11">
      <c r="A7725" s="175" t="s">
        <v>5102</v>
      </c>
      <c r="B7725" s="175" t="s">
        <v>25</v>
      </c>
      <c r="F7725" s="195">
        <v>139</v>
      </c>
      <c r="H7725" s="175" t="s">
        <v>1760</v>
      </c>
      <c r="K7725" s="194">
        <v>1200000</v>
      </c>
    </row>
    <row r="7726" spans="1:11">
      <c r="A7726" s="190" t="s">
        <v>4885</v>
      </c>
      <c r="J7726" s="194">
        <v>1200000</v>
      </c>
      <c r="K7726" s="194">
        <v>1200000</v>
      </c>
    </row>
    <row r="7729" spans="1:11">
      <c r="A7729" s="190" t="s">
        <v>4886</v>
      </c>
      <c r="D7729" s="191" t="s">
        <v>4823</v>
      </c>
      <c r="E7729" s="190" t="s">
        <v>4993</v>
      </c>
    </row>
    <row r="7730" spans="1:11">
      <c r="A7730" s="192" t="s">
        <v>10</v>
      </c>
      <c r="B7730" s="192" t="s">
        <v>11</v>
      </c>
      <c r="D7730" s="188" t="s">
        <v>4808</v>
      </c>
      <c r="E7730" s="192" t="s">
        <v>142</v>
      </c>
      <c r="F7730" s="193" t="s">
        <v>4809</v>
      </c>
      <c r="G7730" s="192" t="s">
        <v>4810</v>
      </c>
      <c r="H7730" s="192" t="s">
        <v>479</v>
      </c>
      <c r="J7730" s="193" t="s">
        <v>405</v>
      </c>
      <c r="K7730" s="193" t="s">
        <v>406</v>
      </c>
    </row>
    <row r="7733" spans="1:11">
      <c r="A7733" s="175" t="s">
        <v>268</v>
      </c>
      <c r="B7733" s="175" t="s">
        <v>49</v>
      </c>
      <c r="E7733" s="175" t="s">
        <v>640</v>
      </c>
      <c r="F7733" s="195">
        <v>201608</v>
      </c>
      <c r="H7733" s="175" t="s">
        <v>1761</v>
      </c>
      <c r="J7733" s="194">
        <v>1201374</v>
      </c>
    </row>
    <row r="7734" spans="1:11">
      <c r="A7734" s="175" t="s">
        <v>5102</v>
      </c>
      <c r="B7734" s="175" t="s">
        <v>25</v>
      </c>
      <c r="F7734" s="195">
        <v>138</v>
      </c>
      <c r="H7734" s="175" t="s">
        <v>1761</v>
      </c>
      <c r="K7734" s="194">
        <v>1201374</v>
      </c>
    </row>
    <row r="7735" spans="1:11">
      <c r="A7735" s="190" t="s">
        <v>4888</v>
      </c>
      <c r="J7735" s="194">
        <v>1201374</v>
      </c>
      <c r="K7735" s="194">
        <v>1201374</v>
      </c>
    </row>
    <row r="7738" spans="1:11">
      <c r="A7738" s="190" t="s">
        <v>4889</v>
      </c>
      <c r="D7738" s="191" t="s">
        <v>4823</v>
      </c>
      <c r="E7738" s="190" t="s">
        <v>4993</v>
      </c>
    </row>
    <row r="7739" spans="1:11">
      <c r="A7739" s="192" t="s">
        <v>10</v>
      </c>
      <c r="B7739" s="192" t="s">
        <v>11</v>
      </c>
      <c r="D7739" s="188" t="s">
        <v>4808</v>
      </c>
      <c r="E7739" s="192" t="s">
        <v>142</v>
      </c>
      <c r="F7739" s="193" t="s">
        <v>4809</v>
      </c>
      <c r="G7739" s="192" t="s">
        <v>4810</v>
      </c>
      <c r="H7739" s="192" t="s">
        <v>479</v>
      </c>
      <c r="J7739" s="193" t="s">
        <v>405</v>
      </c>
      <c r="K7739" s="193" t="s">
        <v>406</v>
      </c>
    </row>
    <row r="7742" spans="1:11">
      <c r="A7742" s="175" t="s">
        <v>218</v>
      </c>
      <c r="B7742" s="175" t="s">
        <v>33</v>
      </c>
      <c r="E7742" s="175" t="s">
        <v>640</v>
      </c>
      <c r="F7742" s="195">
        <v>201608</v>
      </c>
      <c r="H7742" s="175" t="s">
        <v>744</v>
      </c>
      <c r="J7742" s="194">
        <v>467806</v>
      </c>
    </row>
    <row r="7743" spans="1:11">
      <c r="A7743" s="175" t="s">
        <v>151</v>
      </c>
      <c r="B7743" s="175" t="s">
        <v>22</v>
      </c>
      <c r="F7743" s="195">
        <v>4531814</v>
      </c>
      <c r="H7743" s="175" t="s">
        <v>1104</v>
      </c>
      <c r="K7743" s="194">
        <v>467806</v>
      </c>
    </row>
    <row r="7744" spans="1:11">
      <c r="A7744" s="190" t="s">
        <v>4890</v>
      </c>
      <c r="J7744" s="194">
        <v>467806</v>
      </c>
      <c r="K7744" s="194">
        <v>467806</v>
      </c>
    </row>
    <row r="7747" spans="1:11">
      <c r="A7747" s="190" t="s">
        <v>4891</v>
      </c>
      <c r="D7747" s="191" t="s">
        <v>4823</v>
      </c>
      <c r="E7747" s="190" t="s">
        <v>4993</v>
      </c>
    </row>
    <row r="7748" spans="1:11">
      <c r="A7748" s="192" t="s">
        <v>10</v>
      </c>
      <c r="B7748" s="192" t="s">
        <v>11</v>
      </c>
      <c r="D7748" s="188" t="s">
        <v>4808</v>
      </c>
      <c r="E7748" s="192" t="s">
        <v>142</v>
      </c>
      <c r="F7748" s="193" t="s">
        <v>4809</v>
      </c>
      <c r="G7748" s="192" t="s">
        <v>4810</v>
      </c>
      <c r="H7748" s="192" t="s">
        <v>479</v>
      </c>
      <c r="J7748" s="193" t="s">
        <v>405</v>
      </c>
      <c r="K7748" s="193" t="s">
        <v>406</v>
      </c>
    </row>
    <row r="7751" spans="1:11">
      <c r="A7751" s="175" t="s">
        <v>262</v>
      </c>
      <c r="B7751" s="175" t="s">
        <v>48</v>
      </c>
      <c r="E7751" s="175" t="s">
        <v>667</v>
      </c>
      <c r="F7751" s="195">
        <v>13</v>
      </c>
      <c r="H7751" s="175" t="s">
        <v>1762</v>
      </c>
      <c r="J7751" s="194">
        <v>600000</v>
      </c>
    </row>
    <row r="7752" spans="1:11">
      <c r="A7752" s="175" t="s">
        <v>5102</v>
      </c>
      <c r="B7752" s="175" t="s">
        <v>25</v>
      </c>
      <c r="F7752" s="195">
        <v>141</v>
      </c>
      <c r="H7752" s="175" t="s">
        <v>1762</v>
      </c>
      <c r="K7752" s="194">
        <v>600000</v>
      </c>
    </row>
    <row r="7753" spans="1:11">
      <c r="A7753" s="190" t="s">
        <v>4892</v>
      </c>
      <c r="J7753" s="194">
        <v>600000</v>
      </c>
      <c r="K7753" s="194">
        <v>600000</v>
      </c>
    </row>
    <row r="7756" spans="1:11">
      <c r="A7756" s="190" t="s">
        <v>4900</v>
      </c>
      <c r="D7756" s="191" t="s">
        <v>4823</v>
      </c>
      <c r="E7756" s="190" t="s">
        <v>4993</v>
      </c>
    </row>
    <row r="7757" spans="1:11">
      <c r="A7757" s="192" t="s">
        <v>10</v>
      </c>
      <c r="B7757" s="192" t="s">
        <v>11</v>
      </c>
      <c r="D7757" s="188" t="s">
        <v>4808</v>
      </c>
      <c r="E7757" s="192" t="s">
        <v>142</v>
      </c>
      <c r="F7757" s="193" t="s">
        <v>4809</v>
      </c>
      <c r="G7757" s="192" t="s">
        <v>4810</v>
      </c>
      <c r="H7757" s="192" t="s">
        <v>479</v>
      </c>
      <c r="J7757" s="193" t="s">
        <v>405</v>
      </c>
      <c r="K7757" s="193" t="s">
        <v>406</v>
      </c>
    </row>
    <row r="7760" spans="1:11">
      <c r="A7760" s="175" t="s">
        <v>262</v>
      </c>
      <c r="B7760" s="175" t="s">
        <v>48</v>
      </c>
      <c r="E7760" s="175" t="s">
        <v>667</v>
      </c>
      <c r="F7760" s="195">
        <v>7</v>
      </c>
      <c r="H7760" s="175" t="s">
        <v>1763</v>
      </c>
      <c r="J7760" s="194">
        <v>600000</v>
      </c>
    </row>
    <row r="7761" spans="1:11">
      <c r="A7761" s="175" t="s">
        <v>5102</v>
      </c>
      <c r="B7761" s="175" t="s">
        <v>25</v>
      </c>
      <c r="F7761" s="195">
        <v>142</v>
      </c>
      <c r="H7761" s="175" t="s">
        <v>1763</v>
      </c>
      <c r="K7761" s="194">
        <v>600000</v>
      </c>
    </row>
    <row r="7762" spans="1:11">
      <c r="A7762" s="190" t="s">
        <v>4902</v>
      </c>
      <c r="J7762" s="194">
        <v>600000</v>
      </c>
      <c r="K7762" s="194">
        <v>600000</v>
      </c>
    </row>
    <row r="7765" spans="1:11">
      <c r="A7765" s="190" t="s">
        <v>4903</v>
      </c>
      <c r="D7765" s="191" t="s">
        <v>4823</v>
      </c>
      <c r="E7765" s="190" t="s">
        <v>4993</v>
      </c>
    </row>
    <row r="7766" spans="1:11">
      <c r="A7766" s="192" t="s">
        <v>10</v>
      </c>
      <c r="B7766" s="192" t="s">
        <v>11</v>
      </c>
      <c r="D7766" s="188" t="s">
        <v>4808</v>
      </c>
      <c r="E7766" s="192" t="s">
        <v>142</v>
      </c>
      <c r="F7766" s="193" t="s">
        <v>4809</v>
      </c>
      <c r="G7766" s="192" t="s">
        <v>4810</v>
      </c>
      <c r="H7766" s="192" t="s">
        <v>479</v>
      </c>
      <c r="J7766" s="193" t="s">
        <v>405</v>
      </c>
      <c r="K7766" s="193" t="s">
        <v>406</v>
      </c>
    </row>
    <row r="7769" spans="1:11">
      <c r="A7769" s="175" t="s">
        <v>262</v>
      </c>
      <c r="B7769" s="175" t="s">
        <v>48</v>
      </c>
      <c r="E7769" s="175" t="s">
        <v>667</v>
      </c>
      <c r="F7769" s="195">
        <v>136</v>
      </c>
      <c r="H7769" s="175" t="s">
        <v>1764</v>
      </c>
      <c r="J7769" s="194">
        <v>800000</v>
      </c>
    </row>
    <row r="7770" spans="1:11">
      <c r="A7770" s="175" t="s">
        <v>5102</v>
      </c>
      <c r="B7770" s="175" t="s">
        <v>25</v>
      </c>
      <c r="F7770" s="195">
        <v>143</v>
      </c>
      <c r="H7770" s="175" t="s">
        <v>1764</v>
      </c>
      <c r="K7770" s="194">
        <v>800000</v>
      </c>
    </row>
    <row r="7771" spans="1:11">
      <c r="A7771" s="190" t="s">
        <v>4904</v>
      </c>
      <c r="J7771" s="194">
        <v>800000</v>
      </c>
      <c r="K7771" s="194">
        <v>800000</v>
      </c>
    </row>
    <row r="7774" spans="1:11">
      <c r="A7774" s="190" t="s">
        <v>4905</v>
      </c>
      <c r="D7774" s="191" t="s">
        <v>4823</v>
      </c>
      <c r="E7774" s="190" t="s">
        <v>4993</v>
      </c>
    </row>
    <row r="7775" spans="1:11">
      <c r="A7775" s="192" t="s">
        <v>10</v>
      </c>
      <c r="B7775" s="192" t="s">
        <v>11</v>
      </c>
      <c r="D7775" s="188" t="s">
        <v>4808</v>
      </c>
      <c r="E7775" s="192" t="s">
        <v>142</v>
      </c>
      <c r="F7775" s="193" t="s">
        <v>4809</v>
      </c>
      <c r="G7775" s="192" t="s">
        <v>4810</v>
      </c>
      <c r="H7775" s="192" t="s">
        <v>479</v>
      </c>
      <c r="J7775" s="193" t="s">
        <v>405</v>
      </c>
      <c r="K7775" s="193" t="s">
        <v>406</v>
      </c>
    </row>
    <row r="7778" spans="1:11">
      <c r="A7778" s="175" t="s">
        <v>262</v>
      </c>
      <c r="B7778" s="175" t="s">
        <v>48</v>
      </c>
      <c r="E7778" s="175" t="s">
        <v>667</v>
      </c>
      <c r="F7778" s="195">
        <v>45</v>
      </c>
      <c r="H7778" s="175" t="s">
        <v>1765</v>
      </c>
      <c r="J7778" s="194">
        <v>300000</v>
      </c>
    </row>
    <row r="7779" spans="1:11">
      <c r="A7779" s="175" t="s">
        <v>5102</v>
      </c>
      <c r="B7779" s="175" t="s">
        <v>25</v>
      </c>
      <c r="F7779" s="195">
        <v>144</v>
      </c>
      <c r="H7779" s="175" t="s">
        <v>1765</v>
      </c>
      <c r="K7779" s="194">
        <v>300000</v>
      </c>
    </row>
    <row r="7780" spans="1:11">
      <c r="A7780" s="190" t="s">
        <v>4907</v>
      </c>
      <c r="J7780" s="194">
        <v>300000</v>
      </c>
      <c r="K7780" s="194">
        <v>300000</v>
      </c>
    </row>
    <row r="7783" spans="1:11">
      <c r="A7783" s="190" t="s">
        <v>4908</v>
      </c>
      <c r="D7783" s="191" t="s">
        <v>4823</v>
      </c>
      <c r="E7783" s="190" t="s">
        <v>4993</v>
      </c>
    </row>
    <row r="7784" spans="1:11">
      <c r="A7784" s="192" t="s">
        <v>10</v>
      </c>
      <c r="B7784" s="192" t="s">
        <v>11</v>
      </c>
      <c r="D7784" s="188" t="s">
        <v>4808</v>
      </c>
      <c r="E7784" s="192" t="s">
        <v>142</v>
      </c>
      <c r="F7784" s="193" t="s">
        <v>4809</v>
      </c>
      <c r="G7784" s="192" t="s">
        <v>4810</v>
      </c>
      <c r="H7784" s="192" t="s">
        <v>479</v>
      </c>
      <c r="J7784" s="193" t="s">
        <v>405</v>
      </c>
      <c r="K7784" s="193" t="s">
        <v>406</v>
      </c>
    </row>
    <row r="7787" spans="1:11">
      <c r="A7787" s="175" t="s">
        <v>262</v>
      </c>
      <c r="B7787" s="175" t="s">
        <v>48</v>
      </c>
      <c r="E7787" s="175" t="s">
        <v>667</v>
      </c>
      <c r="F7787" s="195">
        <v>76</v>
      </c>
      <c r="H7787" s="175" t="s">
        <v>1766</v>
      </c>
      <c r="J7787" s="194">
        <v>2000000</v>
      </c>
    </row>
    <row r="7788" spans="1:11">
      <c r="A7788" s="175" t="s">
        <v>5102</v>
      </c>
      <c r="B7788" s="175" t="s">
        <v>25</v>
      </c>
      <c r="F7788" s="195">
        <v>145</v>
      </c>
      <c r="H7788" s="175" t="s">
        <v>1766</v>
      </c>
      <c r="K7788" s="194">
        <v>2000000</v>
      </c>
    </row>
    <row r="7789" spans="1:11">
      <c r="A7789" s="190" t="s">
        <v>4909</v>
      </c>
      <c r="J7789" s="194">
        <v>2000000</v>
      </c>
      <c r="K7789" s="194">
        <v>2000000</v>
      </c>
    </row>
    <row r="7792" spans="1:11">
      <c r="A7792" s="190" t="s">
        <v>4910</v>
      </c>
      <c r="D7792" s="191" t="s">
        <v>4823</v>
      </c>
      <c r="E7792" s="190" t="s">
        <v>4993</v>
      </c>
    </row>
    <row r="7793" spans="1:11">
      <c r="A7793" s="192" t="s">
        <v>10</v>
      </c>
      <c r="B7793" s="192" t="s">
        <v>11</v>
      </c>
      <c r="D7793" s="188" t="s">
        <v>4808</v>
      </c>
      <c r="E7793" s="192" t="s">
        <v>142</v>
      </c>
      <c r="F7793" s="193" t="s">
        <v>4809</v>
      </c>
      <c r="G7793" s="192" t="s">
        <v>4810</v>
      </c>
      <c r="H7793" s="192" t="s">
        <v>479</v>
      </c>
      <c r="J7793" s="193" t="s">
        <v>405</v>
      </c>
      <c r="K7793" s="193" t="s">
        <v>406</v>
      </c>
    </row>
    <row r="7796" spans="1:11">
      <c r="A7796" s="175" t="s">
        <v>257</v>
      </c>
      <c r="B7796" s="175" t="s">
        <v>47</v>
      </c>
      <c r="E7796" s="175" t="s">
        <v>668</v>
      </c>
      <c r="F7796" s="195">
        <v>167</v>
      </c>
      <c r="H7796" s="175" t="s">
        <v>2268</v>
      </c>
      <c r="J7796" s="194">
        <v>4300000</v>
      </c>
    </row>
    <row r="7797" spans="1:11">
      <c r="A7797" s="175" t="s">
        <v>5102</v>
      </c>
      <c r="B7797" s="175" t="s">
        <v>25</v>
      </c>
      <c r="F7797" s="195">
        <v>148</v>
      </c>
      <c r="H7797" s="175" t="s">
        <v>674</v>
      </c>
      <c r="K7797" s="194">
        <v>4300000</v>
      </c>
    </row>
    <row r="7798" spans="1:11">
      <c r="A7798" s="190" t="s">
        <v>4911</v>
      </c>
      <c r="J7798" s="194">
        <v>4300000</v>
      </c>
      <c r="K7798" s="194">
        <v>4300000</v>
      </c>
    </row>
    <row r="7801" spans="1:11">
      <c r="A7801" s="190" t="s">
        <v>4914</v>
      </c>
      <c r="D7801" s="191" t="s">
        <v>4818</v>
      </c>
      <c r="E7801" s="190" t="s">
        <v>5080</v>
      </c>
    </row>
    <row r="7802" spans="1:11">
      <c r="A7802" s="192" t="s">
        <v>10</v>
      </c>
      <c r="B7802" s="192" t="s">
        <v>11</v>
      </c>
      <c r="D7802" s="188" t="s">
        <v>4808</v>
      </c>
      <c r="E7802" s="192" t="s">
        <v>142</v>
      </c>
      <c r="F7802" s="193" t="s">
        <v>4809</v>
      </c>
      <c r="G7802" s="192" t="s">
        <v>4810</v>
      </c>
      <c r="H7802" s="192" t="s">
        <v>479</v>
      </c>
      <c r="J7802" s="193" t="s">
        <v>405</v>
      </c>
      <c r="K7802" s="193" t="s">
        <v>406</v>
      </c>
    </row>
    <row r="7805" spans="1:11">
      <c r="A7805" s="175" t="s">
        <v>4829</v>
      </c>
      <c r="B7805" s="175" t="s">
        <v>113</v>
      </c>
      <c r="D7805" s="175" t="s">
        <v>610</v>
      </c>
      <c r="H7805" s="175" t="s">
        <v>1105</v>
      </c>
      <c r="K7805" s="194">
        <v>50000</v>
      </c>
    </row>
    <row r="7806" spans="1:11">
      <c r="A7806" s="175" t="s">
        <v>151</v>
      </c>
      <c r="B7806" s="175" t="s">
        <v>22</v>
      </c>
      <c r="F7806" s="195">
        <v>22916</v>
      </c>
      <c r="H7806" s="175" t="s">
        <v>1105</v>
      </c>
      <c r="J7806" s="194">
        <v>50000</v>
      </c>
    </row>
    <row r="7807" spans="1:11">
      <c r="A7807" s="190" t="s">
        <v>4916</v>
      </c>
      <c r="J7807" s="194">
        <v>50000</v>
      </c>
      <c r="K7807" s="194">
        <v>50000</v>
      </c>
    </row>
    <row r="7810" spans="1:11">
      <c r="A7810" s="190" t="s">
        <v>4921</v>
      </c>
      <c r="D7810" s="191" t="s">
        <v>4818</v>
      </c>
      <c r="E7810" s="190" t="s">
        <v>5080</v>
      </c>
    </row>
    <row r="7811" spans="1:11">
      <c r="A7811" s="192" t="s">
        <v>10</v>
      </c>
      <c r="B7811" s="192" t="s">
        <v>11</v>
      </c>
      <c r="D7811" s="188" t="s">
        <v>4808</v>
      </c>
      <c r="E7811" s="192" t="s">
        <v>142</v>
      </c>
      <c r="F7811" s="193" t="s">
        <v>4809</v>
      </c>
      <c r="G7811" s="192" t="s">
        <v>4810</v>
      </c>
      <c r="H7811" s="192" t="s">
        <v>479</v>
      </c>
      <c r="J7811" s="193" t="s">
        <v>405</v>
      </c>
      <c r="K7811" s="193" t="s">
        <v>406</v>
      </c>
    </row>
    <row r="7814" spans="1:11">
      <c r="A7814" s="175" t="s">
        <v>4829</v>
      </c>
      <c r="B7814" s="175" t="s">
        <v>113</v>
      </c>
      <c r="D7814" s="175" t="s">
        <v>610</v>
      </c>
      <c r="H7814" s="175" t="s">
        <v>1066</v>
      </c>
      <c r="K7814" s="194">
        <v>50000</v>
      </c>
    </row>
    <row r="7815" spans="1:11">
      <c r="A7815" s="175" t="s">
        <v>151</v>
      </c>
      <c r="B7815" s="175" t="s">
        <v>22</v>
      </c>
      <c r="F7815" s="195">
        <v>22917</v>
      </c>
      <c r="H7815" s="175" t="s">
        <v>1066</v>
      </c>
      <c r="J7815" s="194">
        <v>50000</v>
      </c>
    </row>
    <row r="7816" spans="1:11">
      <c r="A7816" s="190" t="s">
        <v>4923</v>
      </c>
      <c r="J7816" s="194">
        <v>50000</v>
      </c>
      <c r="K7816" s="194">
        <v>50000</v>
      </c>
    </row>
    <row r="7819" spans="1:11">
      <c r="A7819" s="190" t="s">
        <v>4924</v>
      </c>
      <c r="D7819" s="191" t="s">
        <v>4818</v>
      </c>
      <c r="E7819" s="190" t="s">
        <v>5080</v>
      </c>
    </row>
    <row r="7820" spans="1:11">
      <c r="A7820" s="192" t="s">
        <v>10</v>
      </c>
      <c r="B7820" s="192" t="s">
        <v>11</v>
      </c>
      <c r="D7820" s="188" t="s">
        <v>4808</v>
      </c>
      <c r="E7820" s="192" t="s">
        <v>142</v>
      </c>
      <c r="F7820" s="193" t="s">
        <v>4809</v>
      </c>
      <c r="G7820" s="192" t="s">
        <v>4810</v>
      </c>
      <c r="H7820" s="192" t="s">
        <v>479</v>
      </c>
      <c r="J7820" s="193" t="s">
        <v>405</v>
      </c>
      <c r="K7820" s="193" t="s">
        <v>406</v>
      </c>
    </row>
    <row r="7823" spans="1:11">
      <c r="A7823" s="175" t="s">
        <v>4829</v>
      </c>
      <c r="B7823" s="175" t="s">
        <v>113</v>
      </c>
      <c r="D7823" s="175" t="s">
        <v>610</v>
      </c>
      <c r="H7823" s="175" t="s">
        <v>1075</v>
      </c>
      <c r="K7823" s="194">
        <v>35000</v>
      </c>
    </row>
    <row r="7824" spans="1:11">
      <c r="A7824" s="175" t="s">
        <v>151</v>
      </c>
      <c r="B7824" s="175" t="s">
        <v>22</v>
      </c>
      <c r="F7824" s="195">
        <v>22918</v>
      </c>
      <c r="H7824" s="175" t="s">
        <v>1075</v>
      </c>
      <c r="J7824" s="194">
        <v>35000</v>
      </c>
    </row>
    <row r="7825" spans="1:11">
      <c r="A7825" s="190" t="s">
        <v>4925</v>
      </c>
      <c r="J7825" s="194">
        <v>35000</v>
      </c>
      <c r="K7825" s="194">
        <v>35000</v>
      </c>
    </row>
    <row r="7828" spans="1:11">
      <c r="A7828" s="190" t="s">
        <v>4926</v>
      </c>
      <c r="D7828" s="191" t="s">
        <v>4818</v>
      </c>
      <c r="E7828" s="190" t="s">
        <v>5080</v>
      </c>
    </row>
    <row r="7829" spans="1:11">
      <c r="A7829" s="192" t="s">
        <v>10</v>
      </c>
      <c r="B7829" s="192" t="s">
        <v>11</v>
      </c>
      <c r="D7829" s="188" t="s">
        <v>4808</v>
      </c>
      <c r="E7829" s="192" t="s">
        <v>142</v>
      </c>
      <c r="F7829" s="193" t="s">
        <v>4809</v>
      </c>
      <c r="G7829" s="192" t="s">
        <v>4810</v>
      </c>
      <c r="H7829" s="192" t="s">
        <v>479</v>
      </c>
      <c r="J7829" s="193" t="s">
        <v>405</v>
      </c>
      <c r="K7829" s="193" t="s">
        <v>406</v>
      </c>
    </row>
    <row r="7832" spans="1:11">
      <c r="A7832" s="175" t="s">
        <v>4829</v>
      </c>
      <c r="B7832" s="175" t="s">
        <v>113</v>
      </c>
      <c r="D7832" s="175" t="s">
        <v>610</v>
      </c>
      <c r="H7832" s="175" t="s">
        <v>1074</v>
      </c>
      <c r="K7832" s="194">
        <v>50000</v>
      </c>
    </row>
    <row r="7833" spans="1:11">
      <c r="A7833" s="175" t="s">
        <v>151</v>
      </c>
      <c r="B7833" s="175" t="s">
        <v>22</v>
      </c>
      <c r="F7833" s="195">
        <v>22910</v>
      </c>
      <c r="H7833" s="175" t="s">
        <v>1074</v>
      </c>
      <c r="J7833" s="194">
        <v>50000</v>
      </c>
    </row>
    <row r="7834" spans="1:11">
      <c r="A7834" s="190" t="s">
        <v>4927</v>
      </c>
      <c r="J7834" s="194">
        <v>50000</v>
      </c>
      <c r="K7834" s="194">
        <v>50000</v>
      </c>
    </row>
    <row r="7837" spans="1:11">
      <c r="A7837" s="190" t="s">
        <v>4928</v>
      </c>
      <c r="D7837" s="191" t="s">
        <v>4818</v>
      </c>
      <c r="E7837" s="190" t="s">
        <v>5080</v>
      </c>
    </row>
    <row r="7838" spans="1:11">
      <c r="A7838" s="192" t="s">
        <v>10</v>
      </c>
      <c r="B7838" s="192" t="s">
        <v>11</v>
      </c>
      <c r="D7838" s="188" t="s">
        <v>4808</v>
      </c>
      <c r="E7838" s="192" t="s">
        <v>142</v>
      </c>
      <c r="F7838" s="193" t="s">
        <v>4809</v>
      </c>
      <c r="G7838" s="192" t="s">
        <v>4810</v>
      </c>
      <c r="H7838" s="192" t="s">
        <v>479</v>
      </c>
      <c r="J7838" s="193" t="s">
        <v>405</v>
      </c>
      <c r="K7838" s="193" t="s">
        <v>406</v>
      </c>
    </row>
    <row r="7841" spans="1:11">
      <c r="A7841" s="175" t="s">
        <v>4829</v>
      </c>
      <c r="B7841" s="175" t="s">
        <v>113</v>
      </c>
      <c r="D7841" s="175" t="s">
        <v>610</v>
      </c>
      <c r="H7841" s="175" t="s">
        <v>1106</v>
      </c>
      <c r="K7841" s="194">
        <v>20000</v>
      </c>
    </row>
    <row r="7842" spans="1:11">
      <c r="A7842" s="175" t="s">
        <v>151</v>
      </c>
      <c r="B7842" s="175" t="s">
        <v>22</v>
      </c>
      <c r="F7842" s="195">
        <v>22911</v>
      </c>
      <c r="H7842" s="175" t="s">
        <v>1106</v>
      </c>
      <c r="J7842" s="194">
        <v>20000</v>
      </c>
    </row>
    <row r="7843" spans="1:11">
      <c r="A7843" s="190" t="s">
        <v>4930</v>
      </c>
      <c r="J7843" s="194">
        <v>20000</v>
      </c>
      <c r="K7843" s="194">
        <v>20000</v>
      </c>
    </row>
    <row r="7846" spans="1:11">
      <c r="A7846" s="190" t="s">
        <v>4931</v>
      </c>
      <c r="D7846" s="191" t="s">
        <v>4818</v>
      </c>
      <c r="E7846" s="190" t="s">
        <v>5080</v>
      </c>
    </row>
    <row r="7847" spans="1:11">
      <c r="A7847" s="192" t="s">
        <v>10</v>
      </c>
      <c r="B7847" s="192" t="s">
        <v>11</v>
      </c>
      <c r="D7847" s="188" t="s">
        <v>4808</v>
      </c>
      <c r="E7847" s="192" t="s">
        <v>142</v>
      </c>
      <c r="F7847" s="193" t="s">
        <v>4809</v>
      </c>
      <c r="G7847" s="192" t="s">
        <v>4810</v>
      </c>
      <c r="H7847" s="192" t="s">
        <v>479</v>
      </c>
      <c r="J7847" s="193" t="s">
        <v>405</v>
      </c>
      <c r="K7847" s="193" t="s">
        <v>406</v>
      </c>
    </row>
    <row r="7850" spans="1:11">
      <c r="A7850" s="175" t="s">
        <v>4829</v>
      </c>
      <c r="B7850" s="175" t="s">
        <v>113</v>
      </c>
      <c r="D7850" s="175" t="s">
        <v>610</v>
      </c>
      <c r="H7850" s="175" t="s">
        <v>1107</v>
      </c>
      <c r="K7850" s="194">
        <v>200000</v>
      </c>
    </row>
    <row r="7851" spans="1:11">
      <c r="A7851" s="175" t="s">
        <v>151</v>
      </c>
      <c r="B7851" s="175" t="s">
        <v>22</v>
      </c>
      <c r="F7851" s="195">
        <v>22913</v>
      </c>
      <c r="H7851" s="175" t="s">
        <v>1107</v>
      </c>
      <c r="J7851" s="194">
        <v>200000</v>
      </c>
    </row>
    <row r="7852" spans="1:11">
      <c r="A7852" s="190" t="s">
        <v>4932</v>
      </c>
      <c r="J7852" s="194">
        <v>200000</v>
      </c>
      <c r="K7852" s="194">
        <v>200000</v>
      </c>
    </row>
    <row r="7855" spans="1:11">
      <c r="A7855" s="190" t="s">
        <v>4933</v>
      </c>
      <c r="D7855" s="191" t="s">
        <v>4818</v>
      </c>
      <c r="E7855" s="190" t="s">
        <v>5080</v>
      </c>
    </row>
    <row r="7856" spans="1:11">
      <c r="A7856" s="192" t="s">
        <v>10</v>
      </c>
      <c r="B7856" s="192" t="s">
        <v>11</v>
      </c>
      <c r="D7856" s="188" t="s">
        <v>4808</v>
      </c>
      <c r="E7856" s="192" t="s">
        <v>142</v>
      </c>
      <c r="F7856" s="193" t="s">
        <v>4809</v>
      </c>
      <c r="G7856" s="192" t="s">
        <v>4810</v>
      </c>
      <c r="H7856" s="192" t="s">
        <v>479</v>
      </c>
      <c r="J7856" s="193" t="s">
        <v>405</v>
      </c>
      <c r="K7856" s="193" t="s">
        <v>406</v>
      </c>
    </row>
    <row r="7859" spans="1:11">
      <c r="A7859" s="175" t="s">
        <v>4829</v>
      </c>
      <c r="B7859" s="175" t="s">
        <v>113</v>
      </c>
      <c r="D7859" s="175" t="s">
        <v>610</v>
      </c>
      <c r="H7859" s="175" t="s">
        <v>1108</v>
      </c>
      <c r="K7859" s="194">
        <v>210000</v>
      </c>
    </row>
    <row r="7860" spans="1:11">
      <c r="A7860" s="175" t="s">
        <v>151</v>
      </c>
      <c r="B7860" s="175" t="s">
        <v>22</v>
      </c>
      <c r="F7860" s="195">
        <v>22909</v>
      </c>
      <c r="H7860" s="175" t="s">
        <v>1108</v>
      </c>
      <c r="J7860" s="194">
        <v>210000</v>
      </c>
    </row>
    <row r="7861" spans="1:11">
      <c r="A7861" s="190" t="s">
        <v>4934</v>
      </c>
      <c r="J7861" s="194">
        <v>210000</v>
      </c>
      <c r="K7861" s="194">
        <v>210000</v>
      </c>
    </row>
    <row r="7864" spans="1:11">
      <c r="A7864" s="190" t="s">
        <v>4935</v>
      </c>
      <c r="D7864" s="191" t="s">
        <v>4818</v>
      </c>
      <c r="E7864" s="190" t="s">
        <v>5080</v>
      </c>
    </row>
    <row r="7865" spans="1:11">
      <c r="A7865" s="192" t="s">
        <v>10</v>
      </c>
      <c r="B7865" s="192" t="s">
        <v>11</v>
      </c>
      <c r="D7865" s="188" t="s">
        <v>4808</v>
      </c>
      <c r="E7865" s="192" t="s">
        <v>142</v>
      </c>
      <c r="F7865" s="193" t="s">
        <v>4809</v>
      </c>
      <c r="G7865" s="192" t="s">
        <v>4810</v>
      </c>
      <c r="H7865" s="192" t="s">
        <v>479</v>
      </c>
      <c r="J7865" s="193" t="s">
        <v>405</v>
      </c>
      <c r="K7865" s="193" t="s">
        <v>406</v>
      </c>
    </row>
    <row r="7868" spans="1:11">
      <c r="A7868" s="175" t="s">
        <v>4829</v>
      </c>
      <c r="B7868" s="175" t="s">
        <v>113</v>
      </c>
      <c r="D7868" s="175" t="s">
        <v>610</v>
      </c>
      <c r="H7868" s="175" t="s">
        <v>1071</v>
      </c>
      <c r="K7868" s="194">
        <v>50000</v>
      </c>
    </row>
    <row r="7869" spans="1:11">
      <c r="A7869" s="175" t="s">
        <v>151</v>
      </c>
      <c r="B7869" s="175" t="s">
        <v>22</v>
      </c>
      <c r="F7869" s="195">
        <v>22915</v>
      </c>
      <c r="H7869" s="175" t="s">
        <v>1071</v>
      </c>
      <c r="J7869" s="194">
        <v>50000</v>
      </c>
    </row>
    <row r="7870" spans="1:11">
      <c r="A7870" s="190" t="s">
        <v>4937</v>
      </c>
      <c r="J7870" s="194">
        <v>50000</v>
      </c>
      <c r="K7870" s="194">
        <v>50000</v>
      </c>
    </row>
    <row r="7873" spans="1:11">
      <c r="A7873" s="190" t="s">
        <v>4938</v>
      </c>
      <c r="D7873" s="191" t="s">
        <v>4818</v>
      </c>
      <c r="E7873" s="190" t="s">
        <v>5080</v>
      </c>
    </row>
    <row r="7874" spans="1:11">
      <c r="A7874" s="192" t="s">
        <v>10</v>
      </c>
      <c r="B7874" s="192" t="s">
        <v>11</v>
      </c>
      <c r="D7874" s="188" t="s">
        <v>4808</v>
      </c>
      <c r="E7874" s="192" t="s">
        <v>142</v>
      </c>
      <c r="F7874" s="193" t="s">
        <v>4809</v>
      </c>
      <c r="G7874" s="192" t="s">
        <v>4810</v>
      </c>
      <c r="H7874" s="192" t="s">
        <v>479</v>
      </c>
      <c r="J7874" s="193" t="s">
        <v>405</v>
      </c>
      <c r="K7874" s="193" t="s">
        <v>406</v>
      </c>
    </row>
    <row r="7877" spans="1:11">
      <c r="A7877" s="175" t="s">
        <v>4829</v>
      </c>
      <c r="B7877" s="175" t="s">
        <v>113</v>
      </c>
      <c r="D7877" s="175" t="s">
        <v>610</v>
      </c>
      <c r="H7877" s="175" t="s">
        <v>1069</v>
      </c>
      <c r="K7877" s="194">
        <v>50000</v>
      </c>
    </row>
    <row r="7878" spans="1:11">
      <c r="A7878" s="175" t="s">
        <v>151</v>
      </c>
      <c r="B7878" s="175" t="s">
        <v>22</v>
      </c>
      <c r="F7878" s="195">
        <v>22912</v>
      </c>
      <c r="H7878" s="175" t="s">
        <v>1069</v>
      </c>
      <c r="J7878" s="194">
        <v>50000</v>
      </c>
    </row>
    <row r="7879" spans="1:11">
      <c r="A7879" s="190" t="s">
        <v>4940</v>
      </c>
      <c r="J7879" s="194">
        <v>50000</v>
      </c>
      <c r="K7879" s="194">
        <v>50000</v>
      </c>
    </row>
    <row r="7882" spans="1:11">
      <c r="A7882" s="190" t="s">
        <v>4941</v>
      </c>
      <c r="D7882" s="191" t="s">
        <v>4818</v>
      </c>
      <c r="E7882" s="190" t="s">
        <v>5080</v>
      </c>
    </row>
    <row r="7883" spans="1:11">
      <c r="A7883" s="192" t="s">
        <v>10</v>
      </c>
      <c r="B7883" s="192" t="s">
        <v>11</v>
      </c>
      <c r="D7883" s="188" t="s">
        <v>4808</v>
      </c>
      <c r="E7883" s="192" t="s">
        <v>142</v>
      </c>
      <c r="F7883" s="193" t="s">
        <v>4809</v>
      </c>
      <c r="G7883" s="192" t="s">
        <v>4810</v>
      </c>
      <c r="H7883" s="192" t="s">
        <v>479</v>
      </c>
      <c r="J7883" s="193" t="s">
        <v>405</v>
      </c>
      <c r="K7883" s="193" t="s">
        <v>406</v>
      </c>
    </row>
    <row r="7886" spans="1:11">
      <c r="A7886" s="175" t="s">
        <v>4829</v>
      </c>
      <c r="B7886" s="175" t="s">
        <v>113</v>
      </c>
      <c r="D7886" s="175" t="s">
        <v>610</v>
      </c>
      <c r="H7886" s="175" t="s">
        <v>1073</v>
      </c>
      <c r="K7886" s="194">
        <v>150000</v>
      </c>
    </row>
    <row r="7887" spans="1:11">
      <c r="A7887" s="175" t="s">
        <v>151</v>
      </c>
      <c r="B7887" s="175" t="s">
        <v>22</v>
      </c>
      <c r="F7887" s="195">
        <v>22914</v>
      </c>
      <c r="H7887" s="175" t="s">
        <v>1073</v>
      </c>
      <c r="J7887" s="194">
        <v>150000</v>
      </c>
    </row>
    <row r="7888" spans="1:11">
      <c r="A7888" s="190" t="s">
        <v>4942</v>
      </c>
      <c r="J7888" s="194">
        <v>150000</v>
      </c>
      <c r="K7888" s="194">
        <v>150000</v>
      </c>
    </row>
    <row r="7891" spans="1:11">
      <c r="A7891" s="190" t="s">
        <v>4943</v>
      </c>
      <c r="D7891" s="191" t="s">
        <v>4818</v>
      </c>
      <c r="E7891" s="190" t="s">
        <v>5080</v>
      </c>
    </row>
    <row r="7892" spans="1:11">
      <c r="A7892" s="192" t="s">
        <v>10</v>
      </c>
      <c r="B7892" s="192" t="s">
        <v>11</v>
      </c>
      <c r="D7892" s="188" t="s">
        <v>4808</v>
      </c>
      <c r="E7892" s="192" t="s">
        <v>142</v>
      </c>
      <c r="F7892" s="193" t="s">
        <v>4809</v>
      </c>
      <c r="G7892" s="192" t="s">
        <v>4810</v>
      </c>
      <c r="H7892" s="192" t="s">
        <v>479</v>
      </c>
      <c r="J7892" s="193" t="s">
        <v>405</v>
      </c>
      <c r="K7892" s="193" t="s">
        <v>406</v>
      </c>
    </row>
    <row r="7895" spans="1:11">
      <c r="A7895" s="175" t="s">
        <v>4829</v>
      </c>
      <c r="B7895" s="175" t="s">
        <v>113</v>
      </c>
      <c r="D7895" s="175" t="s">
        <v>610</v>
      </c>
      <c r="H7895" s="175" t="s">
        <v>1040</v>
      </c>
      <c r="K7895" s="194">
        <v>150000</v>
      </c>
    </row>
    <row r="7896" spans="1:11">
      <c r="A7896" s="175" t="s">
        <v>151</v>
      </c>
      <c r="B7896" s="175" t="s">
        <v>22</v>
      </c>
      <c r="F7896" s="195">
        <v>10</v>
      </c>
      <c r="H7896" s="175" t="s">
        <v>1040</v>
      </c>
      <c r="J7896" s="194">
        <v>150000</v>
      </c>
    </row>
    <row r="7897" spans="1:11">
      <c r="A7897" s="190" t="s">
        <v>4944</v>
      </c>
      <c r="J7897" s="194">
        <v>150000</v>
      </c>
      <c r="K7897" s="194">
        <v>150000</v>
      </c>
    </row>
    <row r="7900" spans="1:11">
      <c r="A7900" s="190" t="s">
        <v>4945</v>
      </c>
      <c r="D7900" s="191" t="s">
        <v>4818</v>
      </c>
      <c r="E7900" s="190" t="s">
        <v>5080</v>
      </c>
    </row>
    <row r="7901" spans="1:11">
      <c r="A7901" s="192" t="s">
        <v>10</v>
      </c>
      <c r="B7901" s="192" t="s">
        <v>11</v>
      </c>
      <c r="D7901" s="188" t="s">
        <v>4808</v>
      </c>
      <c r="E7901" s="192" t="s">
        <v>142</v>
      </c>
      <c r="F7901" s="193" t="s">
        <v>4809</v>
      </c>
      <c r="G7901" s="192" t="s">
        <v>4810</v>
      </c>
      <c r="H7901" s="192" t="s">
        <v>479</v>
      </c>
      <c r="J7901" s="193" t="s">
        <v>405</v>
      </c>
      <c r="K7901" s="193" t="s">
        <v>406</v>
      </c>
    </row>
    <row r="7904" spans="1:11">
      <c r="A7904" s="175" t="s">
        <v>4829</v>
      </c>
      <c r="B7904" s="175" t="s">
        <v>113</v>
      </c>
      <c r="D7904" s="175" t="s">
        <v>610</v>
      </c>
      <c r="H7904" s="175" t="s">
        <v>1109</v>
      </c>
      <c r="K7904" s="194">
        <v>30000</v>
      </c>
    </row>
    <row r="7905" spans="1:11">
      <c r="A7905" s="175" t="s">
        <v>151</v>
      </c>
      <c r="B7905" s="175" t="s">
        <v>22</v>
      </c>
      <c r="F7905" s="195">
        <v>22921</v>
      </c>
      <c r="H7905" s="175" t="s">
        <v>1109</v>
      </c>
      <c r="J7905" s="194">
        <v>30000</v>
      </c>
    </row>
    <row r="7906" spans="1:11">
      <c r="A7906" s="190" t="s">
        <v>4946</v>
      </c>
      <c r="J7906" s="194">
        <v>30000</v>
      </c>
      <c r="K7906" s="194">
        <v>30000</v>
      </c>
    </row>
    <row r="7909" spans="1:11">
      <c r="A7909" s="190" t="s">
        <v>4947</v>
      </c>
      <c r="D7909" s="191" t="s">
        <v>4818</v>
      </c>
      <c r="E7909" s="190" t="s">
        <v>5080</v>
      </c>
    </row>
    <row r="7910" spans="1:11">
      <c r="A7910" s="192" t="s">
        <v>10</v>
      </c>
      <c r="B7910" s="192" t="s">
        <v>11</v>
      </c>
      <c r="D7910" s="188" t="s">
        <v>4808</v>
      </c>
      <c r="E7910" s="192" t="s">
        <v>142</v>
      </c>
      <c r="F7910" s="193" t="s">
        <v>4809</v>
      </c>
      <c r="G7910" s="192" t="s">
        <v>4810</v>
      </c>
      <c r="H7910" s="192" t="s">
        <v>479</v>
      </c>
      <c r="J7910" s="193" t="s">
        <v>405</v>
      </c>
      <c r="K7910" s="193" t="s">
        <v>406</v>
      </c>
    </row>
    <row r="7913" spans="1:11">
      <c r="A7913" s="175" t="s">
        <v>4829</v>
      </c>
      <c r="B7913" s="175" t="s">
        <v>113</v>
      </c>
      <c r="D7913" s="175" t="s">
        <v>610</v>
      </c>
      <c r="H7913" s="175" t="s">
        <v>1078</v>
      </c>
      <c r="K7913" s="194">
        <v>30000</v>
      </c>
    </row>
    <row r="7914" spans="1:11">
      <c r="A7914" s="175" t="s">
        <v>151</v>
      </c>
      <c r="B7914" s="175" t="s">
        <v>22</v>
      </c>
      <c r="F7914" s="195">
        <v>22922</v>
      </c>
      <c r="H7914" s="175" t="s">
        <v>1078</v>
      </c>
      <c r="J7914" s="194">
        <v>30000</v>
      </c>
    </row>
    <row r="7915" spans="1:11">
      <c r="A7915" s="190" t="s">
        <v>4948</v>
      </c>
      <c r="J7915" s="194">
        <v>30000</v>
      </c>
      <c r="K7915" s="194">
        <v>30000</v>
      </c>
    </row>
    <row r="7918" spans="1:11">
      <c r="A7918" s="190" t="s">
        <v>4949</v>
      </c>
      <c r="D7918" s="191" t="s">
        <v>4818</v>
      </c>
      <c r="E7918" s="190" t="s">
        <v>5080</v>
      </c>
    </row>
    <row r="7919" spans="1:11">
      <c r="A7919" s="192" t="s">
        <v>10</v>
      </c>
      <c r="B7919" s="192" t="s">
        <v>11</v>
      </c>
      <c r="D7919" s="188" t="s">
        <v>4808</v>
      </c>
      <c r="E7919" s="192" t="s">
        <v>142</v>
      </c>
      <c r="F7919" s="193" t="s">
        <v>4809</v>
      </c>
      <c r="G7919" s="192" t="s">
        <v>4810</v>
      </c>
      <c r="H7919" s="192" t="s">
        <v>479</v>
      </c>
      <c r="J7919" s="193" t="s">
        <v>405</v>
      </c>
      <c r="K7919" s="193" t="s">
        <v>406</v>
      </c>
    </row>
    <row r="7922" spans="1:11">
      <c r="A7922" s="175" t="s">
        <v>4829</v>
      </c>
      <c r="B7922" s="175" t="s">
        <v>113</v>
      </c>
      <c r="D7922" s="175" t="s">
        <v>610</v>
      </c>
      <c r="H7922" s="175" t="s">
        <v>1067</v>
      </c>
      <c r="K7922" s="194">
        <v>20000</v>
      </c>
    </row>
    <row r="7923" spans="1:11">
      <c r="A7923" s="175" t="s">
        <v>151</v>
      </c>
      <c r="B7923" s="175" t="s">
        <v>22</v>
      </c>
      <c r="F7923" s="195">
        <v>22920</v>
      </c>
      <c r="H7923" s="175" t="s">
        <v>1067</v>
      </c>
      <c r="J7923" s="194">
        <v>20000</v>
      </c>
    </row>
    <row r="7924" spans="1:11">
      <c r="A7924" s="190" t="s">
        <v>4951</v>
      </c>
      <c r="J7924" s="194">
        <v>20000</v>
      </c>
      <c r="K7924" s="194">
        <v>20000</v>
      </c>
    </row>
    <row r="7927" spans="1:11">
      <c r="A7927" s="190" t="s">
        <v>4952</v>
      </c>
      <c r="D7927" s="191" t="s">
        <v>4818</v>
      </c>
      <c r="E7927" s="190" t="s">
        <v>5080</v>
      </c>
    </row>
    <row r="7928" spans="1:11">
      <c r="A7928" s="192" t="s">
        <v>10</v>
      </c>
      <c r="B7928" s="192" t="s">
        <v>11</v>
      </c>
      <c r="D7928" s="188" t="s">
        <v>4808</v>
      </c>
      <c r="E7928" s="192" t="s">
        <v>142</v>
      </c>
      <c r="F7928" s="193" t="s">
        <v>4809</v>
      </c>
      <c r="G7928" s="192" t="s">
        <v>4810</v>
      </c>
      <c r="H7928" s="192" t="s">
        <v>479</v>
      </c>
      <c r="J7928" s="193" t="s">
        <v>405</v>
      </c>
      <c r="K7928" s="193" t="s">
        <v>406</v>
      </c>
    </row>
    <row r="7931" spans="1:11">
      <c r="A7931" s="175" t="s">
        <v>4829</v>
      </c>
      <c r="B7931" s="175" t="s">
        <v>113</v>
      </c>
      <c r="D7931" s="175" t="s">
        <v>610</v>
      </c>
      <c r="H7931" s="175" t="s">
        <v>1083</v>
      </c>
      <c r="K7931" s="194">
        <v>25000</v>
      </c>
    </row>
    <row r="7932" spans="1:11">
      <c r="A7932" s="175" t="s">
        <v>151</v>
      </c>
      <c r="B7932" s="175" t="s">
        <v>22</v>
      </c>
      <c r="F7932" s="195">
        <v>22919</v>
      </c>
      <c r="H7932" s="175" t="s">
        <v>1083</v>
      </c>
      <c r="J7932" s="194">
        <v>25000</v>
      </c>
    </row>
    <row r="7933" spans="1:11">
      <c r="A7933" s="190" t="s">
        <v>4953</v>
      </c>
      <c r="J7933" s="194">
        <v>25000</v>
      </c>
      <c r="K7933" s="194">
        <v>25000</v>
      </c>
    </row>
    <row r="7936" spans="1:11">
      <c r="A7936" s="190" t="s">
        <v>4954</v>
      </c>
      <c r="D7936" s="191" t="s">
        <v>4818</v>
      </c>
      <c r="E7936" s="190" t="s">
        <v>5080</v>
      </c>
    </row>
    <row r="7937" spans="1:11">
      <c r="A7937" s="192" t="s">
        <v>10</v>
      </c>
      <c r="B7937" s="192" t="s">
        <v>11</v>
      </c>
      <c r="D7937" s="188" t="s">
        <v>4808</v>
      </c>
      <c r="E7937" s="192" t="s">
        <v>142</v>
      </c>
      <c r="F7937" s="193" t="s">
        <v>4809</v>
      </c>
      <c r="G7937" s="192" t="s">
        <v>4810</v>
      </c>
      <c r="H7937" s="192" t="s">
        <v>479</v>
      </c>
      <c r="J7937" s="193" t="s">
        <v>405</v>
      </c>
      <c r="K7937" s="193" t="s">
        <v>406</v>
      </c>
    </row>
    <row r="7940" spans="1:11">
      <c r="A7940" s="175" t="s">
        <v>4829</v>
      </c>
      <c r="B7940" s="175" t="s">
        <v>113</v>
      </c>
      <c r="D7940" s="175" t="s">
        <v>610</v>
      </c>
      <c r="H7940" s="175" t="s">
        <v>1068</v>
      </c>
      <c r="K7940" s="194">
        <v>40000</v>
      </c>
    </row>
    <row r="7941" spans="1:11">
      <c r="A7941" s="175" t="s">
        <v>151</v>
      </c>
      <c r="B7941" s="175" t="s">
        <v>22</v>
      </c>
      <c r="F7941" s="195">
        <v>22923</v>
      </c>
      <c r="H7941" s="175" t="s">
        <v>1068</v>
      </c>
      <c r="J7941" s="194">
        <v>40000</v>
      </c>
    </row>
    <row r="7942" spans="1:11">
      <c r="A7942" s="190" t="s">
        <v>4955</v>
      </c>
      <c r="J7942" s="194">
        <v>40000</v>
      </c>
      <c r="K7942" s="194">
        <v>40000</v>
      </c>
    </row>
    <row r="7945" spans="1:11">
      <c r="A7945" s="190" t="s">
        <v>4956</v>
      </c>
      <c r="D7945" s="191" t="s">
        <v>4818</v>
      </c>
      <c r="E7945" s="190" t="s">
        <v>5080</v>
      </c>
    </row>
    <row r="7946" spans="1:11">
      <c r="A7946" s="192" t="s">
        <v>10</v>
      </c>
      <c r="B7946" s="192" t="s">
        <v>11</v>
      </c>
      <c r="D7946" s="188" t="s">
        <v>4808</v>
      </c>
      <c r="E7946" s="192" t="s">
        <v>142</v>
      </c>
      <c r="F7946" s="193" t="s">
        <v>4809</v>
      </c>
      <c r="G7946" s="192" t="s">
        <v>4810</v>
      </c>
      <c r="H7946" s="192" t="s">
        <v>479</v>
      </c>
      <c r="J7946" s="193" t="s">
        <v>405</v>
      </c>
      <c r="K7946" s="193" t="s">
        <v>406</v>
      </c>
    </row>
    <row r="7949" spans="1:11">
      <c r="A7949" s="175" t="s">
        <v>4829</v>
      </c>
      <c r="B7949" s="175" t="s">
        <v>113</v>
      </c>
      <c r="D7949" s="175" t="s">
        <v>610</v>
      </c>
      <c r="H7949" s="175" t="s">
        <v>1003</v>
      </c>
      <c r="K7949" s="194">
        <v>100000</v>
      </c>
    </row>
    <row r="7950" spans="1:11">
      <c r="A7950" s="175" t="s">
        <v>151</v>
      </c>
      <c r="B7950" s="175" t="s">
        <v>22</v>
      </c>
      <c r="F7950" s="195">
        <v>22924</v>
      </c>
      <c r="H7950" s="175" t="s">
        <v>1003</v>
      </c>
      <c r="J7950" s="194">
        <v>100000</v>
      </c>
    </row>
    <row r="7951" spans="1:11">
      <c r="A7951" s="190" t="s">
        <v>4958</v>
      </c>
      <c r="J7951" s="194">
        <v>100000</v>
      </c>
      <c r="K7951" s="194">
        <v>100000</v>
      </c>
    </row>
    <row r="7954" spans="1:11">
      <c r="A7954" s="190" t="s">
        <v>4959</v>
      </c>
      <c r="D7954" s="191" t="s">
        <v>4823</v>
      </c>
      <c r="E7954" s="190" t="s">
        <v>5080</v>
      </c>
    </row>
    <row r="7955" spans="1:11">
      <c r="A7955" s="192" t="s">
        <v>10</v>
      </c>
      <c r="B7955" s="192" t="s">
        <v>11</v>
      </c>
      <c r="D7955" s="188" t="s">
        <v>4808</v>
      </c>
      <c r="E7955" s="192" t="s">
        <v>142</v>
      </c>
      <c r="F7955" s="193" t="s">
        <v>4809</v>
      </c>
      <c r="G7955" s="192" t="s">
        <v>4810</v>
      </c>
      <c r="H7955" s="192" t="s">
        <v>479</v>
      </c>
      <c r="J7955" s="193" t="s">
        <v>405</v>
      </c>
      <c r="K7955" s="193" t="s">
        <v>406</v>
      </c>
    </row>
    <row r="7958" spans="1:11">
      <c r="A7958" s="175" t="s">
        <v>218</v>
      </c>
      <c r="B7958" s="175" t="s">
        <v>33</v>
      </c>
      <c r="E7958" s="175" t="s">
        <v>640</v>
      </c>
      <c r="F7958" s="195">
        <v>1</v>
      </c>
      <c r="H7958" s="175" t="s">
        <v>735</v>
      </c>
      <c r="J7958" s="194">
        <v>157532</v>
      </c>
    </row>
    <row r="7959" spans="1:11">
      <c r="A7959" s="175" t="s">
        <v>151</v>
      </c>
      <c r="B7959" s="175" t="s">
        <v>22</v>
      </c>
      <c r="F7959" s="195">
        <v>4531813</v>
      </c>
      <c r="H7959" s="175" t="s">
        <v>1110</v>
      </c>
      <c r="K7959" s="194">
        <v>157532</v>
      </c>
    </row>
    <row r="7960" spans="1:11">
      <c r="A7960" s="190" t="s">
        <v>4960</v>
      </c>
      <c r="J7960" s="194">
        <v>157532</v>
      </c>
      <c r="K7960" s="194">
        <v>157532</v>
      </c>
    </row>
    <row r="7963" spans="1:11">
      <c r="A7963" s="190" t="s">
        <v>4965</v>
      </c>
      <c r="D7963" s="191" t="s">
        <v>4818</v>
      </c>
      <c r="E7963" s="190" t="s">
        <v>5080</v>
      </c>
    </row>
    <row r="7964" spans="1:11">
      <c r="A7964" s="192" t="s">
        <v>10</v>
      </c>
      <c r="B7964" s="192" t="s">
        <v>11</v>
      </c>
      <c r="D7964" s="188" t="s">
        <v>4808</v>
      </c>
      <c r="E7964" s="192" t="s">
        <v>142</v>
      </c>
      <c r="F7964" s="193" t="s">
        <v>4809</v>
      </c>
      <c r="G7964" s="192" t="s">
        <v>4810</v>
      </c>
      <c r="H7964" s="192" t="s">
        <v>479</v>
      </c>
      <c r="J7964" s="193" t="s">
        <v>405</v>
      </c>
      <c r="K7964" s="193" t="s">
        <v>406</v>
      </c>
    </row>
    <row r="7967" spans="1:11">
      <c r="A7967" s="175" t="s">
        <v>4829</v>
      </c>
      <c r="B7967" s="175" t="s">
        <v>113</v>
      </c>
      <c r="D7967" s="175" t="s">
        <v>610</v>
      </c>
      <c r="H7967" s="175" t="s">
        <v>1097</v>
      </c>
      <c r="K7967" s="194">
        <v>30000</v>
      </c>
    </row>
    <row r="7968" spans="1:11">
      <c r="A7968" s="175" t="s">
        <v>151</v>
      </c>
      <c r="B7968" s="175" t="s">
        <v>22</v>
      </c>
      <c r="F7968" s="195">
        <v>22929</v>
      </c>
      <c r="H7968" s="175" t="s">
        <v>1097</v>
      </c>
      <c r="J7968" s="194">
        <v>30000</v>
      </c>
    </row>
    <row r="7969" spans="1:11">
      <c r="A7969" s="190" t="s">
        <v>4967</v>
      </c>
      <c r="J7969" s="194">
        <v>30000</v>
      </c>
      <c r="K7969" s="194">
        <v>30000</v>
      </c>
    </row>
    <row r="7972" spans="1:11">
      <c r="A7972" s="190" t="s">
        <v>4968</v>
      </c>
      <c r="D7972" s="191" t="s">
        <v>4818</v>
      </c>
      <c r="E7972" s="190" t="s">
        <v>5080</v>
      </c>
    </row>
    <row r="7973" spans="1:11">
      <c r="A7973" s="192" t="s">
        <v>10</v>
      </c>
      <c r="B7973" s="192" t="s">
        <v>11</v>
      </c>
      <c r="D7973" s="188" t="s">
        <v>4808</v>
      </c>
      <c r="E7973" s="192" t="s">
        <v>142</v>
      </c>
      <c r="F7973" s="193" t="s">
        <v>4809</v>
      </c>
      <c r="G7973" s="192" t="s">
        <v>4810</v>
      </c>
      <c r="H7973" s="192" t="s">
        <v>479</v>
      </c>
      <c r="J7973" s="193" t="s">
        <v>405</v>
      </c>
      <c r="K7973" s="193" t="s">
        <v>406</v>
      </c>
    </row>
    <row r="7976" spans="1:11">
      <c r="A7976" s="175" t="s">
        <v>4829</v>
      </c>
      <c r="B7976" s="175" t="s">
        <v>113</v>
      </c>
      <c r="D7976" s="175" t="s">
        <v>610</v>
      </c>
      <c r="H7976" s="175" t="s">
        <v>1096</v>
      </c>
      <c r="K7976" s="194">
        <v>60000</v>
      </c>
    </row>
    <row r="7977" spans="1:11">
      <c r="A7977" s="175" t="s">
        <v>151</v>
      </c>
      <c r="B7977" s="175" t="s">
        <v>22</v>
      </c>
      <c r="F7977" s="195">
        <v>22930</v>
      </c>
      <c r="H7977" s="175" t="s">
        <v>1096</v>
      </c>
      <c r="J7977" s="194">
        <v>60000</v>
      </c>
    </row>
    <row r="7978" spans="1:11">
      <c r="A7978" s="190" t="s">
        <v>4969</v>
      </c>
      <c r="J7978" s="194">
        <v>60000</v>
      </c>
      <c r="K7978" s="194">
        <v>60000</v>
      </c>
    </row>
    <row r="7981" spans="1:11">
      <c r="A7981" s="190" t="s">
        <v>4970</v>
      </c>
      <c r="D7981" s="191" t="s">
        <v>4818</v>
      </c>
      <c r="E7981" s="190" t="s">
        <v>5080</v>
      </c>
    </row>
    <row r="7982" spans="1:11">
      <c r="A7982" s="192" t="s">
        <v>10</v>
      </c>
      <c r="B7982" s="192" t="s">
        <v>11</v>
      </c>
      <c r="D7982" s="188" t="s">
        <v>4808</v>
      </c>
      <c r="E7982" s="192" t="s">
        <v>142</v>
      </c>
      <c r="F7982" s="193" t="s">
        <v>4809</v>
      </c>
      <c r="G7982" s="192" t="s">
        <v>4810</v>
      </c>
      <c r="H7982" s="192" t="s">
        <v>479</v>
      </c>
      <c r="J7982" s="193" t="s">
        <v>405</v>
      </c>
      <c r="K7982" s="193" t="s">
        <v>406</v>
      </c>
    </row>
    <row r="7985" spans="1:11">
      <c r="A7985" s="175" t="s">
        <v>4829</v>
      </c>
      <c r="B7985" s="175" t="s">
        <v>113</v>
      </c>
      <c r="D7985" s="175" t="s">
        <v>610</v>
      </c>
      <c r="H7985" s="175" t="s">
        <v>975</v>
      </c>
      <c r="K7985" s="194">
        <v>30000</v>
      </c>
    </row>
    <row r="7986" spans="1:11">
      <c r="A7986" s="175" t="s">
        <v>151</v>
      </c>
      <c r="B7986" s="175" t="s">
        <v>22</v>
      </c>
      <c r="F7986" s="195">
        <v>22931</v>
      </c>
      <c r="H7986" s="175" t="s">
        <v>975</v>
      </c>
      <c r="J7986" s="194">
        <v>30000</v>
      </c>
    </row>
    <row r="7987" spans="1:11">
      <c r="A7987" s="190" t="s">
        <v>4971</v>
      </c>
      <c r="J7987" s="194">
        <v>30000</v>
      </c>
      <c r="K7987" s="194">
        <v>30000</v>
      </c>
    </row>
    <row r="7990" spans="1:11">
      <c r="A7990" s="190" t="s">
        <v>4972</v>
      </c>
      <c r="D7990" s="191" t="s">
        <v>4818</v>
      </c>
      <c r="E7990" s="190" t="s">
        <v>5080</v>
      </c>
    </row>
    <row r="7991" spans="1:11">
      <c r="A7991" s="192" t="s">
        <v>10</v>
      </c>
      <c r="B7991" s="192" t="s">
        <v>11</v>
      </c>
      <c r="D7991" s="188" t="s">
        <v>4808</v>
      </c>
      <c r="E7991" s="192" t="s">
        <v>142</v>
      </c>
      <c r="F7991" s="193" t="s">
        <v>4809</v>
      </c>
      <c r="G7991" s="192" t="s">
        <v>4810</v>
      </c>
      <c r="H7991" s="192" t="s">
        <v>479</v>
      </c>
      <c r="J7991" s="193" t="s">
        <v>405</v>
      </c>
      <c r="K7991" s="193" t="s">
        <v>406</v>
      </c>
    </row>
    <row r="7994" spans="1:11">
      <c r="A7994" s="175" t="s">
        <v>4829</v>
      </c>
      <c r="B7994" s="175" t="s">
        <v>113</v>
      </c>
      <c r="D7994" s="175" t="s">
        <v>610</v>
      </c>
      <c r="H7994" s="175" t="s">
        <v>1086</v>
      </c>
      <c r="K7994" s="194">
        <v>10000</v>
      </c>
    </row>
    <row r="7995" spans="1:11">
      <c r="A7995" s="175" t="s">
        <v>151</v>
      </c>
      <c r="B7995" s="175" t="s">
        <v>22</v>
      </c>
      <c r="F7995" s="195">
        <v>22925</v>
      </c>
      <c r="H7995" s="175" t="s">
        <v>1086</v>
      </c>
      <c r="J7995" s="194">
        <v>10000</v>
      </c>
    </row>
    <row r="7996" spans="1:11">
      <c r="A7996" s="190" t="s">
        <v>4973</v>
      </c>
      <c r="J7996" s="194">
        <v>10000</v>
      </c>
      <c r="K7996" s="194">
        <v>10000</v>
      </c>
    </row>
    <row r="7999" spans="1:11">
      <c r="A7999" s="190" t="s">
        <v>4974</v>
      </c>
      <c r="D7999" s="191" t="s">
        <v>4823</v>
      </c>
      <c r="E7999" s="190" t="s">
        <v>5080</v>
      </c>
    </row>
    <row r="8000" spans="1:11">
      <c r="A8000" s="192" t="s">
        <v>10</v>
      </c>
      <c r="B8000" s="192" t="s">
        <v>11</v>
      </c>
      <c r="D8000" s="188" t="s">
        <v>4808</v>
      </c>
      <c r="E8000" s="192" t="s">
        <v>142</v>
      </c>
      <c r="F8000" s="193" t="s">
        <v>4809</v>
      </c>
      <c r="G8000" s="192" t="s">
        <v>4810</v>
      </c>
      <c r="H8000" s="192" t="s">
        <v>479</v>
      </c>
      <c r="J8000" s="193" t="s">
        <v>405</v>
      </c>
      <c r="K8000" s="193" t="s">
        <v>406</v>
      </c>
    </row>
    <row r="8003" spans="1:11">
      <c r="A8003" s="175" t="s">
        <v>218</v>
      </c>
      <c r="B8003" s="175" t="s">
        <v>33</v>
      </c>
      <c r="E8003" s="175" t="s">
        <v>640</v>
      </c>
      <c r="F8003" s="195">
        <v>2</v>
      </c>
      <c r="H8003" s="175" t="s">
        <v>742</v>
      </c>
      <c r="J8003" s="194">
        <v>131443</v>
      </c>
    </row>
    <row r="8004" spans="1:11">
      <c r="A8004" s="175" t="s">
        <v>151</v>
      </c>
      <c r="B8004" s="175" t="s">
        <v>22</v>
      </c>
      <c r="F8004" s="195">
        <v>4531811</v>
      </c>
      <c r="H8004" s="175" t="s">
        <v>742</v>
      </c>
      <c r="K8004" s="194">
        <v>131443</v>
      </c>
    </row>
    <row r="8005" spans="1:11">
      <c r="A8005" s="190" t="s">
        <v>4975</v>
      </c>
      <c r="J8005" s="194">
        <v>131443</v>
      </c>
      <c r="K8005" s="194">
        <v>131443</v>
      </c>
    </row>
    <row r="8008" spans="1:11">
      <c r="A8008" s="190" t="s">
        <v>4976</v>
      </c>
      <c r="D8008" s="191" t="s">
        <v>4818</v>
      </c>
      <c r="E8008" s="190" t="s">
        <v>5080</v>
      </c>
    </row>
    <row r="8009" spans="1:11">
      <c r="A8009" s="192" t="s">
        <v>10</v>
      </c>
      <c r="B8009" s="192" t="s">
        <v>11</v>
      </c>
      <c r="D8009" s="188" t="s">
        <v>4808</v>
      </c>
      <c r="E8009" s="192" t="s">
        <v>142</v>
      </c>
      <c r="F8009" s="193" t="s">
        <v>4809</v>
      </c>
      <c r="G8009" s="192" t="s">
        <v>4810</v>
      </c>
      <c r="H8009" s="192" t="s">
        <v>479</v>
      </c>
      <c r="J8009" s="193" t="s">
        <v>405</v>
      </c>
      <c r="K8009" s="193" t="s">
        <v>406</v>
      </c>
    </row>
    <row r="8012" spans="1:11">
      <c r="A8012" s="175" t="s">
        <v>4829</v>
      </c>
      <c r="B8012" s="175" t="s">
        <v>113</v>
      </c>
      <c r="D8012" s="175" t="s">
        <v>610</v>
      </c>
      <c r="H8012" s="175" t="s">
        <v>1094</v>
      </c>
      <c r="K8012" s="194">
        <v>30000</v>
      </c>
    </row>
    <row r="8013" spans="1:11">
      <c r="A8013" s="175" t="s">
        <v>151</v>
      </c>
      <c r="B8013" s="175" t="s">
        <v>22</v>
      </c>
      <c r="F8013" s="195">
        <v>22926</v>
      </c>
      <c r="H8013" s="175" t="s">
        <v>1094</v>
      </c>
      <c r="J8013" s="194">
        <v>30000</v>
      </c>
    </row>
    <row r="8014" spans="1:11">
      <c r="A8014" s="190" t="s">
        <v>4978</v>
      </c>
      <c r="J8014" s="194">
        <v>30000</v>
      </c>
      <c r="K8014" s="194">
        <v>30000</v>
      </c>
    </row>
    <row r="8017" spans="1:11">
      <c r="A8017" s="190" t="s">
        <v>4979</v>
      </c>
      <c r="D8017" s="191" t="s">
        <v>4818</v>
      </c>
      <c r="E8017" s="190" t="s">
        <v>5080</v>
      </c>
    </row>
    <row r="8018" spans="1:11">
      <c r="A8018" s="192" t="s">
        <v>10</v>
      </c>
      <c r="B8018" s="192" t="s">
        <v>11</v>
      </c>
      <c r="D8018" s="188" t="s">
        <v>4808</v>
      </c>
      <c r="E8018" s="192" t="s">
        <v>142</v>
      </c>
      <c r="F8018" s="193" t="s">
        <v>4809</v>
      </c>
      <c r="G8018" s="192" t="s">
        <v>4810</v>
      </c>
      <c r="H8018" s="192" t="s">
        <v>479</v>
      </c>
      <c r="J8018" s="193" t="s">
        <v>405</v>
      </c>
      <c r="K8018" s="193" t="s">
        <v>406</v>
      </c>
    </row>
    <row r="8021" spans="1:11">
      <c r="A8021" s="175" t="s">
        <v>4829</v>
      </c>
      <c r="B8021" s="175" t="s">
        <v>113</v>
      </c>
      <c r="D8021" s="175" t="s">
        <v>610</v>
      </c>
      <c r="H8021" s="175" t="s">
        <v>1106</v>
      </c>
      <c r="K8021" s="194">
        <v>20000</v>
      </c>
    </row>
    <row r="8022" spans="1:11">
      <c r="A8022" s="175" t="s">
        <v>151</v>
      </c>
      <c r="B8022" s="175" t="s">
        <v>22</v>
      </c>
      <c r="F8022" s="195">
        <v>22927</v>
      </c>
      <c r="H8022" s="175" t="s">
        <v>1106</v>
      </c>
      <c r="J8022" s="194">
        <v>20000</v>
      </c>
    </row>
    <row r="8023" spans="1:11">
      <c r="A8023" s="190" t="s">
        <v>4980</v>
      </c>
      <c r="J8023" s="194">
        <v>20000</v>
      </c>
      <c r="K8023" s="194">
        <v>20000</v>
      </c>
    </row>
    <row r="8026" spans="1:11">
      <c r="A8026" s="190" t="s">
        <v>4981</v>
      </c>
      <c r="D8026" s="191" t="s">
        <v>4818</v>
      </c>
      <c r="E8026" s="190" t="s">
        <v>5080</v>
      </c>
    </row>
    <row r="8027" spans="1:11">
      <c r="A8027" s="192" t="s">
        <v>10</v>
      </c>
      <c r="B8027" s="192" t="s">
        <v>11</v>
      </c>
      <c r="D8027" s="188" t="s">
        <v>4808</v>
      </c>
      <c r="E8027" s="192" t="s">
        <v>142</v>
      </c>
      <c r="F8027" s="193" t="s">
        <v>4809</v>
      </c>
      <c r="G8027" s="192" t="s">
        <v>4810</v>
      </c>
      <c r="H8027" s="192" t="s">
        <v>479</v>
      </c>
      <c r="J8027" s="193" t="s">
        <v>405</v>
      </c>
      <c r="K8027" s="193" t="s">
        <v>406</v>
      </c>
    </row>
    <row r="8030" spans="1:11">
      <c r="A8030" s="175" t="s">
        <v>4829</v>
      </c>
      <c r="B8030" s="175" t="s">
        <v>113</v>
      </c>
      <c r="D8030" s="175" t="s">
        <v>610</v>
      </c>
      <c r="H8030" s="175" t="s">
        <v>1093</v>
      </c>
      <c r="K8030" s="194">
        <v>70000</v>
      </c>
    </row>
    <row r="8031" spans="1:11">
      <c r="A8031" s="175" t="s">
        <v>151</v>
      </c>
      <c r="B8031" s="175" t="s">
        <v>22</v>
      </c>
      <c r="F8031" s="195">
        <v>22935</v>
      </c>
      <c r="H8031" s="175" t="s">
        <v>1093</v>
      </c>
      <c r="J8031" s="194">
        <v>70000</v>
      </c>
    </row>
    <row r="8032" spans="1:11">
      <c r="A8032" s="190" t="s">
        <v>4982</v>
      </c>
      <c r="J8032" s="194">
        <v>70000</v>
      </c>
      <c r="K8032" s="194">
        <v>70000</v>
      </c>
    </row>
    <row r="8035" spans="1:11">
      <c r="A8035" s="190" t="s">
        <v>4983</v>
      </c>
      <c r="D8035" s="191" t="s">
        <v>4818</v>
      </c>
      <c r="E8035" s="190" t="s">
        <v>5080</v>
      </c>
    </row>
    <row r="8036" spans="1:11">
      <c r="A8036" s="192" t="s">
        <v>10</v>
      </c>
      <c r="B8036" s="192" t="s">
        <v>11</v>
      </c>
      <c r="D8036" s="188" t="s">
        <v>4808</v>
      </c>
      <c r="E8036" s="192" t="s">
        <v>142</v>
      </c>
      <c r="F8036" s="193" t="s">
        <v>4809</v>
      </c>
      <c r="G8036" s="192" t="s">
        <v>4810</v>
      </c>
      <c r="H8036" s="192" t="s">
        <v>479</v>
      </c>
      <c r="J8036" s="193" t="s">
        <v>405</v>
      </c>
      <c r="K8036" s="193" t="s">
        <v>406</v>
      </c>
    </row>
    <row r="8039" spans="1:11">
      <c r="A8039" s="175" t="s">
        <v>4829</v>
      </c>
      <c r="B8039" s="175" t="s">
        <v>113</v>
      </c>
      <c r="D8039" s="175" t="s">
        <v>610</v>
      </c>
      <c r="H8039" s="175" t="s">
        <v>1070</v>
      </c>
      <c r="K8039" s="194">
        <v>50000</v>
      </c>
    </row>
    <row r="8040" spans="1:11">
      <c r="A8040" s="175" t="s">
        <v>151</v>
      </c>
      <c r="B8040" s="175" t="s">
        <v>22</v>
      </c>
      <c r="F8040" s="195">
        <v>22933</v>
      </c>
      <c r="H8040" s="175" t="s">
        <v>1070</v>
      </c>
      <c r="J8040" s="194">
        <v>50000</v>
      </c>
    </row>
    <row r="8041" spans="1:11">
      <c r="A8041" s="190" t="s">
        <v>4984</v>
      </c>
      <c r="J8041" s="194">
        <v>50000</v>
      </c>
      <c r="K8041" s="194">
        <v>50000</v>
      </c>
    </row>
    <row r="8044" spans="1:11">
      <c r="A8044" s="190" t="s">
        <v>4985</v>
      </c>
      <c r="D8044" s="191" t="s">
        <v>4818</v>
      </c>
      <c r="E8044" s="190" t="s">
        <v>5080</v>
      </c>
    </row>
    <row r="8045" spans="1:11">
      <c r="A8045" s="192" t="s">
        <v>10</v>
      </c>
      <c r="B8045" s="192" t="s">
        <v>11</v>
      </c>
      <c r="D8045" s="188" t="s">
        <v>4808</v>
      </c>
      <c r="E8045" s="192" t="s">
        <v>142</v>
      </c>
      <c r="F8045" s="193" t="s">
        <v>4809</v>
      </c>
      <c r="G8045" s="192" t="s">
        <v>4810</v>
      </c>
      <c r="H8045" s="192" t="s">
        <v>479</v>
      </c>
      <c r="J8045" s="193" t="s">
        <v>405</v>
      </c>
      <c r="K8045" s="193" t="s">
        <v>406</v>
      </c>
    </row>
    <row r="8048" spans="1:11">
      <c r="A8048" s="175" t="s">
        <v>4829</v>
      </c>
      <c r="B8048" s="175" t="s">
        <v>113</v>
      </c>
      <c r="D8048" s="175" t="s">
        <v>610</v>
      </c>
      <c r="H8048" s="175" t="s">
        <v>1091</v>
      </c>
      <c r="K8048" s="194">
        <v>50000</v>
      </c>
    </row>
    <row r="8049" spans="1:11">
      <c r="A8049" s="175" t="s">
        <v>151</v>
      </c>
      <c r="B8049" s="175" t="s">
        <v>22</v>
      </c>
      <c r="F8049" s="195">
        <v>22932</v>
      </c>
      <c r="H8049" s="175" t="s">
        <v>1091</v>
      </c>
      <c r="J8049" s="194">
        <v>50000</v>
      </c>
    </row>
    <row r="8050" spans="1:11">
      <c r="A8050" s="190" t="s">
        <v>4986</v>
      </c>
      <c r="J8050" s="194">
        <v>50000</v>
      </c>
      <c r="K8050" s="194">
        <v>50000</v>
      </c>
    </row>
    <row r="8053" spans="1:11">
      <c r="A8053" s="190" t="s">
        <v>4987</v>
      </c>
      <c r="D8053" s="191" t="s">
        <v>4818</v>
      </c>
      <c r="E8053" s="190" t="s">
        <v>5080</v>
      </c>
    </row>
    <row r="8054" spans="1:11">
      <c r="A8054" s="192" t="s">
        <v>10</v>
      </c>
      <c r="B8054" s="192" t="s">
        <v>11</v>
      </c>
      <c r="D8054" s="188" t="s">
        <v>4808</v>
      </c>
      <c r="E8054" s="192" t="s">
        <v>142</v>
      </c>
      <c r="F8054" s="193" t="s">
        <v>4809</v>
      </c>
      <c r="G8054" s="192" t="s">
        <v>4810</v>
      </c>
      <c r="H8054" s="192" t="s">
        <v>479</v>
      </c>
      <c r="J8054" s="193" t="s">
        <v>405</v>
      </c>
      <c r="K8054" s="193" t="s">
        <v>406</v>
      </c>
    </row>
    <row r="8057" spans="1:11">
      <c r="A8057" s="175" t="s">
        <v>4829</v>
      </c>
      <c r="B8057" s="175" t="s">
        <v>113</v>
      </c>
      <c r="D8057" s="175" t="s">
        <v>610</v>
      </c>
      <c r="H8057" s="175" t="s">
        <v>1085</v>
      </c>
      <c r="K8057" s="194">
        <v>25000</v>
      </c>
    </row>
    <row r="8058" spans="1:11">
      <c r="A8058" s="175" t="s">
        <v>151</v>
      </c>
      <c r="B8058" s="175" t="s">
        <v>22</v>
      </c>
      <c r="F8058" s="195">
        <v>22928</v>
      </c>
      <c r="H8058" s="175" t="s">
        <v>1085</v>
      </c>
      <c r="J8058" s="194">
        <v>25000</v>
      </c>
    </row>
    <row r="8059" spans="1:11">
      <c r="A8059" s="190" t="s">
        <v>4989</v>
      </c>
      <c r="J8059" s="194">
        <v>25000</v>
      </c>
      <c r="K8059" s="194">
        <v>25000</v>
      </c>
    </row>
    <row r="8062" spans="1:11">
      <c r="A8062" s="190" t="s">
        <v>4990</v>
      </c>
      <c r="D8062" s="191" t="s">
        <v>4818</v>
      </c>
      <c r="E8062" s="190" t="s">
        <v>5031</v>
      </c>
    </row>
    <row r="8063" spans="1:11">
      <c r="A8063" s="192" t="s">
        <v>10</v>
      </c>
      <c r="B8063" s="192" t="s">
        <v>11</v>
      </c>
      <c r="D8063" s="188" t="s">
        <v>4808</v>
      </c>
      <c r="E8063" s="192" t="s">
        <v>142</v>
      </c>
      <c r="F8063" s="193" t="s">
        <v>4809</v>
      </c>
      <c r="G8063" s="192" t="s">
        <v>4810</v>
      </c>
      <c r="H8063" s="192" t="s">
        <v>479</v>
      </c>
      <c r="J8063" s="193" t="s">
        <v>405</v>
      </c>
      <c r="K8063" s="193" t="s">
        <v>406</v>
      </c>
    </row>
    <row r="8066" spans="1:11">
      <c r="A8066" s="175" t="s">
        <v>4829</v>
      </c>
      <c r="B8066" s="175" t="s">
        <v>113</v>
      </c>
      <c r="D8066" s="175" t="s">
        <v>610</v>
      </c>
      <c r="H8066" s="175" t="s">
        <v>1111</v>
      </c>
      <c r="K8066" s="194">
        <v>150000</v>
      </c>
    </row>
    <row r="8067" spans="1:11">
      <c r="A8067" s="175" t="s">
        <v>151</v>
      </c>
      <c r="B8067" s="175" t="s">
        <v>22</v>
      </c>
      <c r="F8067" s="195">
        <v>60833</v>
      </c>
      <c r="H8067" s="175" t="s">
        <v>1111</v>
      </c>
      <c r="J8067" s="194">
        <v>150000</v>
      </c>
    </row>
    <row r="8068" spans="1:11">
      <c r="A8068" s="190" t="s">
        <v>4991</v>
      </c>
      <c r="J8068" s="194">
        <v>150000</v>
      </c>
      <c r="K8068" s="194">
        <v>150000</v>
      </c>
    </row>
    <row r="8071" spans="1:11">
      <c r="A8071" s="190" t="s">
        <v>4992</v>
      </c>
      <c r="D8071" s="191" t="s">
        <v>4818</v>
      </c>
      <c r="E8071" s="190" t="s">
        <v>5031</v>
      </c>
    </row>
    <row r="8072" spans="1:11">
      <c r="A8072" s="192" t="s">
        <v>10</v>
      </c>
      <c r="B8072" s="192" t="s">
        <v>11</v>
      </c>
      <c r="D8072" s="188" t="s">
        <v>4808</v>
      </c>
      <c r="E8072" s="192" t="s">
        <v>142</v>
      </c>
      <c r="F8072" s="193" t="s">
        <v>4809</v>
      </c>
      <c r="G8072" s="192" t="s">
        <v>4810</v>
      </c>
      <c r="H8072" s="192" t="s">
        <v>479</v>
      </c>
      <c r="J8072" s="193" t="s">
        <v>405</v>
      </c>
      <c r="K8072" s="193" t="s">
        <v>406</v>
      </c>
    </row>
    <row r="8075" spans="1:11">
      <c r="A8075" s="175" t="s">
        <v>4829</v>
      </c>
      <c r="B8075" s="175" t="s">
        <v>113</v>
      </c>
      <c r="D8075" s="175" t="s">
        <v>610</v>
      </c>
      <c r="H8075" s="175" t="s">
        <v>1067</v>
      </c>
      <c r="K8075" s="194">
        <v>20000</v>
      </c>
    </row>
    <row r="8076" spans="1:11">
      <c r="A8076" s="175" t="s">
        <v>151</v>
      </c>
      <c r="B8076" s="175" t="s">
        <v>22</v>
      </c>
      <c r="F8076" s="195">
        <v>22936</v>
      </c>
      <c r="H8076" s="175" t="s">
        <v>1067</v>
      </c>
      <c r="J8076" s="194">
        <v>20000</v>
      </c>
    </row>
    <row r="8077" spans="1:11">
      <c r="A8077" s="190" t="s">
        <v>4994</v>
      </c>
      <c r="J8077" s="194">
        <v>20000</v>
      </c>
      <c r="K8077" s="194">
        <v>20000</v>
      </c>
    </row>
    <row r="8080" spans="1:11">
      <c r="A8080" s="190" t="s">
        <v>4995</v>
      </c>
      <c r="D8080" s="191" t="s">
        <v>4823</v>
      </c>
      <c r="E8080" s="190" t="s">
        <v>5031</v>
      </c>
    </row>
    <row r="8081" spans="1:11">
      <c r="A8081" s="192" t="s">
        <v>10</v>
      </c>
      <c r="B8081" s="192" t="s">
        <v>11</v>
      </c>
      <c r="D8081" s="188" t="s">
        <v>4808</v>
      </c>
      <c r="E8081" s="192" t="s">
        <v>142</v>
      </c>
      <c r="F8081" s="193" t="s">
        <v>4809</v>
      </c>
      <c r="G8081" s="192" t="s">
        <v>4810</v>
      </c>
      <c r="H8081" s="192" t="s">
        <v>479</v>
      </c>
      <c r="J8081" s="193" t="s">
        <v>405</v>
      </c>
      <c r="K8081" s="193" t="s">
        <v>406</v>
      </c>
    </row>
    <row r="8084" spans="1:11">
      <c r="A8084" s="175" t="s">
        <v>257</v>
      </c>
      <c r="B8084" s="175" t="s">
        <v>47</v>
      </c>
      <c r="E8084" s="175" t="s">
        <v>668</v>
      </c>
      <c r="F8084" s="195">
        <v>316</v>
      </c>
      <c r="H8084" s="175" t="s">
        <v>1767</v>
      </c>
      <c r="J8084" s="194">
        <v>8193533</v>
      </c>
    </row>
    <row r="8085" spans="1:11">
      <c r="A8085" s="175" t="s">
        <v>5102</v>
      </c>
      <c r="B8085" s="175" t="s">
        <v>25</v>
      </c>
      <c r="F8085" s="195">
        <v>140</v>
      </c>
      <c r="H8085" s="175" t="s">
        <v>1767</v>
      </c>
      <c r="K8085" s="194">
        <v>8193533</v>
      </c>
    </row>
    <row r="8086" spans="1:11">
      <c r="A8086" s="190" t="s">
        <v>4996</v>
      </c>
      <c r="J8086" s="194">
        <v>8193533</v>
      </c>
      <c r="K8086" s="194">
        <v>8193533</v>
      </c>
    </row>
    <row r="8089" spans="1:11">
      <c r="A8089" s="190" t="s">
        <v>4999</v>
      </c>
      <c r="D8089" s="191" t="s">
        <v>4823</v>
      </c>
      <c r="E8089" s="190" t="s">
        <v>5031</v>
      </c>
    </row>
    <row r="8090" spans="1:11">
      <c r="A8090" s="192" t="s">
        <v>10</v>
      </c>
      <c r="B8090" s="192" t="s">
        <v>11</v>
      </c>
      <c r="D8090" s="188" t="s">
        <v>4808</v>
      </c>
      <c r="E8090" s="192" t="s">
        <v>142</v>
      </c>
      <c r="F8090" s="193" t="s">
        <v>4809</v>
      </c>
      <c r="G8090" s="192" t="s">
        <v>4810</v>
      </c>
      <c r="H8090" s="192" t="s">
        <v>479</v>
      </c>
      <c r="J8090" s="193" t="s">
        <v>405</v>
      </c>
      <c r="K8090" s="193" t="s">
        <v>406</v>
      </c>
    </row>
    <row r="8093" spans="1:11">
      <c r="A8093" s="175" t="s">
        <v>182</v>
      </c>
      <c r="B8093" s="175" t="s">
        <v>28</v>
      </c>
      <c r="E8093" s="175" t="s">
        <v>640</v>
      </c>
      <c r="F8093" s="195">
        <v>201630</v>
      </c>
      <c r="H8093" s="175" t="s">
        <v>2046</v>
      </c>
      <c r="J8093" s="194">
        <v>1503051</v>
      </c>
    </row>
    <row r="8094" spans="1:11">
      <c r="A8094" s="175" t="s">
        <v>161</v>
      </c>
      <c r="B8094" s="175" t="s">
        <v>23</v>
      </c>
      <c r="F8094" s="195">
        <v>45</v>
      </c>
      <c r="H8094" s="175" t="s">
        <v>1435</v>
      </c>
      <c r="K8094" s="194">
        <v>1503051</v>
      </c>
    </row>
    <row r="8095" spans="1:11">
      <c r="A8095" s="190" t="s">
        <v>5001</v>
      </c>
      <c r="J8095" s="194">
        <v>1503051</v>
      </c>
      <c r="K8095" s="194">
        <v>1503051</v>
      </c>
    </row>
    <row r="8098" spans="1:11">
      <c r="A8098" s="190" t="s">
        <v>5002</v>
      </c>
      <c r="D8098" s="191" t="s">
        <v>4823</v>
      </c>
      <c r="E8098" s="190" t="s">
        <v>5031</v>
      </c>
    </row>
    <row r="8099" spans="1:11">
      <c r="A8099" s="192" t="s">
        <v>10</v>
      </c>
      <c r="B8099" s="192" t="s">
        <v>11</v>
      </c>
      <c r="D8099" s="188" t="s">
        <v>4808</v>
      </c>
      <c r="E8099" s="192" t="s">
        <v>142</v>
      </c>
      <c r="F8099" s="193" t="s">
        <v>4809</v>
      </c>
      <c r="G8099" s="192" t="s">
        <v>4810</v>
      </c>
      <c r="H8099" s="192" t="s">
        <v>479</v>
      </c>
      <c r="J8099" s="193" t="s">
        <v>405</v>
      </c>
      <c r="K8099" s="193" t="s">
        <v>406</v>
      </c>
    </row>
    <row r="8102" spans="1:11">
      <c r="A8102" s="175" t="s">
        <v>182</v>
      </c>
      <c r="B8102" s="175" t="s">
        <v>28</v>
      </c>
      <c r="E8102" s="175" t="s">
        <v>640</v>
      </c>
      <c r="F8102" s="195">
        <v>201632</v>
      </c>
      <c r="H8102" s="175" t="s">
        <v>2048</v>
      </c>
      <c r="J8102" s="194">
        <v>169385</v>
      </c>
    </row>
    <row r="8103" spans="1:11">
      <c r="A8103" s="175" t="s">
        <v>161</v>
      </c>
      <c r="B8103" s="175" t="s">
        <v>23</v>
      </c>
      <c r="F8103" s="195">
        <v>46</v>
      </c>
      <c r="H8103" s="175" t="s">
        <v>1436</v>
      </c>
      <c r="K8103" s="194">
        <v>169385</v>
      </c>
    </row>
    <row r="8104" spans="1:11">
      <c r="A8104" s="190" t="s">
        <v>5003</v>
      </c>
      <c r="J8104" s="194">
        <v>169385</v>
      </c>
      <c r="K8104" s="194">
        <v>169385</v>
      </c>
    </row>
    <row r="8107" spans="1:11">
      <c r="A8107" s="190" t="s">
        <v>5004</v>
      </c>
      <c r="D8107" s="191" t="s">
        <v>4823</v>
      </c>
      <c r="E8107" s="190" t="s">
        <v>5031</v>
      </c>
    </row>
    <row r="8108" spans="1:11">
      <c r="A8108" s="192" t="s">
        <v>10</v>
      </c>
      <c r="B8108" s="192" t="s">
        <v>11</v>
      </c>
      <c r="D8108" s="188" t="s">
        <v>4808</v>
      </c>
      <c r="E8108" s="192" t="s">
        <v>142</v>
      </c>
      <c r="F8108" s="193" t="s">
        <v>4809</v>
      </c>
      <c r="G8108" s="192" t="s">
        <v>4810</v>
      </c>
      <c r="H8108" s="192" t="s">
        <v>479</v>
      </c>
      <c r="J8108" s="193" t="s">
        <v>405</v>
      </c>
      <c r="K8108" s="193" t="s">
        <v>406</v>
      </c>
    </row>
    <row r="8111" spans="1:11">
      <c r="A8111" s="175" t="s">
        <v>4919</v>
      </c>
      <c r="B8111" s="175" t="s">
        <v>101</v>
      </c>
      <c r="D8111" s="175" t="s">
        <v>610</v>
      </c>
      <c r="H8111" s="175" t="s">
        <v>4579</v>
      </c>
      <c r="J8111" s="194">
        <v>107398</v>
      </c>
    </row>
    <row r="8112" spans="1:11">
      <c r="A8112" s="175" t="s">
        <v>5046</v>
      </c>
      <c r="B8112" s="175" t="s">
        <v>103</v>
      </c>
      <c r="D8112" s="175" t="s">
        <v>610</v>
      </c>
      <c r="H8112" s="175" t="s">
        <v>4644</v>
      </c>
      <c r="J8112" s="194">
        <v>4380</v>
      </c>
    </row>
    <row r="8113" spans="1:11">
      <c r="A8113" s="175" t="s">
        <v>5124</v>
      </c>
      <c r="B8113" s="175" t="s">
        <v>97</v>
      </c>
      <c r="D8113" s="175" t="s">
        <v>610</v>
      </c>
      <c r="H8113" s="175" t="s">
        <v>4470</v>
      </c>
      <c r="J8113" s="194">
        <v>57607</v>
      </c>
    </row>
    <row r="8114" spans="1:11">
      <c r="A8114" s="175" t="s">
        <v>182</v>
      </c>
      <c r="B8114" s="175" t="s">
        <v>28</v>
      </c>
      <c r="E8114" s="175" t="s">
        <v>640</v>
      </c>
      <c r="F8114" s="195">
        <v>201632</v>
      </c>
      <c r="H8114" s="175" t="s">
        <v>2048</v>
      </c>
      <c r="K8114" s="194">
        <v>169385</v>
      </c>
    </row>
    <row r="8115" spans="1:11">
      <c r="A8115" s="190" t="s">
        <v>5005</v>
      </c>
      <c r="J8115" s="194">
        <v>169385</v>
      </c>
      <c r="K8115" s="194">
        <v>169385</v>
      </c>
    </row>
    <row r="8118" spans="1:11">
      <c r="A8118" s="190" t="s">
        <v>5006</v>
      </c>
      <c r="D8118" s="191" t="s">
        <v>4823</v>
      </c>
      <c r="E8118" s="190" t="s">
        <v>5031</v>
      </c>
    </row>
    <row r="8119" spans="1:11">
      <c r="A8119" s="192" t="s">
        <v>10</v>
      </c>
      <c r="B8119" s="192" t="s">
        <v>11</v>
      </c>
      <c r="D8119" s="188" t="s">
        <v>4808</v>
      </c>
      <c r="E8119" s="192" t="s">
        <v>142</v>
      </c>
      <c r="F8119" s="193" t="s">
        <v>4809</v>
      </c>
      <c r="G8119" s="192" t="s">
        <v>4810</v>
      </c>
      <c r="H8119" s="192" t="s">
        <v>479</v>
      </c>
      <c r="J8119" s="193" t="s">
        <v>405</v>
      </c>
      <c r="K8119" s="193" t="s">
        <v>406</v>
      </c>
    </row>
    <row r="8122" spans="1:11">
      <c r="A8122" s="175" t="s">
        <v>257</v>
      </c>
      <c r="B8122" s="175" t="s">
        <v>47</v>
      </c>
      <c r="E8122" s="175" t="s">
        <v>668</v>
      </c>
      <c r="F8122" s="195">
        <v>6431738</v>
      </c>
      <c r="H8122" s="175" t="s">
        <v>1768</v>
      </c>
      <c r="J8122" s="194">
        <v>14484</v>
      </c>
    </row>
    <row r="8123" spans="1:11">
      <c r="A8123" s="175" t="s">
        <v>5102</v>
      </c>
      <c r="B8123" s="175" t="s">
        <v>25</v>
      </c>
      <c r="F8123" s="195">
        <v>120</v>
      </c>
      <c r="H8123" s="175" t="s">
        <v>1768</v>
      </c>
      <c r="K8123" s="194">
        <v>14484</v>
      </c>
    </row>
    <row r="8124" spans="1:11">
      <c r="A8124" s="190" t="s">
        <v>5007</v>
      </c>
      <c r="J8124" s="194">
        <v>14484</v>
      </c>
      <c r="K8124" s="194">
        <v>14484</v>
      </c>
    </row>
    <row r="8127" spans="1:11">
      <c r="A8127" s="190" t="s">
        <v>5008</v>
      </c>
      <c r="D8127" s="191" t="s">
        <v>4818</v>
      </c>
      <c r="E8127" s="190" t="s">
        <v>5031</v>
      </c>
    </row>
    <row r="8128" spans="1:11">
      <c r="A8128" s="192" t="s">
        <v>10</v>
      </c>
      <c r="B8128" s="192" t="s">
        <v>11</v>
      </c>
      <c r="D8128" s="188" t="s">
        <v>4808</v>
      </c>
      <c r="E8128" s="192" t="s">
        <v>142</v>
      </c>
      <c r="F8128" s="193" t="s">
        <v>4809</v>
      </c>
      <c r="G8128" s="192" t="s">
        <v>4810</v>
      </c>
      <c r="H8128" s="192" t="s">
        <v>479</v>
      </c>
      <c r="J8128" s="193" t="s">
        <v>405</v>
      </c>
      <c r="K8128" s="193" t="s">
        <v>406</v>
      </c>
    </row>
    <row r="8131" spans="1:11">
      <c r="A8131" s="175" t="s">
        <v>5000</v>
      </c>
      <c r="B8131" s="175" t="s">
        <v>114</v>
      </c>
      <c r="D8131" s="175" t="s">
        <v>610</v>
      </c>
      <c r="H8131" s="175" t="s">
        <v>1437</v>
      </c>
      <c r="K8131" s="194">
        <v>10216</v>
      </c>
    </row>
    <row r="8132" spans="1:11">
      <c r="A8132" s="175" t="s">
        <v>161</v>
      </c>
      <c r="B8132" s="175" t="s">
        <v>23</v>
      </c>
      <c r="F8132" s="195">
        <v>108</v>
      </c>
      <c r="H8132" s="175" t="s">
        <v>1437</v>
      </c>
      <c r="J8132" s="194">
        <v>10216</v>
      </c>
    </row>
    <row r="8133" spans="1:11">
      <c r="A8133" s="190" t="s">
        <v>5009</v>
      </c>
      <c r="J8133" s="194">
        <v>10216</v>
      </c>
      <c r="K8133" s="194">
        <v>10216</v>
      </c>
    </row>
    <row r="8136" spans="1:11">
      <c r="A8136" s="190" t="s">
        <v>5010</v>
      </c>
      <c r="D8136" s="191" t="s">
        <v>4818</v>
      </c>
      <c r="E8136" s="190" t="s">
        <v>5031</v>
      </c>
    </row>
    <row r="8137" spans="1:11">
      <c r="A8137" s="192" t="s">
        <v>10</v>
      </c>
      <c r="B8137" s="192" t="s">
        <v>11</v>
      </c>
      <c r="D8137" s="188" t="s">
        <v>4808</v>
      </c>
      <c r="E8137" s="192" t="s">
        <v>142</v>
      </c>
      <c r="F8137" s="193" t="s">
        <v>4809</v>
      </c>
      <c r="G8137" s="192" t="s">
        <v>4810</v>
      </c>
      <c r="H8137" s="192" t="s">
        <v>479</v>
      </c>
      <c r="J8137" s="193" t="s">
        <v>405</v>
      </c>
      <c r="K8137" s="193" t="s">
        <v>406</v>
      </c>
    </row>
    <row r="8140" spans="1:11">
      <c r="A8140" s="175" t="s">
        <v>5000</v>
      </c>
      <c r="B8140" s="175" t="s">
        <v>114</v>
      </c>
      <c r="D8140" s="175" t="s">
        <v>610</v>
      </c>
      <c r="H8140" s="175" t="s">
        <v>1438</v>
      </c>
      <c r="K8140" s="194">
        <v>20000</v>
      </c>
    </row>
    <row r="8141" spans="1:11">
      <c r="A8141" s="175" t="s">
        <v>161</v>
      </c>
      <c r="B8141" s="175" t="s">
        <v>23</v>
      </c>
      <c r="F8141" s="195">
        <v>208</v>
      </c>
      <c r="H8141" s="175" t="s">
        <v>1438</v>
      </c>
      <c r="J8141" s="194">
        <v>20000</v>
      </c>
    </row>
    <row r="8142" spans="1:11">
      <c r="A8142" s="190" t="s">
        <v>5011</v>
      </c>
      <c r="J8142" s="194">
        <v>20000</v>
      </c>
      <c r="K8142" s="194">
        <v>20000</v>
      </c>
    </row>
    <row r="8145" spans="1:11">
      <c r="A8145" s="190" t="s">
        <v>5012</v>
      </c>
      <c r="D8145" s="191" t="s">
        <v>4818</v>
      </c>
      <c r="E8145" s="190" t="s">
        <v>5031</v>
      </c>
    </row>
    <row r="8146" spans="1:11">
      <c r="A8146" s="192" t="s">
        <v>10</v>
      </c>
      <c r="B8146" s="192" t="s">
        <v>11</v>
      </c>
      <c r="D8146" s="188" t="s">
        <v>4808</v>
      </c>
      <c r="E8146" s="192" t="s">
        <v>142</v>
      </c>
      <c r="F8146" s="193" t="s">
        <v>4809</v>
      </c>
      <c r="G8146" s="192" t="s">
        <v>4810</v>
      </c>
      <c r="H8146" s="192" t="s">
        <v>479</v>
      </c>
      <c r="J8146" s="193" t="s">
        <v>405</v>
      </c>
      <c r="K8146" s="193" t="s">
        <v>406</v>
      </c>
    </row>
    <row r="8149" spans="1:11">
      <c r="A8149" s="175" t="s">
        <v>5000</v>
      </c>
      <c r="B8149" s="175" t="s">
        <v>114</v>
      </c>
      <c r="D8149" s="175" t="s">
        <v>610</v>
      </c>
      <c r="H8149" s="175" t="s">
        <v>1439</v>
      </c>
      <c r="K8149" s="194">
        <v>11250</v>
      </c>
    </row>
    <row r="8150" spans="1:11">
      <c r="A8150" s="175" t="s">
        <v>161</v>
      </c>
      <c r="B8150" s="175" t="s">
        <v>23</v>
      </c>
      <c r="F8150" s="195">
        <v>308</v>
      </c>
      <c r="H8150" s="175" t="s">
        <v>1439</v>
      </c>
      <c r="J8150" s="194">
        <v>11250</v>
      </c>
    </row>
    <row r="8151" spans="1:11">
      <c r="A8151" s="190" t="s">
        <v>5013</v>
      </c>
      <c r="J8151" s="194">
        <v>11250</v>
      </c>
      <c r="K8151" s="194">
        <v>11250</v>
      </c>
    </row>
    <row r="8154" spans="1:11">
      <c r="A8154" s="190" t="s">
        <v>5014</v>
      </c>
      <c r="D8154" s="191" t="s">
        <v>4818</v>
      </c>
      <c r="E8154" s="190" t="s">
        <v>5031</v>
      </c>
    </row>
    <row r="8155" spans="1:11">
      <c r="A8155" s="192" t="s">
        <v>10</v>
      </c>
      <c r="B8155" s="192" t="s">
        <v>11</v>
      </c>
      <c r="D8155" s="188" t="s">
        <v>4808</v>
      </c>
      <c r="E8155" s="192" t="s">
        <v>142</v>
      </c>
      <c r="F8155" s="193" t="s">
        <v>4809</v>
      </c>
      <c r="G8155" s="192" t="s">
        <v>4810</v>
      </c>
      <c r="H8155" s="192" t="s">
        <v>479</v>
      </c>
      <c r="J8155" s="193" t="s">
        <v>405</v>
      </c>
      <c r="K8155" s="193" t="s">
        <v>406</v>
      </c>
    </row>
    <row r="8158" spans="1:11">
      <c r="A8158" s="175" t="s">
        <v>5000</v>
      </c>
      <c r="B8158" s="175" t="s">
        <v>114</v>
      </c>
      <c r="D8158" s="175" t="s">
        <v>610</v>
      </c>
      <c r="H8158" s="175" t="s">
        <v>1440</v>
      </c>
      <c r="K8158" s="194">
        <v>18750</v>
      </c>
    </row>
    <row r="8159" spans="1:11">
      <c r="A8159" s="175" t="s">
        <v>161</v>
      </c>
      <c r="B8159" s="175" t="s">
        <v>23</v>
      </c>
      <c r="F8159" s="195">
        <v>408</v>
      </c>
      <c r="H8159" s="175" t="s">
        <v>1440</v>
      </c>
      <c r="J8159" s="194">
        <v>18750</v>
      </c>
    </row>
    <row r="8160" spans="1:11">
      <c r="A8160" s="190" t="s">
        <v>5015</v>
      </c>
      <c r="J8160" s="194">
        <v>18750</v>
      </c>
      <c r="K8160" s="194">
        <v>18750</v>
      </c>
    </row>
    <row r="8163" spans="1:11">
      <c r="A8163" s="190" t="s">
        <v>5016</v>
      </c>
      <c r="D8163" s="191" t="s">
        <v>4818</v>
      </c>
      <c r="E8163" s="190" t="s">
        <v>5031</v>
      </c>
    </row>
    <row r="8164" spans="1:11">
      <c r="A8164" s="192" t="s">
        <v>10</v>
      </c>
      <c r="B8164" s="192" t="s">
        <v>11</v>
      </c>
      <c r="D8164" s="188" t="s">
        <v>4808</v>
      </c>
      <c r="E8164" s="192" t="s">
        <v>142</v>
      </c>
      <c r="F8164" s="193" t="s">
        <v>4809</v>
      </c>
      <c r="G8164" s="192" t="s">
        <v>4810</v>
      </c>
      <c r="H8164" s="192" t="s">
        <v>479</v>
      </c>
      <c r="J8164" s="193" t="s">
        <v>405</v>
      </c>
      <c r="K8164" s="193" t="s">
        <v>406</v>
      </c>
    </row>
    <row r="8167" spans="1:11">
      <c r="A8167" s="175" t="s">
        <v>5056</v>
      </c>
      <c r="B8167" s="175" t="s">
        <v>117</v>
      </c>
      <c r="D8167" s="175" t="s">
        <v>610</v>
      </c>
      <c r="H8167" s="175" t="s">
        <v>1441</v>
      </c>
      <c r="K8167" s="194">
        <v>180000</v>
      </c>
    </row>
    <row r="8168" spans="1:11">
      <c r="A8168" s="175" t="s">
        <v>161</v>
      </c>
      <c r="B8168" s="175" t="s">
        <v>23</v>
      </c>
      <c r="F8168" s="195">
        <v>508</v>
      </c>
      <c r="H8168" s="175" t="s">
        <v>1441</v>
      </c>
      <c r="J8168" s="194">
        <v>180000</v>
      </c>
    </row>
    <row r="8169" spans="1:11">
      <c r="A8169" s="190" t="s">
        <v>5017</v>
      </c>
      <c r="J8169" s="194">
        <v>180000</v>
      </c>
      <c r="K8169" s="194">
        <v>180000</v>
      </c>
    </row>
    <row r="8172" spans="1:11">
      <c r="A8172" s="190" t="s">
        <v>5018</v>
      </c>
      <c r="D8172" s="191" t="s">
        <v>4818</v>
      </c>
      <c r="E8172" s="190" t="s">
        <v>5031</v>
      </c>
    </row>
    <row r="8173" spans="1:11">
      <c r="A8173" s="192" t="s">
        <v>10</v>
      </c>
      <c r="B8173" s="192" t="s">
        <v>11</v>
      </c>
      <c r="D8173" s="188" t="s">
        <v>4808</v>
      </c>
      <c r="E8173" s="192" t="s">
        <v>142</v>
      </c>
      <c r="F8173" s="193" t="s">
        <v>4809</v>
      </c>
      <c r="G8173" s="192" t="s">
        <v>4810</v>
      </c>
      <c r="H8173" s="192" t="s">
        <v>479</v>
      </c>
      <c r="J8173" s="193" t="s">
        <v>405</v>
      </c>
      <c r="K8173" s="193" t="s">
        <v>406</v>
      </c>
    </row>
    <row r="8176" spans="1:11">
      <c r="A8176" s="175" t="s">
        <v>5000</v>
      </c>
      <c r="B8176" s="175" t="s">
        <v>114</v>
      </c>
      <c r="D8176" s="175" t="s">
        <v>610</v>
      </c>
      <c r="H8176" s="175" t="s">
        <v>1442</v>
      </c>
      <c r="K8176" s="194">
        <v>12000</v>
      </c>
    </row>
    <row r="8177" spans="1:11">
      <c r="A8177" s="175" t="s">
        <v>161</v>
      </c>
      <c r="B8177" s="175" t="s">
        <v>23</v>
      </c>
      <c r="F8177" s="195">
        <v>608</v>
      </c>
      <c r="H8177" s="175" t="s">
        <v>1442</v>
      </c>
      <c r="J8177" s="194">
        <v>12000</v>
      </c>
    </row>
    <row r="8178" spans="1:11">
      <c r="A8178" s="190" t="s">
        <v>5019</v>
      </c>
      <c r="J8178" s="194">
        <v>12000</v>
      </c>
      <c r="K8178" s="194">
        <v>12000</v>
      </c>
    </row>
    <row r="8181" spans="1:11">
      <c r="A8181" s="190" t="s">
        <v>5020</v>
      </c>
      <c r="D8181" s="191" t="s">
        <v>4818</v>
      </c>
      <c r="E8181" s="190" t="s">
        <v>5031</v>
      </c>
    </row>
    <row r="8182" spans="1:11">
      <c r="A8182" s="192" t="s">
        <v>10</v>
      </c>
      <c r="B8182" s="192" t="s">
        <v>11</v>
      </c>
      <c r="D8182" s="188" t="s">
        <v>4808</v>
      </c>
      <c r="E8182" s="192" t="s">
        <v>142</v>
      </c>
      <c r="F8182" s="193" t="s">
        <v>4809</v>
      </c>
      <c r="G8182" s="192" t="s">
        <v>4810</v>
      </c>
      <c r="H8182" s="192" t="s">
        <v>479</v>
      </c>
      <c r="J8182" s="193" t="s">
        <v>405</v>
      </c>
      <c r="K8182" s="193" t="s">
        <v>406</v>
      </c>
    </row>
    <row r="8185" spans="1:11">
      <c r="A8185" s="175" t="s">
        <v>5000</v>
      </c>
      <c r="B8185" s="175" t="s">
        <v>114</v>
      </c>
      <c r="D8185" s="175" t="s">
        <v>610</v>
      </c>
      <c r="H8185" s="175" t="s">
        <v>1443</v>
      </c>
      <c r="K8185" s="194">
        <v>21963</v>
      </c>
    </row>
    <row r="8186" spans="1:11">
      <c r="A8186" s="175" t="s">
        <v>161</v>
      </c>
      <c r="B8186" s="175" t="s">
        <v>23</v>
      </c>
      <c r="F8186" s="195">
        <v>708</v>
      </c>
      <c r="H8186" s="175" t="s">
        <v>1443</v>
      </c>
      <c r="J8186" s="194">
        <v>21963</v>
      </c>
    </row>
    <row r="8187" spans="1:11">
      <c r="A8187" s="190" t="s">
        <v>5021</v>
      </c>
      <c r="J8187" s="194">
        <v>21963</v>
      </c>
      <c r="K8187" s="194">
        <v>21963</v>
      </c>
    </row>
    <row r="8190" spans="1:11">
      <c r="A8190" s="190" t="s">
        <v>5022</v>
      </c>
      <c r="D8190" s="191" t="s">
        <v>4818</v>
      </c>
      <c r="E8190" s="190" t="s">
        <v>5031</v>
      </c>
    </row>
    <row r="8191" spans="1:11">
      <c r="A8191" s="192" t="s">
        <v>10</v>
      </c>
      <c r="B8191" s="192" t="s">
        <v>11</v>
      </c>
      <c r="D8191" s="188" t="s">
        <v>4808</v>
      </c>
      <c r="E8191" s="192" t="s">
        <v>142</v>
      </c>
      <c r="F8191" s="193" t="s">
        <v>4809</v>
      </c>
      <c r="G8191" s="192" t="s">
        <v>4810</v>
      </c>
      <c r="H8191" s="192" t="s">
        <v>479</v>
      </c>
      <c r="J8191" s="193" t="s">
        <v>405</v>
      </c>
      <c r="K8191" s="193" t="s">
        <v>406</v>
      </c>
    </row>
    <row r="8194" spans="1:11">
      <c r="A8194" s="175" t="s">
        <v>5000</v>
      </c>
      <c r="B8194" s="175" t="s">
        <v>114</v>
      </c>
      <c r="D8194" s="175" t="s">
        <v>610</v>
      </c>
      <c r="H8194" s="175" t="s">
        <v>1444</v>
      </c>
      <c r="K8194" s="194">
        <v>32000</v>
      </c>
    </row>
    <row r="8195" spans="1:11">
      <c r="A8195" s="175" t="s">
        <v>161</v>
      </c>
      <c r="B8195" s="175" t="s">
        <v>23</v>
      </c>
      <c r="F8195" s="195">
        <v>808</v>
      </c>
      <c r="H8195" s="175" t="s">
        <v>1444</v>
      </c>
      <c r="J8195" s="194">
        <v>32000</v>
      </c>
    </row>
    <row r="8196" spans="1:11">
      <c r="A8196" s="190" t="s">
        <v>5023</v>
      </c>
      <c r="J8196" s="194">
        <v>32000</v>
      </c>
      <c r="K8196" s="194">
        <v>32000</v>
      </c>
    </row>
    <row r="8199" spans="1:11">
      <c r="A8199" s="190" t="s">
        <v>5024</v>
      </c>
      <c r="D8199" s="191" t="s">
        <v>4818</v>
      </c>
      <c r="E8199" s="190" t="s">
        <v>5031</v>
      </c>
    </row>
    <row r="8200" spans="1:11">
      <c r="A8200" s="192" t="s">
        <v>10</v>
      </c>
      <c r="B8200" s="192" t="s">
        <v>11</v>
      </c>
      <c r="D8200" s="188" t="s">
        <v>4808</v>
      </c>
      <c r="E8200" s="192" t="s">
        <v>142</v>
      </c>
      <c r="F8200" s="193" t="s">
        <v>4809</v>
      </c>
      <c r="G8200" s="192" t="s">
        <v>4810</v>
      </c>
      <c r="H8200" s="192" t="s">
        <v>479</v>
      </c>
      <c r="J8200" s="193" t="s">
        <v>405</v>
      </c>
      <c r="K8200" s="193" t="s">
        <v>406</v>
      </c>
    </row>
    <row r="8203" spans="1:11">
      <c r="A8203" s="175" t="s">
        <v>5000</v>
      </c>
      <c r="B8203" s="175" t="s">
        <v>114</v>
      </c>
      <c r="D8203" s="175" t="s">
        <v>610</v>
      </c>
      <c r="H8203" s="175" t="s">
        <v>1445</v>
      </c>
      <c r="K8203" s="194">
        <v>15000</v>
      </c>
    </row>
    <row r="8204" spans="1:11">
      <c r="A8204" s="175" t="s">
        <v>161</v>
      </c>
      <c r="B8204" s="175" t="s">
        <v>23</v>
      </c>
      <c r="F8204" s="195">
        <v>908</v>
      </c>
      <c r="H8204" s="175" t="s">
        <v>1445</v>
      </c>
      <c r="J8204" s="194">
        <v>15000</v>
      </c>
    </row>
    <row r="8205" spans="1:11">
      <c r="A8205" s="190" t="s">
        <v>5025</v>
      </c>
      <c r="J8205" s="194">
        <v>15000</v>
      </c>
      <c r="K8205" s="194">
        <v>15000</v>
      </c>
    </row>
    <row r="8208" spans="1:11">
      <c r="A8208" s="190" t="s">
        <v>5026</v>
      </c>
      <c r="D8208" s="191" t="s">
        <v>4818</v>
      </c>
      <c r="E8208" s="190" t="s">
        <v>5031</v>
      </c>
    </row>
    <row r="8209" spans="1:11">
      <c r="A8209" s="192" t="s">
        <v>10</v>
      </c>
      <c r="B8209" s="192" t="s">
        <v>11</v>
      </c>
      <c r="D8209" s="188" t="s">
        <v>4808</v>
      </c>
      <c r="E8209" s="192" t="s">
        <v>142</v>
      </c>
      <c r="F8209" s="193" t="s">
        <v>4809</v>
      </c>
      <c r="G8209" s="192" t="s">
        <v>4810</v>
      </c>
      <c r="H8209" s="192" t="s">
        <v>479</v>
      </c>
      <c r="J8209" s="193" t="s">
        <v>405</v>
      </c>
      <c r="K8209" s="193" t="s">
        <v>406</v>
      </c>
    </row>
    <row r="8212" spans="1:11">
      <c r="A8212" s="175" t="s">
        <v>5000</v>
      </c>
      <c r="B8212" s="175" t="s">
        <v>114</v>
      </c>
      <c r="D8212" s="175" t="s">
        <v>610</v>
      </c>
      <c r="H8212" s="175" t="s">
        <v>1446</v>
      </c>
      <c r="K8212" s="194">
        <v>50000</v>
      </c>
    </row>
    <row r="8213" spans="1:11">
      <c r="A8213" s="175" t="s">
        <v>161</v>
      </c>
      <c r="B8213" s="175" t="s">
        <v>23</v>
      </c>
      <c r="F8213" s="195">
        <v>1008</v>
      </c>
      <c r="H8213" s="175" t="s">
        <v>1446</v>
      </c>
      <c r="J8213" s="194">
        <v>50000</v>
      </c>
    </row>
    <row r="8214" spans="1:11">
      <c r="A8214" s="190" t="s">
        <v>5027</v>
      </c>
      <c r="J8214" s="194">
        <v>50000</v>
      </c>
      <c r="K8214" s="194">
        <v>50000</v>
      </c>
    </row>
    <row r="8217" spans="1:11">
      <c r="A8217" s="190" t="s">
        <v>5030</v>
      </c>
      <c r="D8217" s="191" t="s">
        <v>4823</v>
      </c>
      <c r="E8217" s="190" t="s">
        <v>5031</v>
      </c>
    </row>
    <row r="8218" spans="1:11">
      <c r="A8218" s="192" t="s">
        <v>10</v>
      </c>
      <c r="B8218" s="192" t="s">
        <v>11</v>
      </c>
      <c r="D8218" s="188" t="s">
        <v>4808</v>
      </c>
      <c r="E8218" s="192" t="s">
        <v>142</v>
      </c>
      <c r="F8218" s="193" t="s">
        <v>4809</v>
      </c>
      <c r="G8218" s="192" t="s">
        <v>4810</v>
      </c>
      <c r="H8218" s="192" t="s">
        <v>479</v>
      </c>
      <c r="J8218" s="193" t="s">
        <v>405</v>
      </c>
      <c r="K8218" s="193" t="s">
        <v>406</v>
      </c>
    </row>
    <row r="8221" spans="1:11">
      <c r="A8221" s="175" t="s">
        <v>5097</v>
      </c>
      <c r="B8221" s="175" t="s">
        <v>31</v>
      </c>
      <c r="E8221" s="175" t="s">
        <v>640</v>
      </c>
      <c r="F8221" s="195">
        <v>816</v>
      </c>
      <c r="H8221" s="175" t="s">
        <v>674</v>
      </c>
      <c r="J8221" s="194">
        <v>17065</v>
      </c>
    </row>
    <row r="8222" spans="1:11">
      <c r="A8222" s="175" t="s">
        <v>161</v>
      </c>
      <c r="B8222" s="175" t="s">
        <v>23</v>
      </c>
      <c r="F8222" s="195">
        <v>18</v>
      </c>
      <c r="H8222" s="175" t="s">
        <v>1447</v>
      </c>
      <c r="K8222" s="194">
        <v>17065</v>
      </c>
    </row>
    <row r="8223" spans="1:11">
      <c r="A8223" s="190" t="s">
        <v>5036</v>
      </c>
      <c r="J8223" s="194">
        <v>17065</v>
      </c>
      <c r="K8223" s="194">
        <v>17065</v>
      </c>
    </row>
    <row r="8226" spans="1:11">
      <c r="A8226" s="190" t="s">
        <v>5037</v>
      </c>
      <c r="D8226" s="191" t="s">
        <v>4818</v>
      </c>
      <c r="E8226" s="190" t="s">
        <v>5031</v>
      </c>
    </row>
    <row r="8227" spans="1:11">
      <c r="A8227" s="192" t="s">
        <v>10</v>
      </c>
      <c r="B8227" s="192" t="s">
        <v>11</v>
      </c>
      <c r="D8227" s="188" t="s">
        <v>4808</v>
      </c>
      <c r="E8227" s="192" t="s">
        <v>142</v>
      </c>
      <c r="F8227" s="193" t="s">
        <v>4809</v>
      </c>
      <c r="G8227" s="192" t="s">
        <v>4810</v>
      </c>
      <c r="H8227" s="192" t="s">
        <v>479</v>
      </c>
      <c r="J8227" s="193" t="s">
        <v>405</v>
      </c>
      <c r="K8227" s="193" t="s">
        <v>406</v>
      </c>
    </row>
    <row r="8230" spans="1:11">
      <c r="A8230" s="175" t="s">
        <v>5000</v>
      </c>
      <c r="B8230" s="175" t="s">
        <v>114</v>
      </c>
      <c r="D8230" s="175" t="s">
        <v>610</v>
      </c>
      <c r="H8230" s="175" t="s">
        <v>1448</v>
      </c>
      <c r="K8230" s="194">
        <v>32635</v>
      </c>
    </row>
    <row r="8231" spans="1:11">
      <c r="A8231" s="175" t="s">
        <v>161</v>
      </c>
      <c r="B8231" s="175" t="s">
        <v>23</v>
      </c>
      <c r="F8231" s="195">
        <v>1108</v>
      </c>
      <c r="H8231" s="175" t="s">
        <v>1448</v>
      </c>
      <c r="J8231" s="194">
        <v>32635</v>
      </c>
    </row>
    <row r="8232" spans="1:11">
      <c r="A8232" s="190" t="s">
        <v>5042</v>
      </c>
      <c r="J8232" s="194">
        <v>32635</v>
      </c>
      <c r="K8232" s="194">
        <v>32635</v>
      </c>
    </row>
    <row r="8235" spans="1:11">
      <c r="A8235" s="190" t="s">
        <v>5043</v>
      </c>
      <c r="D8235" s="191" t="s">
        <v>4818</v>
      </c>
      <c r="E8235" s="190" t="s">
        <v>5031</v>
      </c>
    </row>
    <row r="8236" spans="1:11">
      <c r="A8236" s="192" t="s">
        <v>10</v>
      </c>
      <c r="B8236" s="192" t="s">
        <v>11</v>
      </c>
      <c r="D8236" s="188" t="s">
        <v>4808</v>
      </c>
      <c r="E8236" s="192" t="s">
        <v>142</v>
      </c>
      <c r="F8236" s="193" t="s">
        <v>4809</v>
      </c>
      <c r="G8236" s="192" t="s">
        <v>4810</v>
      </c>
      <c r="H8236" s="192" t="s">
        <v>479</v>
      </c>
      <c r="J8236" s="193" t="s">
        <v>405</v>
      </c>
      <c r="K8236" s="193" t="s">
        <v>406</v>
      </c>
    </row>
    <row r="8239" spans="1:11">
      <c r="A8239" s="175" t="s">
        <v>5056</v>
      </c>
      <c r="B8239" s="175" t="s">
        <v>117</v>
      </c>
      <c r="D8239" s="175" t="s">
        <v>610</v>
      </c>
      <c r="H8239" s="175" t="s">
        <v>1449</v>
      </c>
      <c r="K8239" s="194">
        <v>97000</v>
      </c>
    </row>
    <row r="8240" spans="1:11">
      <c r="A8240" s="175" t="s">
        <v>161</v>
      </c>
      <c r="B8240" s="175" t="s">
        <v>23</v>
      </c>
      <c r="F8240" s="195">
        <v>28</v>
      </c>
      <c r="H8240" s="175" t="s">
        <v>1449</v>
      </c>
      <c r="J8240" s="194">
        <v>97000</v>
      </c>
    </row>
    <row r="8241" spans="1:11">
      <c r="A8241" s="190" t="s">
        <v>5048</v>
      </c>
      <c r="J8241" s="194">
        <v>97000</v>
      </c>
      <c r="K8241" s="194">
        <v>97000</v>
      </c>
    </row>
    <row r="8244" spans="1:11">
      <c r="A8244" s="190" t="s">
        <v>5049</v>
      </c>
      <c r="D8244" s="191" t="s">
        <v>4818</v>
      </c>
      <c r="E8244" s="190" t="s">
        <v>5031</v>
      </c>
    </row>
    <row r="8245" spans="1:11">
      <c r="A8245" s="192" t="s">
        <v>10</v>
      </c>
      <c r="B8245" s="192" t="s">
        <v>11</v>
      </c>
      <c r="D8245" s="188" t="s">
        <v>4808</v>
      </c>
      <c r="E8245" s="192" t="s">
        <v>142</v>
      </c>
      <c r="F8245" s="193" t="s">
        <v>4809</v>
      </c>
      <c r="G8245" s="192" t="s">
        <v>4810</v>
      </c>
      <c r="H8245" s="192" t="s">
        <v>479</v>
      </c>
      <c r="J8245" s="193" t="s">
        <v>405</v>
      </c>
      <c r="K8245" s="193" t="s">
        <v>406</v>
      </c>
    </row>
    <row r="8248" spans="1:11">
      <c r="A8248" s="175" t="s">
        <v>5000</v>
      </c>
      <c r="B8248" s="175" t="s">
        <v>114</v>
      </c>
      <c r="D8248" s="175" t="s">
        <v>610</v>
      </c>
      <c r="H8248" s="175" t="s">
        <v>1450</v>
      </c>
      <c r="K8248" s="194">
        <v>120000</v>
      </c>
    </row>
    <row r="8249" spans="1:11">
      <c r="A8249" s="175" t="s">
        <v>161</v>
      </c>
      <c r="B8249" s="175" t="s">
        <v>23</v>
      </c>
      <c r="F8249" s="195">
        <v>1208</v>
      </c>
      <c r="H8249" s="175" t="s">
        <v>1450</v>
      </c>
      <c r="J8249" s="194">
        <v>120000</v>
      </c>
    </row>
    <row r="8250" spans="1:11">
      <c r="A8250" s="190" t="s">
        <v>5050</v>
      </c>
      <c r="J8250" s="194">
        <v>120000</v>
      </c>
      <c r="K8250" s="194">
        <v>120000</v>
      </c>
    </row>
    <row r="8253" spans="1:11">
      <c r="A8253" s="190" t="s">
        <v>5051</v>
      </c>
      <c r="D8253" s="191" t="s">
        <v>4818</v>
      </c>
      <c r="E8253" s="190" t="s">
        <v>5031</v>
      </c>
    </row>
    <row r="8254" spans="1:11">
      <c r="A8254" s="192" t="s">
        <v>10</v>
      </c>
      <c r="B8254" s="192" t="s">
        <v>11</v>
      </c>
      <c r="D8254" s="188" t="s">
        <v>4808</v>
      </c>
      <c r="E8254" s="192" t="s">
        <v>142</v>
      </c>
      <c r="F8254" s="193" t="s">
        <v>4809</v>
      </c>
      <c r="G8254" s="192" t="s">
        <v>4810</v>
      </c>
      <c r="H8254" s="192" t="s">
        <v>479</v>
      </c>
      <c r="J8254" s="193" t="s">
        <v>405</v>
      </c>
      <c r="K8254" s="193" t="s">
        <v>406</v>
      </c>
    </row>
    <row r="8257" spans="1:11">
      <c r="A8257" s="175" t="s">
        <v>5000</v>
      </c>
      <c r="B8257" s="175" t="s">
        <v>114</v>
      </c>
      <c r="D8257" s="175" t="s">
        <v>610</v>
      </c>
      <c r="H8257" s="175" t="s">
        <v>1451</v>
      </c>
      <c r="K8257" s="194">
        <v>80000</v>
      </c>
    </row>
    <row r="8258" spans="1:11">
      <c r="A8258" s="175" t="s">
        <v>161</v>
      </c>
      <c r="B8258" s="175" t="s">
        <v>23</v>
      </c>
      <c r="F8258" s="195">
        <v>1408</v>
      </c>
      <c r="H8258" s="175" t="s">
        <v>1451</v>
      </c>
      <c r="J8258" s="194">
        <v>80000</v>
      </c>
    </row>
    <row r="8259" spans="1:11">
      <c r="A8259" s="190" t="s">
        <v>5052</v>
      </c>
      <c r="J8259" s="194">
        <v>80000</v>
      </c>
      <c r="K8259" s="194">
        <v>80000</v>
      </c>
    </row>
    <row r="8262" spans="1:11">
      <c r="A8262" s="190" t="s">
        <v>5053</v>
      </c>
      <c r="D8262" s="191" t="s">
        <v>4818</v>
      </c>
      <c r="E8262" s="190" t="s">
        <v>5031</v>
      </c>
    </row>
    <row r="8263" spans="1:11">
      <c r="A8263" s="192" t="s">
        <v>10</v>
      </c>
      <c r="B8263" s="192" t="s">
        <v>11</v>
      </c>
      <c r="D8263" s="188" t="s">
        <v>4808</v>
      </c>
      <c r="E8263" s="192" t="s">
        <v>142</v>
      </c>
      <c r="F8263" s="193" t="s">
        <v>4809</v>
      </c>
      <c r="G8263" s="192" t="s">
        <v>4810</v>
      </c>
      <c r="H8263" s="192" t="s">
        <v>479</v>
      </c>
      <c r="J8263" s="193" t="s">
        <v>405</v>
      </c>
      <c r="K8263" s="193" t="s">
        <v>406</v>
      </c>
    </row>
    <row r="8266" spans="1:11">
      <c r="A8266" s="175" t="s">
        <v>5000</v>
      </c>
      <c r="B8266" s="175" t="s">
        <v>114</v>
      </c>
      <c r="D8266" s="175" t="s">
        <v>610</v>
      </c>
      <c r="H8266" s="175" t="s">
        <v>1452</v>
      </c>
      <c r="K8266" s="194">
        <v>29434</v>
      </c>
    </row>
    <row r="8267" spans="1:11">
      <c r="A8267" s="175" t="s">
        <v>161</v>
      </c>
      <c r="B8267" s="175" t="s">
        <v>23</v>
      </c>
      <c r="F8267" s="195">
        <v>1508</v>
      </c>
      <c r="H8267" s="175" t="s">
        <v>1452</v>
      </c>
      <c r="J8267" s="194">
        <v>29434</v>
      </c>
    </row>
    <row r="8268" spans="1:11">
      <c r="A8268" s="190" t="s">
        <v>5054</v>
      </c>
      <c r="J8268" s="194">
        <v>29434</v>
      </c>
      <c r="K8268" s="194">
        <v>29434</v>
      </c>
    </row>
    <row r="8271" spans="1:11">
      <c r="A8271" s="190" t="s">
        <v>5083</v>
      </c>
      <c r="D8271" s="191" t="s">
        <v>4818</v>
      </c>
      <c r="E8271" s="190" t="s">
        <v>5031</v>
      </c>
    </row>
    <row r="8272" spans="1:11">
      <c r="A8272" s="192" t="s">
        <v>10</v>
      </c>
      <c r="B8272" s="192" t="s">
        <v>11</v>
      </c>
      <c r="D8272" s="188" t="s">
        <v>4808</v>
      </c>
      <c r="E8272" s="192" t="s">
        <v>142</v>
      </c>
      <c r="F8272" s="193" t="s">
        <v>4809</v>
      </c>
      <c r="G8272" s="192" t="s">
        <v>4810</v>
      </c>
      <c r="H8272" s="192" t="s">
        <v>479</v>
      </c>
      <c r="J8272" s="193" t="s">
        <v>405</v>
      </c>
      <c r="K8272" s="193" t="s">
        <v>406</v>
      </c>
    </row>
    <row r="8275" spans="1:11">
      <c r="A8275" s="175" t="s">
        <v>5000</v>
      </c>
      <c r="B8275" s="175" t="s">
        <v>114</v>
      </c>
      <c r="D8275" s="175" t="s">
        <v>610</v>
      </c>
      <c r="H8275" s="175" t="s">
        <v>1453</v>
      </c>
      <c r="K8275" s="194">
        <v>29423</v>
      </c>
    </row>
    <row r="8276" spans="1:11">
      <c r="A8276" s="175" t="s">
        <v>161</v>
      </c>
      <c r="B8276" s="175" t="s">
        <v>23</v>
      </c>
      <c r="F8276" s="195">
        <v>1608</v>
      </c>
      <c r="H8276" s="175" t="s">
        <v>1453</v>
      </c>
      <c r="J8276" s="194">
        <v>29423</v>
      </c>
    </row>
    <row r="8277" spans="1:11">
      <c r="A8277" s="190" t="s">
        <v>5084</v>
      </c>
      <c r="J8277" s="194">
        <v>29423</v>
      </c>
      <c r="K8277" s="194">
        <v>29423</v>
      </c>
    </row>
    <row r="8280" spans="1:11">
      <c r="A8280" s="190" t="s">
        <v>5055</v>
      </c>
      <c r="D8280" s="191" t="s">
        <v>4818</v>
      </c>
      <c r="E8280" s="190" t="s">
        <v>5031</v>
      </c>
    </row>
    <row r="8281" spans="1:11">
      <c r="A8281" s="192" t="s">
        <v>10</v>
      </c>
      <c r="B8281" s="192" t="s">
        <v>11</v>
      </c>
      <c r="D8281" s="188" t="s">
        <v>4808</v>
      </c>
      <c r="E8281" s="192" t="s">
        <v>142</v>
      </c>
      <c r="F8281" s="193" t="s">
        <v>4809</v>
      </c>
      <c r="G8281" s="192" t="s">
        <v>4810</v>
      </c>
      <c r="H8281" s="192" t="s">
        <v>479</v>
      </c>
      <c r="J8281" s="193" t="s">
        <v>405</v>
      </c>
      <c r="K8281" s="193" t="s">
        <v>406</v>
      </c>
    </row>
    <row r="8284" spans="1:11">
      <c r="A8284" s="175" t="s">
        <v>5000</v>
      </c>
      <c r="B8284" s="175" t="s">
        <v>114</v>
      </c>
      <c r="D8284" s="175" t="s">
        <v>610</v>
      </c>
      <c r="H8284" s="175" t="s">
        <v>1453</v>
      </c>
      <c r="K8284" s="194">
        <v>74270</v>
      </c>
    </row>
    <row r="8285" spans="1:11">
      <c r="A8285" s="175" t="s">
        <v>161</v>
      </c>
      <c r="B8285" s="175" t="s">
        <v>23</v>
      </c>
      <c r="F8285" s="195">
        <v>1708</v>
      </c>
      <c r="H8285" s="175" t="s">
        <v>1453</v>
      </c>
      <c r="J8285" s="194">
        <v>74270</v>
      </c>
    </row>
    <row r="8286" spans="1:11">
      <c r="A8286" s="190" t="s">
        <v>5057</v>
      </c>
      <c r="J8286" s="194">
        <v>74270</v>
      </c>
      <c r="K8286" s="194">
        <v>74270</v>
      </c>
    </row>
    <row r="8289" spans="1:11">
      <c r="A8289" s="190" t="s">
        <v>5058</v>
      </c>
      <c r="D8289" s="191" t="s">
        <v>4818</v>
      </c>
      <c r="E8289" s="190" t="s">
        <v>5031</v>
      </c>
    </row>
    <row r="8290" spans="1:11">
      <c r="A8290" s="192" t="s">
        <v>10</v>
      </c>
      <c r="B8290" s="192" t="s">
        <v>11</v>
      </c>
      <c r="D8290" s="188" t="s">
        <v>4808</v>
      </c>
      <c r="E8290" s="192" t="s">
        <v>142</v>
      </c>
      <c r="F8290" s="193" t="s">
        <v>4809</v>
      </c>
      <c r="G8290" s="192" t="s">
        <v>4810</v>
      </c>
      <c r="H8290" s="192" t="s">
        <v>479</v>
      </c>
      <c r="J8290" s="193" t="s">
        <v>405</v>
      </c>
      <c r="K8290" s="193" t="s">
        <v>406</v>
      </c>
    </row>
    <row r="8293" spans="1:11">
      <c r="A8293" s="175" t="s">
        <v>5000</v>
      </c>
      <c r="B8293" s="175" t="s">
        <v>114</v>
      </c>
      <c r="D8293" s="175" t="s">
        <v>610</v>
      </c>
      <c r="H8293" s="175" t="s">
        <v>1454</v>
      </c>
      <c r="K8293" s="194">
        <v>33132</v>
      </c>
    </row>
    <row r="8294" spans="1:11">
      <c r="A8294" s="175" t="s">
        <v>161</v>
      </c>
      <c r="B8294" s="175" t="s">
        <v>23</v>
      </c>
      <c r="F8294" s="195">
        <v>1808</v>
      </c>
      <c r="H8294" s="175" t="s">
        <v>1454</v>
      </c>
      <c r="J8294" s="194">
        <v>33132</v>
      </c>
    </row>
    <row r="8295" spans="1:11">
      <c r="A8295" s="190" t="s">
        <v>5059</v>
      </c>
      <c r="J8295" s="194">
        <v>33132</v>
      </c>
      <c r="K8295" s="194">
        <v>33132</v>
      </c>
    </row>
    <row r="8298" spans="1:11">
      <c r="A8298" s="190" t="s">
        <v>4893</v>
      </c>
      <c r="D8298" s="191" t="s">
        <v>4818</v>
      </c>
      <c r="E8298" s="190" t="s">
        <v>5031</v>
      </c>
    </row>
    <row r="8299" spans="1:11">
      <c r="A8299" s="192" t="s">
        <v>10</v>
      </c>
      <c r="B8299" s="192" t="s">
        <v>11</v>
      </c>
      <c r="D8299" s="188" t="s">
        <v>4808</v>
      </c>
      <c r="E8299" s="192" t="s">
        <v>142</v>
      </c>
      <c r="F8299" s="193" t="s">
        <v>4809</v>
      </c>
      <c r="G8299" s="192" t="s">
        <v>4810</v>
      </c>
      <c r="H8299" s="192" t="s">
        <v>479</v>
      </c>
      <c r="J8299" s="193" t="s">
        <v>405</v>
      </c>
      <c r="K8299" s="193" t="s">
        <v>406</v>
      </c>
    </row>
    <row r="8302" spans="1:11">
      <c r="A8302" s="175" t="s">
        <v>5000</v>
      </c>
      <c r="B8302" s="175" t="s">
        <v>114</v>
      </c>
      <c r="D8302" s="175" t="s">
        <v>610</v>
      </c>
      <c r="H8302" s="175" t="s">
        <v>1453</v>
      </c>
      <c r="K8302" s="194">
        <v>38834</v>
      </c>
    </row>
    <row r="8303" spans="1:11">
      <c r="A8303" s="175" t="s">
        <v>161</v>
      </c>
      <c r="B8303" s="175" t="s">
        <v>23</v>
      </c>
      <c r="F8303" s="195">
        <v>1908</v>
      </c>
      <c r="H8303" s="175" t="s">
        <v>1453</v>
      </c>
      <c r="J8303" s="194">
        <v>38834</v>
      </c>
    </row>
    <row r="8304" spans="1:11">
      <c r="A8304" s="190" t="s">
        <v>4899</v>
      </c>
      <c r="J8304" s="194">
        <v>38834</v>
      </c>
      <c r="K8304" s="194">
        <v>38834</v>
      </c>
    </row>
    <row r="8307" spans="1:11">
      <c r="A8307" s="190" t="s">
        <v>4917</v>
      </c>
      <c r="D8307" s="191" t="s">
        <v>4818</v>
      </c>
      <c r="E8307" s="190" t="s">
        <v>5031</v>
      </c>
    </row>
    <row r="8308" spans="1:11">
      <c r="A8308" s="192" t="s">
        <v>10</v>
      </c>
      <c r="B8308" s="192" t="s">
        <v>11</v>
      </c>
      <c r="D8308" s="188" t="s">
        <v>4808</v>
      </c>
      <c r="E8308" s="192" t="s">
        <v>142</v>
      </c>
      <c r="F8308" s="193" t="s">
        <v>4809</v>
      </c>
      <c r="G8308" s="192" t="s">
        <v>4810</v>
      </c>
      <c r="H8308" s="192" t="s">
        <v>479</v>
      </c>
      <c r="J8308" s="193" t="s">
        <v>405</v>
      </c>
      <c r="K8308" s="193" t="s">
        <v>406</v>
      </c>
    </row>
    <row r="8311" spans="1:11">
      <c r="A8311" s="175" t="s">
        <v>5000</v>
      </c>
      <c r="B8311" s="175" t="s">
        <v>114</v>
      </c>
      <c r="D8311" s="175" t="s">
        <v>610</v>
      </c>
      <c r="H8311" s="175" t="s">
        <v>1453</v>
      </c>
      <c r="K8311" s="194">
        <v>20000</v>
      </c>
    </row>
    <row r="8312" spans="1:11">
      <c r="A8312" s="175" t="s">
        <v>161</v>
      </c>
      <c r="B8312" s="175" t="s">
        <v>23</v>
      </c>
      <c r="F8312" s="195">
        <v>2008</v>
      </c>
      <c r="H8312" s="175" t="s">
        <v>1453</v>
      </c>
      <c r="J8312" s="194">
        <v>20000</v>
      </c>
    </row>
    <row r="8313" spans="1:11">
      <c r="A8313" s="190" t="s">
        <v>4920</v>
      </c>
      <c r="J8313" s="194">
        <v>20000</v>
      </c>
      <c r="K8313" s="194">
        <v>20000</v>
      </c>
    </row>
    <row r="8316" spans="1:11">
      <c r="A8316" s="190" t="s">
        <v>4961</v>
      </c>
      <c r="D8316" s="191" t="s">
        <v>4823</v>
      </c>
      <c r="E8316" s="190" t="s">
        <v>5031</v>
      </c>
    </row>
    <row r="8317" spans="1:11">
      <c r="A8317" s="192" t="s">
        <v>10</v>
      </c>
      <c r="B8317" s="192" t="s">
        <v>11</v>
      </c>
      <c r="D8317" s="188" t="s">
        <v>4808</v>
      </c>
      <c r="E8317" s="192" t="s">
        <v>142</v>
      </c>
      <c r="F8317" s="193" t="s">
        <v>4809</v>
      </c>
      <c r="G8317" s="192" t="s">
        <v>4810</v>
      </c>
      <c r="H8317" s="192" t="s">
        <v>479</v>
      </c>
      <c r="J8317" s="193" t="s">
        <v>405</v>
      </c>
      <c r="K8317" s="193" t="s">
        <v>406</v>
      </c>
    </row>
    <row r="8320" spans="1:11">
      <c r="A8320" s="175" t="s">
        <v>297</v>
      </c>
      <c r="B8320" s="175" t="s">
        <v>54</v>
      </c>
      <c r="H8320" s="175" t="s">
        <v>2451</v>
      </c>
      <c r="J8320" s="194">
        <v>150286</v>
      </c>
    </row>
    <row r="8321" spans="1:11">
      <c r="A8321" s="175" t="s">
        <v>299</v>
      </c>
      <c r="B8321" s="175" t="s">
        <v>55</v>
      </c>
      <c r="H8321" s="175" t="s">
        <v>2499</v>
      </c>
      <c r="J8321" s="194">
        <v>482886</v>
      </c>
    </row>
    <row r="8322" spans="1:11">
      <c r="A8322" s="175" t="s">
        <v>300</v>
      </c>
      <c r="B8322" s="175" t="s">
        <v>56</v>
      </c>
      <c r="H8322" s="175" t="s">
        <v>2520</v>
      </c>
      <c r="J8322" s="194">
        <v>199647</v>
      </c>
    </row>
    <row r="8323" spans="1:11">
      <c r="A8323" s="175" t="s">
        <v>297</v>
      </c>
      <c r="B8323" s="175" t="s">
        <v>54</v>
      </c>
      <c r="H8323" s="175" t="s">
        <v>2452</v>
      </c>
      <c r="J8323" s="194">
        <v>989132</v>
      </c>
    </row>
    <row r="8324" spans="1:11">
      <c r="A8324" s="175" t="s">
        <v>151</v>
      </c>
      <c r="B8324" s="175" t="s">
        <v>22</v>
      </c>
      <c r="H8324" s="175" t="s">
        <v>1112</v>
      </c>
      <c r="J8324" s="194">
        <v>58542</v>
      </c>
    </row>
    <row r="8325" spans="1:11">
      <c r="A8325" s="175" t="s">
        <v>182</v>
      </c>
      <c r="B8325" s="175" t="s">
        <v>28</v>
      </c>
      <c r="E8325" s="175" t="s">
        <v>640</v>
      </c>
      <c r="F8325" s="195">
        <v>201631</v>
      </c>
      <c r="H8325" s="175" t="s">
        <v>1749</v>
      </c>
      <c r="K8325" s="194">
        <v>1880493</v>
      </c>
    </row>
    <row r="8326" spans="1:11">
      <c r="A8326" s="190" t="s">
        <v>4962</v>
      </c>
      <c r="J8326" s="194">
        <v>1880493</v>
      </c>
      <c r="K8326" s="194">
        <v>1880493</v>
      </c>
    </row>
    <row r="8329" spans="1:11">
      <c r="A8329" s="190" t="s">
        <v>4963</v>
      </c>
      <c r="D8329" s="191" t="s">
        <v>4823</v>
      </c>
      <c r="E8329" s="190" t="s">
        <v>5031</v>
      </c>
    </row>
    <row r="8330" spans="1:11">
      <c r="A8330" s="192" t="s">
        <v>10</v>
      </c>
      <c r="B8330" s="192" t="s">
        <v>11</v>
      </c>
      <c r="D8330" s="188" t="s">
        <v>4808</v>
      </c>
      <c r="E8330" s="192" t="s">
        <v>142</v>
      </c>
      <c r="F8330" s="193" t="s">
        <v>4809</v>
      </c>
      <c r="G8330" s="192" t="s">
        <v>4810</v>
      </c>
      <c r="H8330" s="192" t="s">
        <v>479</v>
      </c>
      <c r="J8330" s="193" t="s">
        <v>405</v>
      </c>
      <c r="K8330" s="193" t="s">
        <v>406</v>
      </c>
    </row>
    <row r="8333" spans="1:11">
      <c r="A8333" s="175" t="s">
        <v>4919</v>
      </c>
      <c r="B8333" s="175" t="s">
        <v>101</v>
      </c>
      <c r="D8333" s="175" t="s">
        <v>610</v>
      </c>
      <c r="H8333" s="175" t="s">
        <v>4580</v>
      </c>
      <c r="J8333" s="194">
        <v>5570</v>
      </c>
    </row>
    <row r="8334" spans="1:11">
      <c r="A8334" s="175" t="s">
        <v>4894</v>
      </c>
      <c r="B8334" s="175" t="s">
        <v>105</v>
      </c>
      <c r="D8334" s="175" t="s">
        <v>610</v>
      </c>
      <c r="H8334" s="175" t="s">
        <v>4721</v>
      </c>
      <c r="J8334" s="194">
        <v>17250</v>
      </c>
    </row>
    <row r="8335" spans="1:11">
      <c r="A8335" s="175" t="s">
        <v>4894</v>
      </c>
      <c r="B8335" s="175" t="s">
        <v>105</v>
      </c>
      <c r="D8335" s="175" t="s">
        <v>610</v>
      </c>
      <c r="H8335" s="175" t="s">
        <v>4722</v>
      </c>
      <c r="J8335" s="194">
        <v>25000</v>
      </c>
    </row>
    <row r="8336" spans="1:11">
      <c r="A8336" s="175" t="s">
        <v>4895</v>
      </c>
      <c r="B8336" s="175" t="s">
        <v>87</v>
      </c>
      <c r="D8336" s="175" t="s">
        <v>610</v>
      </c>
      <c r="H8336" s="175" t="s">
        <v>4309</v>
      </c>
      <c r="J8336" s="194">
        <v>17650</v>
      </c>
    </row>
    <row r="8337" spans="1:11">
      <c r="A8337" s="175" t="s">
        <v>4897</v>
      </c>
      <c r="B8337" s="175" t="s">
        <v>89</v>
      </c>
      <c r="D8337" s="175" t="s">
        <v>610</v>
      </c>
      <c r="H8337" s="175" t="s">
        <v>4375</v>
      </c>
      <c r="J8337" s="194">
        <v>23800</v>
      </c>
    </row>
    <row r="8338" spans="1:11">
      <c r="A8338" s="175" t="s">
        <v>4896</v>
      </c>
      <c r="B8338" s="175" t="s">
        <v>88</v>
      </c>
      <c r="D8338" s="175" t="s">
        <v>610</v>
      </c>
      <c r="H8338" s="175" t="s">
        <v>4350</v>
      </c>
      <c r="J8338" s="194">
        <v>50706</v>
      </c>
    </row>
    <row r="8339" spans="1:11">
      <c r="A8339" s="175" t="s">
        <v>4894</v>
      </c>
      <c r="B8339" s="175" t="s">
        <v>105</v>
      </c>
      <c r="D8339" s="175" t="s">
        <v>610</v>
      </c>
      <c r="H8339" s="175" t="s">
        <v>4723</v>
      </c>
      <c r="J8339" s="194">
        <v>18000</v>
      </c>
    </row>
    <row r="8340" spans="1:11">
      <c r="A8340" s="175" t="s">
        <v>151</v>
      </c>
      <c r="B8340" s="175" t="s">
        <v>22</v>
      </c>
      <c r="H8340" s="175" t="s">
        <v>1113</v>
      </c>
      <c r="J8340" s="194">
        <v>15144</v>
      </c>
    </row>
    <row r="8341" spans="1:11">
      <c r="A8341" s="175" t="s">
        <v>182</v>
      </c>
      <c r="B8341" s="175" t="s">
        <v>28</v>
      </c>
      <c r="E8341" s="175" t="s">
        <v>640</v>
      </c>
      <c r="F8341" s="195">
        <v>201629</v>
      </c>
      <c r="H8341" s="175" t="s">
        <v>2047</v>
      </c>
      <c r="K8341" s="194">
        <v>200000</v>
      </c>
    </row>
    <row r="8342" spans="1:11">
      <c r="A8342" s="175" t="s">
        <v>4898</v>
      </c>
      <c r="B8342" s="175" t="s">
        <v>29</v>
      </c>
      <c r="H8342" s="175" t="s">
        <v>2102</v>
      </c>
      <c r="J8342" s="194">
        <v>11880</v>
      </c>
    </row>
    <row r="8343" spans="1:11">
      <c r="A8343" s="175" t="s">
        <v>4898</v>
      </c>
      <c r="B8343" s="175" t="s">
        <v>29</v>
      </c>
      <c r="H8343" s="175" t="s">
        <v>2103</v>
      </c>
      <c r="J8343" s="194">
        <v>15000</v>
      </c>
    </row>
    <row r="8344" spans="1:11">
      <c r="A8344" s="190" t="s">
        <v>4964</v>
      </c>
      <c r="J8344" s="194">
        <v>200000</v>
      </c>
      <c r="K8344" s="194">
        <v>200000</v>
      </c>
    </row>
    <row r="8347" spans="1:11">
      <c r="A8347" s="190" t="s">
        <v>5028</v>
      </c>
      <c r="D8347" s="191" t="s">
        <v>4806</v>
      </c>
      <c r="E8347" s="190" t="s">
        <v>5031</v>
      </c>
    </row>
    <row r="8348" spans="1:11">
      <c r="A8348" s="192" t="s">
        <v>10</v>
      </c>
      <c r="B8348" s="192" t="s">
        <v>11</v>
      </c>
      <c r="D8348" s="188" t="s">
        <v>4808</v>
      </c>
      <c r="E8348" s="192" t="s">
        <v>142</v>
      </c>
      <c r="F8348" s="193" t="s">
        <v>4809</v>
      </c>
      <c r="G8348" s="192" t="s">
        <v>4810</v>
      </c>
      <c r="H8348" s="192" t="s">
        <v>479</v>
      </c>
      <c r="J8348" s="193" t="s">
        <v>405</v>
      </c>
      <c r="K8348" s="193" t="s">
        <v>406</v>
      </c>
    </row>
    <row r="8351" spans="1:11">
      <c r="A8351" s="175" t="s">
        <v>5090</v>
      </c>
      <c r="B8351" s="175" t="s">
        <v>102</v>
      </c>
      <c r="D8351" s="175" t="s">
        <v>592</v>
      </c>
      <c r="H8351" s="175" t="s">
        <v>4626</v>
      </c>
      <c r="J8351" s="194">
        <v>50932</v>
      </c>
    </row>
    <row r="8352" spans="1:11">
      <c r="A8352" s="175" t="s">
        <v>5189</v>
      </c>
      <c r="B8352" s="175" t="s">
        <v>92</v>
      </c>
      <c r="D8352" s="175" t="s">
        <v>592</v>
      </c>
      <c r="H8352" s="175" t="s">
        <v>4420</v>
      </c>
      <c r="J8352" s="194">
        <v>7176675</v>
      </c>
    </row>
    <row r="8353" spans="1:10">
      <c r="A8353" s="175" t="s">
        <v>5046</v>
      </c>
      <c r="B8353" s="175" t="s">
        <v>103</v>
      </c>
      <c r="D8353" s="175" t="s">
        <v>592</v>
      </c>
      <c r="H8353" s="175" t="s">
        <v>4645</v>
      </c>
      <c r="J8353" s="194">
        <v>3890400</v>
      </c>
    </row>
    <row r="8354" spans="1:10">
      <c r="A8354" s="175" t="s">
        <v>5073</v>
      </c>
      <c r="B8354" s="175" t="s">
        <v>90</v>
      </c>
      <c r="D8354" s="175" t="s">
        <v>592</v>
      </c>
      <c r="H8354" s="175" t="s">
        <v>4401</v>
      </c>
      <c r="J8354" s="194">
        <v>4300000</v>
      </c>
    </row>
    <row r="8355" spans="1:10">
      <c r="A8355" s="175" t="s">
        <v>5093</v>
      </c>
      <c r="B8355" s="175" t="s">
        <v>69</v>
      </c>
      <c r="D8355" s="175" t="s">
        <v>592</v>
      </c>
      <c r="H8355" s="175" t="s">
        <v>2665</v>
      </c>
      <c r="J8355" s="194">
        <v>6170000</v>
      </c>
    </row>
    <row r="8356" spans="1:10">
      <c r="A8356" s="175" t="s">
        <v>4897</v>
      </c>
      <c r="B8356" s="175" t="s">
        <v>89</v>
      </c>
      <c r="D8356" s="175" t="s">
        <v>592</v>
      </c>
      <c r="H8356" s="175" t="s">
        <v>4376</v>
      </c>
      <c r="J8356" s="194">
        <v>487900</v>
      </c>
    </row>
    <row r="8357" spans="1:10">
      <c r="A8357" s="175" t="s">
        <v>4897</v>
      </c>
      <c r="B8357" s="175" t="s">
        <v>89</v>
      </c>
      <c r="D8357" s="175" t="s">
        <v>592</v>
      </c>
      <c r="H8357" s="175" t="s">
        <v>4377</v>
      </c>
      <c r="J8357" s="194">
        <v>150000</v>
      </c>
    </row>
    <row r="8358" spans="1:10">
      <c r="A8358" s="175" t="s">
        <v>5093</v>
      </c>
      <c r="B8358" s="175" t="s">
        <v>69</v>
      </c>
      <c r="D8358" s="175" t="s">
        <v>592</v>
      </c>
      <c r="H8358" s="175" t="s">
        <v>2666</v>
      </c>
      <c r="J8358" s="194">
        <v>9200000</v>
      </c>
    </row>
    <row r="8359" spans="1:10">
      <c r="A8359" s="175" t="s">
        <v>5093</v>
      </c>
      <c r="B8359" s="175" t="s">
        <v>69</v>
      </c>
      <c r="D8359" s="175" t="s">
        <v>592</v>
      </c>
      <c r="H8359" s="175" t="s">
        <v>2667</v>
      </c>
      <c r="J8359" s="194">
        <v>10000000</v>
      </c>
    </row>
    <row r="8360" spans="1:10">
      <c r="A8360" s="175" t="s">
        <v>5093</v>
      </c>
      <c r="B8360" s="175" t="s">
        <v>69</v>
      </c>
      <c r="D8360" s="175" t="s">
        <v>592</v>
      </c>
      <c r="H8360" s="175" t="s">
        <v>2668</v>
      </c>
      <c r="J8360" s="194">
        <v>3000000</v>
      </c>
    </row>
    <row r="8361" spans="1:10">
      <c r="A8361" s="175" t="s">
        <v>5189</v>
      </c>
      <c r="B8361" s="175" t="s">
        <v>92</v>
      </c>
      <c r="D8361" s="175" t="s">
        <v>592</v>
      </c>
      <c r="H8361" s="175" t="s">
        <v>4421</v>
      </c>
      <c r="J8361" s="194">
        <v>8193533</v>
      </c>
    </row>
    <row r="8362" spans="1:10">
      <c r="A8362" s="175" t="s">
        <v>5045</v>
      </c>
      <c r="B8362" s="175" t="s">
        <v>86</v>
      </c>
      <c r="D8362" s="175" t="s">
        <v>592</v>
      </c>
      <c r="H8362" s="175" t="s">
        <v>4258</v>
      </c>
      <c r="J8362" s="194">
        <v>65830</v>
      </c>
    </row>
    <row r="8363" spans="1:10">
      <c r="A8363" s="175" t="s">
        <v>5045</v>
      </c>
      <c r="B8363" s="175" t="s">
        <v>86</v>
      </c>
      <c r="D8363" s="175" t="s">
        <v>592</v>
      </c>
      <c r="H8363" s="175" t="s">
        <v>4259</v>
      </c>
      <c r="J8363" s="194">
        <v>263828</v>
      </c>
    </row>
    <row r="8364" spans="1:10">
      <c r="A8364" s="175" t="s">
        <v>5045</v>
      </c>
      <c r="B8364" s="175" t="s">
        <v>86</v>
      </c>
      <c r="D8364" s="175" t="s">
        <v>592</v>
      </c>
      <c r="H8364" s="175" t="s">
        <v>4260</v>
      </c>
      <c r="J8364" s="194">
        <v>98897</v>
      </c>
    </row>
    <row r="8365" spans="1:10">
      <c r="A8365" s="175" t="s">
        <v>4897</v>
      </c>
      <c r="B8365" s="175" t="s">
        <v>89</v>
      </c>
      <c r="D8365" s="175" t="s">
        <v>592</v>
      </c>
      <c r="H8365" s="175" t="s">
        <v>4378</v>
      </c>
      <c r="J8365" s="194">
        <v>150000</v>
      </c>
    </row>
    <row r="8366" spans="1:10">
      <c r="A8366" s="175" t="s">
        <v>5073</v>
      </c>
      <c r="B8366" s="175" t="s">
        <v>90</v>
      </c>
      <c r="D8366" s="175" t="s">
        <v>592</v>
      </c>
      <c r="H8366" s="175" t="s">
        <v>4402</v>
      </c>
      <c r="J8366" s="194">
        <v>3475000</v>
      </c>
    </row>
    <row r="8367" spans="1:10">
      <c r="A8367" s="175" t="s">
        <v>5124</v>
      </c>
      <c r="B8367" s="175" t="s">
        <v>97</v>
      </c>
      <c r="D8367" s="175" t="s">
        <v>592</v>
      </c>
      <c r="H8367" s="175" t="s">
        <v>4471</v>
      </c>
      <c r="J8367" s="194">
        <v>200000</v>
      </c>
    </row>
    <row r="8368" spans="1:10">
      <c r="A8368" s="175" t="s">
        <v>5124</v>
      </c>
      <c r="B8368" s="175" t="s">
        <v>97</v>
      </c>
      <c r="D8368" s="175" t="s">
        <v>592</v>
      </c>
      <c r="H8368" s="175" t="s">
        <v>4472</v>
      </c>
      <c r="J8368" s="194">
        <v>2800000</v>
      </c>
    </row>
    <row r="8369" spans="1:11">
      <c r="A8369" s="175" t="s">
        <v>5044</v>
      </c>
      <c r="B8369" s="175" t="s">
        <v>85</v>
      </c>
      <c r="D8369" s="175" t="s">
        <v>592</v>
      </c>
      <c r="H8369" s="175" t="s">
        <v>4239</v>
      </c>
      <c r="J8369" s="194">
        <v>592994</v>
      </c>
    </row>
    <row r="8370" spans="1:11">
      <c r="A8370" s="175" t="s">
        <v>5044</v>
      </c>
      <c r="B8370" s="175" t="s">
        <v>85</v>
      </c>
      <c r="D8370" s="175" t="s">
        <v>592</v>
      </c>
      <c r="H8370" s="175" t="s">
        <v>4240</v>
      </c>
      <c r="J8370" s="194">
        <v>83063</v>
      </c>
    </row>
    <row r="8371" spans="1:11">
      <c r="A8371" s="175" t="s">
        <v>4919</v>
      </c>
      <c r="B8371" s="175" t="s">
        <v>101</v>
      </c>
      <c r="D8371" s="175" t="s">
        <v>592</v>
      </c>
      <c r="H8371" s="175" t="s">
        <v>4581</v>
      </c>
      <c r="J8371" s="194">
        <v>211377</v>
      </c>
    </row>
    <row r="8372" spans="1:11">
      <c r="A8372" s="175" t="s">
        <v>4919</v>
      </c>
      <c r="B8372" s="175" t="s">
        <v>101</v>
      </c>
      <c r="D8372" s="175" t="s">
        <v>592</v>
      </c>
      <c r="H8372" s="175" t="s">
        <v>4582</v>
      </c>
      <c r="J8372" s="194">
        <v>257322</v>
      </c>
    </row>
    <row r="8373" spans="1:11">
      <c r="A8373" s="175" t="s">
        <v>4919</v>
      </c>
      <c r="B8373" s="175" t="s">
        <v>101</v>
      </c>
      <c r="D8373" s="175" t="s">
        <v>592</v>
      </c>
      <c r="H8373" s="175" t="s">
        <v>4583</v>
      </c>
      <c r="J8373" s="194">
        <v>178248</v>
      </c>
    </row>
    <row r="8374" spans="1:11">
      <c r="A8374" s="175" t="s">
        <v>4919</v>
      </c>
      <c r="B8374" s="175" t="s">
        <v>101</v>
      </c>
      <c r="D8374" s="175" t="s">
        <v>592</v>
      </c>
      <c r="H8374" s="175" t="s">
        <v>4584</v>
      </c>
      <c r="J8374" s="194">
        <v>14484</v>
      </c>
    </row>
    <row r="8375" spans="1:11">
      <c r="A8375" s="175" t="s">
        <v>257</v>
      </c>
      <c r="B8375" s="175" t="s">
        <v>47</v>
      </c>
      <c r="H8375" s="175" t="s">
        <v>2269</v>
      </c>
      <c r="K8375" s="194">
        <v>61010483</v>
      </c>
    </row>
    <row r="8376" spans="1:11">
      <c r="A8376" s="190" t="s">
        <v>5029</v>
      </c>
      <c r="J8376" s="194">
        <v>61010483</v>
      </c>
      <c r="K8376" s="194">
        <v>61010483</v>
      </c>
    </row>
    <row r="8379" spans="1:11">
      <c r="A8379" s="190" t="s">
        <v>5060</v>
      </c>
      <c r="D8379" s="191" t="s">
        <v>4806</v>
      </c>
      <c r="E8379" s="190" t="s">
        <v>5031</v>
      </c>
    </row>
    <row r="8380" spans="1:11">
      <c r="A8380" s="192" t="s">
        <v>10</v>
      </c>
      <c r="B8380" s="192" t="s">
        <v>11</v>
      </c>
      <c r="D8380" s="188" t="s">
        <v>4808</v>
      </c>
      <c r="E8380" s="192" t="s">
        <v>142</v>
      </c>
      <c r="F8380" s="193" t="s">
        <v>4809</v>
      </c>
      <c r="G8380" s="192" t="s">
        <v>4810</v>
      </c>
      <c r="H8380" s="192" t="s">
        <v>479</v>
      </c>
      <c r="J8380" s="193" t="s">
        <v>405</v>
      </c>
      <c r="K8380" s="193" t="s">
        <v>406</v>
      </c>
    </row>
    <row r="8383" spans="1:11">
      <c r="A8383" s="175" t="s">
        <v>5034</v>
      </c>
      <c r="B8383" s="175" t="s">
        <v>104</v>
      </c>
      <c r="D8383" s="175" t="s">
        <v>610</v>
      </c>
      <c r="H8383" s="175" t="s">
        <v>4687</v>
      </c>
      <c r="J8383" s="194">
        <v>222222</v>
      </c>
    </row>
    <row r="8384" spans="1:11">
      <c r="A8384" s="175" t="s">
        <v>5033</v>
      </c>
      <c r="B8384" s="175" t="s">
        <v>95</v>
      </c>
      <c r="D8384" s="175" t="s">
        <v>592</v>
      </c>
      <c r="H8384" s="175" t="s">
        <v>4446</v>
      </c>
      <c r="J8384" s="194">
        <v>2222222</v>
      </c>
    </row>
    <row r="8385" spans="1:11">
      <c r="A8385" s="175" t="s">
        <v>5033</v>
      </c>
      <c r="B8385" s="175" t="s">
        <v>95</v>
      </c>
      <c r="D8385" s="175" t="s">
        <v>592</v>
      </c>
      <c r="H8385" s="175" t="s">
        <v>4447</v>
      </c>
      <c r="J8385" s="194">
        <v>333333</v>
      </c>
    </row>
    <row r="8386" spans="1:11">
      <c r="A8386" s="175" t="s">
        <v>5033</v>
      </c>
      <c r="B8386" s="175" t="s">
        <v>95</v>
      </c>
      <c r="D8386" s="175" t="s">
        <v>592</v>
      </c>
      <c r="H8386" s="175" t="s">
        <v>4448</v>
      </c>
      <c r="J8386" s="194">
        <v>888889</v>
      </c>
    </row>
    <row r="8387" spans="1:11">
      <c r="A8387" s="175" t="s">
        <v>5088</v>
      </c>
      <c r="B8387" s="175" t="s">
        <v>68</v>
      </c>
      <c r="D8387" s="175" t="s">
        <v>592</v>
      </c>
      <c r="H8387" s="175" t="s">
        <v>2648</v>
      </c>
      <c r="J8387" s="194">
        <v>666667</v>
      </c>
    </row>
    <row r="8388" spans="1:11">
      <c r="A8388" s="175" t="s">
        <v>5088</v>
      </c>
      <c r="B8388" s="175" t="s">
        <v>68</v>
      </c>
      <c r="D8388" s="175" t="s">
        <v>592</v>
      </c>
      <c r="H8388" s="175" t="s">
        <v>2649</v>
      </c>
      <c r="J8388" s="194">
        <v>666667</v>
      </c>
    </row>
    <row r="8389" spans="1:11">
      <c r="A8389" s="175" t="s">
        <v>262</v>
      </c>
      <c r="B8389" s="175" t="s">
        <v>48</v>
      </c>
      <c r="H8389" s="175" t="s">
        <v>2352</v>
      </c>
      <c r="K8389" s="194">
        <v>4500000</v>
      </c>
    </row>
    <row r="8390" spans="1:11">
      <c r="A8390" s="175" t="s">
        <v>304</v>
      </c>
      <c r="B8390" s="175" t="s">
        <v>60</v>
      </c>
      <c r="H8390" s="175" t="s">
        <v>2565</v>
      </c>
      <c r="K8390" s="194">
        <v>500000</v>
      </c>
    </row>
    <row r="8391" spans="1:11">
      <c r="A8391" s="190" t="s">
        <v>5061</v>
      </c>
      <c r="J8391" s="194">
        <v>5000000</v>
      </c>
      <c r="K8391" s="194">
        <v>5000000</v>
      </c>
    </row>
    <row r="8394" spans="1:11">
      <c r="A8394" s="190" t="s">
        <v>5062</v>
      </c>
      <c r="D8394" s="191" t="s">
        <v>4823</v>
      </c>
      <c r="E8394" s="190" t="s">
        <v>5031</v>
      </c>
    </row>
    <row r="8395" spans="1:11">
      <c r="A8395" s="192" t="s">
        <v>10</v>
      </c>
      <c r="B8395" s="192" t="s">
        <v>11</v>
      </c>
      <c r="D8395" s="188" t="s">
        <v>4808</v>
      </c>
      <c r="E8395" s="192" t="s">
        <v>142</v>
      </c>
      <c r="F8395" s="193" t="s">
        <v>4809</v>
      </c>
      <c r="G8395" s="192" t="s">
        <v>4810</v>
      </c>
      <c r="H8395" s="192" t="s">
        <v>479</v>
      </c>
      <c r="J8395" s="193" t="s">
        <v>405</v>
      </c>
      <c r="K8395" s="193" t="s">
        <v>406</v>
      </c>
    </row>
    <row r="8398" spans="1:11">
      <c r="A8398" s="175" t="s">
        <v>4898</v>
      </c>
      <c r="B8398" s="175" t="s">
        <v>29</v>
      </c>
      <c r="H8398" s="175" t="s">
        <v>2104</v>
      </c>
      <c r="J8398" s="194">
        <v>3340</v>
      </c>
    </row>
    <row r="8399" spans="1:11">
      <c r="A8399" s="175" t="s">
        <v>4919</v>
      </c>
      <c r="B8399" s="175" t="s">
        <v>101</v>
      </c>
      <c r="D8399" s="175" t="s">
        <v>610</v>
      </c>
      <c r="H8399" s="175" t="s">
        <v>2104</v>
      </c>
      <c r="J8399" s="194">
        <v>21130</v>
      </c>
    </row>
    <row r="8400" spans="1:11">
      <c r="A8400" s="175" t="s">
        <v>4894</v>
      </c>
      <c r="B8400" s="175" t="s">
        <v>105</v>
      </c>
      <c r="D8400" s="175" t="s">
        <v>610</v>
      </c>
      <c r="H8400" s="175" t="s">
        <v>4724</v>
      </c>
      <c r="J8400" s="194">
        <v>19794</v>
      </c>
    </row>
    <row r="8401" spans="1:11">
      <c r="A8401" s="175" t="s">
        <v>4918</v>
      </c>
      <c r="B8401" s="175" t="s">
        <v>100</v>
      </c>
      <c r="D8401" s="175" t="s">
        <v>610</v>
      </c>
      <c r="H8401" s="175" t="s">
        <v>4536</v>
      </c>
      <c r="J8401" s="194">
        <v>2500</v>
      </c>
    </row>
    <row r="8402" spans="1:11">
      <c r="A8402" s="175" t="s">
        <v>218</v>
      </c>
      <c r="B8402" s="175" t="s">
        <v>33</v>
      </c>
      <c r="E8402" s="175" t="s">
        <v>640</v>
      </c>
      <c r="F8402" s="195">
        <v>1</v>
      </c>
      <c r="H8402" s="175" t="s">
        <v>736</v>
      </c>
      <c r="J8402" s="194">
        <v>24249</v>
      </c>
    </row>
    <row r="8403" spans="1:11">
      <c r="A8403" s="175" t="s">
        <v>301</v>
      </c>
      <c r="B8403" s="175" t="s">
        <v>57</v>
      </c>
      <c r="H8403" s="175" t="s">
        <v>2533</v>
      </c>
      <c r="J8403" s="194">
        <v>27983</v>
      </c>
    </row>
    <row r="8404" spans="1:11">
      <c r="A8404" s="175" t="s">
        <v>5081</v>
      </c>
      <c r="B8404" s="175" t="s">
        <v>109</v>
      </c>
      <c r="D8404" s="175" t="s">
        <v>610</v>
      </c>
      <c r="H8404" s="175" t="s">
        <v>2533</v>
      </c>
      <c r="J8404" s="194">
        <v>39592</v>
      </c>
    </row>
    <row r="8405" spans="1:11">
      <c r="A8405" s="175" t="s">
        <v>182</v>
      </c>
      <c r="B8405" s="175" t="s">
        <v>28</v>
      </c>
      <c r="E8405" s="175" t="s">
        <v>640</v>
      </c>
      <c r="F8405" s="195">
        <v>201633</v>
      </c>
      <c r="H8405" s="175" t="s">
        <v>2049</v>
      </c>
      <c r="K8405" s="194">
        <v>138588</v>
      </c>
    </row>
    <row r="8406" spans="1:11">
      <c r="A8406" s="190" t="s">
        <v>5063</v>
      </c>
      <c r="J8406" s="194">
        <v>138588</v>
      </c>
      <c r="K8406" s="194">
        <v>138588</v>
      </c>
    </row>
    <row r="8409" spans="1:11">
      <c r="A8409" s="190" t="s">
        <v>5107</v>
      </c>
      <c r="D8409" s="191" t="s">
        <v>4818</v>
      </c>
      <c r="E8409" s="190" t="s">
        <v>5031</v>
      </c>
    </row>
    <row r="8410" spans="1:11">
      <c r="A8410" s="192" t="s">
        <v>10</v>
      </c>
      <c r="B8410" s="192" t="s">
        <v>11</v>
      </c>
      <c r="D8410" s="188" t="s">
        <v>4808</v>
      </c>
      <c r="E8410" s="192" t="s">
        <v>142</v>
      </c>
      <c r="F8410" s="193" t="s">
        <v>4809</v>
      </c>
      <c r="G8410" s="192" t="s">
        <v>4810</v>
      </c>
      <c r="H8410" s="192" t="s">
        <v>479</v>
      </c>
      <c r="J8410" s="193" t="s">
        <v>405</v>
      </c>
      <c r="K8410" s="193" t="s">
        <v>406</v>
      </c>
    </row>
    <row r="8413" spans="1:11">
      <c r="A8413" s="175" t="s">
        <v>5070</v>
      </c>
      <c r="B8413" s="175" t="s">
        <v>115</v>
      </c>
      <c r="D8413" s="175" t="s">
        <v>610</v>
      </c>
      <c r="H8413" s="175" t="s">
        <v>1114</v>
      </c>
      <c r="K8413" s="194">
        <v>650000</v>
      </c>
    </row>
    <row r="8414" spans="1:11">
      <c r="A8414" s="175" t="s">
        <v>151</v>
      </c>
      <c r="B8414" s="175" t="s">
        <v>22</v>
      </c>
      <c r="H8414" s="175" t="s">
        <v>1114</v>
      </c>
      <c r="J8414" s="194">
        <v>622357</v>
      </c>
    </row>
    <row r="8415" spans="1:11">
      <c r="A8415" s="175" t="s">
        <v>5047</v>
      </c>
      <c r="B8415" s="175" t="s">
        <v>106</v>
      </c>
      <c r="D8415" s="175" t="s">
        <v>610</v>
      </c>
      <c r="H8415" s="175" t="s">
        <v>1114</v>
      </c>
      <c r="J8415" s="194">
        <v>27643</v>
      </c>
    </row>
    <row r="8416" spans="1:11">
      <c r="A8416" s="190" t="s">
        <v>5108</v>
      </c>
      <c r="J8416" s="194">
        <v>650000</v>
      </c>
      <c r="K8416" s="194">
        <v>650000</v>
      </c>
    </row>
    <row r="8419" spans="1:11">
      <c r="A8419" s="190" t="s">
        <v>5105</v>
      </c>
      <c r="D8419" s="191" t="s">
        <v>4818</v>
      </c>
      <c r="E8419" s="190" t="s">
        <v>5031</v>
      </c>
    </row>
    <row r="8420" spans="1:11">
      <c r="A8420" s="192" t="s">
        <v>10</v>
      </c>
      <c r="B8420" s="192" t="s">
        <v>11</v>
      </c>
      <c r="D8420" s="188" t="s">
        <v>4808</v>
      </c>
      <c r="E8420" s="192" t="s">
        <v>142</v>
      </c>
      <c r="F8420" s="193" t="s">
        <v>4809</v>
      </c>
      <c r="G8420" s="192" t="s">
        <v>4810</v>
      </c>
      <c r="H8420" s="192" t="s">
        <v>479</v>
      </c>
      <c r="J8420" s="193" t="s">
        <v>405</v>
      </c>
      <c r="K8420" s="193" t="s">
        <v>406</v>
      </c>
    </row>
    <row r="8423" spans="1:11">
      <c r="A8423" s="175" t="s">
        <v>151</v>
      </c>
      <c r="B8423" s="175" t="s">
        <v>22</v>
      </c>
      <c r="H8423" s="175" t="s">
        <v>1115</v>
      </c>
      <c r="J8423" s="194">
        <v>1080000</v>
      </c>
    </row>
    <row r="8424" spans="1:11">
      <c r="A8424" s="175" t="s">
        <v>4829</v>
      </c>
      <c r="B8424" s="175" t="s">
        <v>113</v>
      </c>
      <c r="D8424" s="175" t="s">
        <v>610</v>
      </c>
      <c r="H8424" s="175" t="s">
        <v>1115</v>
      </c>
      <c r="K8424" s="194">
        <v>1080000</v>
      </c>
    </row>
    <row r="8425" spans="1:11">
      <c r="A8425" s="190" t="s">
        <v>5106</v>
      </c>
      <c r="J8425" s="194">
        <v>1080000</v>
      </c>
      <c r="K8425" s="194">
        <v>1080000</v>
      </c>
    </row>
    <row r="8428" spans="1:11">
      <c r="A8428" s="190" t="s">
        <v>5109</v>
      </c>
      <c r="D8428" s="191" t="s">
        <v>4818</v>
      </c>
      <c r="E8428" s="190" t="s">
        <v>5031</v>
      </c>
    </row>
    <row r="8429" spans="1:11">
      <c r="A8429" s="192" t="s">
        <v>10</v>
      </c>
      <c r="B8429" s="192" t="s">
        <v>11</v>
      </c>
      <c r="D8429" s="188" t="s">
        <v>4808</v>
      </c>
      <c r="E8429" s="192" t="s">
        <v>142</v>
      </c>
      <c r="F8429" s="193" t="s">
        <v>4809</v>
      </c>
      <c r="G8429" s="192" t="s">
        <v>4810</v>
      </c>
      <c r="H8429" s="192" t="s">
        <v>479</v>
      </c>
      <c r="J8429" s="193" t="s">
        <v>405</v>
      </c>
      <c r="K8429" s="193" t="s">
        <v>406</v>
      </c>
    </row>
    <row r="8432" spans="1:11">
      <c r="A8432" s="175" t="s">
        <v>151</v>
      </c>
      <c r="B8432" s="175" t="s">
        <v>22</v>
      </c>
      <c r="H8432" s="175" t="s">
        <v>1116</v>
      </c>
      <c r="J8432" s="194">
        <v>308670</v>
      </c>
    </row>
    <row r="8433" spans="1:11">
      <c r="A8433" s="175" t="s">
        <v>4820</v>
      </c>
      <c r="B8433" s="175" t="s">
        <v>118</v>
      </c>
      <c r="D8433" s="175" t="s">
        <v>610</v>
      </c>
      <c r="H8433" s="175" t="s">
        <v>1116</v>
      </c>
      <c r="K8433" s="194">
        <v>308670</v>
      </c>
    </row>
    <row r="8434" spans="1:11">
      <c r="A8434" s="190" t="s">
        <v>5110</v>
      </c>
      <c r="J8434" s="194">
        <v>308670</v>
      </c>
      <c r="K8434" s="194">
        <v>308670</v>
      </c>
    </row>
    <row r="8437" spans="1:11">
      <c r="A8437" s="190" t="s">
        <v>5111</v>
      </c>
      <c r="D8437" s="191" t="s">
        <v>4818</v>
      </c>
      <c r="E8437" s="190" t="s">
        <v>5031</v>
      </c>
    </row>
    <row r="8438" spans="1:11">
      <c r="A8438" s="192" t="s">
        <v>10</v>
      </c>
      <c r="B8438" s="192" t="s">
        <v>11</v>
      </c>
      <c r="D8438" s="188" t="s">
        <v>4808</v>
      </c>
      <c r="E8438" s="192" t="s">
        <v>142</v>
      </c>
      <c r="F8438" s="193" t="s">
        <v>4809</v>
      </c>
      <c r="G8438" s="192" t="s">
        <v>4810</v>
      </c>
      <c r="H8438" s="192" t="s">
        <v>479</v>
      </c>
      <c r="J8438" s="193" t="s">
        <v>405</v>
      </c>
      <c r="K8438" s="193" t="s">
        <v>406</v>
      </c>
    </row>
    <row r="8441" spans="1:11">
      <c r="A8441" s="175" t="s">
        <v>151</v>
      </c>
      <c r="B8441" s="175" t="s">
        <v>22</v>
      </c>
      <c r="H8441" s="175" t="s">
        <v>1117</v>
      </c>
      <c r="J8441" s="194">
        <v>20000</v>
      </c>
    </row>
    <row r="8442" spans="1:11">
      <c r="A8442" s="175" t="s">
        <v>5000</v>
      </c>
      <c r="B8442" s="175" t="s">
        <v>114</v>
      </c>
      <c r="D8442" s="175" t="s">
        <v>610</v>
      </c>
      <c r="H8442" s="175" t="s">
        <v>1117</v>
      </c>
      <c r="K8442" s="194">
        <v>20000</v>
      </c>
    </row>
    <row r="8443" spans="1:11">
      <c r="A8443" s="190" t="s">
        <v>5112</v>
      </c>
      <c r="J8443" s="194">
        <v>20000</v>
      </c>
      <c r="K8443" s="194">
        <v>20000</v>
      </c>
    </row>
    <row r="8446" spans="1:11">
      <c r="A8446" s="190" t="s">
        <v>5113</v>
      </c>
      <c r="D8446" s="191" t="s">
        <v>4818</v>
      </c>
      <c r="E8446" s="190" t="s">
        <v>5031</v>
      </c>
    </row>
    <row r="8447" spans="1:11">
      <c r="A8447" s="192" t="s">
        <v>10</v>
      </c>
      <c r="B8447" s="192" t="s">
        <v>11</v>
      </c>
      <c r="D8447" s="188" t="s">
        <v>4808</v>
      </c>
      <c r="E8447" s="192" t="s">
        <v>142</v>
      </c>
      <c r="F8447" s="193" t="s">
        <v>4809</v>
      </c>
      <c r="G8447" s="192" t="s">
        <v>4810</v>
      </c>
      <c r="H8447" s="192" t="s">
        <v>479</v>
      </c>
      <c r="J8447" s="193" t="s">
        <v>405</v>
      </c>
      <c r="K8447" s="193" t="s">
        <v>406</v>
      </c>
    </row>
    <row r="8450" spans="1:11">
      <c r="A8450" s="175" t="s">
        <v>151</v>
      </c>
      <c r="B8450" s="175" t="s">
        <v>22</v>
      </c>
      <c r="H8450" s="175" t="s">
        <v>1118</v>
      </c>
      <c r="J8450" s="194">
        <v>150000</v>
      </c>
    </row>
    <row r="8451" spans="1:11">
      <c r="A8451" s="175" t="s">
        <v>4829</v>
      </c>
      <c r="B8451" s="175" t="s">
        <v>113</v>
      </c>
      <c r="D8451" s="175" t="s">
        <v>610</v>
      </c>
      <c r="H8451" s="175" t="s">
        <v>1118</v>
      </c>
      <c r="K8451" s="194">
        <v>150000</v>
      </c>
    </row>
    <row r="8452" spans="1:11">
      <c r="A8452" s="190" t="s">
        <v>5114</v>
      </c>
      <c r="J8452" s="194">
        <v>150000</v>
      </c>
      <c r="K8452" s="194">
        <v>150000</v>
      </c>
    </row>
    <row r="8455" spans="1:11">
      <c r="A8455" s="190" t="s">
        <v>5115</v>
      </c>
      <c r="D8455" s="191" t="s">
        <v>4823</v>
      </c>
      <c r="E8455" s="190" t="s">
        <v>5031</v>
      </c>
    </row>
    <row r="8456" spans="1:11">
      <c r="A8456" s="192" t="s">
        <v>10</v>
      </c>
      <c r="B8456" s="192" t="s">
        <v>11</v>
      </c>
      <c r="D8456" s="188" t="s">
        <v>4808</v>
      </c>
      <c r="E8456" s="192" t="s">
        <v>142</v>
      </c>
      <c r="F8456" s="193" t="s">
        <v>4809</v>
      </c>
      <c r="G8456" s="192" t="s">
        <v>4810</v>
      </c>
      <c r="H8456" s="192" t="s">
        <v>479</v>
      </c>
      <c r="J8456" s="193" t="s">
        <v>405</v>
      </c>
      <c r="K8456" s="193" t="s">
        <v>406</v>
      </c>
    </row>
    <row r="8459" spans="1:11">
      <c r="A8459" s="175" t="s">
        <v>262</v>
      </c>
      <c r="B8459" s="175" t="s">
        <v>48</v>
      </c>
      <c r="E8459" s="175" t="s">
        <v>667</v>
      </c>
      <c r="F8459" s="195">
        <v>134</v>
      </c>
      <c r="H8459" s="175" t="s">
        <v>1769</v>
      </c>
      <c r="J8459" s="194">
        <v>800000</v>
      </c>
    </row>
    <row r="8460" spans="1:11">
      <c r="A8460" s="175" t="s">
        <v>5102</v>
      </c>
      <c r="B8460" s="175" t="s">
        <v>25</v>
      </c>
      <c r="F8460" s="195">
        <v>92</v>
      </c>
      <c r="H8460" s="175" t="s">
        <v>1769</v>
      </c>
      <c r="K8460" s="194">
        <v>800000</v>
      </c>
    </row>
    <row r="8461" spans="1:11">
      <c r="A8461" s="190" t="s">
        <v>5116</v>
      </c>
      <c r="J8461" s="194">
        <v>800000</v>
      </c>
      <c r="K8461" s="194">
        <v>800000</v>
      </c>
    </row>
    <row r="8464" spans="1:11">
      <c r="A8464" s="190" t="s">
        <v>5117</v>
      </c>
      <c r="D8464" s="191" t="s">
        <v>4823</v>
      </c>
      <c r="E8464" s="190" t="s">
        <v>5031</v>
      </c>
    </row>
    <row r="8465" spans="1:11">
      <c r="A8465" s="192" t="s">
        <v>10</v>
      </c>
      <c r="B8465" s="192" t="s">
        <v>11</v>
      </c>
      <c r="D8465" s="188" t="s">
        <v>4808</v>
      </c>
      <c r="E8465" s="192" t="s">
        <v>142</v>
      </c>
      <c r="F8465" s="193" t="s">
        <v>4809</v>
      </c>
      <c r="G8465" s="192" t="s">
        <v>4810</v>
      </c>
      <c r="H8465" s="192" t="s">
        <v>479</v>
      </c>
      <c r="J8465" s="193" t="s">
        <v>405</v>
      </c>
      <c r="K8465" s="193" t="s">
        <v>406</v>
      </c>
    </row>
    <row r="8468" spans="1:11">
      <c r="A8468" s="175" t="s">
        <v>5097</v>
      </c>
      <c r="B8468" s="175" t="s">
        <v>31</v>
      </c>
      <c r="E8468" s="175" t="s">
        <v>668</v>
      </c>
      <c r="F8468" s="195">
        <v>24</v>
      </c>
      <c r="H8468" s="175" t="s">
        <v>1770</v>
      </c>
      <c r="J8468" s="194">
        <v>38000000</v>
      </c>
    </row>
    <row r="8469" spans="1:11">
      <c r="A8469" s="175" t="s">
        <v>5102</v>
      </c>
      <c r="B8469" s="175" t="s">
        <v>25</v>
      </c>
      <c r="F8469" s="195">
        <v>146</v>
      </c>
      <c r="H8469" s="175" t="s">
        <v>1770</v>
      </c>
      <c r="K8469" s="194">
        <v>38000000</v>
      </c>
    </row>
    <row r="8470" spans="1:11">
      <c r="A8470" s="190" t="s">
        <v>5118</v>
      </c>
      <c r="J8470" s="194">
        <v>38000000</v>
      </c>
      <c r="K8470" s="194">
        <v>38000000</v>
      </c>
    </row>
    <row r="8473" spans="1:11">
      <c r="A8473" s="190" t="s">
        <v>5119</v>
      </c>
      <c r="D8473" s="191" t="s">
        <v>4806</v>
      </c>
      <c r="E8473" s="190" t="s">
        <v>5031</v>
      </c>
    </row>
    <row r="8474" spans="1:11">
      <c r="A8474" s="192" t="s">
        <v>10</v>
      </c>
      <c r="B8474" s="192" t="s">
        <v>11</v>
      </c>
      <c r="D8474" s="188" t="s">
        <v>4808</v>
      </c>
      <c r="E8474" s="192" t="s">
        <v>142</v>
      </c>
      <c r="F8474" s="193" t="s">
        <v>4809</v>
      </c>
      <c r="G8474" s="192" t="s">
        <v>4810</v>
      </c>
      <c r="H8474" s="192" t="s">
        <v>479</v>
      </c>
      <c r="J8474" s="193" t="s">
        <v>405</v>
      </c>
      <c r="K8474" s="193" t="s">
        <v>406</v>
      </c>
    </row>
    <row r="8477" spans="1:11">
      <c r="A8477" s="175" t="s">
        <v>5038</v>
      </c>
      <c r="B8477" s="175" t="s">
        <v>75</v>
      </c>
      <c r="D8477" s="175" t="s">
        <v>592</v>
      </c>
      <c r="H8477" s="175" t="s">
        <v>4169</v>
      </c>
      <c r="J8477" s="194">
        <v>7598426</v>
      </c>
    </row>
    <row r="8478" spans="1:11">
      <c r="A8478" s="175" t="s">
        <v>5039</v>
      </c>
      <c r="B8478" s="175" t="s">
        <v>76</v>
      </c>
      <c r="D8478" s="175" t="s">
        <v>592</v>
      </c>
      <c r="H8478" s="175" t="s">
        <v>4169</v>
      </c>
      <c r="J8478" s="194">
        <v>300641</v>
      </c>
    </row>
    <row r="8479" spans="1:11">
      <c r="A8479" s="175" t="s">
        <v>5040</v>
      </c>
      <c r="B8479" s="175" t="s">
        <v>78</v>
      </c>
      <c r="D8479" s="175" t="s">
        <v>592</v>
      </c>
      <c r="H8479" s="175" t="s">
        <v>4169</v>
      </c>
      <c r="J8479" s="194">
        <v>372500</v>
      </c>
    </row>
    <row r="8480" spans="1:11">
      <c r="A8480" s="175" t="s">
        <v>297</v>
      </c>
      <c r="B8480" s="175" t="s">
        <v>54</v>
      </c>
      <c r="H8480" s="175" t="s">
        <v>2453</v>
      </c>
      <c r="K8480" s="194">
        <v>26611</v>
      </c>
    </row>
    <row r="8481" spans="1:11">
      <c r="A8481" s="175" t="s">
        <v>297</v>
      </c>
      <c r="B8481" s="175" t="s">
        <v>54</v>
      </c>
      <c r="H8481" s="175" t="s">
        <v>2454</v>
      </c>
      <c r="K8481" s="194">
        <v>60047</v>
      </c>
    </row>
    <row r="8482" spans="1:11">
      <c r="A8482" s="175" t="s">
        <v>297</v>
      </c>
      <c r="B8482" s="175" t="s">
        <v>54</v>
      </c>
      <c r="H8482" s="175" t="s">
        <v>2455</v>
      </c>
      <c r="K8482" s="194">
        <v>26212</v>
      </c>
    </row>
    <row r="8483" spans="1:11">
      <c r="A8483" s="175" t="s">
        <v>297</v>
      </c>
      <c r="B8483" s="175" t="s">
        <v>54</v>
      </c>
      <c r="H8483" s="175" t="s">
        <v>2456</v>
      </c>
      <c r="K8483" s="194">
        <v>55083</v>
      </c>
    </row>
    <row r="8484" spans="1:11">
      <c r="A8484" s="175" t="s">
        <v>297</v>
      </c>
      <c r="B8484" s="175" t="s">
        <v>54</v>
      </c>
      <c r="H8484" s="175" t="s">
        <v>2457</v>
      </c>
      <c r="K8484" s="194">
        <v>17641</v>
      </c>
    </row>
    <row r="8485" spans="1:11">
      <c r="A8485" s="175" t="s">
        <v>297</v>
      </c>
      <c r="B8485" s="175" t="s">
        <v>54</v>
      </c>
      <c r="H8485" s="175" t="s">
        <v>2458</v>
      </c>
      <c r="K8485" s="194">
        <v>108131</v>
      </c>
    </row>
    <row r="8486" spans="1:11">
      <c r="A8486" s="175" t="s">
        <v>297</v>
      </c>
      <c r="B8486" s="175" t="s">
        <v>54</v>
      </c>
      <c r="H8486" s="175" t="s">
        <v>2459</v>
      </c>
      <c r="K8486" s="194">
        <v>114337</v>
      </c>
    </row>
    <row r="8487" spans="1:11">
      <c r="A8487" s="175" t="s">
        <v>297</v>
      </c>
      <c r="B8487" s="175" t="s">
        <v>54</v>
      </c>
      <c r="H8487" s="175" t="s">
        <v>2460</v>
      </c>
      <c r="K8487" s="194">
        <v>301799</v>
      </c>
    </row>
    <row r="8488" spans="1:11">
      <c r="A8488" s="175" t="s">
        <v>297</v>
      </c>
      <c r="B8488" s="175" t="s">
        <v>54</v>
      </c>
      <c r="H8488" s="175" t="s">
        <v>2461</v>
      </c>
      <c r="K8488" s="194">
        <v>153787</v>
      </c>
    </row>
    <row r="8489" spans="1:11">
      <c r="A8489" s="175" t="s">
        <v>297</v>
      </c>
      <c r="B8489" s="175" t="s">
        <v>54</v>
      </c>
      <c r="H8489" s="175" t="s">
        <v>2462</v>
      </c>
      <c r="K8489" s="194">
        <v>212214</v>
      </c>
    </row>
    <row r="8490" spans="1:11">
      <c r="A8490" s="175" t="s">
        <v>297</v>
      </c>
      <c r="B8490" s="175" t="s">
        <v>54</v>
      </c>
      <c r="H8490" s="175" t="s">
        <v>2463</v>
      </c>
      <c r="K8490" s="194">
        <v>76149</v>
      </c>
    </row>
    <row r="8491" spans="1:11">
      <c r="A8491" s="175" t="s">
        <v>299</v>
      </c>
      <c r="B8491" s="175" t="s">
        <v>55</v>
      </c>
      <c r="H8491" s="175" t="s">
        <v>2500</v>
      </c>
      <c r="K8491" s="194">
        <v>62954</v>
      </c>
    </row>
    <row r="8492" spans="1:11">
      <c r="A8492" s="175" t="s">
        <v>299</v>
      </c>
      <c r="B8492" s="175" t="s">
        <v>55</v>
      </c>
      <c r="H8492" s="175" t="s">
        <v>2501</v>
      </c>
      <c r="K8492" s="194">
        <v>182417</v>
      </c>
    </row>
    <row r="8493" spans="1:11">
      <c r="A8493" s="175" t="s">
        <v>299</v>
      </c>
      <c r="B8493" s="175" t="s">
        <v>55</v>
      </c>
      <c r="H8493" s="175" t="s">
        <v>2502</v>
      </c>
      <c r="K8493" s="194">
        <v>104638</v>
      </c>
    </row>
    <row r="8494" spans="1:11">
      <c r="A8494" s="175" t="s">
        <v>300</v>
      </c>
      <c r="B8494" s="175" t="s">
        <v>56</v>
      </c>
      <c r="H8494" s="175" t="s">
        <v>2521</v>
      </c>
      <c r="K8494" s="194">
        <v>101898</v>
      </c>
    </row>
    <row r="8495" spans="1:11">
      <c r="A8495" s="175" t="s">
        <v>301</v>
      </c>
      <c r="B8495" s="175" t="s">
        <v>57</v>
      </c>
      <c r="H8495" s="175" t="s">
        <v>2534</v>
      </c>
      <c r="K8495" s="194">
        <v>21881</v>
      </c>
    </row>
    <row r="8496" spans="1:11">
      <c r="A8496" s="175" t="s">
        <v>302</v>
      </c>
      <c r="B8496" s="175" t="s">
        <v>58</v>
      </c>
      <c r="H8496" s="175" t="s">
        <v>2544</v>
      </c>
      <c r="K8496" s="194">
        <v>233394</v>
      </c>
    </row>
    <row r="8497" spans="1:11">
      <c r="A8497" s="175" t="s">
        <v>5041</v>
      </c>
      <c r="B8497" s="175" t="s">
        <v>79</v>
      </c>
      <c r="D8497" s="175" t="s">
        <v>592</v>
      </c>
      <c r="H8497" s="175" t="s">
        <v>4186</v>
      </c>
      <c r="J8497" s="194">
        <v>21289</v>
      </c>
    </row>
    <row r="8498" spans="1:11">
      <c r="A8498" s="175" t="s">
        <v>5041</v>
      </c>
      <c r="B8498" s="175" t="s">
        <v>79</v>
      </c>
      <c r="D8498" s="175" t="s">
        <v>592</v>
      </c>
      <c r="H8498" s="175" t="s">
        <v>4187</v>
      </c>
      <c r="J8498" s="194">
        <v>48864</v>
      </c>
    </row>
    <row r="8499" spans="1:11">
      <c r="A8499" s="175" t="s">
        <v>5041</v>
      </c>
      <c r="B8499" s="175" t="s">
        <v>79</v>
      </c>
      <c r="D8499" s="175" t="s">
        <v>592</v>
      </c>
      <c r="H8499" s="175" t="s">
        <v>4188</v>
      </c>
      <c r="J8499" s="194">
        <v>21818</v>
      </c>
    </row>
    <row r="8500" spans="1:11">
      <c r="A8500" s="175" t="s">
        <v>5041</v>
      </c>
      <c r="B8500" s="175" t="s">
        <v>79</v>
      </c>
      <c r="D8500" s="175" t="s">
        <v>592</v>
      </c>
      <c r="H8500" s="175" t="s">
        <v>4189</v>
      </c>
      <c r="J8500" s="194">
        <v>44066</v>
      </c>
    </row>
    <row r="8501" spans="1:11">
      <c r="A8501" s="175" t="s">
        <v>5041</v>
      </c>
      <c r="B8501" s="175" t="s">
        <v>79</v>
      </c>
      <c r="D8501" s="175" t="s">
        <v>592</v>
      </c>
      <c r="H8501" s="175" t="s">
        <v>4190</v>
      </c>
      <c r="J8501" s="194">
        <v>16096</v>
      </c>
    </row>
    <row r="8502" spans="1:11">
      <c r="A8502" s="175" t="s">
        <v>5041</v>
      </c>
      <c r="B8502" s="175" t="s">
        <v>79</v>
      </c>
      <c r="D8502" s="175" t="s">
        <v>592</v>
      </c>
      <c r="H8502" s="175" t="s">
        <v>4191</v>
      </c>
      <c r="J8502" s="194">
        <v>12507</v>
      </c>
    </row>
    <row r="8503" spans="1:11">
      <c r="A8503" s="175" t="s">
        <v>5041</v>
      </c>
      <c r="B8503" s="175" t="s">
        <v>79</v>
      </c>
      <c r="D8503" s="175" t="s">
        <v>592</v>
      </c>
      <c r="H8503" s="175" t="s">
        <v>4192</v>
      </c>
      <c r="J8503" s="194">
        <v>33560</v>
      </c>
    </row>
    <row r="8504" spans="1:11">
      <c r="A8504" s="175" t="s">
        <v>5041</v>
      </c>
      <c r="B8504" s="175" t="s">
        <v>79</v>
      </c>
      <c r="D8504" s="175" t="s">
        <v>592</v>
      </c>
      <c r="H8504" s="175" t="s">
        <v>4193</v>
      </c>
      <c r="J8504" s="194">
        <v>17803</v>
      </c>
    </row>
    <row r="8505" spans="1:11">
      <c r="A8505" s="175" t="s">
        <v>5041</v>
      </c>
      <c r="B8505" s="175" t="s">
        <v>79</v>
      </c>
      <c r="D8505" s="175" t="s">
        <v>592</v>
      </c>
      <c r="H8505" s="175" t="s">
        <v>4194</v>
      </c>
      <c r="J8505" s="194">
        <v>21077</v>
      </c>
    </row>
    <row r="8506" spans="1:11">
      <c r="A8506" s="175" t="s">
        <v>5041</v>
      </c>
      <c r="B8506" s="175" t="s">
        <v>79</v>
      </c>
      <c r="D8506" s="175" t="s">
        <v>592</v>
      </c>
      <c r="H8506" s="175" t="s">
        <v>4195</v>
      </c>
      <c r="J8506" s="194">
        <v>8291</v>
      </c>
    </row>
    <row r="8507" spans="1:11">
      <c r="A8507" s="175" t="s">
        <v>5041</v>
      </c>
      <c r="B8507" s="175" t="s">
        <v>79</v>
      </c>
      <c r="D8507" s="175" t="s">
        <v>592</v>
      </c>
      <c r="H8507" s="175" t="s">
        <v>4196</v>
      </c>
      <c r="J8507" s="194">
        <v>101898</v>
      </c>
    </row>
    <row r="8508" spans="1:11">
      <c r="A8508" s="175" t="s">
        <v>306</v>
      </c>
      <c r="B8508" s="175" t="s">
        <v>61</v>
      </c>
      <c r="H8508" s="175" t="s">
        <v>2581</v>
      </c>
      <c r="K8508" s="194">
        <v>58379</v>
      </c>
    </row>
    <row r="8509" spans="1:11">
      <c r="A8509" s="175" t="s">
        <v>5139</v>
      </c>
      <c r="B8509" s="175" t="s">
        <v>32</v>
      </c>
      <c r="E8509" s="175" t="s">
        <v>640</v>
      </c>
      <c r="F8509" s="195">
        <v>201607</v>
      </c>
      <c r="H8509" s="175" t="s">
        <v>2140</v>
      </c>
      <c r="K8509" s="194">
        <v>27529</v>
      </c>
    </row>
    <row r="8510" spans="1:11">
      <c r="A8510" s="175" t="s">
        <v>5120</v>
      </c>
      <c r="B8510" s="175" t="s">
        <v>51</v>
      </c>
      <c r="E8510" s="175" t="s">
        <v>640</v>
      </c>
      <c r="F8510" s="195">
        <v>201608</v>
      </c>
      <c r="H8510" s="175" t="s">
        <v>827</v>
      </c>
      <c r="K8510" s="194">
        <v>5000</v>
      </c>
    </row>
    <row r="8511" spans="1:11">
      <c r="A8511" s="175" t="s">
        <v>5120</v>
      </c>
      <c r="B8511" s="175" t="s">
        <v>51</v>
      </c>
      <c r="E8511" s="175" t="s">
        <v>640</v>
      </c>
      <c r="F8511" s="195">
        <v>201608</v>
      </c>
      <c r="H8511" s="175" t="s">
        <v>825</v>
      </c>
      <c r="K8511" s="194">
        <v>5000</v>
      </c>
    </row>
    <row r="8512" spans="1:11">
      <c r="A8512" s="175" t="s">
        <v>5120</v>
      </c>
      <c r="B8512" s="175" t="s">
        <v>51</v>
      </c>
      <c r="E8512" s="175" t="s">
        <v>640</v>
      </c>
      <c r="F8512" s="195">
        <v>201608</v>
      </c>
      <c r="H8512" s="175" t="s">
        <v>820</v>
      </c>
      <c r="K8512" s="194">
        <v>5000</v>
      </c>
    </row>
    <row r="8513" spans="1:11">
      <c r="A8513" s="175" t="s">
        <v>268</v>
      </c>
      <c r="B8513" s="175" t="s">
        <v>49</v>
      </c>
      <c r="E8513" s="175" t="s">
        <v>640</v>
      </c>
      <c r="F8513" s="195">
        <v>201608</v>
      </c>
      <c r="H8513" s="175" t="s">
        <v>794</v>
      </c>
      <c r="K8513" s="194">
        <v>795857</v>
      </c>
    </row>
    <row r="8514" spans="1:11">
      <c r="A8514" s="175" t="s">
        <v>268</v>
      </c>
      <c r="B8514" s="175" t="s">
        <v>49</v>
      </c>
      <c r="E8514" s="175" t="s">
        <v>640</v>
      </c>
      <c r="F8514" s="195">
        <v>201608</v>
      </c>
      <c r="H8514" s="175" t="s">
        <v>784</v>
      </c>
      <c r="K8514" s="194">
        <v>858861</v>
      </c>
    </row>
    <row r="8515" spans="1:11">
      <c r="A8515" s="175" t="s">
        <v>268</v>
      </c>
      <c r="B8515" s="175" t="s">
        <v>49</v>
      </c>
      <c r="E8515" s="175" t="s">
        <v>640</v>
      </c>
      <c r="F8515" s="195">
        <v>201608</v>
      </c>
      <c r="H8515" s="175" t="s">
        <v>817</v>
      </c>
      <c r="K8515" s="194">
        <v>1201374</v>
      </c>
    </row>
    <row r="8516" spans="1:11">
      <c r="A8516" s="175" t="s">
        <v>268</v>
      </c>
      <c r="B8516" s="175" t="s">
        <v>49</v>
      </c>
      <c r="E8516" s="175" t="s">
        <v>640</v>
      </c>
      <c r="F8516" s="195">
        <v>201608</v>
      </c>
      <c r="H8516" s="175" t="s">
        <v>815</v>
      </c>
      <c r="K8516" s="194">
        <v>1200000</v>
      </c>
    </row>
    <row r="8517" spans="1:11">
      <c r="A8517" s="175" t="s">
        <v>268</v>
      </c>
      <c r="B8517" s="175" t="s">
        <v>49</v>
      </c>
      <c r="E8517" s="175" t="s">
        <v>640</v>
      </c>
      <c r="F8517" s="195">
        <v>201608</v>
      </c>
      <c r="H8517" s="175" t="s">
        <v>804</v>
      </c>
      <c r="K8517" s="194">
        <v>544744</v>
      </c>
    </row>
    <row r="8518" spans="1:11">
      <c r="A8518" s="175" t="s">
        <v>268</v>
      </c>
      <c r="B8518" s="175" t="s">
        <v>49</v>
      </c>
      <c r="E8518" s="175" t="s">
        <v>640</v>
      </c>
      <c r="F8518" s="195">
        <v>201608</v>
      </c>
      <c r="H8518" s="175" t="s">
        <v>792</v>
      </c>
      <c r="K8518" s="194">
        <v>208215</v>
      </c>
    </row>
    <row r="8519" spans="1:11">
      <c r="A8519" s="175" t="s">
        <v>268</v>
      </c>
      <c r="B8519" s="175" t="s">
        <v>49</v>
      </c>
      <c r="E8519" s="175" t="s">
        <v>640</v>
      </c>
      <c r="F8519" s="195">
        <v>201608</v>
      </c>
      <c r="H8519" s="175" t="s">
        <v>788</v>
      </c>
      <c r="K8519" s="194">
        <v>491055</v>
      </c>
    </row>
    <row r="8520" spans="1:11">
      <c r="A8520" s="175" t="s">
        <v>268</v>
      </c>
      <c r="B8520" s="175" t="s">
        <v>49</v>
      </c>
      <c r="E8520" s="175" t="s">
        <v>640</v>
      </c>
      <c r="F8520" s="195">
        <v>201608</v>
      </c>
      <c r="H8520" s="175" t="s">
        <v>802</v>
      </c>
      <c r="K8520" s="194">
        <v>450086</v>
      </c>
    </row>
    <row r="8521" spans="1:11">
      <c r="A8521" s="175" t="s">
        <v>268</v>
      </c>
      <c r="B8521" s="175" t="s">
        <v>49</v>
      </c>
      <c r="E8521" s="175" t="s">
        <v>640</v>
      </c>
      <c r="F8521" s="195">
        <v>201608</v>
      </c>
      <c r="H8521" s="175" t="s">
        <v>798</v>
      </c>
      <c r="K8521" s="194">
        <v>288000</v>
      </c>
    </row>
    <row r="8522" spans="1:11">
      <c r="A8522" s="175" t="s">
        <v>268</v>
      </c>
      <c r="B8522" s="175" t="s">
        <v>49</v>
      </c>
      <c r="E8522" s="175" t="s">
        <v>640</v>
      </c>
      <c r="F8522" s="195">
        <v>201608</v>
      </c>
      <c r="H8522" s="175" t="s">
        <v>780</v>
      </c>
      <c r="K8522" s="194">
        <v>351298</v>
      </c>
    </row>
    <row r="8523" spans="1:11">
      <c r="A8523" s="175" t="s">
        <v>268</v>
      </c>
      <c r="B8523" s="175" t="s">
        <v>49</v>
      </c>
      <c r="E8523" s="175" t="s">
        <v>640</v>
      </c>
      <c r="F8523" s="195">
        <v>201608</v>
      </c>
      <c r="H8523" s="175" t="s">
        <v>811</v>
      </c>
      <c r="K8523" s="194">
        <v>269246</v>
      </c>
    </row>
    <row r="8524" spans="1:11">
      <c r="A8524" s="175" t="s">
        <v>4894</v>
      </c>
      <c r="B8524" s="175" t="s">
        <v>105</v>
      </c>
      <c r="D8524" s="175" t="s">
        <v>592</v>
      </c>
      <c r="H8524" s="175" t="s">
        <v>4725</v>
      </c>
      <c r="J8524" s="194">
        <v>1</v>
      </c>
    </row>
    <row r="8525" spans="1:11">
      <c r="A8525" s="190" t="s">
        <v>5122</v>
      </c>
      <c r="J8525" s="194">
        <v>8618837</v>
      </c>
      <c r="K8525" s="194">
        <v>8618837</v>
      </c>
    </row>
    <row r="8528" spans="1:11">
      <c r="A8528" s="190" t="s">
        <v>5123</v>
      </c>
      <c r="D8528" s="191" t="s">
        <v>4823</v>
      </c>
      <c r="E8528" s="190" t="s">
        <v>5031</v>
      </c>
    </row>
    <row r="8529" spans="1:11">
      <c r="A8529" s="192" t="s">
        <v>10</v>
      </c>
      <c r="B8529" s="192" t="s">
        <v>11</v>
      </c>
      <c r="D8529" s="188" t="s">
        <v>4808</v>
      </c>
      <c r="E8529" s="192" t="s">
        <v>142</v>
      </c>
      <c r="F8529" s="193" t="s">
        <v>4809</v>
      </c>
      <c r="G8529" s="192" t="s">
        <v>4810</v>
      </c>
      <c r="H8529" s="192" t="s">
        <v>479</v>
      </c>
      <c r="J8529" s="193" t="s">
        <v>405</v>
      </c>
      <c r="K8529" s="193" t="s">
        <v>406</v>
      </c>
    </row>
    <row r="8532" spans="1:11">
      <c r="A8532" s="175" t="s">
        <v>182</v>
      </c>
      <c r="B8532" s="175" t="s">
        <v>28</v>
      </c>
      <c r="E8532" s="175" t="s">
        <v>640</v>
      </c>
      <c r="F8532" s="195">
        <v>201603</v>
      </c>
      <c r="H8532" s="175" t="s">
        <v>646</v>
      </c>
      <c r="K8532" s="194">
        <v>212</v>
      </c>
    </row>
    <row r="8533" spans="1:11">
      <c r="A8533" s="175" t="s">
        <v>182</v>
      </c>
      <c r="B8533" s="175" t="s">
        <v>28</v>
      </c>
      <c r="E8533" s="175" t="s">
        <v>640</v>
      </c>
      <c r="F8533" s="195">
        <v>201605</v>
      </c>
      <c r="H8533" s="175" t="s">
        <v>646</v>
      </c>
      <c r="K8533" s="194">
        <v>65</v>
      </c>
    </row>
    <row r="8534" spans="1:11">
      <c r="A8534" s="175" t="s">
        <v>182</v>
      </c>
      <c r="B8534" s="175" t="s">
        <v>28</v>
      </c>
      <c r="E8534" s="175" t="s">
        <v>640</v>
      </c>
      <c r="F8534" s="195">
        <v>201633</v>
      </c>
      <c r="H8534" s="175" t="s">
        <v>646</v>
      </c>
      <c r="J8534" s="194">
        <v>277</v>
      </c>
    </row>
    <row r="8535" spans="1:11">
      <c r="A8535" s="190" t="s">
        <v>5127</v>
      </c>
      <c r="J8535" s="194">
        <v>277</v>
      </c>
      <c r="K8535" s="194">
        <v>277</v>
      </c>
    </row>
    <row r="8538" spans="1:11">
      <c r="A8538" s="190" t="s">
        <v>5128</v>
      </c>
      <c r="D8538" s="191" t="s">
        <v>4806</v>
      </c>
      <c r="E8538" s="190" t="s">
        <v>5031</v>
      </c>
    </row>
    <row r="8539" spans="1:11">
      <c r="A8539" s="192" t="s">
        <v>10</v>
      </c>
      <c r="B8539" s="192" t="s">
        <v>11</v>
      </c>
      <c r="D8539" s="188" t="s">
        <v>4808</v>
      </c>
      <c r="E8539" s="192" t="s">
        <v>142</v>
      </c>
      <c r="F8539" s="193" t="s">
        <v>4809</v>
      </c>
      <c r="G8539" s="192" t="s">
        <v>4810</v>
      </c>
      <c r="H8539" s="192" t="s">
        <v>479</v>
      </c>
      <c r="J8539" s="193" t="s">
        <v>405</v>
      </c>
      <c r="K8539" s="193" t="s">
        <v>406</v>
      </c>
    </row>
    <row r="8542" spans="1:11">
      <c r="A8542" s="175" t="s">
        <v>297</v>
      </c>
      <c r="B8542" s="175" t="s">
        <v>54</v>
      </c>
      <c r="H8542" s="175" t="s">
        <v>2464</v>
      </c>
      <c r="K8542" s="194">
        <v>6723</v>
      </c>
    </row>
    <row r="8543" spans="1:11">
      <c r="A8543" s="175" t="s">
        <v>299</v>
      </c>
      <c r="B8543" s="175" t="s">
        <v>55</v>
      </c>
      <c r="H8543" s="175" t="s">
        <v>2464</v>
      </c>
      <c r="K8543" s="194">
        <v>234313</v>
      </c>
    </row>
    <row r="8544" spans="1:11">
      <c r="A8544" s="175" t="s">
        <v>300</v>
      </c>
      <c r="B8544" s="175" t="s">
        <v>56</v>
      </c>
      <c r="H8544" s="175" t="s">
        <v>2464</v>
      </c>
      <c r="K8544" s="194">
        <v>98835</v>
      </c>
    </row>
    <row r="8545" spans="1:11">
      <c r="A8545" s="175" t="s">
        <v>302</v>
      </c>
      <c r="B8545" s="175" t="s">
        <v>58</v>
      </c>
      <c r="H8545" s="175" t="s">
        <v>2464</v>
      </c>
      <c r="J8545" s="194">
        <v>298484</v>
      </c>
    </row>
    <row r="8546" spans="1:11">
      <c r="A8546" s="175" t="s">
        <v>5081</v>
      </c>
      <c r="B8546" s="175" t="s">
        <v>109</v>
      </c>
      <c r="D8546" s="175" t="s">
        <v>610</v>
      </c>
      <c r="H8546" s="175" t="s">
        <v>2464</v>
      </c>
      <c r="J8546" s="194">
        <v>41387</v>
      </c>
    </row>
    <row r="8547" spans="1:11">
      <c r="A8547" s="190" t="s">
        <v>5129</v>
      </c>
      <c r="J8547" s="194">
        <v>339871</v>
      </c>
      <c r="K8547" s="194">
        <v>339871</v>
      </c>
    </row>
    <row r="8549" spans="1:11">
      <c r="A8549" s="189" t="s">
        <v>480</v>
      </c>
      <c r="B8549" s="196" t="s">
        <v>5190</v>
      </c>
      <c r="J8549" s="194">
        <v>171417759</v>
      </c>
      <c r="K8549" s="194">
        <v>171417759</v>
      </c>
    </row>
    <row r="8551" spans="1:11">
      <c r="A8551" s="189" t="s">
        <v>5191</v>
      </c>
    </row>
    <row r="8554" spans="1:11">
      <c r="A8554" s="190" t="s">
        <v>4822</v>
      </c>
      <c r="D8554" s="191" t="s">
        <v>4823</v>
      </c>
      <c r="E8554" s="190" t="s">
        <v>4807</v>
      </c>
    </row>
    <row r="8555" spans="1:11">
      <c r="A8555" s="192" t="s">
        <v>10</v>
      </c>
      <c r="B8555" s="192" t="s">
        <v>11</v>
      </c>
      <c r="D8555" s="188" t="s">
        <v>4808</v>
      </c>
      <c r="E8555" s="192" t="s">
        <v>142</v>
      </c>
      <c r="F8555" s="193" t="s">
        <v>4809</v>
      </c>
      <c r="G8555" s="192" t="s">
        <v>4810</v>
      </c>
      <c r="H8555" s="192" t="s">
        <v>479</v>
      </c>
      <c r="J8555" s="193" t="s">
        <v>405</v>
      </c>
      <c r="K8555" s="193" t="s">
        <v>406</v>
      </c>
    </row>
    <row r="8558" spans="1:11">
      <c r="A8558" s="175" t="s">
        <v>262</v>
      </c>
      <c r="B8558" s="175" t="s">
        <v>48</v>
      </c>
      <c r="E8558" s="175" t="s">
        <v>667</v>
      </c>
      <c r="F8558" s="195">
        <v>153</v>
      </c>
      <c r="H8558" s="175" t="s">
        <v>1771</v>
      </c>
      <c r="J8558" s="194">
        <v>1776000</v>
      </c>
    </row>
    <row r="8559" spans="1:11">
      <c r="A8559" s="175" t="s">
        <v>5102</v>
      </c>
      <c r="B8559" s="175" t="s">
        <v>25</v>
      </c>
      <c r="F8559" s="195">
        <v>163</v>
      </c>
      <c r="H8559" s="175" t="s">
        <v>1771</v>
      </c>
      <c r="K8559" s="194">
        <v>1776000</v>
      </c>
    </row>
    <row r="8560" spans="1:11">
      <c r="A8560" s="190" t="s">
        <v>4824</v>
      </c>
      <c r="J8560" s="194">
        <v>1776000</v>
      </c>
      <c r="K8560" s="194">
        <v>1776000</v>
      </c>
    </row>
    <row r="8563" spans="1:11">
      <c r="A8563" s="190" t="s">
        <v>5065</v>
      </c>
      <c r="D8563" s="191" t="s">
        <v>4823</v>
      </c>
      <c r="E8563" s="190" t="s">
        <v>4807</v>
      </c>
    </row>
    <row r="8564" spans="1:11">
      <c r="A8564" s="192" t="s">
        <v>10</v>
      </c>
      <c r="B8564" s="192" t="s">
        <v>11</v>
      </c>
      <c r="D8564" s="188" t="s">
        <v>4808</v>
      </c>
      <c r="E8564" s="192" t="s">
        <v>142</v>
      </c>
      <c r="F8564" s="193" t="s">
        <v>4809</v>
      </c>
      <c r="G8564" s="192" t="s">
        <v>4810</v>
      </c>
      <c r="H8564" s="192" t="s">
        <v>479</v>
      </c>
      <c r="J8564" s="193" t="s">
        <v>405</v>
      </c>
      <c r="K8564" s="193" t="s">
        <v>406</v>
      </c>
    </row>
    <row r="8567" spans="1:11">
      <c r="A8567" s="175" t="s">
        <v>5120</v>
      </c>
      <c r="B8567" s="175" t="s">
        <v>51</v>
      </c>
      <c r="E8567" s="175" t="s">
        <v>640</v>
      </c>
      <c r="F8567" s="195">
        <v>201609</v>
      </c>
      <c r="H8567" s="175" t="s">
        <v>823</v>
      </c>
      <c r="J8567" s="194">
        <v>10000</v>
      </c>
    </row>
    <row r="8568" spans="1:11">
      <c r="A8568" s="175" t="s">
        <v>151</v>
      </c>
      <c r="B8568" s="175" t="s">
        <v>22</v>
      </c>
      <c r="F8568" s="195">
        <v>4531818</v>
      </c>
      <c r="H8568" s="175" t="s">
        <v>823</v>
      </c>
      <c r="K8568" s="194">
        <v>10000</v>
      </c>
    </row>
    <row r="8569" spans="1:11">
      <c r="A8569" s="190" t="s">
        <v>5066</v>
      </c>
      <c r="J8569" s="194">
        <v>10000</v>
      </c>
      <c r="K8569" s="194">
        <v>10000</v>
      </c>
    </row>
    <row r="8572" spans="1:11">
      <c r="A8572" s="190" t="s">
        <v>5060</v>
      </c>
      <c r="D8572" s="191" t="s">
        <v>4823</v>
      </c>
      <c r="E8572" s="190" t="s">
        <v>5068</v>
      </c>
    </row>
    <row r="8573" spans="1:11">
      <c r="A8573" s="192" t="s">
        <v>10</v>
      </c>
      <c r="B8573" s="192" t="s">
        <v>11</v>
      </c>
      <c r="D8573" s="188" t="s">
        <v>4808</v>
      </c>
      <c r="E8573" s="192" t="s">
        <v>142</v>
      </c>
      <c r="F8573" s="193" t="s">
        <v>4809</v>
      </c>
      <c r="G8573" s="192" t="s">
        <v>4810</v>
      </c>
      <c r="H8573" s="192" t="s">
        <v>479</v>
      </c>
      <c r="J8573" s="193" t="s">
        <v>405</v>
      </c>
      <c r="K8573" s="193" t="s">
        <v>406</v>
      </c>
    </row>
    <row r="8576" spans="1:11">
      <c r="A8576" s="175" t="s">
        <v>4919</v>
      </c>
      <c r="B8576" s="175" t="s">
        <v>101</v>
      </c>
      <c r="D8576" s="175" t="s">
        <v>592</v>
      </c>
      <c r="H8576" s="175" t="s">
        <v>4585</v>
      </c>
      <c r="J8576" s="194">
        <v>20610</v>
      </c>
    </row>
    <row r="8577" spans="1:11">
      <c r="A8577" s="175" t="s">
        <v>4896</v>
      </c>
      <c r="B8577" s="175" t="s">
        <v>88</v>
      </c>
      <c r="D8577" s="175" t="s">
        <v>592</v>
      </c>
      <c r="H8577" s="175" t="s">
        <v>4351</v>
      </c>
      <c r="J8577" s="194">
        <v>23147</v>
      </c>
    </row>
    <row r="8578" spans="1:11">
      <c r="A8578" s="175" t="s">
        <v>4895</v>
      </c>
      <c r="B8578" s="175" t="s">
        <v>87</v>
      </c>
      <c r="D8578" s="175" t="s">
        <v>592</v>
      </c>
      <c r="H8578" s="175" t="s">
        <v>4310</v>
      </c>
      <c r="J8578" s="194">
        <v>35736</v>
      </c>
    </row>
    <row r="8579" spans="1:11">
      <c r="A8579" s="175" t="s">
        <v>4894</v>
      </c>
      <c r="B8579" s="175" t="s">
        <v>105</v>
      </c>
      <c r="D8579" s="175" t="s">
        <v>592</v>
      </c>
      <c r="H8579" s="175" t="s">
        <v>4726</v>
      </c>
      <c r="J8579" s="194">
        <v>105847</v>
      </c>
    </row>
    <row r="8580" spans="1:11">
      <c r="A8580" s="175" t="s">
        <v>4897</v>
      </c>
      <c r="B8580" s="175" t="s">
        <v>89</v>
      </c>
      <c r="D8580" s="175" t="s">
        <v>592</v>
      </c>
      <c r="H8580" s="175" t="s">
        <v>4379</v>
      </c>
      <c r="J8580" s="194">
        <v>12000</v>
      </c>
    </row>
    <row r="8581" spans="1:11">
      <c r="A8581" s="175" t="s">
        <v>182</v>
      </c>
      <c r="B8581" s="175" t="s">
        <v>28</v>
      </c>
      <c r="E8581" s="175" t="s">
        <v>640</v>
      </c>
      <c r="F8581" s="195">
        <v>2160902</v>
      </c>
      <c r="H8581" s="175" t="s">
        <v>658</v>
      </c>
      <c r="K8581" s="194">
        <v>197340</v>
      </c>
    </row>
    <row r="8582" spans="1:11">
      <c r="A8582" s="190" t="s">
        <v>5061</v>
      </c>
      <c r="J8582" s="194">
        <v>197340</v>
      </c>
      <c r="K8582" s="194">
        <v>197340</v>
      </c>
    </row>
    <row r="8585" spans="1:11">
      <c r="A8585" s="190" t="s">
        <v>4805</v>
      </c>
      <c r="D8585" s="191" t="s">
        <v>4823</v>
      </c>
      <c r="E8585" s="190" t="s">
        <v>4828</v>
      </c>
    </row>
    <row r="8586" spans="1:11">
      <c r="A8586" s="192" t="s">
        <v>10</v>
      </c>
      <c r="B8586" s="192" t="s">
        <v>11</v>
      </c>
      <c r="D8586" s="188" t="s">
        <v>4808</v>
      </c>
      <c r="E8586" s="192" t="s">
        <v>142</v>
      </c>
      <c r="F8586" s="193" t="s">
        <v>4809</v>
      </c>
      <c r="G8586" s="192" t="s">
        <v>4810</v>
      </c>
      <c r="H8586" s="192" t="s">
        <v>479</v>
      </c>
      <c r="J8586" s="193" t="s">
        <v>405</v>
      </c>
      <c r="K8586" s="193" t="s">
        <v>406</v>
      </c>
    </row>
    <row r="8589" spans="1:11">
      <c r="A8589" s="175" t="s">
        <v>257</v>
      </c>
      <c r="B8589" s="175" t="s">
        <v>47</v>
      </c>
      <c r="E8589" s="175" t="s">
        <v>668</v>
      </c>
      <c r="F8589" s="195">
        <v>318</v>
      </c>
      <c r="H8589" s="175" t="s">
        <v>1772</v>
      </c>
      <c r="J8589" s="194">
        <v>6504002</v>
      </c>
    </row>
    <row r="8590" spans="1:11">
      <c r="A8590" s="175" t="s">
        <v>5102</v>
      </c>
      <c r="B8590" s="175" t="s">
        <v>25</v>
      </c>
      <c r="F8590" s="195">
        <v>157</v>
      </c>
      <c r="H8590" s="175" t="s">
        <v>1772</v>
      </c>
      <c r="K8590" s="194">
        <v>6504002</v>
      </c>
    </row>
    <row r="8591" spans="1:11">
      <c r="A8591" s="190" t="s">
        <v>4816</v>
      </c>
      <c r="J8591" s="194">
        <v>6504002</v>
      </c>
      <c r="K8591" s="194">
        <v>6504002</v>
      </c>
    </row>
    <row r="8594" spans="1:11">
      <c r="A8594" s="190" t="s">
        <v>5130</v>
      </c>
      <c r="D8594" s="191" t="s">
        <v>4818</v>
      </c>
      <c r="E8594" s="190" t="s">
        <v>4828</v>
      </c>
    </row>
    <row r="8595" spans="1:11">
      <c r="A8595" s="192" t="s">
        <v>10</v>
      </c>
      <c r="B8595" s="192" t="s">
        <v>11</v>
      </c>
      <c r="D8595" s="188" t="s">
        <v>4808</v>
      </c>
      <c r="E8595" s="192" t="s">
        <v>142</v>
      </c>
      <c r="F8595" s="193" t="s">
        <v>4809</v>
      </c>
      <c r="G8595" s="192" t="s">
        <v>4810</v>
      </c>
      <c r="H8595" s="192" t="s">
        <v>479</v>
      </c>
      <c r="J8595" s="193" t="s">
        <v>405</v>
      </c>
      <c r="K8595" s="193" t="s">
        <v>406</v>
      </c>
    </row>
    <row r="8598" spans="1:11">
      <c r="A8598" s="175" t="s">
        <v>4820</v>
      </c>
      <c r="B8598" s="175" t="s">
        <v>118</v>
      </c>
      <c r="D8598" s="175" t="s">
        <v>610</v>
      </c>
      <c r="H8598" s="175" t="s">
        <v>1120</v>
      </c>
      <c r="K8598" s="194">
        <v>309367</v>
      </c>
    </row>
    <row r="8599" spans="1:11">
      <c r="A8599" s="175" t="s">
        <v>151</v>
      </c>
      <c r="B8599" s="175" t="s">
        <v>22</v>
      </c>
      <c r="F8599" s="195">
        <v>1</v>
      </c>
      <c r="H8599" s="175" t="s">
        <v>1120</v>
      </c>
      <c r="J8599" s="194">
        <v>309367</v>
      </c>
    </row>
    <row r="8600" spans="1:11">
      <c r="A8600" s="190" t="s">
        <v>5131</v>
      </c>
      <c r="J8600" s="194">
        <v>309367</v>
      </c>
      <c r="K8600" s="194">
        <v>309367</v>
      </c>
    </row>
    <row r="8603" spans="1:11">
      <c r="A8603" s="190" t="s">
        <v>5185</v>
      </c>
      <c r="D8603" s="191" t="s">
        <v>4818</v>
      </c>
      <c r="E8603" s="190" t="s">
        <v>4828</v>
      </c>
    </row>
    <row r="8604" spans="1:11">
      <c r="A8604" s="192" t="s">
        <v>10</v>
      </c>
      <c r="B8604" s="192" t="s">
        <v>11</v>
      </c>
      <c r="D8604" s="188" t="s">
        <v>4808</v>
      </c>
      <c r="E8604" s="192" t="s">
        <v>142</v>
      </c>
      <c r="F8604" s="193" t="s">
        <v>4809</v>
      </c>
      <c r="G8604" s="192" t="s">
        <v>4810</v>
      </c>
      <c r="H8604" s="192" t="s">
        <v>479</v>
      </c>
      <c r="J8604" s="193" t="s">
        <v>405</v>
      </c>
      <c r="K8604" s="193" t="s">
        <v>406</v>
      </c>
    </row>
    <row r="8607" spans="1:11">
      <c r="A8607" s="175" t="s">
        <v>5099</v>
      </c>
      <c r="B8607" s="175" t="s">
        <v>26</v>
      </c>
      <c r="F8607" s="195">
        <v>1</v>
      </c>
      <c r="H8607" s="175" t="s">
        <v>1987</v>
      </c>
      <c r="J8607" s="194">
        <v>708763902</v>
      </c>
    </row>
    <row r="8608" spans="1:11">
      <c r="A8608" s="175" t="s">
        <v>5103</v>
      </c>
      <c r="B8608" s="175" t="s">
        <v>119</v>
      </c>
      <c r="D8608" s="175" t="s">
        <v>606</v>
      </c>
      <c r="H8608" s="175" t="s">
        <v>1987</v>
      </c>
      <c r="K8608" s="194">
        <v>708763902</v>
      </c>
    </row>
    <row r="8609" spans="1:11">
      <c r="A8609" s="190" t="s">
        <v>5186</v>
      </c>
      <c r="J8609" s="194">
        <v>708763902</v>
      </c>
      <c r="K8609" s="194">
        <v>708763902</v>
      </c>
    </row>
    <row r="8612" spans="1:11">
      <c r="A8612" s="190" t="s">
        <v>4827</v>
      </c>
      <c r="D8612" s="191" t="s">
        <v>4823</v>
      </c>
      <c r="E8612" s="190" t="s">
        <v>4842</v>
      </c>
    </row>
    <row r="8613" spans="1:11">
      <c r="A8613" s="192" t="s">
        <v>10</v>
      </c>
      <c r="B8613" s="192" t="s">
        <v>11</v>
      </c>
      <c r="D8613" s="188" t="s">
        <v>4808</v>
      </c>
      <c r="E8613" s="192" t="s">
        <v>142</v>
      </c>
      <c r="F8613" s="193" t="s">
        <v>4809</v>
      </c>
      <c r="G8613" s="192" t="s">
        <v>4810</v>
      </c>
      <c r="H8613" s="192" t="s">
        <v>479</v>
      </c>
      <c r="J8613" s="193" t="s">
        <v>405</v>
      </c>
      <c r="K8613" s="193" t="s">
        <v>406</v>
      </c>
    </row>
    <row r="8616" spans="1:11">
      <c r="A8616" s="175" t="s">
        <v>5120</v>
      </c>
      <c r="B8616" s="175" t="s">
        <v>51</v>
      </c>
      <c r="E8616" s="175" t="s">
        <v>640</v>
      </c>
      <c r="F8616" s="195">
        <v>2016</v>
      </c>
      <c r="H8616" s="175" t="s">
        <v>823</v>
      </c>
      <c r="J8616" s="194">
        <v>35000</v>
      </c>
    </row>
    <row r="8617" spans="1:11">
      <c r="A8617" s="175" t="s">
        <v>5102</v>
      </c>
      <c r="B8617" s="175" t="s">
        <v>25</v>
      </c>
      <c r="F8617" s="195">
        <v>159</v>
      </c>
      <c r="H8617" s="175" t="s">
        <v>823</v>
      </c>
      <c r="K8617" s="194">
        <v>35000</v>
      </c>
    </row>
    <row r="8618" spans="1:11">
      <c r="A8618" s="190" t="s">
        <v>4830</v>
      </c>
      <c r="J8618" s="194">
        <v>35000</v>
      </c>
      <c r="K8618" s="194">
        <v>35000</v>
      </c>
    </row>
    <row r="8621" spans="1:11">
      <c r="A8621" s="190" t="s">
        <v>4831</v>
      </c>
      <c r="D8621" s="191" t="s">
        <v>4823</v>
      </c>
      <c r="E8621" s="190" t="s">
        <v>4842</v>
      </c>
    </row>
    <row r="8622" spans="1:11">
      <c r="A8622" s="192" t="s">
        <v>10</v>
      </c>
      <c r="B8622" s="192" t="s">
        <v>11</v>
      </c>
      <c r="D8622" s="188" t="s">
        <v>4808</v>
      </c>
      <c r="E8622" s="192" t="s">
        <v>142</v>
      </c>
      <c r="F8622" s="193" t="s">
        <v>4809</v>
      </c>
      <c r="G8622" s="192" t="s">
        <v>4810</v>
      </c>
      <c r="H8622" s="192" t="s">
        <v>479</v>
      </c>
      <c r="J8622" s="193" t="s">
        <v>405</v>
      </c>
      <c r="K8622" s="193" t="s">
        <v>406</v>
      </c>
    </row>
    <row r="8625" spans="1:11">
      <c r="A8625" s="175" t="s">
        <v>257</v>
      </c>
      <c r="B8625" s="175" t="s">
        <v>47</v>
      </c>
      <c r="E8625" s="175" t="s">
        <v>668</v>
      </c>
      <c r="F8625" s="195">
        <v>138</v>
      </c>
      <c r="H8625" s="175" t="s">
        <v>1773</v>
      </c>
      <c r="J8625" s="194">
        <v>487900</v>
      </c>
    </row>
    <row r="8626" spans="1:11">
      <c r="A8626" s="175" t="s">
        <v>5102</v>
      </c>
      <c r="B8626" s="175" t="s">
        <v>25</v>
      </c>
      <c r="F8626" s="195">
        <v>153</v>
      </c>
      <c r="H8626" s="175" t="s">
        <v>1773</v>
      </c>
      <c r="K8626" s="194">
        <v>487900</v>
      </c>
    </row>
    <row r="8627" spans="1:11">
      <c r="A8627" s="190" t="s">
        <v>4832</v>
      </c>
      <c r="J8627" s="194">
        <v>487900</v>
      </c>
      <c r="K8627" s="194">
        <v>487900</v>
      </c>
    </row>
    <row r="8630" spans="1:11">
      <c r="A8630" s="190" t="s">
        <v>4833</v>
      </c>
      <c r="D8630" s="191" t="s">
        <v>4823</v>
      </c>
      <c r="E8630" s="190" t="s">
        <v>4842</v>
      </c>
    </row>
    <row r="8631" spans="1:11">
      <c r="A8631" s="192" t="s">
        <v>10</v>
      </c>
      <c r="B8631" s="192" t="s">
        <v>11</v>
      </c>
      <c r="D8631" s="188" t="s">
        <v>4808</v>
      </c>
      <c r="E8631" s="192" t="s">
        <v>142</v>
      </c>
      <c r="F8631" s="193" t="s">
        <v>4809</v>
      </c>
      <c r="G8631" s="192" t="s">
        <v>4810</v>
      </c>
      <c r="H8631" s="192" t="s">
        <v>479</v>
      </c>
      <c r="J8631" s="193" t="s">
        <v>405</v>
      </c>
      <c r="K8631" s="193" t="s">
        <v>406</v>
      </c>
    </row>
    <row r="8634" spans="1:11">
      <c r="A8634" s="175" t="s">
        <v>257</v>
      </c>
      <c r="B8634" s="175" t="s">
        <v>47</v>
      </c>
      <c r="E8634" s="175" t="s">
        <v>668</v>
      </c>
      <c r="F8634" s="195">
        <v>155</v>
      </c>
      <c r="H8634" s="175" t="s">
        <v>1774</v>
      </c>
      <c r="J8634" s="194">
        <v>150000</v>
      </c>
    </row>
    <row r="8635" spans="1:11">
      <c r="A8635" s="175" t="s">
        <v>5102</v>
      </c>
      <c r="B8635" s="175" t="s">
        <v>25</v>
      </c>
      <c r="F8635" s="195">
        <v>154</v>
      </c>
      <c r="H8635" s="175" t="s">
        <v>1774</v>
      </c>
      <c r="K8635" s="194">
        <v>150000</v>
      </c>
    </row>
    <row r="8636" spans="1:11">
      <c r="A8636" s="190" t="s">
        <v>4834</v>
      </c>
      <c r="J8636" s="194">
        <v>150000</v>
      </c>
      <c r="K8636" s="194">
        <v>150000</v>
      </c>
    </row>
    <row r="8639" spans="1:11">
      <c r="A8639" s="190" t="s">
        <v>4835</v>
      </c>
      <c r="D8639" s="191" t="s">
        <v>4823</v>
      </c>
      <c r="E8639" s="190" t="s">
        <v>4854</v>
      </c>
    </row>
    <row r="8640" spans="1:11">
      <c r="A8640" s="192" t="s">
        <v>10</v>
      </c>
      <c r="B8640" s="192" t="s">
        <v>11</v>
      </c>
      <c r="D8640" s="188" t="s">
        <v>4808</v>
      </c>
      <c r="E8640" s="192" t="s">
        <v>142</v>
      </c>
      <c r="F8640" s="193" t="s">
        <v>4809</v>
      </c>
      <c r="G8640" s="192" t="s">
        <v>4810</v>
      </c>
      <c r="H8640" s="192" t="s">
        <v>479</v>
      </c>
      <c r="J8640" s="193" t="s">
        <v>405</v>
      </c>
      <c r="K8640" s="193" t="s">
        <v>406</v>
      </c>
    </row>
    <row r="8643" spans="1:11">
      <c r="A8643" s="175" t="s">
        <v>5087</v>
      </c>
      <c r="B8643" s="175" t="s">
        <v>83</v>
      </c>
      <c r="D8643" s="175" t="s">
        <v>592</v>
      </c>
      <c r="H8643" s="175" t="s">
        <v>4207</v>
      </c>
      <c r="J8643" s="194">
        <v>119602</v>
      </c>
    </row>
    <row r="8644" spans="1:11">
      <c r="A8644" s="175" t="s">
        <v>5087</v>
      </c>
      <c r="B8644" s="175" t="s">
        <v>83</v>
      </c>
      <c r="D8644" s="175" t="s">
        <v>592</v>
      </c>
      <c r="H8644" s="175" t="s">
        <v>4208</v>
      </c>
      <c r="J8644" s="194">
        <v>127493</v>
      </c>
    </row>
    <row r="8645" spans="1:11">
      <c r="A8645" s="175" t="s">
        <v>5087</v>
      </c>
      <c r="B8645" s="175" t="s">
        <v>83</v>
      </c>
      <c r="D8645" s="175" t="s">
        <v>592</v>
      </c>
      <c r="H8645" s="175" t="s">
        <v>4209</v>
      </c>
      <c r="J8645" s="194">
        <v>119729</v>
      </c>
    </row>
    <row r="8646" spans="1:11">
      <c r="A8646" s="175" t="s">
        <v>5087</v>
      </c>
      <c r="B8646" s="175" t="s">
        <v>83</v>
      </c>
      <c r="D8646" s="175" t="s">
        <v>592</v>
      </c>
      <c r="H8646" s="175" t="s">
        <v>4210</v>
      </c>
      <c r="J8646" s="194">
        <v>23120</v>
      </c>
    </row>
    <row r="8647" spans="1:11">
      <c r="A8647" s="175" t="s">
        <v>5087</v>
      </c>
      <c r="B8647" s="175" t="s">
        <v>83</v>
      </c>
      <c r="D8647" s="175" t="s">
        <v>592</v>
      </c>
      <c r="H8647" s="175" t="s">
        <v>4211</v>
      </c>
      <c r="J8647" s="194">
        <v>8683</v>
      </c>
    </row>
    <row r="8648" spans="1:11">
      <c r="A8648" s="175" t="s">
        <v>5087</v>
      </c>
      <c r="B8648" s="175" t="s">
        <v>83</v>
      </c>
      <c r="D8648" s="175" t="s">
        <v>592</v>
      </c>
      <c r="H8648" s="175" t="s">
        <v>4212</v>
      </c>
      <c r="J8648" s="194">
        <v>10502</v>
      </c>
    </row>
    <row r="8649" spans="1:11">
      <c r="A8649" s="175" t="s">
        <v>5087</v>
      </c>
      <c r="B8649" s="175" t="s">
        <v>83</v>
      </c>
      <c r="D8649" s="175" t="s">
        <v>592</v>
      </c>
      <c r="H8649" s="175" t="s">
        <v>4213</v>
      </c>
      <c r="J8649" s="194">
        <v>101563</v>
      </c>
    </row>
    <row r="8650" spans="1:11">
      <c r="A8650" s="175" t="s">
        <v>5087</v>
      </c>
      <c r="B8650" s="175" t="s">
        <v>83</v>
      </c>
      <c r="D8650" s="175" t="s">
        <v>592</v>
      </c>
      <c r="H8650" s="175" t="s">
        <v>4214</v>
      </c>
      <c r="J8650" s="194">
        <v>21885</v>
      </c>
    </row>
    <row r="8651" spans="1:11">
      <c r="A8651" s="175" t="s">
        <v>5087</v>
      </c>
      <c r="B8651" s="175" t="s">
        <v>83</v>
      </c>
      <c r="D8651" s="175" t="s">
        <v>592</v>
      </c>
      <c r="H8651" s="175" t="s">
        <v>4215</v>
      </c>
      <c r="J8651" s="194">
        <v>45105</v>
      </c>
    </row>
    <row r="8652" spans="1:11">
      <c r="A8652" s="175" t="s">
        <v>5087</v>
      </c>
      <c r="B8652" s="175" t="s">
        <v>83</v>
      </c>
      <c r="D8652" s="175" t="s">
        <v>592</v>
      </c>
      <c r="H8652" s="175" t="s">
        <v>4216</v>
      </c>
      <c r="J8652" s="194">
        <v>6171611</v>
      </c>
    </row>
    <row r="8653" spans="1:11">
      <c r="A8653" s="175" t="s">
        <v>5102</v>
      </c>
      <c r="B8653" s="175" t="s">
        <v>25</v>
      </c>
      <c r="F8653" s="195">
        <v>158</v>
      </c>
      <c r="H8653" s="175" t="s">
        <v>1775</v>
      </c>
      <c r="K8653" s="194">
        <v>6749293</v>
      </c>
    </row>
    <row r="8654" spans="1:11">
      <c r="A8654" s="190" t="s">
        <v>4836</v>
      </c>
      <c r="J8654" s="194">
        <v>6749293</v>
      </c>
      <c r="K8654" s="194">
        <v>6749293</v>
      </c>
    </row>
    <row r="8657" spans="1:11">
      <c r="A8657" s="190" t="s">
        <v>4837</v>
      </c>
      <c r="D8657" s="191" t="s">
        <v>4823</v>
      </c>
      <c r="E8657" s="190" t="s">
        <v>4854</v>
      </c>
    </row>
    <row r="8658" spans="1:11">
      <c r="A8658" s="192" t="s">
        <v>10</v>
      </c>
      <c r="B8658" s="192" t="s">
        <v>11</v>
      </c>
      <c r="D8658" s="188" t="s">
        <v>4808</v>
      </c>
      <c r="E8658" s="192" t="s">
        <v>142</v>
      </c>
      <c r="F8658" s="193" t="s">
        <v>4809</v>
      </c>
      <c r="G8658" s="192" t="s">
        <v>4810</v>
      </c>
      <c r="H8658" s="192" t="s">
        <v>479</v>
      </c>
      <c r="J8658" s="193" t="s">
        <v>405</v>
      </c>
      <c r="K8658" s="193" t="s">
        <v>406</v>
      </c>
    </row>
    <row r="8661" spans="1:11">
      <c r="A8661" s="175" t="s">
        <v>218</v>
      </c>
      <c r="B8661" s="175" t="s">
        <v>33</v>
      </c>
      <c r="E8661" s="175" t="s">
        <v>640</v>
      </c>
      <c r="F8661" s="195">
        <v>1</v>
      </c>
      <c r="H8661" s="175" t="s">
        <v>685</v>
      </c>
      <c r="J8661" s="194">
        <v>121638</v>
      </c>
    </row>
    <row r="8662" spans="1:11">
      <c r="A8662" s="175" t="s">
        <v>218</v>
      </c>
      <c r="B8662" s="175" t="s">
        <v>33</v>
      </c>
      <c r="E8662" s="175" t="s">
        <v>640</v>
      </c>
      <c r="F8662" s="195">
        <v>1</v>
      </c>
      <c r="H8662" s="175" t="s">
        <v>698</v>
      </c>
      <c r="J8662" s="194">
        <v>140167</v>
      </c>
    </row>
    <row r="8663" spans="1:11">
      <c r="A8663" s="175" t="s">
        <v>218</v>
      </c>
      <c r="B8663" s="175" t="s">
        <v>33</v>
      </c>
      <c r="E8663" s="175" t="s">
        <v>640</v>
      </c>
      <c r="F8663" s="195">
        <v>1</v>
      </c>
      <c r="H8663" s="175" t="s">
        <v>686</v>
      </c>
      <c r="J8663" s="194">
        <v>249872</v>
      </c>
    </row>
    <row r="8664" spans="1:11">
      <c r="A8664" s="175" t="s">
        <v>218</v>
      </c>
      <c r="B8664" s="175" t="s">
        <v>33</v>
      </c>
      <c r="E8664" s="175" t="s">
        <v>640</v>
      </c>
      <c r="F8664" s="195">
        <v>1</v>
      </c>
      <c r="H8664" s="175" t="s">
        <v>688</v>
      </c>
      <c r="J8664" s="194">
        <v>1245203</v>
      </c>
    </row>
    <row r="8665" spans="1:11">
      <c r="A8665" s="175" t="s">
        <v>218</v>
      </c>
      <c r="B8665" s="175" t="s">
        <v>33</v>
      </c>
      <c r="E8665" s="175" t="s">
        <v>640</v>
      </c>
      <c r="F8665" s="195">
        <v>1</v>
      </c>
      <c r="H8665" s="175" t="s">
        <v>690</v>
      </c>
      <c r="J8665" s="194">
        <v>1010632</v>
      </c>
    </row>
    <row r="8666" spans="1:11">
      <c r="A8666" s="175" t="s">
        <v>218</v>
      </c>
      <c r="B8666" s="175" t="s">
        <v>33</v>
      </c>
      <c r="E8666" s="175" t="s">
        <v>640</v>
      </c>
      <c r="F8666" s="195">
        <v>1</v>
      </c>
      <c r="H8666" s="175" t="s">
        <v>687</v>
      </c>
      <c r="J8666" s="194">
        <v>17294</v>
      </c>
    </row>
    <row r="8667" spans="1:11">
      <c r="A8667" s="175" t="s">
        <v>218</v>
      </c>
      <c r="B8667" s="175" t="s">
        <v>33</v>
      </c>
      <c r="E8667" s="175" t="s">
        <v>640</v>
      </c>
      <c r="F8667" s="195">
        <v>1</v>
      </c>
      <c r="H8667" s="175" t="s">
        <v>682</v>
      </c>
      <c r="J8667" s="194">
        <v>8648</v>
      </c>
    </row>
    <row r="8668" spans="1:11">
      <c r="A8668" s="175" t="s">
        <v>218</v>
      </c>
      <c r="B8668" s="175" t="s">
        <v>33</v>
      </c>
      <c r="E8668" s="175" t="s">
        <v>640</v>
      </c>
      <c r="F8668" s="195">
        <v>1</v>
      </c>
      <c r="H8668" s="175" t="s">
        <v>692</v>
      </c>
      <c r="J8668" s="194">
        <v>8648</v>
      </c>
    </row>
    <row r="8669" spans="1:11">
      <c r="A8669" s="175" t="s">
        <v>218</v>
      </c>
      <c r="B8669" s="175" t="s">
        <v>33</v>
      </c>
      <c r="E8669" s="175" t="s">
        <v>640</v>
      </c>
      <c r="F8669" s="195">
        <v>1</v>
      </c>
      <c r="H8669" s="175" t="s">
        <v>697</v>
      </c>
      <c r="J8669" s="194">
        <v>8648</v>
      </c>
    </row>
    <row r="8670" spans="1:11">
      <c r="A8670" s="175" t="s">
        <v>218</v>
      </c>
      <c r="B8670" s="175" t="s">
        <v>33</v>
      </c>
      <c r="E8670" s="175" t="s">
        <v>640</v>
      </c>
      <c r="F8670" s="195">
        <v>1</v>
      </c>
      <c r="H8670" s="175" t="s">
        <v>696</v>
      </c>
      <c r="J8670" s="194">
        <v>8648</v>
      </c>
    </row>
    <row r="8671" spans="1:11">
      <c r="A8671" s="175" t="s">
        <v>218</v>
      </c>
      <c r="B8671" s="175" t="s">
        <v>33</v>
      </c>
      <c r="E8671" s="175" t="s">
        <v>640</v>
      </c>
      <c r="F8671" s="195">
        <v>1</v>
      </c>
      <c r="H8671" s="175" t="s">
        <v>695</v>
      </c>
      <c r="J8671" s="194">
        <v>8648</v>
      </c>
    </row>
    <row r="8672" spans="1:11">
      <c r="A8672" s="175" t="s">
        <v>218</v>
      </c>
      <c r="B8672" s="175" t="s">
        <v>33</v>
      </c>
      <c r="E8672" s="175" t="s">
        <v>640</v>
      </c>
      <c r="F8672" s="195">
        <v>1</v>
      </c>
      <c r="H8672" s="175" t="s">
        <v>694</v>
      </c>
      <c r="J8672" s="194">
        <v>8648</v>
      </c>
    </row>
    <row r="8673" spans="1:11">
      <c r="A8673" s="175" t="s">
        <v>218</v>
      </c>
      <c r="B8673" s="175" t="s">
        <v>33</v>
      </c>
      <c r="E8673" s="175" t="s">
        <v>640</v>
      </c>
      <c r="F8673" s="195">
        <v>1</v>
      </c>
      <c r="H8673" s="175" t="s">
        <v>684</v>
      </c>
      <c r="J8673" s="194">
        <v>8648</v>
      </c>
    </row>
    <row r="8674" spans="1:11">
      <c r="A8674" s="175" t="s">
        <v>218</v>
      </c>
      <c r="B8674" s="175" t="s">
        <v>33</v>
      </c>
      <c r="E8674" s="175" t="s">
        <v>640</v>
      </c>
      <c r="F8674" s="195">
        <v>1</v>
      </c>
      <c r="H8674" s="175" t="s">
        <v>693</v>
      </c>
      <c r="J8674" s="194">
        <v>8648</v>
      </c>
    </row>
    <row r="8675" spans="1:11">
      <c r="A8675" s="175" t="s">
        <v>218</v>
      </c>
      <c r="B8675" s="175" t="s">
        <v>33</v>
      </c>
      <c r="E8675" s="175" t="s">
        <v>640</v>
      </c>
      <c r="F8675" s="195">
        <v>1</v>
      </c>
      <c r="H8675" s="175" t="s">
        <v>683</v>
      </c>
      <c r="J8675" s="194">
        <v>8648</v>
      </c>
    </row>
    <row r="8676" spans="1:11">
      <c r="A8676" s="175" t="s">
        <v>218</v>
      </c>
      <c r="B8676" s="175" t="s">
        <v>33</v>
      </c>
      <c r="E8676" s="175" t="s">
        <v>640</v>
      </c>
      <c r="F8676" s="195">
        <v>1</v>
      </c>
      <c r="H8676" s="175" t="s">
        <v>689</v>
      </c>
      <c r="J8676" s="194">
        <v>8648</v>
      </c>
    </row>
    <row r="8677" spans="1:11">
      <c r="A8677" s="175" t="s">
        <v>218</v>
      </c>
      <c r="B8677" s="175" t="s">
        <v>33</v>
      </c>
      <c r="E8677" s="175" t="s">
        <v>640</v>
      </c>
      <c r="F8677" s="195">
        <v>1</v>
      </c>
      <c r="H8677" s="175" t="s">
        <v>691</v>
      </c>
      <c r="J8677" s="194">
        <v>404385</v>
      </c>
    </row>
    <row r="8678" spans="1:11">
      <c r="A8678" s="175" t="s">
        <v>218</v>
      </c>
      <c r="B8678" s="175" t="s">
        <v>33</v>
      </c>
      <c r="E8678" s="175" t="s">
        <v>640</v>
      </c>
      <c r="F8678" s="195">
        <v>1</v>
      </c>
      <c r="H8678" s="175" t="s">
        <v>678</v>
      </c>
      <c r="J8678" s="194">
        <v>222081</v>
      </c>
    </row>
    <row r="8679" spans="1:11">
      <c r="A8679" s="175" t="s">
        <v>218</v>
      </c>
      <c r="B8679" s="175" t="s">
        <v>33</v>
      </c>
      <c r="E8679" s="175" t="s">
        <v>640</v>
      </c>
      <c r="F8679" s="195">
        <v>1</v>
      </c>
      <c r="H8679" s="175" t="s">
        <v>679</v>
      </c>
      <c r="J8679" s="194">
        <v>286942</v>
      </c>
    </row>
    <row r="8680" spans="1:11">
      <c r="A8680" s="175" t="s">
        <v>218</v>
      </c>
      <c r="B8680" s="175" t="s">
        <v>33</v>
      </c>
      <c r="E8680" s="175" t="s">
        <v>640</v>
      </c>
      <c r="F8680" s="195">
        <v>1</v>
      </c>
      <c r="H8680" s="175" t="s">
        <v>677</v>
      </c>
      <c r="J8680" s="194">
        <v>279610</v>
      </c>
    </row>
    <row r="8681" spans="1:11">
      <c r="A8681" s="175" t="s">
        <v>218</v>
      </c>
      <c r="B8681" s="175" t="s">
        <v>33</v>
      </c>
      <c r="E8681" s="175" t="s">
        <v>640</v>
      </c>
      <c r="F8681" s="195">
        <v>1</v>
      </c>
      <c r="H8681" s="175" t="s">
        <v>737</v>
      </c>
      <c r="J8681" s="194">
        <v>113556</v>
      </c>
    </row>
    <row r="8682" spans="1:11">
      <c r="A8682" s="175" t="s">
        <v>218</v>
      </c>
      <c r="B8682" s="175" t="s">
        <v>33</v>
      </c>
      <c r="E8682" s="175" t="s">
        <v>640</v>
      </c>
      <c r="F8682" s="195">
        <v>1</v>
      </c>
      <c r="H8682" s="175" t="s">
        <v>747</v>
      </c>
      <c r="J8682" s="194">
        <v>94814</v>
      </c>
    </row>
    <row r="8683" spans="1:11">
      <c r="A8683" s="175" t="s">
        <v>218</v>
      </c>
      <c r="B8683" s="175" t="s">
        <v>33</v>
      </c>
      <c r="E8683" s="175" t="s">
        <v>640</v>
      </c>
      <c r="F8683" s="195">
        <v>1</v>
      </c>
      <c r="H8683" s="175" t="s">
        <v>748</v>
      </c>
      <c r="J8683" s="194">
        <v>94814</v>
      </c>
    </row>
    <row r="8684" spans="1:11">
      <c r="A8684" s="175" t="s">
        <v>151</v>
      </c>
      <c r="B8684" s="175" t="s">
        <v>22</v>
      </c>
      <c r="F8684" s="195">
        <v>4531817</v>
      </c>
      <c r="H8684" s="175" t="s">
        <v>1121</v>
      </c>
      <c r="K8684" s="194">
        <v>4367488</v>
      </c>
    </row>
    <row r="8685" spans="1:11">
      <c r="A8685" s="190" t="s">
        <v>4838</v>
      </c>
      <c r="J8685" s="194">
        <v>4367488</v>
      </c>
      <c r="K8685" s="194">
        <v>4367488</v>
      </c>
    </row>
    <row r="8688" spans="1:11">
      <c r="A8688" s="190" t="s">
        <v>4817</v>
      </c>
      <c r="D8688" s="191" t="s">
        <v>4823</v>
      </c>
      <c r="E8688" s="190" t="s">
        <v>4867</v>
      </c>
    </row>
    <row r="8689" spans="1:11">
      <c r="A8689" s="192" t="s">
        <v>10</v>
      </c>
      <c r="B8689" s="192" t="s">
        <v>11</v>
      </c>
      <c r="D8689" s="188" t="s">
        <v>4808</v>
      </c>
      <c r="E8689" s="192" t="s">
        <v>142</v>
      </c>
      <c r="F8689" s="193" t="s">
        <v>4809</v>
      </c>
      <c r="G8689" s="192" t="s">
        <v>4810</v>
      </c>
      <c r="H8689" s="192" t="s">
        <v>479</v>
      </c>
      <c r="J8689" s="193" t="s">
        <v>405</v>
      </c>
      <c r="K8689" s="193" t="s">
        <v>406</v>
      </c>
    </row>
    <row r="8692" spans="1:11">
      <c r="A8692" s="175" t="s">
        <v>257</v>
      </c>
      <c r="B8692" s="175" t="s">
        <v>47</v>
      </c>
      <c r="E8692" s="175" t="s">
        <v>668</v>
      </c>
      <c r="F8692" s="195">
        <v>78</v>
      </c>
      <c r="H8692" s="175" t="s">
        <v>1988</v>
      </c>
      <c r="J8692" s="194">
        <v>50000000</v>
      </c>
    </row>
    <row r="8693" spans="1:11">
      <c r="A8693" s="175" t="s">
        <v>5099</v>
      </c>
      <c r="B8693" s="175" t="s">
        <v>26</v>
      </c>
      <c r="F8693" s="195">
        <v>3347754</v>
      </c>
      <c r="H8693" s="175" t="s">
        <v>1988</v>
      </c>
      <c r="K8693" s="194">
        <v>50000000</v>
      </c>
    </row>
    <row r="8694" spans="1:11">
      <c r="A8694" s="190" t="s">
        <v>4821</v>
      </c>
      <c r="J8694" s="194">
        <v>50000000</v>
      </c>
      <c r="K8694" s="194">
        <v>50000000</v>
      </c>
    </row>
    <row r="8697" spans="1:11">
      <c r="A8697" s="190" t="s">
        <v>5128</v>
      </c>
      <c r="D8697" s="191" t="s">
        <v>4818</v>
      </c>
      <c r="E8697" s="190" t="s">
        <v>4867</v>
      </c>
    </row>
    <row r="8698" spans="1:11">
      <c r="A8698" s="192" t="s">
        <v>10</v>
      </c>
      <c r="B8698" s="192" t="s">
        <v>11</v>
      </c>
      <c r="D8698" s="188" t="s">
        <v>4808</v>
      </c>
      <c r="E8698" s="192" t="s">
        <v>142</v>
      </c>
      <c r="F8698" s="193" t="s">
        <v>4809</v>
      </c>
      <c r="G8698" s="192" t="s">
        <v>4810</v>
      </c>
      <c r="H8698" s="192" t="s">
        <v>479</v>
      </c>
      <c r="J8698" s="193" t="s">
        <v>405</v>
      </c>
      <c r="K8698" s="193" t="s">
        <v>406</v>
      </c>
    </row>
    <row r="8701" spans="1:11">
      <c r="A8701" s="175" t="s">
        <v>5102</v>
      </c>
      <c r="B8701" s="175" t="s">
        <v>25</v>
      </c>
      <c r="F8701" s="195">
        <v>1</v>
      </c>
      <c r="H8701" s="175" t="s">
        <v>1776</v>
      </c>
      <c r="J8701" s="194">
        <v>256266008</v>
      </c>
    </row>
    <row r="8702" spans="1:11">
      <c r="A8702" s="175" t="s">
        <v>5103</v>
      </c>
      <c r="B8702" s="175" t="s">
        <v>119</v>
      </c>
      <c r="D8702" s="175" t="s">
        <v>592</v>
      </c>
      <c r="H8702" s="175" t="s">
        <v>1776</v>
      </c>
      <c r="K8702" s="194">
        <v>256266008</v>
      </c>
    </row>
    <row r="8703" spans="1:11">
      <c r="A8703" s="190" t="s">
        <v>5129</v>
      </c>
      <c r="J8703" s="194">
        <v>256266008</v>
      </c>
      <c r="K8703" s="194">
        <v>256266008</v>
      </c>
    </row>
    <row r="8706" spans="1:11">
      <c r="A8706" s="190" t="s">
        <v>5157</v>
      </c>
      <c r="D8706" s="191" t="s">
        <v>4823</v>
      </c>
      <c r="E8706" s="190" t="s">
        <v>5075</v>
      </c>
    </row>
    <row r="8707" spans="1:11">
      <c r="A8707" s="192" t="s">
        <v>10</v>
      </c>
      <c r="B8707" s="192" t="s">
        <v>11</v>
      </c>
      <c r="D8707" s="188" t="s">
        <v>4808</v>
      </c>
      <c r="E8707" s="192" t="s">
        <v>142</v>
      </c>
      <c r="F8707" s="193" t="s">
        <v>4809</v>
      </c>
      <c r="G8707" s="192" t="s">
        <v>4810</v>
      </c>
      <c r="H8707" s="192" t="s">
        <v>479</v>
      </c>
      <c r="J8707" s="193" t="s">
        <v>405</v>
      </c>
      <c r="K8707" s="193" t="s">
        <v>406</v>
      </c>
    </row>
    <row r="8710" spans="1:11">
      <c r="A8710" s="175" t="s">
        <v>5192</v>
      </c>
      <c r="B8710" s="175" t="s">
        <v>74</v>
      </c>
      <c r="D8710" s="175" t="s">
        <v>606</v>
      </c>
      <c r="H8710" s="175" t="s">
        <v>3978</v>
      </c>
      <c r="J8710" s="194">
        <v>1000000</v>
      </c>
    </row>
    <row r="8711" spans="1:11">
      <c r="A8711" s="175" t="s">
        <v>5192</v>
      </c>
      <c r="B8711" s="175" t="s">
        <v>74</v>
      </c>
      <c r="D8711" s="175" t="s">
        <v>606</v>
      </c>
      <c r="H8711" s="175" t="s">
        <v>3979</v>
      </c>
      <c r="J8711" s="194">
        <v>1000000</v>
      </c>
    </row>
    <row r="8712" spans="1:11">
      <c r="A8712" s="175" t="s">
        <v>5192</v>
      </c>
      <c r="B8712" s="175" t="s">
        <v>74</v>
      </c>
      <c r="D8712" s="175" t="s">
        <v>606</v>
      </c>
      <c r="H8712" s="175" t="s">
        <v>3980</v>
      </c>
      <c r="J8712" s="194">
        <v>1000000</v>
      </c>
    </row>
    <row r="8713" spans="1:11">
      <c r="A8713" s="175" t="s">
        <v>5192</v>
      </c>
      <c r="B8713" s="175" t="s">
        <v>74</v>
      </c>
      <c r="D8713" s="175" t="s">
        <v>606</v>
      </c>
      <c r="H8713" s="175" t="s">
        <v>3981</v>
      </c>
      <c r="J8713" s="194">
        <v>1000000</v>
      </c>
    </row>
    <row r="8714" spans="1:11">
      <c r="A8714" s="175" t="s">
        <v>5192</v>
      </c>
      <c r="B8714" s="175" t="s">
        <v>74</v>
      </c>
      <c r="D8714" s="175" t="s">
        <v>606</v>
      </c>
      <c r="H8714" s="175" t="s">
        <v>3982</v>
      </c>
      <c r="J8714" s="194">
        <v>1000000</v>
      </c>
    </row>
    <row r="8715" spans="1:11">
      <c r="A8715" s="175" t="s">
        <v>5192</v>
      </c>
      <c r="B8715" s="175" t="s">
        <v>74</v>
      </c>
      <c r="D8715" s="175" t="s">
        <v>606</v>
      </c>
      <c r="H8715" s="175" t="s">
        <v>3983</v>
      </c>
      <c r="J8715" s="194">
        <v>1000000</v>
      </c>
    </row>
    <row r="8716" spans="1:11">
      <c r="A8716" s="175" t="s">
        <v>5192</v>
      </c>
      <c r="B8716" s="175" t="s">
        <v>74</v>
      </c>
      <c r="D8716" s="175" t="s">
        <v>606</v>
      </c>
      <c r="H8716" s="175" t="s">
        <v>3984</v>
      </c>
      <c r="J8716" s="194">
        <v>1000000</v>
      </c>
    </row>
    <row r="8717" spans="1:11">
      <c r="A8717" s="175" t="s">
        <v>5192</v>
      </c>
      <c r="B8717" s="175" t="s">
        <v>74</v>
      </c>
      <c r="D8717" s="175" t="s">
        <v>606</v>
      </c>
      <c r="H8717" s="175" t="s">
        <v>3985</v>
      </c>
      <c r="J8717" s="194">
        <v>1000000</v>
      </c>
    </row>
    <row r="8718" spans="1:11">
      <c r="A8718" s="175" t="s">
        <v>5192</v>
      </c>
      <c r="B8718" s="175" t="s">
        <v>74</v>
      </c>
      <c r="D8718" s="175" t="s">
        <v>606</v>
      </c>
      <c r="H8718" s="175" t="s">
        <v>3986</v>
      </c>
      <c r="J8718" s="194">
        <v>1000000</v>
      </c>
    </row>
    <row r="8719" spans="1:11">
      <c r="A8719" s="175" t="s">
        <v>5192</v>
      </c>
      <c r="B8719" s="175" t="s">
        <v>74</v>
      </c>
      <c r="D8719" s="175" t="s">
        <v>606</v>
      </c>
      <c r="H8719" s="175" t="s">
        <v>3987</v>
      </c>
      <c r="J8719" s="194">
        <v>1000000</v>
      </c>
    </row>
    <row r="8720" spans="1:11">
      <c r="A8720" s="175" t="s">
        <v>5192</v>
      </c>
      <c r="B8720" s="175" t="s">
        <v>74</v>
      </c>
      <c r="D8720" s="175" t="s">
        <v>606</v>
      </c>
      <c r="H8720" s="175" t="s">
        <v>3988</v>
      </c>
      <c r="J8720" s="194">
        <v>1000000</v>
      </c>
    </row>
    <row r="8721" spans="1:10">
      <c r="A8721" s="175" t="s">
        <v>5192</v>
      </c>
      <c r="B8721" s="175" t="s">
        <v>74</v>
      </c>
      <c r="D8721" s="175" t="s">
        <v>606</v>
      </c>
      <c r="H8721" s="175" t="s">
        <v>3989</v>
      </c>
      <c r="J8721" s="194">
        <v>1000000</v>
      </c>
    </row>
    <row r="8722" spans="1:10">
      <c r="A8722" s="175" t="s">
        <v>5192</v>
      </c>
      <c r="B8722" s="175" t="s">
        <v>74</v>
      </c>
      <c r="D8722" s="175" t="s">
        <v>606</v>
      </c>
      <c r="H8722" s="175" t="s">
        <v>3990</v>
      </c>
      <c r="J8722" s="194">
        <v>1000000</v>
      </c>
    </row>
    <row r="8723" spans="1:10">
      <c r="A8723" s="175" t="s">
        <v>5192</v>
      </c>
      <c r="B8723" s="175" t="s">
        <v>74</v>
      </c>
      <c r="D8723" s="175" t="s">
        <v>606</v>
      </c>
      <c r="H8723" s="175" t="s">
        <v>3991</v>
      </c>
      <c r="J8723" s="194">
        <v>1000000</v>
      </c>
    </row>
    <row r="8724" spans="1:10">
      <c r="A8724" s="175" t="s">
        <v>5192</v>
      </c>
      <c r="B8724" s="175" t="s">
        <v>74</v>
      </c>
      <c r="D8724" s="175" t="s">
        <v>606</v>
      </c>
      <c r="H8724" s="175" t="s">
        <v>3992</v>
      </c>
      <c r="J8724" s="194">
        <v>1000000</v>
      </c>
    </row>
    <row r="8725" spans="1:10">
      <c r="A8725" s="175" t="s">
        <v>5192</v>
      </c>
      <c r="B8725" s="175" t="s">
        <v>74</v>
      </c>
      <c r="D8725" s="175" t="s">
        <v>606</v>
      </c>
      <c r="H8725" s="175" t="s">
        <v>3993</v>
      </c>
      <c r="J8725" s="194">
        <v>1000000</v>
      </c>
    </row>
    <row r="8726" spans="1:10">
      <c r="A8726" s="175" t="s">
        <v>5192</v>
      </c>
      <c r="B8726" s="175" t="s">
        <v>74</v>
      </c>
      <c r="D8726" s="175" t="s">
        <v>606</v>
      </c>
      <c r="H8726" s="175" t="s">
        <v>3994</v>
      </c>
      <c r="J8726" s="194">
        <v>1000000</v>
      </c>
    </row>
    <row r="8727" spans="1:10">
      <c r="A8727" s="175" t="s">
        <v>5192</v>
      </c>
      <c r="B8727" s="175" t="s">
        <v>74</v>
      </c>
      <c r="D8727" s="175" t="s">
        <v>606</v>
      </c>
      <c r="H8727" s="175" t="s">
        <v>3995</v>
      </c>
      <c r="J8727" s="194">
        <v>1000000</v>
      </c>
    </row>
    <row r="8728" spans="1:10">
      <c r="A8728" s="175" t="s">
        <v>5192</v>
      </c>
      <c r="B8728" s="175" t="s">
        <v>74</v>
      </c>
      <c r="D8728" s="175" t="s">
        <v>606</v>
      </c>
      <c r="H8728" s="175" t="s">
        <v>3996</v>
      </c>
      <c r="J8728" s="194">
        <v>1000000</v>
      </c>
    </row>
    <row r="8729" spans="1:10">
      <c r="A8729" s="175" t="s">
        <v>5192</v>
      </c>
      <c r="B8729" s="175" t="s">
        <v>74</v>
      </c>
      <c r="D8729" s="175" t="s">
        <v>606</v>
      </c>
      <c r="H8729" s="175" t="s">
        <v>3997</v>
      </c>
      <c r="J8729" s="194">
        <v>1000000</v>
      </c>
    </row>
    <row r="8730" spans="1:10">
      <c r="A8730" s="175" t="s">
        <v>5192</v>
      </c>
      <c r="B8730" s="175" t="s">
        <v>74</v>
      </c>
      <c r="D8730" s="175" t="s">
        <v>606</v>
      </c>
      <c r="H8730" s="175" t="s">
        <v>3994</v>
      </c>
      <c r="J8730" s="194">
        <v>1000000</v>
      </c>
    </row>
    <row r="8731" spans="1:10">
      <c r="A8731" s="175" t="s">
        <v>5192</v>
      </c>
      <c r="B8731" s="175" t="s">
        <v>74</v>
      </c>
      <c r="D8731" s="175" t="s">
        <v>606</v>
      </c>
      <c r="H8731" s="175" t="s">
        <v>3998</v>
      </c>
      <c r="J8731" s="194">
        <v>1000000</v>
      </c>
    </row>
    <row r="8732" spans="1:10">
      <c r="A8732" s="175" t="s">
        <v>5192</v>
      </c>
      <c r="B8732" s="175" t="s">
        <v>74</v>
      </c>
      <c r="D8732" s="175" t="s">
        <v>606</v>
      </c>
      <c r="H8732" s="175" t="s">
        <v>3999</v>
      </c>
      <c r="J8732" s="194">
        <v>1000000</v>
      </c>
    </row>
    <row r="8733" spans="1:10">
      <c r="A8733" s="175" t="s">
        <v>5192</v>
      </c>
      <c r="B8733" s="175" t="s">
        <v>74</v>
      </c>
      <c r="D8733" s="175" t="s">
        <v>606</v>
      </c>
      <c r="H8733" s="175" t="s">
        <v>4000</v>
      </c>
      <c r="J8733" s="194">
        <v>1000000</v>
      </c>
    </row>
    <row r="8734" spans="1:10">
      <c r="A8734" s="175" t="s">
        <v>5192</v>
      </c>
      <c r="B8734" s="175" t="s">
        <v>74</v>
      </c>
      <c r="D8734" s="175" t="s">
        <v>606</v>
      </c>
      <c r="H8734" s="175" t="s">
        <v>4001</v>
      </c>
      <c r="J8734" s="194">
        <v>1000000</v>
      </c>
    </row>
    <row r="8735" spans="1:10">
      <c r="A8735" s="175" t="s">
        <v>5192</v>
      </c>
      <c r="B8735" s="175" t="s">
        <v>74</v>
      </c>
      <c r="D8735" s="175" t="s">
        <v>606</v>
      </c>
      <c r="H8735" s="175" t="s">
        <v>4002</v>
      </c>
      <c r="J8735" s="194">
        <v>1000000</v>
      </c>
    </row>
    <row r="8736" spans="1:10">
      <c r="A8736" s="175" t="s">
        <v>5192</v>
      </c>
      <c r="B8736" s="175" t="s">
        <v>74</v>
      </c>
      <c r="D8736" s="175" t="s">
        <v>606</v>
      </c>
      <c r="H8736" s="175" t="s">
        <v>4003</v>
      </c>
      <c r="J8736" s="194">
        <v>1000000</v>
      </c>
    </row>
    <row r="8737" spans="1:10">
      <c r="A8737" s="175" t="s">
        <v>5192</v>
      </c>
      <c r="B8737" s="175" t="s">
        <v>74</v>
      </c>
      <c r="D8737" s="175" t="s">
        <v>606</v>
      </c>
      <c r="H8737" s="175" t="s">
        <v>4001</v>
      </c>
      <c r="J8737" s="194">
        <v>1000000</v>
      </c>
    </row>
    <row r="8738" spans="1:10">
      <c r="A8738" s="175" t="s">
        <v>5192</v>
      </c>
      <c r="B8738" s="175" t="s">
        <v>74</v>
      </c>
      <c r="D8738" s="175" t="s">
        <v>606</v>
      </c>
      <c r="H8738" s="175" t="s">
        <v>4004</v>
      </c>
      <c r="J8738" s="194">
        <v>1000000</v>
      </c>
    </row>
    <row r="8739" spans="1:10">
      <c r="A8739" s="175" t="s">
        <v>5192</v>
      </c>
      <c r="B8739" s="175" t="s">
        <v>74</v>
      </c>
      <c r="D8739" s="175" t="s">
        <v>606</v>
      </c>
      <c r="H8739" s="175" t="s">
        <v>4005</v>
      </c>
      <c r="J8739" s="194">
        <v>1000000</v>
      </c>
    </row>
    <row r="8740" spans="1:10">
      <c r="A8740" s="175" t="s">
        <v>5192</v>
      </c>
      <c r="B8740" s="175" t="s">
        <v>74</v>
      </c>
      <c r="D8740" s="175" t="s">
        <v>606</v>
      </c>
      <c r="H8740" s="175" t="s">
        <v>4006</v>
      </c>
      <c r="J8740" s="194">
        <v>1000000</v>
      </c>
    </row>
    <row r="8741" spans="1:10">
      <c r="A8741" s="175" t="s">
        <v>5192</v>
      </c>
      <c r="B8741" s="175" t="s">
        <v>74</v>
      </c>
      <c r="D8741" s="175" t="s">
        <v>606</v>
      </c>
      <c r="H8741" s="175" t="s">
        <v>4007</v>
      </c>
      <c r="J8741" s="194">
        <v>1000000</v>
      </c>
    </row>
    <row r="8742" spans="1:10">
      <c r="A8742" s="175" t="s">
        <v>5192</v>
      </c>
      <c r="B8742" s="175" t="s">
        <v>74</v>
      </c>
      <c r="D8742" s="175" t="s">
        <v>606</v>
      </c>
      <c r="H8742" s="175" t="s">
        <v>4008</v>
      </c>
      <c r="J8742" s="194">
        <v>1000000</v>
      </c>
    </row>
    <row r="8743" spans="1:10">
      <c r="A8743" s="175" t="s">
        <v>5192</v>
      </c>
      <c r="B8743" s="175" t="s">
        <v>74</v>
      </c>
      <c r="D8743" s="175" t="s">
        <v>606</v>
      </c>
      <c r="H8743" s="175" t="s">
        <v>4009</v>
      </c>
      <c r="J8743" s="194">
        <v>1000000</v>
      </c>
    </row>
    <row r="8744" spans="1:10">
      <c r="A8744" s="175" t="s">
        <v>5192</v>
      </c>
      <c r="B8744" s="175" t="s">
        <v>74</v>
      </c>
      <c r="D8744" s="175" t="s">
        <v>606</v>
      </c>
      <c r="H8744" s="175" t="s">
        <v>4010</v>
      </c>
      <c r="J8744" s="194">
        <v>1000000</v>
      </c>
    </row>
    <row r="8745" spans="1:10">
      <c r="A8745" s="175" t="s">
        <v>5192</v>
      </c>
      <c r="B8745" s="175" t="s">
        <v>74</v>
      </c>
      <c r="D8745" s="175" t="s">
        <v>606</v>
      </c>
      <c r="H8745" s="175" t="s">
        <v>4011</v>
      </c>
      <c r="J8745" s="194">
        <v>1000000</v>
      </c>
    </row>
    <row r="8746" spans="1:10">
      <c r="A8746" s="175" t="s">
        <v>5192</v>
      </c>
      <c r="B8746" s="175" t="s">
        <v>74</v>
      </c>
      <c r="D8746" s="175" t="s">
        <v>606</v>
      </c>
      <c r="H8746" s="175" t="s">
        <v>4012</v>
      </c>
      <c r="J8746" s="194">
        <v>1000000</v>
      </c>
    </row>
    <row r="8747" spans="1:10">
      <c r="A8747" s="175" t="s">
        <v>5192</v>
      </c>
      <c r="B8747" s="175" t="s">
        <v>74</v>
      </c>
      <c r="D8747" s="175" t="s">
        <v>606</v>
      </c>
      <c r="H8747" s="175" t="s">
        <v>4013</v>
      </c>
      <c r="J8747" s="194">
        <v>1000000</v>
      </c>
    </row>
    <row r="8748" spans="1:10">
      <c r="A8748" s="175" t="s">
        <v>5192</v>
      </c>
      <c r="B8748" s="175" t="s">
        <v>74</v>
      </c>
      <c r="D8748" s="175" t="s">
        <v>606</v>
      </c>
      <c r="H8748" s="175" t="s">
        <v>4014</v>
      </c>
      <c r="J8748" s="194">
        <v>1000000</v>
      </c>
    </row>
    <row r="8749" spans="1:10">
      <c r="A8749" s="175" t="s">
        <v>5192</v>
      </c>
      <c r="B8749" s="175" t="s">
        <v>74</v>
      </c>
      <c r="D8749" s="175" t="s">
        <v>606</v>
      </c>
      <c r="H8749" s="175" t="s">
        <v>4015</v>
      </c>
      <c r="J8749" s="194">
        <v>1000000</v>
      </c>
    </row>
    <row r="8750" spans="1:10">
      <c r="A8750" s="175" t="s">
        <v>5192</v>
      </c>
      <c r="B8750" s="175" t="s">
        <v>74</v>
      </c>
      <c r="D8750" s="175" t="s">
        <v>606</v>
      </c>
      <c r="H8750" s="175" t="s">
        <v>4016</v>
      </c>
      <c r="J8750" s="194">
        <v>1000000</v>
      </c>
    </row>
    <row r="8751" spans="1:10">
      <c r="A8751" s="175" t="s">
        <v>5192</v>
      </c>
      <c r="B8751" s="175" t="s">
        <v>74</v>
      </c>
      <c r="D8751" s="175" t="s">
        <v>606</v>
      </c>
      <c r="H8751" s="175" t="s">
        <v>4017</v>
      </c>
      <c r="J8751" s="194">
        <v>1000000</v>
      </c>
    </row>
    <row r="8752" spans="1:10">
      <c r="A8752" s="175" t="s">
        <v>5192</v>
      </c>
      <c r="B8752" s="175" t="s">
        <v>74</v>
      </c>
      <c r="D8752" s="175" t="s">
        <v>606</v>
      </c>
      <c r="H8752" s="175" t="s">
        <v>4018</v>
      </c>
      <c r="J8752" s="194">
        <v>1000000</v>
      </c>
    </row>
    <row r="8753" spans="1:10">
      <c r="A8753" s="175" t="s">
        <v>5192</v>
      </c>
      <c r="B8753" s="175" t="s">
        <v>74</v>
      </c>
      <c r="D8753" s="175" t="s">
        <v>606</v>
      </c>
      <c r="H8753" s="175" t="s">
        <v>4019</v>
      </c>
      <c r="J8753" s="194">
        <v>1000000</v>
      </c>
    </row>
    <row r="8754" spans="1:10">
      <c r="A8754" s="175" t="s">
        <v>5192</v>
      </c>
      <c r="B8754" s="175" t="s">
        <v>74</v>
      </c>
      <c r="D8754" s="175" t="s">
        <v>606</v>
      </c>
      <c r="H8754" s="175" t="s">
        <v>4020</v>
      </c>
      <c r="J8754" s="194">
        <v>1000000</v>
      </c>
    </row>
    <row r="8755" spans="1:10">
      <c r="A8755" s="175" t="s">
        <v>5192</v>
      </c>
      <c r="B8755" s="175" t="s">
        <v>74</v>
      </c>
      <c r="D8755" s="175" t="s">
        <v>606</v>
      </c>
      <c r="H8755" s="175" t="s">
        <v>4021</v>
      </c>
      <c r="J8755" s="194">
        <v>2000000</v>
      </c>
    </row>
    <row r="8756" spans="1:10">
      <c r="A8756" s="175" t="s">
        <v>5192</v>
      </c>
      <c r="B8756" s="175" t="s">
        <v>74</v>
      </c>
      <c r="D8756" s="175" t="s">
        <v>606</v>
      </c>
      <c r="H8756" s="175" t="s">
        <v>4022</v>
      </c>
      <c r="J8756" s="194">
        <v>2000000</v>
      </c>
    </row>
    <row r="8757" spans="1:10">
      <c r="A8757" s="175" t="s">
        <v>5192</v>
      </c>
      <c r="B8757" s="175" t="s">
        <v>74</v>
      </c>
      <c r="D8757" s="175" t="s">
        <v>606</v>
      </c>
      <c r="H8757" s="175" t="s">
        <v>4023</v>
      </c>
      <c r="J8757" s="194">
        <v>2000000</v>
      </c>
    </row>
    <row r="8758" spans="1:10">
      <c r="A8758" s="175" t="s">
        <v>5192</v>
      </c>
      <c r="B8758" s="175" t="s">
        <v>74</v>
      </c>
      <c r="D8758" s="175" t="s">
        <v>606</v>
      </c>
      <c r="H8758" s="175" t="s">
        <v>4024</v>
      </c>
      <c r="J8758" s="194">
        <v>2000000</v>
      </c>
    </row>
    <row r="8759" spans="1:10">
      <c r="A8759" s="175" t="s">
        <v>5192</v>
      </c>
      <c r="B8759" s="175" t="s">
        <v>74</v>
      </c>
      <c r="D8759" s="175" t="s">
        <v>606</v>
      </c>
      <c r="H8759" s="175" t="s">
        <v>4025</v>
      </c>
      <c r="J8759" s="194">
        <v>2000000</v>
      </c>
    </row>
    <row r="8760" spans="1:10">
      <c r="A8760" s="175" t="s">
        <v>5192</v>
      </c>
      <c r="B8760" s="175" t="s">
        <v>74</v>
      </c>
      <c r="D8760" s="175" t="s">
        <v>606</v>
      </c>
      <c r="H8760" s="175" t="s">
        <v>4026</v>
      </c>
      <c r="J8760" s="194">
        <v>2000000</v>
      </c>
    </row>
    <row r="8761" spans="1:10">
      <c r="A8761" s="175" t="s">
        <v>5192</v>
      </c>
      <c r="B8761" s="175" t="s">
        <v>74</v>
      </c>
      <c r="D8761" s="175" t="s">
        <v>606</v>
      </c>
      <c r="H8761" s="175" t="s">
        <v>4027</v>
      </c>
      <c r="J8761" s="194">
        <v>2000000</v>
      </c>
    </row>
    <row r="8762" spans="1:10">
      <c r="A8762" s="175" t="s">
        <v>5192</v>
      </c>
      <c r="B8762" s="175" t="s">
        <v>74</v>
      </c>
      <c r="D8762" s="175" t="s">
        <v>606</v>
      </c>
      <c r="H8762" s="175" t="s">
        <v>4028</v>
      </c>
      <c r="J8762" s="194">
        <v>2000000</v>
      </c>
    </row>
    <row r="8763" spans="1:10">
      <c r="A8763" s="175" t="s">
        <v>5192</v>
      </c>
      <c r="B8763" s="175" t="s">
        <v>74</v>
      </c>
      <c r="D8763" s="175" t="s">
        <v>606</v>
      </c>
      <c r="H8763" s="175" t="s">
        <v>4029</v>
      </c>
      <c r="J8763" s="194">
        <v>2000000</v>
      </c>
    </row>
    <row r="8764" spans="1:10">
      <c r="A8764" s="175" t="s">
        <v>5192</v>
      </c>
      <c r="B8764" s="175" t="s">
        <v>74</v>
      </c>
      <c r="D8764" s="175" t="s">
        <v>606</v>
      </c>
      <c r="H8764" s="175" t="s">
        <v>4030</v>
      </c>
      <c r="J8764" s="194">
        <v>2000000</v>
      </c>
    </row>
    <row r="8765" spans="1:10">
      <c r="A8765" s="175" t="s">
        <v>5192</v>
      </c>
      <c r="B8765" s="175" t="s">
        <v>74</v>
      </c>
      <c r="D8765" s="175" t="s">
        <v>606</v>
      </c>
      <c r="H8765" s="175" t="s">
        <v>4031</v>
      </c>
      <c r="J8765" s="194">
        <v>2000000</v>
      </c>
    </row>
    <row r="8766" spans="1:10">
      <c r="A8766" s="175" t="s">
        <v>5192</v>
      </c>
      <c r="B8766" s="175" t="s">
        <v>74</v>
      </c>
      <c r="D8766" s="175" t="s">
        <v>606</v>
      </c>
      <c r="H8766" s="175" t="s">
        <v>4032</v>
      </c>
      <c r="J8766" s="194">
        <v>2000000</v>
      </c>
    </row>
    <row r="8767" spans="1:10">
      <c r="A8767" s="175" t="s">
        <v>5192</v>
      </c>
      <c r="B8767" s="175" t="s">
        <v>74</v>
      </c>
      <c r="D8767" s="175" t="s">
        <v>606</v>
      </c>
      <c r="H8767" s="175" t="s">
        <v>4033</v>
      </c>
      <c r="J8767" s="194">
        <v>2000000</v>
      </c>
    </row>
    <row r="8768" spans="1:10">
      <c r="A8768" s="175" t="s">
        <v>5192</v>
      </c>
      <c r="B8768" s="175" t="s">
        <v>74</v>
      </c>
      <c r="D8768" s="175" t="s">
        <v>606</v>
      </c>
      <c r="H8768" s="175" t="s">
        <v>4034</v>
      </c>
      <c r="J8768" s="194">
        <v>2000000</v>
      </c>
    </row>
    <row r="8769" spans="1:11">
      <c r="A8769" s="175" t="s">
        <v>5192</v>
      </c>
      <c r="B8769" s="175" t="s">
        <v>74</v>
      </c>
      <c r="D8769" s="175" t="s">
        <v>606</v>
      </c>
      <c r="H8769" s="175" t="s">
        <v>4035</v>
      </c>
      <c r="J8769" s="194">
        <v>2000000</v>
      </c>
    </row>
    <row r="8770" spans="1:11">
      <c r="A8770" s="175" t="s">
        <v>5192</v>
      </c>
      <c r="B8770" s="175" t="s">
        <v>74</v>
      </c>
      <c r="D8770" s="175" t="s">
        <v>606</v>
      </c>
      <c r="H8770" s="175" t="s">
        <v>3984</v>
      </c>
      <c r="J8770" s="194">
        <v>2000000</v>
      </c>
    </row>
    <row r="8771" spans="1:11">
      <c r="A8771" s="175" t="s">
        <v>5192</v>
      </c>
      <c r="B8771" s="175" t="s">
        <v>74</v>
      </c>
      <c r="D8771" s="175" t="s">
        <v>606</v>
      </c>
      <c r="H8771" s="175" t="s">
        <v>4036</v>
      </c>
      <c r="J8771" s="194">
        <v>2000000</v>
      </c>
    </row>
    <row r="8772" spans="1:11">
      <c r="A8772" s="175" t="s">
        <v>5192</v>
      </c>
      <c r="B8772" s="175" t="s">
        <v>74</v>
      </c>
      <c r="D8772" s="175" t="s">
        <v>606</v>
      </c>
      <c r="H8772" s="175" t="s">
        <v>4037</v>
      </c>
      <c r="J8772" s="194">
        <v>2000000</v>
      </c>
    </row>
    <row r="8773" spans="1:11">
      <c r="A8773" s="175" t="s">
        <v>5192</v>
      </c>
      <c r="B8773" s="175" t="s">
        <v>74</v>
      </c>
      <c r="D8773" s="175" t="s">
        <v>606</v>
      </c>
      <c r="H8773" s="175" t="s">
        <v>4038</v>
      </c>
      <c r="J8773" s="194">
        <v>2000000</v>
      </c>
    </row>
    <row r="8774" spans="1:11">
      <c r="A8774" s="175" t="s">
        <v>5192</v>
      </c>
      <c r="B8774" s="175" t="s">
        <v>74</v>
      </c>
      <c r="D8774" s="175" t="s">
        <v>606</v>
      </c>
      <c r="H8774" s="175" t="s">
        <v>4039</v>
      </c>
      <c r="J8774" s="194">
        <v>2000000</v>
      </c>
    </row>
    <row r="8775" spans="1:11">
      <c r="A8775" s="175" t="s">
        <v>5099</v>
      </c>
      <c r="B8775" s="175" t="s">
        <v>26</v>
      </c>
      <c r="E8775" s="175" t="s">
        <v>640</v>
      </c>
      <c r="F8775" s="195">
        <v>3347756</v>
      </c>
      <c r="H8775" s="175" t="s">
        <v>1989</v>
      </c>
      <c r="K8775" s="194">
        <v>85000000</v>
      </c>
    </row>
    <row r="8776" spans="1:11">
      <c r="A8776" s="190" t="s">
        <v>5158</v>
      </c>
      <c r="J8776" s="194">
        <v>85000000</v>
      </c>
      <c r="K8776" s="194">
        <v>85000000</v>
      </c>
    </row>
    <row r="8779" spans="1:11">
      <c r="A8779" s="190" t="s">
        <v>5159</v>
      </c>
      <c r="D8779" s="191" t="s">
        <v>4823</v>
      </c>
      <c r="E8779" s="190" t="s">
        <v>5075</v>
      </c>
    </row>
    <row r="8780" spans="1:11">
      <c r="A8780" s="192" t="s">
        <v>10</v>
      </c>
      <c r="B8780" s="192" t="s">
        <v>11</v>
      </c>
      <c r="D8780" s="188" t="s">
        <v>4808</v>
      </c>
      <c r="E8780" s="192" t="s">
        <v>142</v>
      </c>
      <c r="F8780" s="193" t="s">
        <v>4809</v>
      </c>
      <c r="G8780" s="192" t="s">
        <v>4810</v>
      </c>
      <c r="H8780" s="192" t="s">
        <v>479</v>
      </c>
      <c r="J8780" s="193" t="s">
        <v>405</v>
      </c>
      <c r="K8780" s="193" t="s">
        <v>406</v>
      </c>
    </row>
    <row r="8783" spans="1:11">
      <c r="A8783" s="175" t="s">
        <v>5192</v>
      </c>
      <c r="B8783" s="175" t="s">
        <v>74</v>
      </c>
      <c r="D8783" s="175" t="s">
        <v>606</v>
      </c>
      <c r="H8783" s="175" t="s">
        <v>4040</v>
      </c>
      <c r="J8783" s="194">
        <v>2000000</v>
      </c>
    </row>
    <row r="8784" spans="1:11">
      <c r="A8784" s="175" t="s">
        <v>5192</v>
      </c>
      <c r="B8784" s="175" t="s">
        <v>74</v>
      </c>
      <c r="D8784" s="175" t="s">
        <v>606</v>
      </c>
      <c r="H8784" s="175" t="s">
        <v>4041</v>
      </c>
      <c r="J8784" s="194">
        <v>2000000</v>
      </c>
    </row>
    <row r="8785" spans="1:10">
      <c r="A8785" s="175" t="s">
        <v>5192</v>
      </c>
      <c r="B8785" s="175" t="s">
        <v>74</v>
      </c>
      <c r="D8785" s="175" t="s">
        <v>606</v>
      </c>
      <c r="H8785" s="175" t="s">
        <v>4042</v>
      </c>
      <c r="J8785" s="194">
        <v>2000000</v>
      </c>
    </row>
    <row r="8786" spans="1:10">
      <c r="A8786" s="175" t="s">
        <v>5192</v>
      </c>
      <c r="B8786" s="175" t="s">
        <v>74</v>
      </c>
      <c r="D8786" s="175" t="s">
        <v>606</v>
      </c>
      <c r="H8786" s="175" t="s">
        <v>4043</v>
      </c>
      <c r="J8786" s="194">
        <v>2000000</v>
      </c>
    </row>
    <row r="8787" spans="1:10">
      <c r="A8787" s="175" t="s">
        <v>5192</v>
      </c>
      <c r="B8787" s="175" t="s">
        <v>74</v>
      </c>
      <c r="D8787" s="175" t="s">
        <v>606</v>
      </c>
      <c r="H8787" s="175" t="s">
        <v>4044</v>
      </c>
      <c r="J8787" s="194">
        <v>2000000</v>
      </c>
    </row>
    <row r="8788" spans="1:10">
      <c r="A8788" s="175" t="s">
        <v>5192</v>
      </c>
      <c r="B8788" s="175" t="s">
        <v>74</v>
      </c>
      <c r="D8788" s="175" t="s">
        <v>606</v>
      </c>
      <c r="H8788" s="175" t="s">
        <v>4045</v>
      </c>
      <c r="J8788" s="194">
        <v>2000000</v>
      </c>
    </row>
    <row r="8789" spans="1:10">
      <c r="A8789" s="175" t="s">
        <v>5192</v>
      </c>
      <c r="B8789" s="175" t="s">
        <v>74</v>
      </c>
      <c r="D8789" s="175" t="s">
        <v>606</v>
      </c>
      <c r="H8789" s="175" t="s">
        <v>4046</v>
      </c>
      <c r="J8789" s="194">
        <v>2000000</v>
      </c>
    </row>
    <row r="8790" spans="1:10">
      <c r="A8790" s="175" t="s">
        <v>5192</v>
      </c>
      <c r="B8790" s="175" t="s">
        <v>74</v>
      </c>
      <c r="D8790" s="175" t="s">
        <v>606</v>
      </c>
      <c r="H8790" s="175" t="s">
        <v>4047</v>
      </c>
      <c r="J8790" s="194">
        <v>2000000</v>
      </c>
    </row>
    <row r="8791" spans="1:10">
      <c r="A8791" s="175" t="s">
        <v>5192</v>
      </c>
      <c r="B8791" s="175" t="s">
        <v>74</v>
      </c>
      <c r="D8791" s="175" t="s">
        <v>606</v>
      </c>
      <c r="H8791" s="175" t="s">
        <v>4048</v>
      </c>
      <c r="J8791" s="194">
        <v>2000000</v>
      </c>
    </row>
    <row r="8792" spans="1:10">
      <c r="A8792" s="175" t="s">
        <v>5192</v>
      </c>
      <c r="B8792" s="175" t="s">
        <v>74</v>
      </c>
      <c r="D8792" s="175" t="s">
        <v>606</v>
      </c>
      <c r="H8792" s="175" t="s">
        <v>4049</v>
      </c>
      <c r="J8792" s="194">
        <v>2000000</v>
      </c>
    </row>
    <row r="8793" spans="1:10">
      <c r="A8793" s="175" t="s">
        <v>5192</v>
      </c>
      <c r="B8793" s="175" t="s">
        <v>74</v>
      </c>
      <c r="D8793" s="175" t="s">
        <v>606</v>
      </c>
      <c r="H8793" s="175" t="s">
        <v>4050</v>
      </c>
      <c r="J8793" s="194">
        <v>2000000</v>
      </c>
    </row>
    <row r="8794" spans="1:10">
      <c r="A8794" s="175" t="s">
        <v>5192</v>
      </c>
      <c r="B8794" s="175" t="s">
        <v>74</v>
      </c>
      <c r="D8794" s="175" t="s">
        <v>606</v>
      </c>
      <c r="H8794" s="175" t="s">
        <v>4051</v>
      </c>
      <c r="J8794" s="194">
        <v>3000000</v>
      </c>
    </row>
    <row r="8795" spans="1:10">
      <c r="A8795" s="175" t="s">
        <v>5192</v>
      </c>
      <c r="B8795" s="175" t="s">
        <v>74</v>
      </c>
      <c r="D8795" s="175" t="s">
        <v>606</v>
      </c>
      <c r="H8795" s="175" t="s">
        <v>4052</v>
      </c>
      <c r="J8795" s="194">
        <v>3000000</v>
      </c>
    </row>
    <row r="8796" spans="1:10">
      <c r="A8796" s="175" t="s">
        <v>5192</v>
      </c>
      <c r="B8796" s="175" t="s">
        <v>74</v>
      </c>
      <c r="D8796" s="175" t="s">
        <v>606</v>
      </c>
      <c r="H8796" s="175" t="s">
        <v>4053</v>
      </c>
      <c r="J8796" s="194">
        <v>3000000</v>
      </c>
    </row>
    <row r="8797" spans="1:10">
      <c r="A8797" s="175" t="s">
        <v>5192</v>
      </c>
      <c r="B8797" s="175" t="s">
        <v>74</v>
      </c>
      <c r="D8797" s="175" t="s">
        <v>606</v>
      </c>
      <c r="H8797" s="175" t="s">
        <v>4054</v>
      </c>
      <c r="J8797" s="194">
        <v>3000000</v>
      </c>
    </row>
    <row r="8798" spans="1:10">
      <c r="A8798" s="175" t="s">
        <v>5192</v>
      </c>
      <c r="B8798" s="175" t="s">
        <v>74</v>
      </c>
      <c r="D8798" s="175" t="s">
        <v>606</v>
      </c>
      <c r="H8798" s="175" t="s">
        <v>4055</v>
      </c>
      <c r="J8798" s="194">
        <v>3000000</v>
      </c>
    </row>
    <row r="8799" spans="1:10">
      <c r="A8799" s="175" t="s">
        <v>5192</v>
      </c>
      <c r="B8799" s="175" t="s">
        <v>74</v>
      </c>
      <c r="D8799" s="175" t="s">
        <v>606</v>
      </c>
      <c r="H8799" s="175" t="s">
        <v>4056</v>
      </c>
      <c r="J8799" s="194">
        <v>3000000</v>
      </c>
    </row>
    <row r="8800" spans="1:10">
      <c r="A8800" s="175" t="s">
        <v>5192</v>
      </c>
      <c r="B8800" s="175" t="s">
        <v>74</v>
      </c>
      <c r="D8800" s="175" t="s">
        <v>606</v>
      </c>
      <c r="H8800" s="175" t="s">
        <v>4057</v>
      </c>
      <c r="J8800" s="194">
        <v>3000000</v>
      </c>
    </row>
    <row r="8801" spans="1:10">
      <c r="A8801" s="175" t="s">
        <v>5192</v>
      </c>
      <c r="B8801" s="175" t="s">
        <v>74</v>
      </c>
      <c r="D8801" s="175" t="s">
        <v>606</v>
      </c>
      <c r="H8801" s="175" t="s">
        <v>4058</v>
      </c>
      <c r="J8801" s="194">
        <v>3000000</v>
      </c>
    </row>
    <row r="8802" spans="1:10">
      <c r="A8802" s="175" t="s">
        <v>5192</v>
      </c>
      <c r="B8802" s="175" t="s">
        <v>74</v>
      </c>
      <c r="D8802" s="175" t="s">
        <v>606</v>
      </c>
      <c r="H8802" s="175" t="s">
        <v>4059</v>
      </c>
      <c r="J8802" s="194">
        <v>3000000</v>
      </c>
    </row>
    <row r="8803" spans="1:10">
      <c r="A8803" s="175" t="s">
        <v>5192</v>
      </c>
      <c r="B8803" s="175" t="s">
        <v>74</v>
      </c>
      <c r="D8803" s="175" t="s">
        <v>606</v>
      </c>
      <c r="H8803" s="175" t="s">
        <v>4060</v>
      </c>
      <c r="J8803" s="194">
        <v>3000000</v>
      </c>
    </row>
    <row r="8804" spans="1:10">
      <c r="A8804" s="175" t="s">
        <v>5192</v>
      </c>
      <c r="B8804" s="175" t="s">
        <v>74</v>
      </c>
      <c r="D8804" s="175" t="s">
        <v>606</v>
      </c>
      <c r="H8804" s="175" t="s">
        <v>4061</v>
      </c>
      <c r="J8804" s="194">
        <v>3000000</v>
      </c>
    </row>
    <row r="8805" spans="1:10">
      <c r="A8805" s="175" t="s">
        <v>5192</v>
      </c>
      <c r="B8805" s="175" t="s">
        <v>74</v>
      </c>
      <c r="D8805" s="175" t="s">
        <v>606</v>
      </c>
      <c r="H8805" s="175" t="s">
        <v>4062</v>
      </c>
      <c r="J8805" s="194">
        <v>3000000</v>
      </c>
    </row>
    <row r="8806" spans="1:10">
      <c r="A8806" s="175" t="s">
        <v>5192</v>
      </c>
      <c r="B8806" s="175" t="s">
        <v>74</v>
      </c>
      <c r="D8806" s="175" t="s">
        <v>606</v>
      </c>
      <c r="H8806" s="175" t="s">
        <v>4063</v>
      </c>
      <c r="J8806" s="194">
        <v>3000000</v>
      </c>
    </row>
    <row r="8807" spans="1:10">
      <c r="A8807" s="175" t="s">
        <v>5192</v>
      </c>
      <c r="B8807" s="175" t="s">
        <v>74</v>
      </c>
      <c r="D8807" s="175" t="s">
        <v>606</v>
      </c>
      <c r="H8807" s="175" t="s">
        <v>4064</v>
      </c>
      <c r="J8807" s="194">
        <v>3000000</v>
      </c>
    </row>
    <row r="8808" spans="1:10">
      <c r="A8808" s="175" t="s">
        <v>5192</v>
      </c>
      <c r="B8808" s="175" t="s">
        <v>74</v>
      </c>
      <c r="D8808" s="175" t="s">
        <v>606</v>
      </c>
      <c r="H8808" s="175" t="s">
        <v>4065</v>
      </c>
      <c r="J8808" s="194">
        <v>3000000</v>
      </c>
    </row>
    <row r="8809" spans="1:10">
      <c r="A8809" s="175" t="s">
        <v>5192</v>
      </c>
      <c r="B8809" s="175" t="s">
        <v>74</v>
      </c>
      <c r="D8809" s="175" t="s">
        <v>606</v>
      </c>
      <c r="H8809" s="175" t="s">
        <v>4066</v>
      </c>
      <c r="J8809" s="194">
        <v>3000000</v>
      </c>
    </row>
    <row r="8810" spans="1:10">
      <c r="A8810" s="175" t="s">
        <v>5192</v>
      </c>
      <c r="B8810" s="175" t="s">
        <v>74</v>
      </c>
      <c r="D8810" s="175" t="s">
        <v>606</v>
      </c>
      <c r="H8810" s="175" t="s">
        <v>4067</v>
      </c>
      <c r="J8810" s="194">
        <v>3000000</v>
      </c>
    </row>
    <row r="8811" spans="1:10">
      <c r="A8811" s="175" t="s">
        <v>5192</v>
      </c>
      <c r="B8811" s="175" t="s">
        <v>74</v>
      </c>
      <c r="D8811" s="175" t="s">
        <v>606</v>
      </c>
      <c r="H8811" s="175" t="s">
        <v>4068</v>
      </c>
      <c r="J8811" s="194">
        <v>3000000</v>
      </c>
    </row>
    <row r="8812" spans="1:10">
      <c r="A8812" s="175" t="s">
        <v>5192</v>
      </c>
      <c r="B8812" s="175" t="s">
        <v>74</v>
      </c>
      <c r="D8812" s="175" t="s">
        <v>606</v>
      </c>
      <c r="H8812" s="175" t="s">
        <v>4069</v>
      </c>
      <c r="J8812" s="194">
        <v>3000000</v>
      </c>
    </row>
    <row r="8813" spans="1:10">
      <c r="A8813" s="175" t="s">
        <v>5192</v>
      </c>
      <c r="B8813" s="175" t="s">
        <v>74</v>
      </c>
      <c r="D8813" s="175" t="s">
        <v>606</v>
      </c>
      <c r="H8813" s="175" t="s">
        <v>4070</v>
      </c>
      <c r="J8813" s="194">
        <v>3000000</v>
      </c>
    </row>
    <row r="8814" spans="1:10">
      <c r="A8814" s="175" t="s">
        <v>5192</v>
      </c>
      <c r="B8814" s="175" t="s">
        <v>74</v>
      </c>
      <c r="D8814" s="175" t="s">
        <v>606</v>
      </c>
      <c r="H8814" s="175" t="s">
        <v>4071</v>
      </c>
      <c r="J8814" s="194">
        <v>3000000</v>
      </c>
    </row>
    <row r="8815" spans="1:10">
      <c r="A8815" s="175" t="s">
        <v>5192</v>
      </c>
      <c r="B8815" s="175" t="s">
        <v>74</v>
      </c>
      <c r="D8815" s="175" t="s">
        <v>606</v>
      </c>
      <c r="H8815" s="175" t="s">
        <v>4072</v>
      </c>
      <c r="J8815" s="194">
        <v>3000000</v>
      </c>
    </row>
    <row r="8816" spans="1:10">
      <c r="A8816" s="175" t="s">
        <v>5192</v>
      </c>
      <c r="B8816" s="175" t="s">
        <v>74</v>
      </c>
      <c r="D8816" s="175" t="s">
        <v>606</v>
      </c>
      <c r="H8816" s="175" t="s">
        <v>4073</v>
      </c>
      <c r="J8816" s="194">
        <v>3000000</v>
      </c>
    </row>
    <row r="8817" spans="1:10">
      <c r="A8817" s="175" t="s">
        <v>5192</v>
      </c>
      <c r="B8817" s="175" t="s">
        <v>74</v>
      </c>
      <c r="D8817" s="175" t="s">
        <v>606</v>
      </c>
      <c r="H8817" s="175" t="s">
        <v>4074</v>
      </c>
      <c r="J8817" s="194">
        <v>3000000</v>
      </c>
    </row>
    <row r="8818" spans="1:10">
      <c r="A8818" s="175" t="s">
        <v>5192</v>
      </c>
      <c r="B8818" s="175" t="s">
        <v>74</v>
      </c>
      <c r="D8818" s="175" t="s">
        <v>606</v>
      </c>
      <c r="H8818" s="175" t="s">
        <v>4075</v>
      </c>
      <c r="J8818" s="194">
        <v>3000000</v>
      </c>
    </row>
    <row r="8819" spans="1:10">
      <c r="A8819" s="175" t="s">
        <v>5192</v>
      </c>
      <c r="B8819" s="175" t="s">
        <v>74</v>
      </c>
      <c r="D8819" s="175" t="s">
        <v>606</v>
      </c>
      <c r="H8819" s="175" t="s">
        <v>4076</v>
      </c>
      <c r="J8819" s="194">
        <v>3000000</v>
      </c>
    </row>
    <row r="8820" spans="1:10">
      <c r="A8820" s="175" t="s">
        <v>5192</v>
      </c>
      <c r="B8820" s="175" t="s">
        <v>74</v>
      </c>
      <c r="D8820" s="175" t="s">
        <v>606</v>
      </c>
      <c r="H8820" s="175" t="s">
        <v>4077</v>
      </c>
      <c r="J8820" s="194">
        <v>4000000</v>
      </c>
    </row>
    <row r="8821" spans="1:10">
      <c r="A8821" s="175" t="s">
        <v>5192</v>
      </c>
      <c r="B8821" s="175" t="s">
        <v>74</v>
      </c>
      <c r="D8821" s="175" t="s">
        <v>606</v>
      </c>
      <c r="H8821" s="175" t="s">
        <v>4078</v>
      </c>
      <c r="J8821" s="194">
        <v>4000000</v>
      </c>
    </row>
    <row r="8822" spans="1:10">
      <c r="A8822" s="175" t="s">
        <v>5192</v>
      </c>
      <c r="B8822" s="175" t="s">
        <v>74</v>
      </c>
      <c r="D8822" s="175" t="s">
        <v>606</v>
      </c>
      <c r="H8822" s="175" t="s">
        <v>4079</v>
      </c>
      <c r="J8822" s="194">
        <v>4000000</v>
      </c>
    </row>
    <row r="8823" spans="1:10">
      <c r="A8823" s="175" t="s">
        <v>5192</v>
      </c>
      <c r="B8823" s="175" t="s">
        <v>74</v>
      </c>
      <c r="D8823" s="175" t="s">
        <v>606</v>
      </c>
      <c r="H8823" s="175" t="s">
        <v>4080</v>
      </c>
      <c r="J8823" s="194">
        <v>4000000</v>
      </c>
    </row>
    <row r="8824" spans="1:10">
      <c r="A8824" s="175" t="s">
        <v>5192</v>
      </c>
      <c r="B8824" s="175" t="s">
        <v>74</v>
      </c>
      <c r="D8824" s="175" t="s">
        <v>606</v>
      </c>
      <c r="H8824" s="175" t="s">
        <v>4081</v>
      </c>
      <c r="J8824" s="194">
        <v>4000000</v>
      </c>
    </row>
    <row r="8825" spans="1:10">
      <c r="A8825" s="175" t="s">
        <v>5192</v>
      </c>
      <c r="B8825" s="175" t="s">
        <v>74</v>
      </c>
      <c r="D8825" s="175" t="s">
        <v>606</v>
      </c>
      <c r="H8825" s="175" t="s">
        <v>4082</v>
      </c>
      <c r="J8825" s="194">
        <v>4000000</v>
      </c>
    </row>
    <row r="8826" spans="1:10">
      <c r="A8826" s="175" t="s">
        <v>5192</v>
      </c>
      <c r="B8826" s="175" t="s">
        <v>74</v>
      </c>
      <c r="D8826" s="175" t="s">
        <v>606</v>
      </c>
      <c r="H8826" s="175" t="s">
        <v>4083</v>
      </c>
      <c r="J8826" s="194">
        <v>4000000</v>
      </c>
    </row>
    <row r="8827" spans="1:10">
      <c r="A8827" s="175" t="s">
        <v>5192</v>
      </c>
      <c r="B8827" s="175" t="s">
        <v>74</v>
      </c>
      <c r="D8827" s="175" t="s">
        <v>606</v>
      </c>
      <c r="H8827" s="175" t="s">
        <v>4084</v>
      </c>
      <c r="J8827" s="194">
        <v>4000000</v>
      </c>
    </row>
    <row r="8828" spans="1:10">
      <c r="A8828" s="175" t="s">
        <v>5192</v>
      </c>
      <c r="B8828" s="175" t="s">
        <v>74</v>
      </c>
      <c r="D8828" s="175" t="s">
        <v>606</v>
      </c>
      <c r="H8828" s="175" t="s">
        <v>4085</v>
      </c>
      <c r="J8828" s="194">
        <v>5000000</v>
      </c>
    </row>
    <row r="8829" spans="1:10">
      <c r="A8829" s="175" t="s">
        <v>5192</v>
      </c>
      <c r="B8829" s="175" t="s">
        <v>74</v>
      </c>
      <c r="D8829" s="175" t="s">
        <v>606</v>
      </c>
      <c r="H8829" s="175" t="s">
        <v>4086</v>
      </c>
      <c r="J8829" s="194">
        <v>5000000</v>
      </c>
    </row>
    <row r="8830" spans="1:10">
      <c r="A8830" s="175" t="s">
        <v>5192</v>
      </c>
      <c r="B8830" s="175" t="s">
        <v>74</v>
      </c>
      <c r="D8830" s="175" t="s">
        <v>606</v>
      </c>
      <c r="H8830" s="175" t="s">
        <v>4087</v>
      </c>
      <c r="J8830" s="194">
        <v>5000000</v>
      </c>
    </row>
    <row r="8831" spans="1:10">
      <c r="A8831" s="175" t="s">
        <v>5192</v>
      </c>
      <c r="B8831" s="175" t="s">
        <v>74</v>
      </c>
      <c r="D8831" s="175" t="s">
        <v>606</v>
      </c>
      <c r="H8831" s="175" t="s">
        <v>4088</v>
      </c>
      <c r="J8831" s="194">
        <v>6000000</v>
      </c>
    </row>
    <row r="8832" spans="1:10">
      <c r="A8832" s="175" t="s">
        <v>5192</v>
      </c>
      <c r="B8832" s="175" t="s">
        <v>74</v>
      </c>
      <c r="D8832" s="175" t="s">
        <v>606</v>
      </c>
      <c r="H8832" s="175" t="s">
        <v>4089</v>
      </c>
      <c r="J8832" s="194">
        <v>6000000</v>
      </c>
    </row>
    <row r="8833" spans="1:11">
      <c r="A8833" s="175" t="s">
        <v>5192</v>
      </c>
      <c r="B8833" s="175" t="s">
        <v>74</v>
      </c>
      <c r="D8833" s="175" t="s">
        <v>606</v>
      </c>
      <c r="H8833" s="175" t="s">
        <v>4090</v>
      </c>
      <c r="J8833" s="194">
        <v>7000000</v>
      </c>
    </row>
    <row r="8834" spans="1:11">
      <c r="A8834" s="175" t="s">
        <v>5192</v>
      </c>
      <c r="B8834" s="175" t="s">
        <v>74</v>
      </c>
      <c r="D8834" s="175" t="s">
        <v>606</v>
      </c>
      <c r="H8834" s="175" t="s">
        <v>4091</v>
      </c>
      <c r="J8834" s="194">
        <v>7000000</v>
      </c>
    </row>
    <row r="8835" spans="1:11">
      <c r="A8835" s="175" t="s">
        <v>5192</v>
      </c>
      <c r="B8835" s="175" t="s">
        <v>74</v>
      </c>
      <c r="D8835" s="175" t="s">
        <v>606</v>
      </c>
      <c r="H8835" s="175" t="s">
        <v>4092</v>
      </c>
      <c r="J8835" s="194">
        <v>7000000</v>
      </c>
    </row>
    <row r="8836" spans="1:11">
      <c r="A8836" s="175" t="s">
        <v>5192</v>
      </c>
      <c r="B8836" s="175" t="s">
        <v>74</v>
      </c>
      <c r="D8836" s="175" t="s">
        <v>606</v>
      </c>
      <c r="H8836" s="175" t="s">
        <v>4093</v>
      </c>
      <c r="J8836" s="194">
        <v>8000000</v>
      </c>
    </row>
    <row r="8837" spans="1:11">
      <c r="A8837" s="175" t="s">
        <v>5192</v>
      </c>
      <c r="B8837" s="175" t="s">
        <v>74</v>
      </c>
      <c r="D8837" s="175" t="s">
        <v>606</v>
      </c>
      <c r="H8837" s="175" t="s">
        <v>4094</v>
      </c>
      <c r="J8837" s="194">
        <v>8000000</v>
      </c>
    </row>
    <row r="8838" spans="1:11">
      <c r="A8838" s="175" t="s">
        <v>5192</v>
      </c>
      <c r="B8838" s="175" t="s">
        <v>74</v>
      </c>
      <c r="D8838" s="175" t="s">
        <v>606</v>
      </c>
      <c r="H8838" s="175" t="s">
        <v>4095</v>
      </c>
      <c r="J8838" s="194">
        <v>8000000</v>
      </c>
    </row>
    <row r="8839" spans="1:11">
      <c r="A8839" s="175" t="s">
        <v>5192</v>
      </c>
      <c r="B8839" s="175" t="s">
        <v>74</v>
      </c>
      <c r="D8839" s="175" t="s">
        <v>606</v>
      </c>
      <c r="H8839" s="175" t="s">
        <v>4096</v>
      </c>
      <c r="J8839" s="194">
        <v>8000000</v>
      </c>
    </row>
    <row r="8840" spans="1:11">
      <c r="A8840" s="175" t="s">
        <v>5192</v>
      </c>
      <c r="B8840" s="175" t="s">
        <v>74</v>
      </c>
      <c r="D8840" s="175" t="s">
        <v>606</v>
      </c>
      <c r="H8840" s="175" t="s">
        <v>4097</v>
      </c>
      <c r="J8840" s="194">
        <v>9000000</v>
      </c>
    </row>
    <row r="8841" spans="1:11">
      <c r="A8841" s="175" t="s">
        <v>5192</v>
      </c>
      <c r="B8841" s="175" t="s">
        <v>74</v>
      </c>
      <c r="D8841" s="175" t="s">
        <v>606</v>
      </c>
      <c r="H8841" s="175" t="s">
        <v>4098</v>
      </c>
      <c r="J8841" s="194">
        <v>10000000</v>
      </c>
    </row>
    <row r="8842" spans="1:11">
      <c r="A8842" s="175" t="s">
        <v>5192</v>
      </c>
      <c r="B8842" s="175" t="s">
        <v>74</v>
      </c>
      <c r="D8842" s="175" t="s">
        <v>606</v>
      </c>
      <c r="H8842" s="175" t="s">
        <v>4099</v>
      </c>
      <c r="J8842" s="194">
        <v>10000000</v>
      </c>
    </row>
    <row r="8843" spans="1:11">
      <c r="A8843" s="175" t="s">
        <v>5192</v>
      </c>
      <c r="B8843" s="175" t="s">
        <v>74</v>
      </c>
      <c r="D8843" s="175" t="s">
        <v>606</v>
      </c>
      <c r="H8843" s="175" t="s">
        <v>4100</v>
      </c>
      <c r="J8843" s="194">
        <v>10000000</v>
      </c>
    </row>
    <row r="8844" spans="1:11">
      <c r="A8844" s="175" t="s">
        <v>5192</v>
      </c>
      <c r="B8844" s="175" t="s">
        <v>74</v>
      </c>
      <c r="D8844" s="175" t="s">
        <v>606</v>
      </c>
      <c r="H8844" s="175" t="s">
        <v>4101</v>
      </c>
      <c r="J8844" s="194">
        <v>10000000</v>
      </c>
    </row>
    <row r="8845" spans="1:11">
      <c r="A8845" s="175" t="s">
        <v>5192</v>
      </c>
      <c r="B8845" s="175" t="s">
        <v>74</v>
      </c>
      <c r="D8845" s="175" t="s">
        <v>606</v>
      </c>
      <c r="H8845" s="175" t="s">
        <v>4102</v>
      </c>
      <c r="J8845" s="194">
        <v>10000000</v>
      </c>
    </row>
    <row r="8846" spans="1:11">
      <c r="A8846" s="175" t="s">
        <v>5192</v>
      </c>
      <c r="B8846" s="175" t="s">
        <v>74</v>
      </c>
      <c r="D8846" s="175" t="s">
        <v>606</v>
      </c>
      <c r="H8846" s="175" t="s">
        <v>4103</v>
      </c>
      <c r="J8846" s="194">
        <v>10000000</v>
      </c>
    </row>
    <row r="8847" spans="1:11">
      <c r="A8847" s="175" t="s">
        <v>5192</v>
      </c>
      <c r="B8847" s="175" t="s">
        <v>74</v>
      </c>
      <c r="D8847" s="175" t="s">
        <v>606</v>
      </c>
      <c r="H8847" s="175" t="s">
        <v>4104</v>
      </c>
      <c r="J8847" s="194">
        <v>10000000</v>
      </c>
    </row>
    <row r="8848" spans="1:11">
      <c r="A8848" s="175" t="s">
        <v>5099</v>
      </c>
      <c r="B8848" s="175" t="s">
        <v>26</v>
      </c>
      <c r="E8848" s="175" t="s">
        <v>640</v>
      </c>
      <c r="F8848" s="195">
        <v>3347757</v>
      </c>
      <c r="H8848" s="175" t="s">
        <v>1990</v>
      </c>
      <c r="K8848" s="194">
        <v>291000000</v>
      </c>
    </row>
    <row r="8849" spans="1:11">
      <c r="A8849" s="190" t="s">
        <v>5160</v>
      </c>
      <c r="J8849" s="194">
        <v>291000000</v>
      </c>
      <c r="K8849" s="194">
        <v>291000000</v>
      </c>
    </row>
    <row r="8852" spans="1:11">
      <c r="A8852" s="190" t="s">
        <v>5193</v>
      </c>
      <c r="D8852" s="191" t="s">
        <v>4818</v>
      </c>
      <c r="E8852" s="190" t="s">
        <v>5075</v>
      </c>
    </row>
    <row r="8853" spans="1:11">
      <c r="A8853" s="192" t="s">
        <v>10</v>
      </c>
      <c r="B8853" s="192" t="s">
        <v>11</v>
      </c>
      <c r="D8853" s="188" t="s">
        <v>4808</v>
      </c>
      <c r="E8853" s="192" t="s">
        <v>142</v>
      </c>
      <c r="F8853" s="193" t="s">
        <v>4809</v>
      </c>
      <c r="G8853" s="192" t="s">
        <v>4810</v>
      </c>
      <c r="H8853" s="192" t="s">
        <v>479</v>
      </c>
      <c r="J8853" s="193" t="s">
        <v>405</v>
      </c>
      <c r="K8853" s="193" t="s">
        <v>406</v>
      </c>
    </row>
    <row r="8856" spans="1:11">
      <c r="A8856" s="175" t="s">
        <v>5099</v>
      </c>
      <c r="B8856" s="175" t="s">
        <v>26</v>
      </c>
      <c r="E8856" s="175" t="s">
        <v>640</v>
      </c>
      <c r="F8856" s="195">
        <v>1</v>
      </c>
      <c r="H8856" s="175" t="s">
        <v>1991</v>
      </c>
      <c r="J8856" s="194">
        <v>2000000</v>
      </c>
    </row>
    <row r="8857" spans="1:11">
      <c r="A8857" s="175" t="s">
        <v>5194</v>
      </c>
      <c r="B8857" s="175" t="s">
        <v>73</v>
      </c>
      <c r="D8857" s="175" t="s">
        <v>608</v>
      </c>
      <c r="H8857" s="175" t="s">
        <v>1991</v>
      </c>
      <c r="K8857" s="194">
        <v>2000000</v>
      </c>
    </row>
    <row r="8858" spans="1:11">
      <c r="A8858" s="190" t="s">
        <v>5195</v>
      </c>
      <c r="J8858" s="194">
        <v>2000000</v>
      </c>
      <c r="K8858" s="194">
        <v>2000000</v>
      </c>
    </row>
    <row r="8861" spans="1:11">
      <c r="A8861" s="190" t="s">
        <v>4839</v>
      </c>
      <c r="D8861" s="191" t="s">
        <v>4823</v>
      </c>
      <c r="E8861" s="190" t="s">
        <v>4879</v>
      </c>
    </row>
    <row r="8862" spans="1:11">
      <c r="A8862" s="192" t="s">
        <v>10</v>
      </c>
      <c r="B8862" s="192" t="s">
        <v>11</v>
      </c>
      <c r="D8862" s="188" t="s">
        <v>4808</v>
      </c>
      <c r="E8862" s="192" t="s">
        <v>142</v>
      </c>
      <c r="F8862" s="193" t="s">
        <v>4809</v>
      </c>
      <c r="G8862" s="192" t="s">
        <v>4810</v>
      </c>
      <c r="H8862" s="192" t="s">
        <v>479</v>
      </c>
      <c r="J8862" s="193" t="s">
        <v>405</v>
      </c>
      <c r="K8862" s="193" t="s">
        <v>406</v>
      </c>
    </row>
    <row r="8865" spans="1:11">
      <c r="A8865" s="175" t="s">
        <v>257</v>
      </c>
      <c r="B8865" s="175" t="s">
        <v>47</v>
      </c>
      <c r="E8865" s="175" t="s">
        <v>668</v>
      </c>
      <c r="F8865" s="195">
        <v>442</v>
      </c>
      <c r="H8865" s="175" t="s">
        <v>1777</v>
      </c>
      <c r="J8865" s="194">
        <v>78433</v>
      </c>
    </row>
    <row r="8866" spans="1:11">
      <c r="A8866" s="175" t="s">
        <v>5102</v>
      </c>
      <c r="B8866" s="175" t="s">
        <v>25</v>
      </c>
      <c r="F8866" s="195">
        <v>173</v>
      </c>
      <c r="H8866" s="175" t="s">
        <v>1777</v>
      </c>
      <c r="K8866" s="194">
        <v>78433</v>
      </c>
    </row>
    <row r="8867" spans="1:11">
      <c r="A8867" s="190" t="s">
        <v>4840</v>
      </c>
      <c r="J8867" s="194">
        <v>78433</v>
      </c>
      <c r="K8867" s="194">
        <v>78433</v>
      </c>
    </row>
    <row r="8870" spans="1:11">
      <c r="A8870" s="190" t="s">
        <v>4841</v>
      </c>
      <c r="D8870" s="191" t="s">
        <v>4823</v>
      </c>
      <c r="E8870" s="190" t="s">
        <v>4879</v>
      </c>
    </row>
    <row r="8871" spans="1:11">
      <c r="A8871" s="192" t="s">
        <v>10</v>
      </c>
      <c r="B8871" s="192" t="s">
        <v>11</v>
      </c>
      <c r="D8871" s="188" t="s">
        <v>4808</v>
      </c>
      <c r="E8871" s="192" t="s">
        <v>142</v>
      </c>
      <c r="F8871" s="193" t="s">
        <v>4809</v>
      </c>
      <c r="G8871" s="192" t="s">
        <v>4810</v>
      </c>
      <c r="H8871" s="192" t="s">
        <v>479</v>
      </c>
      <c r="J8871" s="193" t="s">
        <v>405</v>
      </c>
      <c r="K8871" s="193" t="s">
        <v>406</v>
      </c>
    </row>
    <row r="8874" spans="1:11">
      <c r="A8874" s="175" t="s">
        <v>257</v>
      </c>
      <c r="B8874" s="175" t="s">
        <v>47</v>
      </c>
      <c r="E8874" s="175" t="s">
        <v>668</v>
      </c>
      <c r="F8874" s="195">
        <v>15847783</v>
      </c>
      <c r="H8874" s="175" t="s">
        <v>1778</v>
      </c>
      <c r="J8874" s="194">
        <v>512181</v>
      </c>
    </row>
    <row r="8875" spans="1:11">
      <c r="A8875" s="175" t="s">
        <v>5102</v>
      </c>
      <c r="B8875" s="175" t="s">
        <v>25</v>
      </c>
      <c r="F8875" s="195">
        <v>166</v>
      </c>
      <c r="H8875" s="175" t="s">
        <v>1778</v>
      </c>
      <c r="K8875" s="194">
        <v>512181</v>
      </c>
    </row>
    <row r="8876" spans="1:11">
      <c r="A8876" s="190" t="s">
        <v>4843</v>
      </c>
      <c r="J8876" s="194">
        <v>512181</v>
      </c>
      <c r="K8876" s="194">
        <v>512181</v>
      </c>
    </row>
    <row r="8879" spans="1:11">
      <c r="A8879" s="190" t="s">
        <v>4844</v>
      </c>
      <c r="D8879" s="191" t="s">
        <v>4823</v>
      </c>
      <c r="E8879" s="190" t="s">
        <v>4879</v>
      </c>
    </row>
    <row r="8880" spans="1:11">
      <c r="A8880" s="192" t="s">
        <v>10</v>
      </c>
      <c r="B8880" s="192" t="s">
        <v>11</v>
      </c>
      <c r="D8880" s="188" t="s">
        <v>4808</v>
      </c>
      <c r="E8880" s="192" t="s">
        <v>142</v>
      </c>
      <c r="F8880" s="193" t="s">
        <v>4809</v>
      </c>
      <c r="G8880" s="192" t="s">
        <v>4810</v>
      </c>
      <c r="H8880" s="192" t="s">
        <v>479</v>
      </c>
      <c r="J8880" s="193" t="s">
        <v>405</v>
      </c>
      <c r="K8880" s="193" t="s">
        <v>406</v>
      </c>
    </row>
    <row r="8883" spans="1:11">
      <c r="A8883" s="175" t="s">
        <v>257</v>
      </c>
      <c r="B8883" s="175" t="s">
        <v>47</v>
      </c>
      <c r="E8883" s="175" t="s">
        <v>668</v>
      </c>
      <c r="F8883" s="195">
        <v>15847784</v>
      </c>
      <c r="H8883" s="175" t="s">
        <v>2270</v>
      </c>
      <c r="J8883" s="194">
        <v>82699</v>
      </c>
    </row>
    <row r="8884" spans="1:11">
      <c r="A8884" s="175" t="s">
        <v>5102</v>
      </c>
      <c r="B8884" s="175" t="s">
        <v>25</v>
      </c>
      <c r="F8884" s="195">
        <v>167</v>
      </c>
      <c r="H8884" s="175" t="s">
        <v>1779</v>
      </c>
      <c r="K8884" s="194">
        <v>82699</v>
      </c>
    </row>
    <row r="8885" spans="1:11">
      <c r="A8885" s="190" t="s">
        <v>4845</v>
      </c>
      <c r="J8885" s="194">
        <v>82699</v>
      </c>
      <c r="K8885" s="194">
        <v>82699</v>
      </c>
    </row>
    <row r="8888" spans="1:11">
      <c r="A8888" s="190" t="s">
        <v>4846</v>
      </c>
      <c r="D8888" s="191" t="s">
        <v>4823</v>
      </c>
      <c r="E8888" s="190" t="s">
        <v>4879</v>
      </c>
    </row>
    <row r="8889" spans="1:11">
      <c r="A8889" s="192" t="s">
        <v>10</v>
      </c>
      <c r="B8889" s="192" t="s">
        <v>11</v>
      </c>
      <c r="D8889" s="188" t="s">
        <v>4808</v>
      </c>
      <c r="E8889" s="192" t="s">
        <v>142</v>
      </c>
      <c r="F8889" s="193" t="s">
        <v>4809</v>
      </c>
      <c r="G8889" s="192" t="s">
        <v>4810</v>
      </c>
      <c r="H8889" s="192" t="s">
        <v>479</v>
      </c>
      <c r="J8889" s="193" t="s">
        <v>405</v>
      </c>
      <c r="K8889" s="193" t="s">
        <v>406</v>
      </c>
    </row>
    <row r="8892" spans="1:11">
      <c r="A8892" s="175" t="s">
        <v>257</v>
      </c>
      <c r="B8892" s="175" t="s">
        <v>47</v>
      </c>
      <c r="E8892" s="175" t="s">
        <v>668</v>
      </c>
      <c r="F8892" s="195">
        <v>6452214</v>
      </c>
      <c r="H8892" s="175" t="s">
        <v>1780</v>
      </c>
      <c r="J8892" s="194">
        <v>60534</v>
      </c>
    </row>
    <row r="8893" spans="1:11">
      <c r="A8893" s="175" t="s">
        <v>5102</v>
      </c>
      <c r="B8893" s="175" t="s">
        <v>25</v>
      </c>
      <c r="F8893" s="195">
        <v>169</v>
      </c>
      <c r="H8893" s="175" t="s">
        <v>1780</v>
      </c>
      <c r="K8893" s="194">
        <v>119145</v>
      </c>
    </row>
    <row r="8894" spans="1:11">
      <c r="A8894" s="175" t="s">
        <v>5097</v>
      </c>
      <c r="B8894" s="175" t="s">
        <v>31</v>
      </c>
      <c r="E8894" s="175" t="s">
        <v>668</v>
      </c>
      <c r="F8894" s="195">
        <v>6406692</v>
      </c>
      <c r="H8894" s="175" t="s">
        <v>2116</v>
      </c>
      <c r="J8894" s="194">
        <v>58611</v>
      </c>
    </row>
    <row r="8895" spans="1:11">
      <c r="A8895" s="190" t="s">
        <v>4847</v>
      </c>
      <c r="J8895" s="194">
        <v>119145</v>
      </c>
      <c r="K8895" s="194">
        <v>119145</v>
      </c>
    </row>
    <row r="8898" spans="1:11">
      <c r="A8898" s="190" t="s">
        <v>4848</v>
      </c>
      <c r="D8898" s="191" t="s">
        <v>4823</v>
      </c>
      <c r="E8898" s="190" t="s">
        <v>4879</v>
      </c>
    </row>
    <row r="8899" spans="1:11">
      <c r="A8899" s="192" t="s">
        <v>10</v>
      </c>
      <c r="B8899" s="192" t="s">
        <v>11</v>
      </c>
      <c r="D8899" s="188" t="s">
        <v>4808</v>
      </c>
      <c r="E8899" s="192" t="s">
        <v>142</v>
      </c>
      <c r="F8899" s="193" t="s">
        <v>4809</v>
      </c>
      <c r="G8899" s="192" t="s">
        <v>4810</v>
      </c>
      <c r="H8899" s="192" t="s">
        <v>479</v>
      </c>
      <c r="J8899" s="193" t="s">
        <v>405</v>
      </c>
      <c r="K8899" s="193" t="s">
        <v>406</v>
      </c>
    </row>
    <row r="8902" spans="1:11">
      <c r="A8902" s="175" t="s">
        <v>257</v>
      </c>
      <c r="B8902" s="175" t="s">
        <v>47</v>
      </c>
      <c r="E8902" s="175" t="s">
        <v>668</v>
      </c>
      <c r="F8902" s="195">
        <v>15997956</v>
      </c>
      <c r="H8902" s="175" t="s">
        <v>2133</v>
      </c>
      <c r="J8902" s="194">
        <v>260434</v>
      </c>
    </row>
    <row r="8903" spans="1:11">
      <c r="A8903" s="175" t="s">
        <v>5102</v>
      </c>
      <c r="B8903" s="175" t="s">
        <v>25</v>
      </c>
      <c r="F8903" s="195">
        <v>170</v>
      </c>
      <c r="H8903" s="175" t="s">
        <v>1781</v>
      </c>
      <c r="K8903" s="194">
        <v>518921</v>
      </c>
    </row>
    <row r="8904" spans="1:11">
      <c r="A8904" s="175" t="s">
        <v>5097</v>
      </c>
      <c r="B8904" s="175" t="s">
        <v>31</v>
      </c>
      <c r="E8904" s="175" t="s">
        <v>668</v>
      </c>
      <c r="F8904" s="195">
        <v>15962803</v>
      </c>
      <c r="H8904" s="175" t="s">
        <v>2117</v>
      </c>
      <c r="J8904" s="194">
        <v>258487</v>
      </c>
    </row>
    <row r="8905" spans="1:11">
      <c r="A8905" s="190" t="s">
        <v>4850</v>
      </c>
      <c r="J8905" s="194">
        <v>518921</v>
      </c>
      <c r="K8905" s="194">
        <v>518921</v>
      </c>
    </row>
    <row r="8908" spans="1:11">
      <c r="A8908" s="190" t="s">
        <v>4851</v>
      </c>
      <c r="D8908" s="191" t="s">
        <v>4823</v>
      </c>
      <c r="E8908" s="190" t="s">
        <v>4879</v>
      </c>
    </row>
    <row r="8909" spans="1:11">
      <c r="A8909" s="192" t="s">
        <v>10</v>
      </c>
      <c r="B8909" s="192" t="s">
        <v>11</v>
      </c>
      <c r="D8909" s="188" t="s">
        <v>4808</v>
      </c>
      <c r="E8909" s="192" t="s">
        <v>142</v>
      </c>
      <c r="F8909" s="193" t="s">
        <v>4809</v>
      </c>
      <c r="G8909" s="192" t="s">
        <v>4810</v>
      </c>
      <c r="H8909" s="192" t="s">
        <v>479</v>
      </c>
      <c r="J8909" s="193" t="s">
        <v>405</v>
      </c>
      <c r="K8909" s="193" t="s">
        <v>406</v>
      </c>
    </row>
    <row r="8912" spans="1:11">
      <c r="A8912" s="175" t="s">
        <v>257</v>
      </c>
      <c r="B8912" s="175" t="s">
        <v>47</v>
      </c>
      <c r="E8912" s="175" t="s">
        <v>668</v>
      </c>
      <c r="F8912" s="195">
        <v>6452238</v>
      </c>
      <c r="H8912" s="175" t="s">
        <v>1782</v>
      </c>
      <c r="J8912" s="194">
        <v>98996</v>
      </c>
    </row>
    <row r="8913" spans="1:11">
      <c r="A8913" s="175" t="s">
        <v>5102</v>
      </c>
      <c r="B8913" s="175" t="s">
        <v>25</v>
      </c>
      <c r="F8913" s="195">
        <v>171</v>
      </c>
      <c r="H8913" s="175" t="s">
        <v>1782</v>
      </c>
      <c r="K8913" s="194">
        <v>194884</v>
      </c>
    </row>
    <row r="8914" spans="1:11">
      <c r="A8914" s="175" t="s">
        <v>5097</v>
      </c>
      <c r="B8914" s="175" t="s">
        <v>31</v>
      </c>
      <c r="E8914" s="175" t="s">
        <v>668</v>
      </c>
      <c r="F8914" s="195">
        <v>6315937</v>
      </c>
      <c r="H8914" s="175" t="s">
        <v>2118</v>
      </c>
      <c r="J8914" s="194">
        <v>31099</v>
      </c>
    </row>
    <row r="8915" spans="1:11">
      <c r="A8915" s="175" t="s">
        <v>5097</v>
      </c>
      <c r="B8915" s="175" t="s">
        <v>31</v>
      </c>
      <c r="E8915" s="175" t="s">
        <v>668</v>
      </c>
      <c r="F8915" s="195">
        <v>6406719</v>
      </c>
      <c r="H8915" s="175" t="s">
        <v>2119</v>
      </c>
      <c r="J8915" s="194">
        <v>64789</v>
      </c>
    </row>
    <row r="8916" spans="1:11">
      <c r="A8916" s="190" t="s">
        <v>4852</v>
      </c>
      <c r="J8916" s="194">
        <v>194884</v>
      </c>
      <c r="K8916" s="194">
        <v>194884</v>
      </c>
    </row>
    <row r="8919" spans="1:11">
      <c r="A8919" s="190" t="s">
        <v>4853</v>
      </c>
      <c r="D8919" s="191" t="s">
        <v>4823</v>
      </c>
      <c r="E8919" s="190" t="s">
        <v>4879</v>
      </c>
    </row>
    <row r="8920" spans="1:11">
      <c r="A8920" s="192" t="s">
        <v>10</v>
      </c>
      <c r="B8920" s="192" t="s">
        <v>11</v>
      </c>
      <c r="D8920" s="188" t="s">
        <v>4808</v>
      </c>
      <c r="E8920" s="192" t="s">
        <v>142</v>
      </c>
      <c r="F8920" s="193" t="s">
        <v>4809</v>
      </c>
      <c r="G8920" s="192" t="s">
        <v>4810</v>
      </c>
      <c r="H8920" s="192" t="s">
        <v>479</v>
      </c>
      <c r="J8920" s="193" t="s">
        <v>405</v>
      </c>
      <c r="K8920" s="193" t="s">
        <v>406</v>
      </c>
    </row>
    <row r="8923" spans="1:11">
      <c r="A8923" s="175" t="s">
        <v>5078</v>
      </c>
      <c r="B8923" s="175" t="s">
        <v>84</v>
      </c>
      <c r="D8923" s="175" t="s">
        <v>592</v>
      </c>
      <c r="H8923" s="175" t="s">
        <v>1783</v>
      </c>
      <c r="J8923" s="194">
        <v>1196814</v>
      </c>
    </row>
    <row r="8924" spans="1:11">
      <c r="A8924" s="175" t="s">
        <v>5102</v>
      </c>
      <c r="B8924" s="175" t="s">
        <v>25</v>
      </c>
      <c r="F8924" s="195">
        <v>190</v>
      </c>
      <c r="H8924" s="175" t="s">
        <v>1783</v>
      </c>
      <c r="K8924" s="194">
        <v>1196814</v>
      </c>
    </row>
    <row r="8925" spans="1:11">
      <c r="A8925" s="190" t="s">
        <v>4855</v>
      </c>
      <c r="J8925" s="194">
        <v>1196814</v>
      </c>
      <c r="K8925" s="194">
        <v>1196814</v>
      </c>
    </row>
    <row r="8928" spans="1:11">
      <c r="A8928" s="190" t="s">
        <v>4856</v>
      </c>
      <c r="D8928" s="191" t="s">
        <v>4823</v>
      </c>
      <c r="E8928" s="190" t="s">
        <v>4879</v>
      </c>
    </row>
    <row r="8929" spans="1:11">
      <c r="A8929" s="192" t="s">
        <v>10</v>
      </c>
      <c r="B8929" s="192" t="s">
        <v>11</v>
      </c>
      <c r="D8929" s="188" t="s">
        <v>4808</v>
      </c>
      <c r="E8929" s="192" t="s">
        <v>142</v>
      </c>
      <c r="F8929" s="193" t="s">
        <v>4809</v>
      </c>
      <c r="G8929" s="192" t="s">
        <v>4810</v>
      </c>
      <c r="H8929" s="192" t="s">
        <v>479</v>
      </c>
      <c r="J8929" s="193" t="s">
        <v>405</v>
      </c>
      <c r="K8929" s="193" t="s">
        <v>406</v>
      </c>
    </row>
    <row r="8932" spans="1:11">
      <c r="A8932" s="175" t="s">
        <v>4894</v>
      </c>
      <c r="B8932" s="175" t="s">
        <v>105</v>
      </c>
      <c r="D8932" s="175" t="s">
        <v>610</v>
      </c>
      <c r="H8932" s="175" t="s">
        <v>1122</v>
      </c>
      <c r="J8932" s="194">
        <v>45000</v>
      </c>
    </row>
    <row r="8933" spans="1:11">
      <c r="A8933" s="175" t="s">
        <v>151</v>
      </c>
      <c r="B8933" s="175" t="s">
        <v>22</v>
      </c>
      <c r="F8933" s="195">
        <v>4531816</v>
      </c>
      <c r="H8933" s="175" t="s">
        <v>1122</v>
      </c>
      <c r="K8933" s="194">
        <v>45000</v>
      </c>
    </row>
    <row r="8934" spans="1:11">
      <c r="A8934" s="190" t="s">
        <v>4857</v>
      </c>
      <c r="J8934" s="194">
        <v>45000</v>
      </c>
      <c r="K8934" s="194">
        <v>45000</v>
      </c>
    </row>
    <row r="8937" spans="1:11">
      <c r="A8937" s="190" t="s">
        <v>4858</v>
      </c>
      <c r="D8937" s="191" t="s">
        <v>4823</v>
      </c>
      <c r="E8937" s="190" t="s">
        <v>4879</v>
      </c>
    </row>
    <row r="8938" spans="1:11">
      <c r="A8938" s="192" t="s">
        <v>10</v>
      </c>
      <c r="B8938" s="192" t="s">
        <v>11</v>
      </c>
      <c r="D8938" s="188" t="s">
        <v>4808</v>
      </c>
      <c r="E8938" s="192" t="s">
        <v>142</v>
      </c>
      <c r="F8938" s="193" t="s">
        <v>4809</v>
      </c>
      <c r="G8938" s="192" t="s">
        <v>4810</v>
      </c>
      <c r="H8938" s="192" t="s">
        <v>479</v>
      </c>
      <c r="J8938" s="193" t="s">
        <v>405</v>
      </c>
      <c r="K8938" s="193" t="s">
        <v>406</v>
      </c>
    </row>
    <row r="8941" spans="1:11">
      <c r="A8941" s="175" t="s">
        <v>306</v>
      </c>
      <c r="B8941" s="175" t="s">
        <v>61</v>
      </c>
      <c r="H8941" s="175" t="s">
        <v>2582</v>
      </c>
      <c r="J8941" s="194">
        <v>58379</v>
      </c>
    </row>
    <row r="8942" spans="1:11">
      <c r="A8942" s="175" t="s">
        <v>304</v>
      </c>
      <c r="B8942" s="175" t="s">
        <v>60</v>
      </c>
      <c r="H8942" s="175" t="s">
        <v>2566</v>
      </c>
      <c r="J8942" s="194">
        <v>500000</v>
      </c>
    </row>
    <row r="8943" spans="1:11">
      <c r="A8943" s="175" t="s">
        <v>5102</v>
      </c>
      <c r="B8943" s="175" t="s">
        <v>25</v>
      </c>
      <c r="F8943" s="195">
        <v>162</v>
      </c>
      <c r="H8943" s="175" t="s">
        <v>1784</v>
      </c>
      <c r="K8943" s="194">
        <v>558379</v>
      </c>
    </row>
    <row r="8944" spans="1:11">
      <c r="A8944" s="190" t="s">
        <v>4859</v>
      </c>
      <c r="J8944" s="194">
        <v>558379</v>
      </c>
      <c r="K8944" s="194">
        <v>558379</v>
      </c>
    </row>
    <row r="8947" spans="1:11">
      <c r="A8947" s="190" t="s">
        <v>4860</v>
      </c>
      <c r="D8947" s="191" t="s">
        <v>4823</v>
      </c>
      <c r="E8947" s="190" t="s">
        <v>4879</v>
      </c>
    </row>
    <row r="8948" spans="1:11">
      <c r="A8948" s="192" t="s">
        <v>10</v>
      </c>
      <c r="B8948" s="192" t="s">
        <v>11</v>
      </c>
      <c r="D8948" s="188" t="s">
        <v>4808</v>
      </c>
      <c r="E8948" s="192" t="s">
        <v>142</v>
      </c>
      <c r="F8948" s="193" t="s">
        <v>4809</v>
      </c>
      <c r="G8948" s="192" t="s">
        <v>4810</v>
      </c>
      <c r="H8948" s="192" t="s">
        <v>479</v>
      </c>
      <c r="J8948" s="193" t="s">
        <v>405</v>
      </c>
      <c r="K8948" s="193" t="s">
        <v>406</v>
      </c>
    </row>
    <row r="8951" spans="1:11">
      <c r="A8951" s="175" t="s">
        <v>297</v>
      </c>
      <c r="B8951" s="175" t="s">
        <v>54</v>
      </c>
      <c r="H8951" s="175" t="s">
        <v>2465</v>
      </c>
      <c r="J8951" s="194">
        <v>1152011</v>
      </c>
    </row>
    <row r="8952" spans="1:11">
      <c r="A8952" s="175" t="s">
        <v>299</v>
      </c>
      <c r="B8952" s="175" t="s">
        <v>55</v>
      </c>
      <c r="H8952" s="175" t="s">
        <v>2503</v>
      </c>
      <c r="J8952" s="194">
        <v>350009</v>
      </c>
    </row>
    <row r="8953" spans="1:11">
      <c r="A8953" s="175" t="s">
        <v>300</v>
      </c>
      <c r="B8953" s="175" t="s">
        <v>56</v>
      </c>
      <c r="H8953" s="175" t="s">
        <v>2522</v>
      </c>
      <c r="J8953" s="194">
        <v>101898</v>
      </c>
    </row>
    <row r="8954" spans="1:11">
      <c r="A8954" s="175" t="s">
        <v>301</v>
      </c>
      <c r="B8954" s="175" t="s">
        <v>57</v>
      </c>
      <c r="H8954" s="175" t="s">
        <v>2535</v>
      </c>
      <c r="J8954" s="194">
        <v>21881</v>
      </c>
    </row>
    <row r="8955" spans="1:11">
      <c r="A8955" s="175" t="s">
        <v>5102</v>
      </c>
      <c r="B8955" s="175" t="s">
        <v>25</v>
      </c>
      <c r="F8955" s="195">
        <v>161</v>
      </c>
      <c r="H8955" s="175" t="s">
        <v>1785</v>
      </c>
      <c r="K8955" s="194">
        <v>1859193</v>
      </c>
    </row>
    <row r="8956" spans="1:11">
      <c r="A8956" s="175" t="s">
        <v>302</v>
      </c>
      <c r="B8956" s="175" t="s">
        <v>58</v>
      </c>
      <c r="H8956" s="175" t="s">
        <v>2503</v>
      </c>
      <c r="J8956" s="194">
        <v>233394</v>
      </c>
    </row>
    <row r="8957" spans="1:11">
      <c r="A8957" s="190" t="s">
        <v>4861</v>
      </c>
      <c r="J8957" s="194">
        <v>1859193</v>
      </c>
      <c r="K8957" s="194">
        <v>1859193</v>
      </c>
    </row>
    <row r="8960" spans="1:11">
      <c r="A8960" s="190" t="s">
        <v>4862</v>
      </c>
      <c r="D8960" s="191" t="s">
        <v>4823</v>
      </c>
      <c r="E8960" s="190" t="s">
        <v>4879</v>
      </c>
    </row>
    <row r="8961" spans="1:11">
      <c r="A8961" s="192" t="s">
        <v>10</v>
      </c>
      <c r="B8961" s="192" t="s">
        <v>11</v>
      </c>
      <c r="D8961" s="188" t="s">
        <v>4808</v>
      </c>
      <c r="E8961" s="192" t="s">
        <v>142</v>
      </c>
      <c r="F8961" s="193" t="s">
        <v>4809</v>
      </c>
      <c r="G8961" s="192" t="s">
        <v>4810</v>
      </c>
      <c r="H8961" s="192" t="s">
        <v>479</v>
      </c>
      <c r="J8961" s="193" t="s">
        <v>405</v>
      </c>
      <c r="K8961" s="193" t="s">
        <v>406</v>
      </c>
    </row>
    <row r="8964" spans="1:11">
      <c r="A8964" s="175" t="s">
        <v>218</v>
      </c>
      <c r="B8964" s="175" t="s">
        <v>33</v>
      </c>
      <c r="E8964" s="175" t="s">
        <v>640</v>
      </c>
      <c r="F8964" s="195">
        <v>1</v>
      </c>
      <c r="H8964" s="175" t="s">
        <v>739</v>
      </c>
      <c r="J8964" s="194">
        <v>70946</v>
      </c>
    </row>
    <row r="8965" spans="1:11">
      <c r="A8965" s="175" t="s">
        <v>218</v>
      </c>
      <c r="B8965" s="175" t="s">
        <v>33</v>
      </c>
      <c r="E8965" s="175" t="s">
        <v>640</v>
      </c>
      <c r="F8965" s="195">
        <v>1</v>
      </c>
      <c r="H8965" s="175" t="s">
        <v>738</v>
      </c>
      <c r="J8965" s="194">
        <v>41020</v>
      </c>
    </row>
    <row r="8966" spans="1:11">
      <c r="A8966" s="175" t="s">
        <v>151</v>
      </c>
      <c r="B8966" s="175" t="s">
        <v>22</v>
      </c>
      <c r="F8966" s="195">
        <v>4531819</v>
      </c>
      <c r="H8966" s="175" t="s">
        <v>1123</v>
      </c>
      <c r="K8966" s="194">
        <v>111966</v>
      </c>
    </row>
    <row r="8967" spans="1:11">
      <c r="A8967" s="190" t="s">
        <v>4863</v>
      </c>
      <c r="J8967" s="194">
        <v>111966</v>
      </c>
      <c r="K8967" s="194">
        <v>111966</v>
      </c>
    </row>
    <row r="8970" spans="1:11">
      <c r="A8970" s="190" t="s">
        <v>5163</v>
      </c>
      <c r="D8970" s="191" t="s">
        <v>4823</v>
      </c>
      <c r="E8970" s="190" t="s">
        <v>4882</v>
      </c>
    </row>
    <row r="8971" spans="1:11">
      <c r="A8971" s="192" t="s">
        <v>10</v>
      </c>
      <c r="B8971" s="192" t="s">
        <v>11</v>
      </c>
      <c r="D8971" s="188" t="s">
        <v>4808</v>
      </c>
      <c r="E8971" s="192" t="s">
        <v>142</v>
      </c>
      <c r="F8971" s="193" t="s">
        <v>4809</v>
      </c>
      <c r="G8971" s="192" t="s">
        <v>4810</v>
      </c>
      <c r="H8971" s="192" t="s">
        <v>479</v>
      </c>
      <c r="J8971" s="193" t="s">
        <v>405</v>
      </c>
      <c r="K8971" s="193" t="s">
        <v>406</v>
      </c>
    </row>
    <row r="8974" spans="1:11">
      <c r="A8974" s="175" t="s">
        <v>5194</v>
      </c>
      <c r="B8974" s="175" t="s">
        <v>73</v>
      </c>
      <c r="D8974" s="175" t="s">
        <v>608</v>
      </c>
      <c r="H8974" s="175" t="s">
        <v>2736</v>
      </c>
      <c r="J8974" s="194">
        <v>350000</v>
      </c>
    </row>
    <row r="8975" spans="1:11">
      <c r="A8975" s="175" t="s">
        <v>5194</v>
      </c>
      <c r="B8975" s="175" t="s">
        <v>73</v>
      </c>
      <c r="D8975" s="175" t="s">
        <v>608</v>
      </c>
      <c r="H8975" s="175" t="s">
        <v>2737</v>
      </c>
      <c r="J8975" s="194">
        <v>350000</v>
      </c>
    </row>
    <row r="8976" spans="1:11">
      <c r="A8976" s="175" t="s">
        <v>5194</v>
      </c>
      <c r="B8976" s="175" t="s">
        <v>73</v>
      </c>
      <c r="D8976" s="175" t="s">
        <v>608</v>
      </c>
      <c r="H8976" s="175" t="s">
        <v>2738</v>
      </c>
      <c r="J8976" s="194">
        <v>350000</v>
      </c>
    </row>
    <row r="8977" spans="1:10">
      <c r="A8977" s="175" t="s">
        <v>5194</v>
      </c>
      <c r="B8977" s="175" t="s">
        <v>73</v>
      </c>
      <c r="D8977" s="175" t="s">
        <v>608</v>
      </c>
      <c r="H8977" s="175" t="s">
        <v>2739</v>
      </c>
      <c r="J8977" s="194">
        <v>350000</v>
      </c>
    </row>
    <row r="8978" spans="1:10">
      <c r="A8978" s="175" t="s">
        <v>5194</v>
      </c>
      <c r="B8978" s="175" t="s">
        <v>73</v>
      </c>
      <c r="D8978" s="175" t="s">
        <v>608</v>
      </c>
      <c r="H8978" s="175" t="s">
        <v>2740</v>
      </c>
      <c r="J8978" s="194">
        <v>350000</v>
      </c>
    </row>
    <row r="8979" spans="1:10">
      <c r="A8979" s="175" t="s">
        <v>5194</v>
      </c>
      <c r="B8979" s="175" t="s">
        <v>73</v>
      </c>
      <c r="D8979" s="175" t="s">
        <v>608</v>
      </c>
      <c r="H8979" s="175" t="s">
        <v>2741</v>
      </c>
      <c r="J8979" s="194">
        <v>350000</v>
      </c>
    </row>
    <row r="8980" spans="1:10">
      <c r="A8980" s="175" t="s">
        <v>5194</v>
      </c>
      <c r="B8980" s="175" t="s">
        <v>73</v>
      </c>
      <c r="D8980" s="175" t="s">
        <v>608</v>
      </c>
      <c r="H8980" s="175" t="s">
        <v>2742</v>
      </c>
      <c r="J8980" s="194">
        <v>350000</v>
      </c>
    </row>
    <row r="8981" spans="1:10">
      <c r="A8981" s="175" t="s">
        <v>5194</v>
      </c>
      <c r="B8981" s="175" t="s">
        <v>73</v>
      </c>
      <c r="D8981" s="175" t="s">
        <v>608</v>
      </c>
      <c r="H8981" s="175" t="s">
        <v>2743</v>
      </c>
      <c r="J8981" s="194">
        <v>350000</v>
      </c>
    </row>
    <row r="8982" spans="1:10">
      <c r="A8982" s="175" t="s">
        <v>5194</v>
      </c>
      <c r="B8982" s="175" t="s">
        <v>73</v>
      </c>
      <c r="D8982" s="175" t="s">
        <v>608</v>
      </c>
      <c r="H8982" s="175" t="s">
        <v>2744</v>
      </c>
      <c r="J8982" s="194">
        <v>350000</v>
      </c>
    </row>
    <row r="8983" spans="1:10">
      <c r="A8983" s="175" t="s">
        <v>5194</v>
      </c>
      <c r="B8983" s="175" t="s">
        <v>73</v>
      </c>
      <c r="D8983" s="175" t="s">
        <v>608</v>
      </c>
      <c r="H8983" s="175" t="s">
        <v>2745</v>
      </c>
      <c r="J8983" s="194">
        <v>350000</v>
      </c>
    </row>
    <row r="8984" spans="1:10">
      <c r="A8984" s="175" t="s">
        <v>5194</v>
      </c>
      <c r="B8984" s="175" t="s">
        <v>73</v>
      </c>
      <c r="D8984" s="175" t="s">
        <v>608</v>
      </c>
      <c r="H8984" s="175" t="s">
        <v>2746</v>
      </c>
      <c r="J8984" s="194">
        <v>350000</v>
      </c>
    </row>
    <row r="8985" spans="1:10">
      <c r="A8985" s="175" t="s">
        <v>5194</v>
      </c>
      <c r="B8985" s="175" t="s">
        <v>73</v>
      </c>
      <c r="D8985" s="175" t="s">
        <v>608</v>
      </c>
      <c r="H8985" s="175" t="s">
        <v>2747</v>
      </c>
      <c r="J8985" s="194">
        <v>350000</v>
      </c>
    </row>
    <row r="8986" spans="1:10">
      <c r="A8986" s="175" t="s">
        <v>5194</v>
      </c>
      <c r="B8986" s="175" t="s">
        <v>73</v>
      </c>
      <c r="D8986" s="175" t="s">
        <v>608</v>
      </c>
      <c r="H8986" s="175" t="s">
        <v>2748</v>
      </c>
      <c r="J8986" s="194">
        <v>350000</v>
      </c>
    </row>
    <row r="8987" spans="1:10">
      <c r="A8987" s="175" t="s">
        <v>5194</v>
      </c>
      <c r="B8987" s="175" t="s">
        <v>73</v>
      </c>
      <c r="D8987" s="175" t="s">
        <v>608</v>
      </c>
      <c r="H8987" s="175" t="s">
        <v>2749</v>
      </c>
      <c r="J8987" s="194">
        <v>350000</v>
      </c>
    </row>
    <row r="8988" spans="1:10">
      <c r="A8988" s="175" t="s">
        <v>5194</v>
      </c>
      <c r="B8988" s="175" t="s">
        <v>73</v>
      </c>
      <c r="D8988" s="175" t="s">
        <v>608</v>
      </c>
      <c r="H8988" s="175" t="s">
        <v>2750</v>
      </c>
      <c r="J8988" s="194">
        <v>350000</v>
      </c>
    </row>
    <row r="8989" spans="1:10">
      <c r="A8989" s="175" t="s">
        <v>5194</v>
      </c>
      <c r="B8989" s="175" t="s">
        <v>73</v>
      </c>
      <c r="D8989" s="175" t="s">
        <v>608</v>
      </c>
      <c r="H8989" s="175" t="s">
        <v>2751</v>
      </c>
      <c r="J8989" s="194">
        <v>350000</v>
      </c>
    </row>
    <row r="8990" spans="1:10">
      <c r="A8990" s="175" t="s">
        <v>5194</v>
      </c>
      <c r="B8990" s="175" t="s">
        <v>73</v>
      </c>
      <c r="D8990" s="175" t="s">
        <v>608</v>
      </c>
      <c r="H8990" s="175" t="s">
        <v>2752</v>
      </c>
      <c r="J8990" s="194">
        <v>350000</v>
      </c>
    </row>
    <row r="8991" spans="1:10">
      <c r="A8991" s="175" t="s">
        <v>5194</v>
      </c>
      <c r="B8991" s="175" t="s">
        <v>73</v>
      </c>
      <c r="D8991" s="175" t="s">
        <v>608</v>
      </c>
      <c r="H8991" s="175" t="s">
        <v>2753</v>
      </c>
      <c r="J8991" s="194">
        <v>350000</v>
      </c>
    </row>
    <row r="8992" spans="1:10">
      <c r="A8992" s="175" t="s">
        <v>5194</v>
      </c>
      <c r="B8992" s="175" t="s">
        <v>73</v>
      </c>
      <c r="D8992" s="175" t="s">
        <v>608</v>
      </c>
      <c r="H8992" s="175" t="s">
        <v>2754</v>
      </c>
      <c r="J8992" s="194">
        <v>350000</v>
      </c>
    </row>
    <row r="8993" spans="1:10">
      <c r="A8993" s="175" t="s">
        <v>5194</v>
      </c>
      <c r="B8993" s="175" t="s">
        <v>73</v>
      </c>
      <c r="D8993" s="175" t="s">
        <v>608</v>
      </c>
      <c r="H8993" s="175" t="s">
        <v>2755</v>
      </c>
      <c r="J8993" s="194">
        <v>350000</v>
      </c>
    </row>
    <row r="8994" spans="1:10">
      <c r="A8994" s="175" t="s">
        <v>5194</v>
      </c>
      <c r="B8994" s="175" t="s">
        <v>73</v>
      </c>
      <c r="D8994" s="175" t="s">
        <v>608</v>
      </c>
      <c r="H8994" s="175" t="s">
        <v>2756</v>
      </c>
      <c r="J8994" s="194">
        <v>350000</v>
      </c>
    </row>
    <row r="8995" spans="1:10">
      <c r="A8995" s="175" t="s">
        <v>5194</v>
      </c>
      <c r="B8995" s="175" t="s">
        <v>73</v>
      </c>
      <c r="D8995" s="175" t="s">
        <v>608</v>
      </c>
      <c r="H8995" s="175" t="s">
        <v>2757</v>
      </c>
      <c r="J8995" s="194">
        <v>350000</v>
      </c>
    </row>
    <row r="8996" spans="1:10">
      <c r="A8996" s="175" t="s">
        <v>5194</v>
      </c>
      <c r="B8996" s="175" t="s">
        <v>73</v>
      </c>
      <c r="D8996" s="175" t="s">
        <v>608</v>
      </c>
      <c r="H8996" s="175" t="s">
        <v>2758</v>
      </c>
      <c r="J8996" s="194">
        <v>350000</v>
      </c>
    </row>
    <row r="8997" spans="1:10">
      <c r="A8997" s="175" t="s">
        <v>5194</v>
      </c>
      <c r="B8997" s="175" t="s">
        <v>73</v>
      </c>
      <c r="D8997" s="175" t="s">
        <v>608</v>
      </c>
      <c r="H8997" s="175" t="s">
        <v>2759</v>
      </c>
      <c r="J8997" s="194">
        <v>350000</v>
      </c>
    </row>
    <row r="8998" spans="1:10">
      <c r="A8998" s="175" t="s">
        <v>5194</v>
      </c>
      <c r="B8998" s="175" t="s">
        <v>73</v>
      </c>
      <c r="D8998" s="175" t="s">
        <v>608</v>
      </c>
      <c r="H8998" s="175" t="s">
        <v>2760</v>
      </c>
      <c r="J8998" s="194">
        <v>350000</v>
      </c>
    </row>
    <row r="8999" spans="1:10">
      <c r="A8999" s="175" t="s">
        <v>5194</v>
      </c>
      <c r="B8999" s="175" t="s">
        <v>73</v>
      </c>
      <c r="D8999" s="175" t="s">
        <v>608</v>
      </c>
      <c r="H8999" s="175" t="s">
        <v>2761</v>
      </c>
      <c r="J8999" s="194">
        <v>350000</v>
      </c>
    </row>
    <row r="9000" spans="1:10">
      <c r="A9000" s="175" t="s">
        <v>5194</v>
      </c>
      <c r="B9000" s="175" t="s">
        <v>73</v>
      </c>
      <c r="D9000" s="175" t="s">
        <v>608</v>
      </c>
      <c r="H9000" s="175" t="s">
        <v>2762</v>
      </c>
      <c r="J9000" s="194">
        <v>350000</v>
      </c>
    </row>
    <row r="9001" spans="1:10">
      <c r="A9001" s="175" t="s">
        <v>5194</v>
      </c>
      <c r="B9001" s="175" t="s">
        <v>73</v>
      </c>
      <c r="D9001" s="175" t="s">
        <v>608</v>
      </c>
      <c r="H9001" s="175" t="s">
        <v>2763</v>
      </c>
      <c r="J9001" s="194">
        <v>350000</v>
      </c>
    </row>
    <row r="9002" spans="1:10">
      <c r="A9002" s="175" t="s">
        <v>5194</v>
      </c>
      <c r="B9002" s="175" t="s">
        <v>73</v>
      </c>
      <c r="D9002" s="175" t="s">
        <v>608</v>
      </c>
      <c r="H9002" s="175" t="s">
        <v>2764</v>
      </c>
      <c r="J9002" s="194">
        <v>350000</v>
      </c>
    </row>
    <row r="9003" spans="1:10">
      <c r="A9003" s="175" t="s">
        <v>5194</v>
      </c>
      <c r="B9003" s="175" t="s">
        <v>73</v>
      </c>
      <c r="D9003" s="175" t="s">
        <v>608</v>
      </c>
      <c r="H9003" s="175" t="s">
        <v>2765</v>
      </c>
      <c r="J9003" s="194">
        <v>350000</v>
      </c>
    </row>
    <row r="9004" spans="1:10">
      <c r="A9004" s="175" t="s">
        <v>5194</v>
      </c>
      <c r="B9004" s="175" t="s">
        <v>73</v>
      </c>
      <c r="D9004" s="175" t="s">
        <v>608</v>
      </c>
      <c r="H9004" s="175" t="s">
        <v>2766</v>
      </c>
      <c r="J9004" s="194">
        <v>350000</v>
      </c>
    </row>
    <row r="9005" spans="1:10">
      <c r="A9005" s="175" t="s">
        <v>5194</v>
      </c>
      <c r="B9005" s="175" t="s">
        <v>73</v>
      </c>
      <c r="D9005" s="175" t="s">
        <v>608</v>
      </c>
      <c r="H9005" s="175" t="s">
        <v>2767</v>
      </c>
      <c r="J9005" s="194">
        <v>350000</v>
      </c>
    </row>
    <row r="9006" spans="1:10">
      <c r="A9006" s="175" t="s">
        <v>5194</v>
      </c>
      <c r="B9006" s="175" t="s">
        <v>73</v>
      </c>
      <c r="D9006" s="175" t="s">
        <v>608</v>
      </c>
      <c r="H9006" s="175" t="s">
        <v>2768</v>
      </c>
      <c r="J9006" s="194">
        <v>350000</v>
      </c>
    </row>
    <row r="9007" spans="1:10">
      <c r="A9007" s="175" t="s">
        <v>5194</v>
      </c>
      <c r="B9007" s="175" t="s">
        <v>73</v>
      </c>
      <c r="D9007" s="175" t="s">
        <v>608</v>
      </c>
      <c r="H9007" s="175" t="s">
        <v>2769</v>
      </c>
      <c r="J9007" s="194">
        <v>350000</v>
      </c>
    </row>
    <row r="9008" spans="1:10">
      <c r="A9008" s="175" t="s">
        <v>5194</v>
      </c>
      <c r="B9008" s="175" t="s">
        <v>73</v>
      </c>
      <c r="D9008" s="175" t="s">
        <v>608</v>
      </c>
      <c r="H9008" s="175" t="s">
        <v>2770</v>
      </c>
      <c r="J9008" s="194">
        <v>350000</v>
      </c>
    </row>
    <row r="9009" spans="1:11">
      <c r="A9009" s="175" t="s">
        <v>5194</v>
      </c>
      <c r="B9009" s="175" t="s">
        <v>73</v>
      </c>
      <c r="D9009" s="175" t="s">
        <v>608</v>
      </c>
      <c r="H9009" s="175" t="s">
        <v>2771</v>
      </c>
      <c r="J9009" s="194">
        <v>350000</v>
      </c>
    </row>
    <row r="9010" spans="1:11">
      <c r="A9010" s="175" t="s">
        <v>5194</v>
      </c>
      <c r="B9010" s="175" t="s">
        <v>73</v>
      </c>
      <c r="D9010" s="175" t="s">
        <v>608</v>
      </c>
      <c r="H9010" s="175" t="s">
        <v>2772</v>
      </c>
      <c r="J9010" s="194">
        <v>350000</v>
      </c>
    </row>
    <row r="9011" spans="1:11">
      <c r="A9011" s="175" t="s">
        <v>5194</v>
      </c>
      <c r="B9011" s="175" t="s">
        <v>73</v>
      </c>
      <c r="D9011" s="175" t="s">
        <v>608</v>
      </c>
      <c r="H9011" s="175" t="s">
        <v>2773</v>
      </c>
      <c r="J9011" s="194">
        <v>350000</v>
      </c>
    </row>
    <row r="9012" spans="1:11">
      <c r="A9012" s="175" t="s">
        <v>5194</v>
      </c>
      <c r="B9012" s="175" t="s">
        <v>73</v>
      </c>
      <c r="D9012" s="175" t="s">
        <v>608</v>
      </c>
      <c r="H9012" s="175" t="s">
        <v>2774</v>
      </c>
      <c r="J9012" s="194">
        <v>350000</v>
      </c>
    </row>
    <row r="9013" spans="1:11">
      <c r="A9013" s="175" t="s">
        <v>5194</v>
      </c>
      <c r="B9013" s="175" t="s">
        <v>73</v>
      </c>
      <c r="D9013" s="175" t="s">
        <v>608</v>
      </c>
      <c r="H9013" s="175" t="s">
        <v>2775</v>
      </c>
      <c r="J9013" s="194">
        <v>350000</v>
      </c>
    </row>
    <row r="9014" spans="1:11">
      <c r="A9014" s="175" t="s">
        <v>5099</v>
      </c>
      <c r="B9014" s="175" t="s">
        <v>26</v>
      </c>
      <c r="E9014" s="175" t="s">
        <v>640</v>
      </c>
      <c r="F9014" s="195">
        <v>3347766</v>
      </c>
      <c r="H9014" s="175" t="s">
        <v>1992</v>
      </c>
      <c r="K9014" s="194">
        <v>14000000</v>
      </c>
    </row>
    <row r="9015" spans="1:11">
      <c r="A9015" s="190" t="s">
        <v>5164</v>
      </c>
      <c r="J9015" s="194">
        <v>14000000</v>
      </c>
      <c r="K9015" s="194">
        <v>14000000</v>
      </c>
    </row>
    <row r="9018" spans="1:11">
      <c r="A9018" s="190" t="s">
        <v>5165</v>
      </c>
      <c r="D9018" s="191" t="s">
        <v>4823</v>
      </c>
      <c r="E9018" s="190" t="s">
        <v>4882</v>
      </c>
    </row>
    <row r="9019" spans="1:11">
      <c r="A9019" s="192" t="s">
        <v>10</v>
      </c>
      <c r="B9019" s="192" t="s">
        <v>11</v>
      </c>
      <c r="D9019" s="188" t="s">
        <v>4808</v>
      </c>
      <c r="E9019" s="192" t="s">
        <v>142</v>
      </c>
      <c r="F9019" s="193" t="s">
        <v>4809</v>
      </c>
      <c r="G9019" s="192" t="s">
        <v>4810</v>
      </c>
      <c r="H9019" s="192" t="s">
        <v>479</v>
      </c>
      <c r="J9019" s="193" t="s">
        <v>405</v>
      </c>
      <c r="K9019" s="193" t="s">
        <v>406</v>
      </c>
    </row>
    <row r="9022" spans="1:11">
      <c r="A9022" s="175" t="s">
        <v>5194</v>
      </c>
      <c r="B9022" s="175" t="s">
        <v>73</v>
      </c>
      <c r="D9022" s="175" t="s">
        <v>608</v>
      </c>
      <c r="H9022" s="175" t="s">
        <v>2776</v>
      </c>
      <c r="J9022" s="194">
        <v>350000</v>
      </c>
    </row>
    <row r="9023" spans="1:11">
      <c r="A9023" s="175" t="s">
        <v>5194</v>
      </c>
      <c r="B9023" s="175" t="s">
        <v>73</v>
      </c>
      <c r="D9023" s="175" t="s">
        <v>608</v>
      </c>
      <c r="H9023" s="175" t="s">
        <v>2777</v>
      </c>
      <c r="J9023" s="194">
        <v>350000</v>
      </c>
    </row>
    <row r="9024" spans="1:11">
      <c r="A9024" s="175" t="s">
        <v>5194</v>
      </c>
      <c r="B9024" s="175" t="s">
        <v>73</v>
      </c>
      <c r="D9024" s="175" t="s">
        <v>608</v>
      </c>
      <c r="H9024" s="175" t="s">
        <v>2778</v>
      </c>
      <c r="J9024" s="194">
        <v>400000</v>
      </c>
    </row>
    <row r="9025" spans="1:10">
      <c r="A9025" s="175" t="s">
        <v>5194</v>
      </c>
      <c r="B9025" s="175" t="s">
        <v>73</v>
      </c>
      <c r="D9025" s="175" t="s">
        <v>608</v>
      </c>
      <c r="H9025" s="175" t="s">
        <v>2779</v>
      </c>
      <c r="J9025" s="194">
        <v>400000</v>
      </c>
    </row>
    <row r="9026" spans="1:10">
      <c r="A9026" s="175" t="s">
        <v>5194</v>
      </c>
      <c r="B9026" s="175" t="s">
        <v>73</v>
      </c>
      <c r="D9026" s="175" t="s">
        <v>608</v>
      </c>
      <c r="H9026" s="175" t="s">
        <v>2780</v>
      </c>
      <c r="J9026" s="194">
        <v>400000</v>
      </c>
    </row>
    <row r="9027" spans="1:10">
      <c r="A9027" s="175" t="s">
        <v>5194</v>
      </c>
      <c r="B9027" s="175" t="s">
        <v>73</v>
      </c>
      <c r="D9027" s="175" t="s">
        <v>608</v>
      </c>
      <c r="H9027" s="175" t="s">
        <v>2781</v>
      </c>
      <c r="J9027" s="194">
        <v>400000</v>
      </c>
    </row>
    <row r="9028" spans="1:10">
      <c r="A9028" s="175" t="s">
        <v>5194</v>
      </c>
      <c r="B9028" s="175" t="s">
        <v>73</v>
      </c>
      <c r="D9028" s="175" t="s">
        <v>608</v>
      </c>
      <c r="H9028" s="175" t="s">
        <v>2782</v>
      </c>
      <c r="J9028" s="194">
        <v>400000</v>
      </c>
    </row>
    <row r="9029" spans="1:10">
      <c r="A9029" s="175" t="s">
        <v>5194</v>
      </c>
      <c r="B9029" s="175" t="s">
        <v>73</v>
      </c>
      <c r="D9029" s="175" t="s">
        <v>608</v>
      </c>
      <c r="H9029" s="175" t="s">
        <v>2783</v>
      </c>
      <c r="J9029" s="194">
        <v>400000</v>
      </c>
    </row>
    <row r="9030" spans="1:10">
      <c r="A9030" s="175" t="s">
        <v>5194</v>
      </c>
      <c r="B9030" s="175" t="s">
        <v>73</v>
      </c>
      <c r="D9030" s="175" t="s">
        <v>608</v>
      </c>
      <c r="H9030" s="175" t="s">
        <v>2784</v>
      </c>
      <c r="J9030" s="194">
        <v>400000</v>
      </c>
    </row>
    <row r="9031" spans="1:10">
      <c r="A9031" s="175" t="s">
        <v>5194</v>
      </c>
      <c r="B9031" s="175" t="s">
        <v>73</v>
      </c>
      <c r="D9031" s="175" t="s">
        <v>608</v>
      </c>
      <c r="H9031" s="175" t="s">
        <v>2785</v>
      </c>
      <c r="J9031" s="194">
        <v>1000000</v>
      </c>
    </row>
    <row r="9032" spans="1:10">
      <c r="A9032" s="175" t="s">
        <v>5194</v>
      </c>
      <c r="B9032" s="175" t="s">
        <v>73</v>
      </c>
      <c r="D9032" s="175" t="s">
        <v>608</v>
      </c>
      <c r="H9032" s="175" t="s">
        <v>2786</v>
      </c>
      <c r="J9032" s="194">
        <v>400000</v>
      </c>
    </row>
    <row r="9033" spans="1:10">
      <c r="A9033" s="175" t="s">
        <v>5194</v>
      </c>
      <c r="B9033" s="175" t="s">
        <v>73</v>
      </c>
      <c r="D9033" s="175" t="s">
        <v>608</v>
      </c>
      <c r="H9033" s="175" t="s">
        <v>2787</v>
      </c>
      <c r="J9033" s="194">
        <v>400000</v>
      </c>
    </row>
    <row r="9034" spans="1:10">
      <c r="A9034" s="175" t="s">
        <v>5194</v>
      </c>
      <c r="B9034" s="175" t="s">
        <v>73</v>
      </c>
      <c r="D9034" s="175" t="s">
        <v>608</v>
      </c>
      <c r="H9034" s="175" t="s">
        <v>2788</v>
      </c>
      <c r="J9034" s="194">
        <v>400000</v>
      </c>
    </row>
    <row r="9035" spans="1:10">
      <c r="A9035" s="175" t="s">
        <v>5194</v>
      </c>
      <c r="B9035" s="175" t="s">
        <v>73</v>
      </c>
      <c r="D9035" s="175" t="s">
        <v>608</v>
      </c>
      <c r="H9035" s="175" t="s">
        <v>2789</v>
      </c>
      <c r="J9035" s="194">
        <v>400000</v>
      </c>
    </row>
    <row r="9036" spans="1:10">
      <c r="A9036" s="175" t="s">
        <v>5194</v>
      </c>
      <c r="B9036" s="175" t="s">
        <v>73</v>
      </c>
      <c r="D9036" s="175" t="s">
        <v>608</v>
      </c>
      <c r="H9036" s="175" t="s">
        <v>2790</v>
      </c>
      <c r="J9036" s="194">
        <v>400000</v>
      </c>
    </row>
    <row r="9037" spans="1:10">
      <c r="A9037" s="175" t="s">
        <v>5194</v>
      </c>
      <c r="B9037" s="175" t="s">
        <v>73</v>
      </c>
      <c r="D9037" s="175" t="s">
        <v>608</v>
      </c>
      <c r="H9037" s="175" t="s">
        <v>2791</v>
      </c>
      <c r="J9037" s="194">
        <v>400000</v>
      </c>
    </row>
    <row r="9038" spans="1:10">
      <c r="A9038" s="175" t="s">
        <v>5194</v>
      </c>
      <c r="B9038" s="175" t="s">
        <v>73</v>
      </c>
      <c r="D9038" s="175" t="s">
        <v>608</v>
      </c>
      <c r="H9038" s="175" t="s">
        <v>2792</v>
      </c>
      <c r="J9038" s="194">
        <v>400000</v>
      </c>
    </row>
    <row r="9039" spans="1:10">
      <c r="A9039" s="175" t="s">
        <v>5194</v>
      </c>
      <c r="B9039" s="175" t="s">
        <v>73</v>
      </c>
      <c r="D9039" s="175" t="s">
        <v>608</v>
      </c>
      <c r="H9039" s="175" t="s">
        <v>2793</v>
      </c>
      <c r="J9039" s="194">
        <v>400000</v>
      </c>
    </row>
    <row r="9040" spans="1:10">
      <c r="A9040" s="175" t="s">
        <v>5194</v>
      </c>
      <c r="B9040" s="175" t="s">
        <v>73</v>
      </c>
      <c r="D9040" s="175" t="s">
        <v>608</v>
      </c>
      <c r="H9040" s="175" t="s">
        <v>2794</v>
      </c>
      <c r="J9040" s="194">
        <v>400000</v>
      </c>
    </row>
    <row r="9041" spans="1:10">
      <c r="A9041" s="175" t="s">
        <v>5194</v>
      </c>
      <c r="B9041" s="175" t="s">
        <v>73</v>
      </c>
      <c r="D9041" s="175" t="s">
        <v>608</v>
      </c>
      <c r="H9041" s="175" t="s">
        <v>2795</v>
      </c>
      <c r="J9041" s="194">
        <v>400000</v>
      </c>
    </row>
    <row r="9042" spans="1:10">
      <c r="A9042" s="175" t="s">
        <v>5194</v>
      </c>
      <c r="B9042" s="175" t="s">
        <v>73</v>
      </c>
      <c r="D9042" s="175" t="s">
        <v>608</v>
      </c>
      <c r="H9042" s="175" t="s">
        <v>2796</v>
      </c>
      <c r="J9042" s="194">
        <v>400000</v>
      </c>
    </row>
    <row r="9043" spans="1:10">
      <c r="A9043" s="175" t="s">
        <v>5194</v>
      </c>
      <c r="B9043" s="175" t="s">
        <v>73</v>
      </c>
      <c r="D9043" s="175" t="s">
        <v>608</v>
      </c>
      <c r="H9043" s="175" t="s">
        <v>2797</v>
      </c>
      <c r="J9043" s="194">
        <v>400000</v>
      </c>
    </row>
    <row r="9044" spans="1:10">
      <c r="A9044" s="175" t="s">
        <v>5194</v>
      </c>
      <c r="B9044" s="175" t="s">
        <v>73</v>
      </c>
      <c r="D9044" s="175" t="s">
        <v>608</v>
      </c>
      <c r="H9044" s="175" t="s">
        <v>2798</v>
      </c>
      <c r="J9044" s="194">
        <v>400000</v>
      </c>
    </row>
    <row r="9045" spans="1:10">
      <c r="A9045" s="175" t="s">
        <v>5194</v>
      </c>
      <c r="B9045" s="175" t="s">
        <v>73</v>
      </c>
      <c r="D9045" s="175" t="s">
        <v>608</v>
      </c>
      <c r="H9045" s="175" t="s">
        <v>2799</v>
      </c>
      <c r="J9045" s="194">
        <v>400000</v>
      </c>
    </row>
    <row r="9046" spans="1:10">
      <c r="A9046" s="175" t="s">
        <v>5194</v>
      </c>
      <c r="B9046" s="175" t="s">
        <v>73</v>
      </c>
      <c r="D9046" s="175" t="s">
        <v>608</v>
      </c>
      <c r="H9046" s="175" t="s">
        <v>2800</v>
      </c>
      <c r="J9046" s="194">
        <v>400000</v>
      </c>
    </row>
    <row r="9047" spans="1:10">
      <c r="A9047" s="175" t="s">
        <v>5194</v>
      </c>
      <c r="B9047" s="175" t="s">
        <v>73</v>
      </c>
      <c r="D9047" s="175" t="s">
        <v>608</v>
      </c>
      <c r="H9047" s="175" t="s">
        <v>2801</v>
      </c>
      <c r="J9047" s="194">
        <v>400000</v>
      </c>
    </row>
    <row r="9048" spans="1:10">
      <c r="A9048" s="175" t="s">
        <v>5194</v>
      </c>
      <c r="B9048" s="175" t="s">
        <v>73</v>
      </c>
      <c r="D9048" s="175" t="s">
        <v>608</v>
      </c>
      <c r="H9048" s="175" t="s">
        <v>2802</v>
      </c>
      <c r="J9048" s="194">
        <v>400000</v>
      </c>
    </row>
    <row r="9049" spans="1:10">
      <c r="A9049" s="175" t="s">
        <v>5194</v>
      </c>
      <c r="B9049" s="175" t="s">
        <v>73</v>
      </c>
      <c r="D9049" s="175" t="s">
        <v>608</v>
      </c>
      <c r="H9049" s="175" t="s">
        <v>2803</v>
      </c>
      <c r="J9049" s="194">
        <v>400000</v>
      </c>
    </row>
    <row r="9050" spans="1:10">
      <c r="A9050" s="175" t="s">
        <v>5194</v>
      </c>
      <c r="B9050" s="175" t="s">
        <v>73</v>
      </c>
      <c r="D9050" s="175" t="s">
        <v>608</v>
      </c>
      <c r="H9050" s="175" t="s">
        <v>2804</v>
      </c>
      <c r="J9050" s="194">
        <v>400000</v>
      </c>
    </row>
    <row r="9051" spans="1:10">
      <c r="A9051" s="175" t="s">
        <v>5194</v>
      </c>
      <c r="B9051" s="175" t="s">
        <v>73</v>
      </c>
      <c r="D9051" s="175" t="s">
        <v>608</v>
      </c>
      <c r="H9051" s="175" t="s">
        <v>2805</v>
      </c>
      <c r="J9051" s="194">
        <v>400000</v>
      </c>
    </row>
    <row r="9052" spans="1:10">
      <c r="A9052" s="175" t="s">
        <v>5194</v>
      </c>
      <c r="B9052" s="175" t="s">
        <v>73</v>
      </c>
      <c r="D9052" s="175" t="s">
        <v>608</v>
      </c>
      <c r="H9052" s="175" t="s">
        <v>2806</v>
      </c>
      <c r="J9052" s="194">
        <v>400000</v>
      </c>
    </row>
    <row r="9053" spans="1:10">
      <c r="A9053" s="175" t="s">
        <v>5194</v>
      </c>
      <c r="B9053" s="175" t="s">
        <v>73</v>
      </c>
      <c r="D9053" s="175" t="s">
        <v>608</v>
      </c>
      <c r="H9053" s="175" t="s">
        <v>2807</v>
      </c>
      <c r="J9053" s="194">
        <v>400000</v>
      </c>
    </row>
    <row r="9054" spans="1:10">
      <c r="A9054" s="175" t="s">
        <v>5194</v>
      </c>
      <c r="B9054" s="175" t="s">
        <v>73</v>
      </c>
      <c r="D9054" s="175" t="s">
        <v>608</v>
      </c>
      <c r="H9054" s="175" t="s">
        <v>2808</v>
      </c>
      <c r="J9054" s="194">
        <v>400000</v>
      </c>
    </row>
    <row r="9055" spans="1:10">
      <c r="A9055" s="175" t="s">
        <v>5194</v>
      </c>
      <c r="B9055" s="175" t="s">
        <v>73</v>
      </c>
      <c r="D9055" s="175" t="s">
        <v>608</v>
      </c>
      <c r="H9055" s="175" t="s">
        <v>2809</v>
      </c>
      <c r="J9055" s="194">
        <v>400000</v>
      </c>
    </row>
    <row r="9056" spans="1:10">
      <c r="A9056" s="175" t="s">
        <v>5194</v>
      </c>
      <c r="B9056" s="175" t="s">
        <v>73</v>
      </c>
      <c r="D9056" s="175" t="s">
        <v>608</v>
      </c>
      <c r="H9056" s="175" t="s">
        <v>2810</v>
      </c>
      <c r="J9056" s="194">
        <v>400000</v>
      </c>
    </row>
    <row r="9057" spans="1:11">
      <c r="A9057" s="175" t="s">
        <v>5194</v>
      </c>
      <c r="B9057" s="175" t="s">
        <v>73</v>
      </c>
      <c r="D9057" s="175" t="s">
        <v>608</v>
      </c>
      <c r="H9057" s="175" t="s">
        <v>2811</v>
      </c>
      <c r="J9057" s="194">
        <v>400000</v>
      </c>
    </row>
    <row r="9058" spans="1:11">
      <c r="A9058" s="175" t="s">
        <v>5194</v>
      </c>
      <c r="B9058" s="175" t="s">
        <v>73</v>
      </c>
      <c r="D9058" s="175" t="s">
        <v>608</v>
      </c>
      <c r="H9058" s="175" t="s">
        <v>2812</v>
      </c>
      <c r="J9058" s="194">
        <v>400000</v>
      </c>
    </row>
    <row r="9059" spans="1:11">
      <c r="A9059" s="175" t="s">
        <v>5194</v>
      </c>
      <c r="B9059" s="175" t="s">
        <v>73</v>
      </c>
      <c r="D9059" s="175" t="s">
        <v>608</v>
      </c>
      <c r="H9059" s="175" t="s">
        <v>2813</v>
      </c>
      <c r="J9059" s="194">
        <v>400000</v>
      </c>
    </row>
    <row r="9060" spans="1:11">
      <c r="A9060" s="175" t="s">
        <v>5194</v>
      </c>
      <c r="B9060" s="175" t="s">
        <v>73</v>
      </c>
      <c r="D9060" s="175" t="s">
        <v>608</v>
      </c>
      <c r="H9060" s="175" t="s">
        <v>2814</v>
      </c>
      <c r="J9060" s="194">
        <v>400000</v>
      </c>
    </row>
    <row r="9061" spans="1:11">
      <c r="A9061" s="175" t="s">
        <v>5194</v>
      </c>
      <c r="B9061" s="175" t="s">
        <v>73</v>
      </c>
      <c r="D9061" s="175" t="s">
        <v>608</v>
      </c>
      <c r="H9061" s="175" t="s">
        <v>2815</v>
      </c>
      <c r="J9061" s="194">
        <v>400000</v>
      </c>
    </row>
    <row r="9062" spans="1:11">
      <c r="A9062" s="175" t="s">
        <v>5099</v>
      </c>
      <c r="B9062" s="175" t="s">
        <v>26</v>
      </c>
      <c r="E9062" s="175" t="s">
        <v>640</v>
      </c>
      <c r="F9062" s="195">
        <v>3347767</v>
      </c>
      <c r="H9062" s="175" t="s">
        <v>1993</v>
      </c>
      <c r="K9062" s="194">
        <v>16500000</v>
      </c>
    </row>
    <row r="9063" spans="1:11">
      <c r="A9063" s="190" t="s">
        <v>5166</v>
      </c>
      <c r="J9063" s="194">
        <v>16500000</v>
      </c>
      <c r="K9063" s="194">
        <v>16500000</v>
      </c>
    </row>
    <row r="9066" spans="1:11">
      <c r="A9066" s="190" t="s">
        <v>5167</v>
      </c>
      <c r="D9066" s="191" t="s">
        <v>4823</v>
      </c>
      <c r="E9066" s="190" t="s">
        <v>4882</v>
      </c>
    </row>
    <row r="9067" spans="1:11">
      <c r="A9067" s="192" t="s">
        <v>10</v>
      </c>
      <c r="B9067" s="192" t="s">
        <v>11</v>
      </c>
      <c r="D9067" s="188" t="s">
        <v>4808</v>
      </c>
      <c r="E9067" s="192" t="s">
        <v>142</v>
      </c>
      <c r="F9067" s="193" t="s">
        <v>4809</v>
      </c>
      <c r="G9067" s="192" t="s">
        <v>4810</v>
      </c>
      <c r="H9067" s="192" t="s">
        <v>479</v>
      </c>
      <c r="J9067" s="193" t="s">
        <v>405</v>
      </c>
      <c r="K9067" s="193" t="s">
        <v>406</v>
      </c>
    </row>
    <row r="9070" spans="1:11">
      <c r="A9070" s="175" t="s">
        <v>5194</v>
      </c>
      <c r="B9070" s="175" t="s">
        <v>73</v>
      </c>
      <c r="D9070" s="175" t="s">
        <v>608</v>
      </c>
      <c r="H9070" s="175" t="s">
        <v>2816</v>
      </c>
      <c r="J9070" s="194">
        <v>400000</v>
      </c>
    </row>
    <row r="9071" spans="1:11">
      <c r="A9071" s="175" t="s">
        <v>5194</v>
      </c>
      <c r="B9071" s="175" t="s">
        <v>73</v>
      </c>
      <c r="D9071" s="175" t="s">
        <v>608</v>
      </c>
      <c r="H9071" s="175" t="s">
        <v>2817</v>
      </c>
      <c r="J9071" s="194">
        <v>400000</v>
      </c>
    </row>
    <row r="9072" spans="1:11">
      <c r="A9072" s="175" t="s">
        <v>5194</v>
      </c>
      <c r="B9072" s="175" t="s">
        <v>73</v>
      </c>
      <c r="D9072" s="175" t="s">
        <v>608</v>
      </c>
      <c r="H9072" s="175" t="s">
        <v>2818</v>
      </c>
      <c r="J9072" s="194">
        <v>400000</v>
      </c>
    </row>
    <row r="9073" spans="1:10">
      <c r="A9073" s="175" t="s">
        <v>5194</v>
      </c>
      <c r="B9073" s="175" t="s">
        <v>73</v>
      </c>
      <c r="D9073" s="175" t="s">
        <v>608</v>
      </c>
      <c r="H9073" s="175" t="s">
        <v>2819</v>
      </c>
      <c r="J9073" s="194">
        <v>400000</v>
      </c>
    </row>
    <row r="9074" spans="1:10">
      <c r="A9074" s="175" t="s">
        <v>5194</v>
      </c>
      <c r="B9074" s="175" t="s">
        <v>73</v>
      </c>
      <c r="D9074" s="175" t="s">
        <v>608</v>
      </c>
      <c r="H9074" s="175" t="s">
        <v>2820</v>
      </c>
      <c r="J9074" s="194">
        <v>400000</v>
      </c>
    </row>
    <row r="9075" spans="1:10">
      <c r="A9075" s="175" t="s">
        <v>5194</v>
      </c>
      <c r="B9075" s="175" t="s">
        <v>73</v>
      </c>
      <c r="D9075" s="175" t="s">
        <v>608</v>
      </c>
      <c r="H9075" s="175" t="s">
        <v>2821</v>
      </c>
      <c r="J9075" s="194">
        <v>400000</v>
      </c>
    </row>
    <row r="9076" spans="1:10">
      <c r="A9076" s="175" t="s">
        <v>5194</v>
      </c>
      <c r="B9076" s="175" t="s">
        <v>73</v>
      </c>
      <c r="D9076" s="175" t="s">
        <v>608</v>
      </c>
      <c r="H9076" s="175" t="s">
        <v>2822</v>
      </c>
      <c r="J9076" s="194">
        <v>400000</v>
      </c>
    </row>
    <row r="9077" spans="1:10">
      <c r="A9077" s="175" t="s">
        <v>5194</v>
      </c>
      <c r="B9077" s="175" t="s">
        <v>73</v>
      </c>
      <c r="D9077" s="175" t="s">
        <v>608</v>
      </c>
      <c r="H9077" s="175" t="s">
        <v>2823</v>
      </c>
      <c r="J9077" s="194">
        <v>400000</v>
      </c>
    </row>
    <row r="9078" spans="1:10">
      <c r="A9078" s="175" t="s">
        <v>5194</v>
      </c>
      <c r="B9078" s="175" t="s">
        <v>73</v>
      </c>
      <c r="D9078" s="175" t="s">
        <v>608</v>
      </c>
      <c r="H9078" s="175" t="s">
        <v>2824</v>
      </c>
      <c r="J9078" s="194">
        <v>400000</v>
      </c>
    </row>
    <row r="9079" spans="1:10">
      <c r="A9079" s="175" t="s">
        <v>5194</v>
      </c>
      <c r="B9079" s="175" t="s">
        <v>73</v>
      </c>
      <c r="D9079" s="175" t="s">
        <v>608</v>
      </c>
      <c r="H9079" s="175" t="s">
        <v>2825</v>
      </c>
      <c r="J9079" s="194">
        <v>400000</v>
      </c>
    </row>
    <row r="9080" spans="1:10">
      <c r="A9080" s="175" t="s">
        <v>5194</v>
      </c>
      <c r="B9080" s="175" t="s">
        <v>73</v>
      </c>
      <c r="D9080" s="175" t="s">
        <v>608</v>
      </c>
      <c r="H9080" s="175" t="s">
        <v>2826</v>
      </c>
      <c r="J9080" s="194">
        <v>500000</v>
      </c>
    </row>
    <row r="9081" spans="1:10">
      <c r="A9081" s="175" t="s">
        <v>5194</v>
      </c>
      <c r="B9081" s="175" t="s">
        <v>73</v>
      </c>
      <c r="D9081" s="175" t="s">
        <v>608</v>
      </c>
      <c r="H9081" s="175" t="s">
        <v>2827</v>
      </c>
      <c r="J9081" s="194">
        <v>500000</v>
      </c>
    </row>
    <row r="9082" spans="1:10">
      <c r="A9082" s="175" t="s">
        <v>5194</v>
      </c>
      <c r="B9082" s="175" t="s">
        <v>73</v>
      </c>
      <c r="D9082" s="175" t="s">
        <v>608</v>
      </c>
      <c r="H9082" s="175" t="s">
        <v>2828</v>
      </c>
      <c r="J9082" s="194">
        <v>500000</v>
      </c>
    </row>
    <row r="9083" spans="1:10">
      <c r="A9083" s="175" t="s">
        <v>5194</v>
      </c>
      <c r="B9083" s="175" t="s">
        <v>73</v>
      </c>
      <c r="D9083" s="175" t="s">
        <v>608</v>
      </c>
      <c r="H9083" s="175" t="s">
        <v>2829</v>
      </c>
      <c r="J9083" s="194">
        <v>500000</v>
      </c>
    </row>
    <row r="9084" spans="1:10">
      <c r="A9084" s="175" t="s">
        <v>5194</v>
      </c>
      <c r="B9084" s="175" t="s">
        <v>73</v>
      </c>
      <c r="D9084" s="175" t="s">
        <v>608</v>
      </c>
      <c r="H9084" s="175" t="s">
        <v>2830</v>
      </c>
      <c r="J9084" s="194">
        <v>500000</v>
      </c>
    </row>
    <row r="9085" spans="1:10">
      <c r="A9085" s="175" t="s">
        <v>5194</v>
      </c>
      <c r="B9085" s="175" t="s">
        <v>73</v>
      </c>
      <c r="D9085" s="175" t="s">
        <v>608</v>
      </c>
      <c r="H9085" s="175" t="s">
        <v>2831</v>
      </c>
      <c r="J9085" s="194">
        <v>500000</v>
      </c>
    </row>
    <row r="9086" spans="1:10">
      <c r="A9086" s="175" t="s">
        <v>5194</v>
      </c>
      <c r="B9086" s="175" t="s">
        <v>73</v>
      </c>
      <c r="D9086" s="175" t="s">
        <v>608</v>
      </c>
      <c r="H9086" s="175" t="s">
        <v>2832</v>
      </c>
      <c r="J9086" s="194">
        <v>500000</v>
      </c>
    </row>
    <row r="9087" spans="1:10">
      <c r="A9087" s="175" t="s">
        <v>5194</v>
      </c>
      <c r="B9087" s="175" t="s">
        <v>73</v>
      </c>
      <c r="D9087" s="175" t="s">
        <v>608</v>
      </c>
      <c r="H9087" s="175" t="s">
        <v>2833</v>
      </c>
      <c r="J9087" s="194">
        <v>500000</v>
      </c>
    </row>
    <row r="9088" spans="1:10">
      <c r="A9088" s="175" t="s">
        <v>5194</v>
      </c>
      <c r="B9088" s="175" t="s">
        <v>73</v>
      </c>
      <c r="D9088" s="175" t="s">
        <v>608</v>
      </c>
      <c r="H9088" s="175" t="s">
        <v>2834</v>
      </c>
      <c r="J9088" s="194">
        <v>500000</v>
      </c>
    </row>
    <row r="9089" spans="1:10">
      <c r="A9089" s="175" t="s">
        <v>5194</v>
      </c>
      <c r="B9089" s="175" t="s">
        <v>73</v>
      </c>
      <c r="D9089" s="175" t="s">
        <v>608</v>
      </c>
      <c r="H9089" s="175" t="s">
        <v>2835</v>
      </c>
      <c r="J9089" s="194">
        <v>500000</v>
      </c>
    </row>
    <row r="9090" spans="1:10">
      <c r="A9090" s="175" t="s">
        <v>5194</v>
      </c>
      <c r="B9090" s="175" t="s">
        <v>73</v>
      </c>
      <c r="D9090" s="175" t="s">
        <v>608</v>
      </c>
      <c r="H9090" s="175" t="s">
        <v>2836</v>
      </c>
      <c r="J9090" s="194">
        <v>500000</v>
      </c>
    </row>
    <row r="9091" spans="1:10">
      <c r="A9091" s="175" t="s">
        <v>5194</v>
      </c>
      <c r="B9091" s="175" t="s">
        <v>73</v>
      </c>
      <c r="D9091" s="175" t="s">
        <v>608</v>
      </c>
      <c r="H9091" s="175" t="s">
        <v>2837</v>
      </c>
      <c r="J9091" s="194">
        <v>500000</v>
      </c>
    </row>
    <row r="9092" spans="1:10">
      <c r="A9092" s="175" t="s">
        <v>5194</v>
      </c>
      <c r="B9092" s="175" t="s">
        <v>73</v>
      </c>
      <c r="D9092" s="175" t="s">
        <v>608</v>
      </c>
      <c r="H9092" s="175" t="s">
        <v>2838</v>
      </c>
      <c r="J9092" s="194">
        <v>500000</v>
      </c>
    </row>
    <row r="9093" spans="1:10">
      <c r="A9093" s="175" t="s">
        <v>5194</v>
      </c>
      <c r="B9093" s="175" t="s">
        <v>73</v>
      </c>
      <c r="D9093" s="175" t="s">
        <v>608</v>
      </c>
      <c r="H9093" s="175" t="s">
        <v>2839</v>
      </c>
      <c r="J9093" s="194">
        <v>500000</v>
      </c>
    </row>
    <row r="9094" spans="1:10">
      <c r="A9094" s="175" t="s">
        <v>5194</v>
      </c>
      <c r="B9094" s="175" t="s">
        <v>73</v>
      </c>
      <c r="D9094" s="175" t="s">
        <v>608</v>
      </c>
      <c r="H9094" s="175" t="s">
        <v>2840</v>
      </c>
      <c r="J9094" s="194">
        <v>500000</v>
      </c>
    </row>
    <row r="9095" spans="1:10">
      <c r="A9095" s="175" t="s">
        <v>5194</v>
      </c>
      <c r="B9095" s="175" t="s">
        <v>73</v>
      </c>
      <c r="D9095" s="175" t="s">
        <v>608</v>
      </c>
      <c r="H9095" s="175" t="s">
        <v>2841</v>
      </c>
      <c r="J9095" s="194">
        <v>500000</v>
      </c>
    </row>
    <row r="9096" spans="1:10">
      <c r="A9096" s="175" t="s">
        <v>5194</v>
      </c>
      <c r="B9096" s="175" t="s">
        <v>73</v>
      </c>
      <c r="D9096" s="175" t="s">
        <v>608</v>
      </c>
      <c r="H9096" s="175" t="s">
        <v>2842</v>
      </c>
      <c r="J9096" s="194">
        <v>500000</v>
      </c>
    </row>
    <row r="9097" spans="1:10">
      <c r="A9097" s="175" t="s">
        <v>5194</v>
      </c>
      <c r="B9097" s="175" t="s">
        <v>73</v>
      </c>
      <c r="D9097" s="175" t="s">
        <v>608</v>
      </c>
      <c r="H9097" s="175" t="s">
        <v>2843</v>
      </c>
      <c r="J9097" s="194">
        <v>500000</v>
      </c>
    </row>
    <row r="9098" spans="1:10">
      <c r="A9098" s="175" t="s">
        <v>5194</v>
      </c>
      <c r="B9098" s="175" t="s">
        <v>73</v>
      </c>
      <c r="D9098" s="175" t="s">
        <v>608</v>
      </c>
      <c r="H9098" s="175" t="s">
        <v>2844</v>
      </c>
      <c r="J9098" s="194">
        <v>500000</v>
      </c>
    </row>
    <row r="9099" spans="1:10">
      <c r="A9099" s="175" t="s">
        <v>5194</v>
      </c>
      <c r="B9099" s="175" t="s">
        <v>73</v>
      </c>
      <c r="D9099" s="175" t="s">
        <v>608</v>
      </c>
      <c r="H9099" s="175" t="s">
        <v>2845</v>
      </c>
      <c r="J9099" s="194">
        <v>500000</v>
      </c>
    </row>
    <row r="9100" spans="1:10">
      <c r="A9100" s="175" t="s">
        <v>5194</v>
      </c>
      <c r="B9100" s="175" t="s">
        <v>73</v>
      </c>
      <c r="D9100" s="175" t="s">
        <v>608</v>
      </c>
      <c r="H9100" s="175" t="s">
        <v>2846</v>
      </c>
      <c r="J9100" s="194">
        <v>500000</v>
      </c>
    </row>
    <row r="9101" spans="1:10">
      <c r="A9101" s="175" t="s">
        <v>5194</v>
      </c>
      <c r="B9101" s="175" t="s">
        <v>73</v>
      </c>
      <c r="D9101" s="175" t="s">
        <v>608</v>
      </c>
      <c r="H9101" s="175" t="s">
        <v>2847</v>
      </c>
      <c r="J9101" s="194">
        <v>500000</v>
      </c>
    </row>
    <row r="9102" spans="1:10">
      <c r="A9102" s="175" t="s">
        <v>5194</v>
      </c>
      <c r="B9102" s="175" t="s">
        <v>73</v>
      </c>
      <c r="D9102" s="175" t="s">
        <v>608</v>
      </c>
      <c r="H9102" s="175" t="s">
        <v>2848</v>
      </c>
      <c r="J9102" s="194">
        <v>500000</v>
      </c>
    </row>
    <row r="9103" spans="1:10">
      <c r="A9103" s="175" t="s">
        <v>5194</v>
      </c>
      <c r="B9103" s="175" t="s">
        <v>73</v>
      </c>
      <c r="D9103" s="175" t="s">
        <v>608</v>
      </c>
      <c r="H9103" s="175" t="s">
        <v>2849</v>
      </c>
      <c r="J9103" s="194">
        <v>500000</v>
      </c>
    </row>
    <row r="9104" spans="1:10">
      <c r="A9104" s="175" t="s">
        <v>5194</v>
      </c>
      <c r="B9104" s="175" t="s">
        <v>73</v>
      </c>
      <c r="D9104" s="175" t="s">
        <v>608</v>
      </c>
      <c r="H9104" s="175" t="s">
        <v>2850</v>
      </c>
      <c r="J9104" s="194">
        <v>500000</v>
      </c>
    </row>
    <row r="9105" spans="1:11">
      <c r="A9105" s="175" t="s">
        <v>5194</v>
      </c>
      <c r="B9105" s="175" t="s">
        <v>73</v>
      </c>
      <c r="D9105" s="175" t="s">
        <v>608</v>
      </c>
      <c r="H9105" s="175" t="s">
        <v>2851</v>
      </c>
      <c r="J9105" s="194">
        <v>500000</v>
      </c>
    </row>
    <row r="9106" spans="1:11">
      <c r="A9106" s="175" t="s">
        <v>5194</v>
      </c>
      <c r="B9106" s="175" t="s">
        <v>73</v>
      </c>
      <c r="D9106" s="175" t="s">
        <v>608</v>
      </c>
      <c r="H9106" s="175" t="s">
        <v>2852</v>
      </c>
      <c r="J9106" s="194">
        <v>500000</v>
      </c>
    </row>
    <row r="9107" spans="1:11">
      <c r="A9107" s="175" t="s">
        <v>5194</v>
      </c>
      <c r="B9107" s="175" t="s">
        <v>73</v>
      </c>
      <c r="D9107" s="175" t="s">
        <v>608</v>
      </c>
      <c r="H9107" s="175" t="s">
        <v>2853</v>
      </c>
      <c r="J9107" s="194">
        <v>500000</v>
      </c>
    </row>
    <row r="9108" spans="1:11">
      <c r="A9108" s="175" t="s">
        <v>5194</v>
      </c>
      <c r="B9108" s="175" t="s">
        <v>73</v>
      </c>
      <c r="D9108" s="175" t="s">
        <v>608</v>
      </c>
      <c r="H9108" s="175" t="s">
        <v>2854</v>
      </c>
      <c r="J9108" s="194">
        <v>500000</v>
      </c>
    </row>
    <row r="9109" spans="1:11">
      <c r="A9109" s="175" t="s">
        <v>5194</v>
      </c>
      <c r="B9109" s="175" t="s">
        <v>73</v>
      </c>
      <c r="D9109" s="175" t="s">
        <v>608</v>
      </c>
      <c r="H9109" s="175" t="s">
        <v>2855</v>
      </c>
      <c r="J9109" s="194">
        <v>500000</v>
      </c>
    </row>
    <row r="9110" spans="1:11">
      <c r="A9110" s="175" t="s">
        <v>5099</v>
      </c>
      <c r="B9110" s="175" t="s">
        <v>26</v>
      </c>
      <c r="E9110" s="175" t="s">
        <v>640</v>
      </c>
      <c r="F9110" s="195">
        <v>3347768</v>
      </c>
      <c r="H9110" s="175" t="s">
        <v>1994</v>
      </c>
      <c r="K9110" s="194">
        <v>19000000</v>
      </c>
    </row>
    <row r="9111" spans="1:11">
      <c r="A9111" s="190" t="s">
        <v>5168</v>
      </c>
      <c r="J9111" s="194">
        <v>19000000</v>
      </c>
      <c r="K9111" s="194">
        <v>19000000</v>
      </c>
    </row>
    <row r="9114" spans="1:11">
      <c r="A9114" s="190" t="s">
        <v>5169</v>
      </c>
      <c r="D9114" s="191" t="s">
        <v>4823</v>
      </c>
      <c r="E9114" s="190" t="s">
        <v>4882</v>
      </c>
    </row>
    <row r="9115" spans="1:11">
      <c r="A9115" s="192" t="s">
        <v>10</v>
      </c>
      <c r="B9115" s="192" t="s">
        <v>11</v>
      </c>
      <c r="D9115" s="188" t="s">
        <v>4808</v>
      </c>
      <c r="E9115" s="192" t="s">
        <v>142</v>
      </c>
      <c r="F9115" s="193" t="s">
        <v>4809</v>
      </c>
      <c r="G9115" s="192" t="s">
        <v>4810</v>
      </c>
      <c r="H9115" s="192" t="s">
        <v>479</v>
      </c>
      <c r="J9115" s="193" t="s">
        <v>405</v>
      </c>
      <c r="K9115" s="193" t="s">
        <v>406</v>
      </c>
    </row>
    <row r="9118" spans="1:11">
      <c r="A9118" s="175" t="s">
        <v>5194</v>
      </c>
      <c r="B9118" s="175" t="s">
        <v>73</v>
      </c>
      <c r="D9118" s="175" t="s">
        <v>608</v>
      </c>
      <c r="H9118" s="175" t="s">
        <v>2856</v>
      </c>
      <c r="J9118" s="194">
        <v>500000</v>
      </c>
    </row>
    <row r="9119" spans="1:11">
      <c r="A9119" s="175" t="s">
        <v>5194</v>
      </c>
      <c r="B9119" s="175" t="s">
        <v>73</v>
      </c>
      <c r="D9119" s="175" t="s">
        <v>608</v>
      </c>
      <c r="H9119" s="175" t="s">
        <v>2857</v>
      </c>
      <c r="J9119" s="194">
        <v>500000</v>
      </c>
    </row>
    <row r="9120" spans="1:11">
      <c r="A9120" s="175" t="s">
        <v>5194</v>
      </c>
      <c r="B9120" s="175" t="s">
        <v>73</v>
      </c>
      <c r="D9120" s="175" t="s">
        <v>608</v>
      </c>
      <c r="H9120" s="175" t="s">
        <v>2858</v>
      </c>
      <c r="J9120" s="194">
        <v>500000</v>
      </c>
    </row>
    <row r="9121" spans="1:10">
      <c r="A9121" s="175" t="s">
        <v>5194</v>
      </c>
      <c r="B9121" s="175" t="s">
        <v>73</v>
      </c>
      <c r="D9121" s="175" t="s">
        <v>608</v>
      </c>
      <c r="H9121" s="175" t="s">
        <v>2859</v>
      </c>
      <c r="J9121" s="194">
        <v>500000</v>
      </c>
    </row>
    <row r="9122" spans="1:10">
      <c r="A9122" s="175" t="s">
        <v>5194</v>
      </c>
      <c r="B9122" s="175" t="s">
        <v>73</v>
      </c>
      <c r="D9122" s="175" t="s">
        <v>608</v>
      </c>
      <c r="H9122" s="175" t="s">
        <v>2860</v>
      </c>
      <c r="J9122" s="194">
        <v>500000</v>
      </c>
    </row>
    <row r="9123" spans="1:10">
      <c r="A9123" s="175" t="s">
        <v>5194</v>
      </c>
      <c r="B9123" s="175" t="s">
        <v>73</v>
      </c>
      <c r="D9123" s="175" t="s">
        <v>608</v>
      </c>
      <c r="H9123" s="175" t="s">
        <v>2861</v>
      </c>
      <c r="J9123" s="194">
        <v>500000</v>
      </c>
    </row>
    <row r="9124" spans="1:10">
      <c r="A9124" s="175" t="s">
        <v>5194</v>
      </c>
      <c r="B9124" s="175" t="s">
        <v>73</v>
      </c>
      <c r="D9124" s="175" t="s">
        <v>608</v>
      </c>
      <c r="H9124" s="175" t="s">
        <v>2862</v>
      </c>
      <c r="J9124" s="194">
        <v>500000</v>
      </c>
    </row>
    <row r="9125" spans="1:10">
      <c r="A9125" s="175" t="s">
        <v>5194</v>
      </c>
      <c r="B9125" s="175" t="s">
        <v>73</v>
      </c>
      <c r="D9125" s="175" t="s">
        <v>608</v>
      </c>
      <c r="H9125" s="175" t="s">
        <v>2863</v>
      </c>
      <c r="J9125" s="194">
        <v>500000</v>
      </c>
    </row>
    <row r="9126" spans="1:10">
      <c r="A9126" s="175" t="s">
        <v>5194</v>
      </c>
      <c r="B9126" s="175" t="s">
        <v>73</v>
      </c>
      <c r="D9126" s="175" t="s">
        <v>608</v>
      </c>
      <c r="H9126" s="175" t="s">
        <v>2864</v>
      </c>
      <c r="J9126" s="194">
        <v>500000</v>
      </c>
    </row>
    <row r="9127" spans="1:10">
      <c r="A9127" s="175" t="s">
        <v>5194</v>
      </c>
      <c r="B9127" s="175" t="s">
        <v>73</v>
      </c>
      <c r="D9127" s="175" t="s">
        <v>608</v>
      </c>
      <c r="H9127" s="175" t="s">
        <v>2865</v>
      </c>
      <c r="J9127" s="194">
        <v>500000</v>
      </c>
    </row>
    <row r="9128" spans="1:10">
      <c r="A9128" s="175" t="s">
        <v>5194</v>
      </c>
      <c r="B9128" s="175" t="s">
        <v>73</v>
      </c>
      <c r="D9128" s="175" t="s">
        <v>608</v>
      </c>
      <c r="H9128" s="175" t="s">
        <v>2866</v>
      </c>
      <c r="J9128" s="194">
        <v>500000</v>
      </c>
    </row>
    <row r="9129" spans="1:10">
      <c r="A9129" s="175" t="s">
        <v>5194</v>
      </c>
      <c r="B9129" s="175" t="s">
        <v>73</v>
      </c>
      <c r="D9129" s="175" t="s">
        <v>608</v>
      </c>
      <c r="H9129" s="175" t="s">
        <v>2867</v>
      </c>
      <c r="J9129" s="194">
        <v>500000</v>
      </c>
    </row>
    <row r="9130" spans="1:10">
      <c r="A9130" s="175" t="s">
        <v>5194</v>
      </c>
      <c r="B9130" s="175" t="s">
        <v>73</v>
      </c>
      <c r="D9130" s="175" t="s">
        <v>608</v>
      </c>
      <c r="H9130" s="175" t="s">
        <v>2868</v>
      </c>
      <c r="J9130" s="194">
        <v>500000</v>
      </c>
    </row>
    <row r="9131" spans="1:10">
      <c r="A9131" s="175" t="s">
        <v>5194</v>
      </c>
      <c r="B9131" s="175" t="s">
        <v>73</v>
      </c>
      <c r="D9131" s="175" t="s">
        <v>608</v>
      </c>
      <c r="H9131" s="175" t="s">
        <v>2869</v>
      </c>
      <c r="J9131" s="194">
        <v>550000</v>
      </c>
    </row>
    <row r="9132" spans="1:10">
      <c r="A9132" s="175" t="s">
        <v>5194</v>
      </c>
      <c r="B9132" s="175" t="s">
        <v>73</v>
      </c>
      <c r="D9132" s="175" t="s">
        <v>608</v>
      </c>
      <c r="H9132" s="175" t="s">
        <v>2870</v>
      </c>
      <c r="J9132" s="194">
        <v>550000</v>
      </c>
    </row>
    <row r="9133" spans="1:10">
      <c r="A9133" s="175" t="s">
        <v>5194</v>
      </c>
      <c r="B9133" s="175" t="s">
        <v>73</v>
      </c>
      <c r="D9133" s="175" t="s">
        <v>608</v>
      </c>
      <c r="H9133" s="175" t="s">
        <v>2871</v>
      </c>
      <c r="J9133" s="194">
        <v>550000</v>
      </c>
    </row>
    <row r="9134" spans="1:10">
      <c r="A9134" s="175" t="s">
        <v>5194</v>
      </c>
      <c r="B9134" s="175" t="s">
        <v>73</v>
      </c>
      <c r="D9134" s="175" t="s">
        <v>608</v>
      </c>
      <c r="H9134" s="175" t="s">
        <v>2872</v>
      </c>
      <c r="J9134" s="194">
        <v>550000</v>
      </c>
    </row>
    <row r="9135" spans="1:10">
      <c r="A9135" s="175" t="s">
        <v>5194</v>
      </c>
      <c r="B9135" s="175" t="s">
        <v>73</v>
      </c>
      <c r="D9135" s="175" t="s">
        <v>608</v>
      </c>
      <c r="H9135" s="175" t="s">
        <v>2873</v>
      </c>
      <c r="J9135" s="194">
        <v>550000</v>
      </c>
    </row>
    <row r="9136" spans="1:10">
      <c r="A9136" s="175" t="s">
        <v>5194</v>
      </c>
      <c r="B9136" s="175" t="s">
        <v>73</v>
      </c>
      <c r="D9136" s="175" t="s">
        <v>608</v>
      </c>
      <c r="H9136" s="175" t="s">
        <v>2874</v>
      </c>
      <c r="J9136" s="194">
        <v>550000</v>
      </c>
    </row>
    <row r="9137" spans="1:10">
      <c r="A9137" s="175" t="s">
        <v>5194</v>
      </c>
      <c r="B9137" s="175" t="s">
        <v>73</v>
      </c>
      <c r="D9137" s="175" t="s">
        <v>608</v>
      </c>
      <c r="H9137" s="175" t="s">
        <v>2875</v>
      </c>
      <c r="J9137" s="194">
        <v>550000</v>
      </c>
    </row>
    <row r="9138" spans="1:10">
      <c r="A9138" s="175" t="s">
        <v>5194</v>
      </c>
      <c r="B9138" s="175" t="s">
        <v>73</v>
      </c>
      <c r="D9138" s="175" t="s">
        <v>608</v>
      </c>
      <c r="H9138" s="175" t="s">
        <v>2876</v>
      </c>
      <c r="J9138" s="194">
        <v>550000</v>
      </c>
    </row>
    <row r="9139" spans="1:10">
      <c r="A9139" s="175" t="s">
        <v>5194</v>
      </c>
      <c r="B9139" s="175" t="s">
        <v>73</v>
      </c>
      <c r="D9139" s="175" t="s">
        <v>608</v>
      </c>
      <c r="H9139" s="175" t="s">
        <v>2877</v>
      </c>
      <c r="J9139" s="194">
        <v>550000</v>
      </c>
    </row>
    <row r="9140" spans="1:10">
      <c r="A9140" s="175" t="s">
        <v>5194</v>
      </c>
      <c r="B9140" s="175" t="s">
        <v>73</v>
      </c>
      <c r="D9140" s="175" t="s">
        <v>608</v>
      </c>
      <c r="H9140" s="175" t="s">
        <v>2878</v>
      </c>
      <c r="J9140" s="194">
        <v>550000</v>
      </c>
    </row>
    <row r="9141" spans="1:10">
      <c r="A9141" s="175" t="s">
        <v>5194</v>
      </c>
      <c r="B9141" s="175" t="s">
        <v>73</v>
      </c>
      <c r="D9141" s="175" t="s">
        <v>608</v>
      </c>
      <c r="H9141" s="175" t="s">
        <v>2879</v>
      </c>
      <c r="J9141" s="194">
        <v>550000</v>
      </c>
    </row>
    <row r="9142" spans="1:10">
      <c r="A9142" s="175" t="s">
        <v>5194</v>
      </c>
      <c r="B9142" s="175" t="s">
        <v>73</v>
      </c>
      <c r="D9142" s="175" t="s">
        <v>608</v>
      </c>
      <c r="H9142" s="175" t="s">
        <v>2880</v>
      </c>
      <c r="J9142" s="194">
        <v>550000</v>
      </c>
    </row>
    <row r="9143" spans="1:10">
      <c r="A9143" s="175" t="s">
        <v>5194</v>
      </c>
      <c r="B9143" s="175" t="s">
        <v>73</v>
      </c>
      <c r="D9143" s="175" t="s">
        <v>608</v>
      </c>
      <c r="H9143" s="175" t="s">
        <v>2881</v>
      </c>
      <c r="J9143" s="194">
        <v>550000</v>
      </c>
    </row>
    <row r="9144" spans="1:10">
      <c r="A9144" s="175" t="s">
        <v>5194</v>
      </c>
      <c r="B9144" s="175" t="s">
        <v>73</v>
      </c>
      <c r="D9144" s="175" t="s">
        <v>608</v>
      </c>
      <c r="H9144" s="175" t="s">
        <v>2882</v>
      </c>
      <c r="J9144" s="194">
        <v>550000</v>
      </c>
    </row>
    <row r="9145" spans="1:10">
      <c r="A9145" s="175" t="s">
        <v>5194</v>
      </c>
      <c r="B9145" s="175" t="s">
        <v>73</v>
      </c>
      <c r="D9145" s="175" t="s">
        <v>608</v>
      </c>
      <c r="H9145" s="175" t="s">
        <v>2883</v>
      </c>
      <c r="J9145" s="194">
        <v>550000</v>
      </c>
    </row>
    <row r="9146" spans="1:10">
      <c r="A9146" s="175" t="s">
        <v>5194</v>
      </c>
      <c r="B9146" s="175" t="s">
        <v>73</v>
      </c>
      <c r="D9146" s="175" t="s">
        <v>608</v>
      </c>
      <c r="H9146" s="175" t="s">
        <v>2884</v>
      </c>
      <c r="J9146" s="194">
        <v>550000</v>
      </c>
    </row>
    <row r="9147" spans="1:10">
      <c r="A9147" s="175" t="s">
        <v>5194</v>
      </c>
      <c r="B9147" s="175" t="s">
        <v>73</v>
      </c>
      <c r="D9147" s="175" t="s">
        <v>608</v>
      </c>
      <c r="H9147" s="175" t="s">
        <v>2885</v>
      </c>
      <c r="J9147" s="194">
        <v>550000</v>
      </c>
    </row>
    <row r="9148" spans="1:10">
      <c r="A9148" s="175" t="s">
        <v>5194</v>
      </c>
      <c r="B9148" s="175" t="s">
        <v>73</v>
      </c>
      <c r="D9148" s="175" t="s">
        <v>608</v>
      </c>
      <c r="H9148" s="175" t="s">
        <v>2886</v>
      </c>
      <c r="J9148" s="194">
        <v>550000</v>
      </c>
    </row>
    <row r="9149" spans="1:10">
      <c r="A9149" s="175" t="s">
        <v>5194</v>
      </c>
      <c r="B9149" s="175" t="s">
        <v>73</v>
      </c>
      <c r="D9149" s="175" t="s">
        <v>608</v>
      </c>
      <c r="H9149" s="175" t="s">
        <v>2887</v>
      </c>
      <c r="J9149" s="194">
        <v>550000</v>
      </c>
    </row>
    <row r="9150" spans="1:10">
      <c r="A9150" s="175" t="s">
        <v>5194</v>
      </c>
      <c r="B9150" s="175" t="s">
        <v>73</v>
      </c>
      <c r="D9150" s="175" t="s">
        <v>608</v>
      </c>
      <c r="H9150" s="175" t="s">
        <v>2888</v>
      </c>
      <c r="J9150" s="194">
        <v>550000</v>
      </c>
    </row>
    <row r="9151" spans="1:10">
      <c r="A9151" s="175" t="s">
        <v>5194</v>
      </c>
      <c r="B9151" s="175" t="s">
        <v>73</v>
      </c>
      <c r="D9151" s="175" t="s">
        <v>608</v>
      </c>
      <c r="H9151" s="175" t="s">
        <v>2889</v>
      </c>
      <c r="J9151" s="194">
        <v>550000</v>
      </c>
    </row>
    <row r="9152" spans="1:10">
      <c r="A9152" s="175" t="s">
        <v>5194</v>
      </c>
      <c r="B9152" s="175" t="s">
        <v>73</v>
      </c>
      <c r="D9152" s="175" t="s">
        <v>608</v>
      </c>
      <c r="H9152" s="175" t="s">
        <v>2890</v>
      </c>
      <c r="J9152" s="194">
        <v>550000</v>
      </c>
    </row>
    <row r="9153" spans="1:11">
      <c r="A9153" s="175" t="s">
        <v>5194</v>
      </c>
      <c r="B9153" s="175" t="s">
        <v>73</v>
      </c>
      <c r="D9153" s="175" t="s">
        <v>608</v>
      </c>
      <c r="H9153" s="175" t="s">
        <v>2891</v>
      </c>
      <c r="J9153" s="194">
        <v>550000</v>
      </c>
    </row>
    <row r="9154" spans="1:11">
      <c r="A9154" s="175" t="s">
        <v>5194</v>
      </c>
      <c r="B9154" s="175" t="s">
        <v>73</v>
      </c>
      <c r="D9154" s="175" t="s">
        <v>608</v>
      </c>
      <c r="H9154" s="175" t="s">
        <v>2892</v>
      </c>
      <c r="J9154" s="194">
        <v>550000</v>
      </c>
    </row>
    <row r="9155" spans="1:11">
      <c r="A9155" s="175" t="s">
        <v>5194</v>
      </c>
      <c r="B9155" s="175" t="s">
        <v>73</v>
      </c>
      <c r="D9155" s="175" t="s">
        <v>608</v>
      </c>
      <c r="H9155" s="175" t="s">
        <v>2893</v>
      </c>
      <c r="J9155" s="194">
        <v>550000</v>
      </c>
    </row>
    <row r="9156" spans="1:11">
      <c r="A9156" s="175" t="s">
        <v>5194</v>
      </c>
      <c r="B9156" s="175" t="s">
        <v>73</v>
      </c>
      <c r="D9156" s="175" t="s">
        <v>608</v>
      </c>
      <c r="H9156" s="175" t="s">
        <v>2894</v>
      </c>
      <c r="J9156" s="194">
        <v>550000</v>
      </c>
    </row>
    <row r="9157" spans="1:11">
      <c r="A9157" s="175" t="s">
        <v>5194</v>
      </c>
      <c r="B9157" s="175" t="s">
        <v>73</v>
      </c>
      <c r="D9157" s="175" t="s">
        <v>608</v>
      </c>
      <c r="H9157" s="175" t="s">
        <v>2895</v>
      </c>
      <c r="J9157" s="194">
        <v>550000</v>
      </c>
    </row>
    <row r="9158" spans="1:11">
      <c r="A9158" s="175" t="s">
        <v>5099</v>
      </c>
      <c r="B9158" s="175" t="s">
        <v>26</v>
      </c>
      <c r="E9158" s="175" t="s">
        <v>640</v>
      </c>
      <c r="F9158" s="195">
        <v>3347770</v>
      </c>
      <c r="H9158" s="175" t="s">
        <v>1995</v>
      </c>
      <c r="K9158" s="194">
        <v>21350000</v>
      </c>
    </row>
    <row r="9159" spans="1:11">
      <c r="A9159" s="190" t="s">
        <v>5170</v>
      </c>
      <c r="J9159" s="194">
        <v>21350000</v>
      </c>
      <c r="K9159" s="194">
        <v>21350000</v>
      </c>
    </row>
    <row r="9162" spans="1:11">
      <c r="A9162" s="190" t="s">
        <v>5171</v>
      </c>
      <c r="D9162" s="191" t="s">
        <v>4823</v>
      </c>
      <c r="E9162" s="190" t="s">
        <v>4882</v>
      </c>
    </row>
    <row r="9163" spans="1:11">
      <c r="A9163" s="192" t="s">
        <v>10</v>
      </c>
      <c r="B9163" s="192" t="s">
        <v>11</v>
      </c>
      <c r="D9163" s="188" t="s">
        <v>4808</v>
      </c>
      <c r="E9163" s="192" t="s">
        <v>142</v>
      </c>
      <c r="F9163" s="193" t="s">
        <v>4809</v>
      </c>
      <c r="G9163" s="192" t="s">
        <v>4810</v>
      </c>
      <c r="H9163" s="192" t="s">
        <v>479</v>
      </c>
      <c r="J9163" s="193" t="s">
        <v>405</v>
      </c>
      <c r="K9163" s="193" t="s">
        <v>406</v>
      </c>
    </row>
    <row r="9166" spans="1:11">
      <c r="A9166" s="175" t="s">
        <v>5194</v>
      </c>
      <c r="B9166" s="175" t="s">
        <v>73</v>
      </c>
      <c r="D9166" s="175" t="s">
        <v>608</v>
      </c>
      <c r="H9166" s="175" t="s">
        <v>2896</v>
      </c>
      <c r="J9166" s="194">
        <v>550000</v>
      </c>
    </row>
    <row r="9167" spans="1:11">
      <c r="A9167" s="175" t="s">
        <v>5194</v>
      </c>
      <c r="B9167" s="175" t="s">
        <v>73</v>
      </c>
      <c r="D9167" s="175" t="s">
        <v>608</v>
      </c>
      <c r="H9167" s="175" t="s">
        <v>2897</v>
      </c>
      <c r="J9167" s="194">
        <v>550000</v>
      </c>
    </row>
    <row r="9168" spans="1:11">
      <c r="A9168" s="175" t="s">
        <v>5194</v>
      </c>
      <c r="B9168" s="175" t="s">
        <v>73</v>
      </c>
      <c r="D9168" s="175" t="s">
        <v>608</v>
      </c>
      <c r="H9168" s="175" t="s">
        <v>2898</v>
      </c>
      <c r="J9168" s="194">
        <v>550000</v>
      </c>
    </row>
    <row r="9169" spans="1:10">
      <c r="A9169" s="175" t="s">
        <v>5194</v>
      </c>
      <c r="B9169" s="175" t="s">
        <v>73</v>
      </c>
      <c r="D9169" s="175" t="s">
        <v>608</v>
      </c>
      <c r="H9169" s="175" t="s">
        <v>2899</v>
      </c>
      <c r="J9169" s="194">
        <v>550000</v>
      </c>
    </row>
    <row r="9170" spans="1:10">
      <c r="A9170" s="175" t="s">
        <v>5194</v>
      </c>
      <c r="B9170" s="175" t="s">
        <v>73</v>
      </c>
      <c r="D9170" s="175" t="s">
        <v>608</v>
      </c>
      <c r="H9170" s="175" t="s">
        <v>2900</v>
      </c>
      <c r="J9170" s="194">
        <v>550000</v>
      </c>
    </row>
    <row r="9171" spans="1:10">
      <c r="A9171" s="175" t="s">
        <v>5194</v>
      </c>
      <c r="B9171" s="175" t="s">
        <v>73</v>
      </c>
      <c r="D9171" s="175" t="s">
        <v>608</v>
      </c>
      <c r="H9171" s="175" t="s">
        <v>2901</v>
      </c>
      <c r="J9171" s="194">
        <v>550000</v>
      </c>
    </row>
    <row r="9172" spans="1:10">
      <c r="A9172" s="175" t="s">
        <v>5194</v>
      </c>
      <c r="B9172" s="175" t="s">
        <v>73</v>
      </c>
      <c r="D9172" s="175" t="s">
        <v>608</v>
      </c>
      <c r="H9172" s="175" t="s">
        <v>2902</v>
      </c>
      <c r="J9172" s="194">
        <v>550000</v>
      </c>
    </row>
    <row r="9173" spans="1:10">
      <c r="A9173" s="175" t="s">
        <v>5194</v>
      </c>
      <c r="B9173" s="175" t="s">
        <v>73</v>
      </c>
      <c r="D9173" s="175" t="s">
        <v>608</v>
      </c>
      <c r="H9173" s="175" t="s">
        <v>2903</v>
      </c>
      <c r="J9173" s="194">
        <v>550000</v>
      </c>
    </row>
    <row r="9174" spans="1:10">
      <c r="A9174" s="175" t="s">
        <v>5194</v>
      </c>
      <c r="B9174" s="175" t="s">
        <v>73</v>
      </c>
      <c r="D9174" s="175" t="s">
        <v>608</v>
      </c>
      <c r="H9174" s="175" t="s">
        <v>2904</v>
      </c>
      <c r="J9174" s="194">
        <v>550000</v>
      </c>
    </row>
    <row r="9175" spans="1:10">
      <c r="A9175" s="175" t="s">
        <v>5194</v>
      </c>
      <c r="B9175" s="175" t="s">
        <v>73</v>
      </c>
      <c r="D9175" s="175" t="s">
        <v>608</v>
      </c>
      <c r="H9175" s="175" t="s">
        <v>2905</v>
      </c>
      <c r="J9175" s="194">
        <v>550000</v>
      </c>
    </row>
    <row r="9176" spans="1:10">
      <c r="A9176" s="175" t="s">
        <v>5194</v>
      </c>
      <c r="B9176" s="175" t="s">
        <v>73</v>
      </c>
      <c r="D9176" s="175" t="s">
        <v>608</v>
      </c>
      <c r="H9176" s="175" t="s">
        <v>2906</v>
      </c>
      <c r="J9176" s="194">
        <v>550000</v>
      </c>
    </row>
    <row r="9177" spans="1:10">
      <c r="A9177" s="175" t="s">
        <v>5194</v>
      </c>
      <c r="B9177" s="175" t="s">
        <v>73</v>
      </c>
      <c r="D9177" s="175" t="s">
        <v>608</v>
      </c>
      <c r="H9177" s="175" t="s">
        <v>2907</v>
      </c>
      <c r="J9177" s="194">
        <v>550000</v>
      </c>
    </row>
    <row r="9178" spans="1:10">
      <c r="A9178" s="175" t="s">
        <v>5194</v>
      </c>
      <c r="B9178" s="175" t="s">
        <v>73</v>
      </c>
      <c r="D9178" s="175" t="s">
        <v>608</v>
      </c>
      <c r="H9178" s="175" t="s">
        <v>2908</v>
      </c>
      <c r="J9178" s="194">
        <v>550000</v>
      </c>
    </row>
    <row r="9179" spans="1:10">
      <c r="A9179" s="175" t="s">
        <v>5194</v>
      </c>
      <c r="B9179" s="175" t="s">
        <v>73</v>
      </c>
      <c r="D9179" s="175" t="s">
        <v>608</v>
      </c>
      <c r="H9179" s="175" t="s">
        <v>2909</v>
      </c>
      <c r="J9179" s="194">
        <v>550000</v>
      </c>
    </row>
    <row r="9180" spans="1:10">
      <c r="A9180" s="175" t="s">
        <v>5194</v>
      </c>
      <c r="B9180" s="175" t="s">
        <v>73</v>
      </c>
      <c r="D9180" s="175" t="s">
        <v>608</v>
      </c>
      <c r="H9180" s="175" t="s">
        <v>2910</v>
      </c>
      <c r="J9180" s="194">
        <v>550000</v>
      </c>
    </row>
    <row r="9181" spans="1:10">
      <c r="A9181" s="175" t="s">
        <v>5194</v>
      </c>
      <c r="B9181" s="175" t="s">
        <v>73</v>
      </c>
      <c r="D9181" s="175" t="s">
        <v>608</v>
      </c>
      <c r="H9181" s="175" t="s">
        <v>2911</v>
      </c>
      <c r="J9181" s="194">
        <v>550000</v>
      </c>
    </row>
    <row r="9182" spans="1:10">
      <c r="A9182" s="175" t="s">
        <v>5194</v>
      </c>
      <c r="B9182" s="175" t="s">
        <v>73</v>
      </c>
      <c r="D9182" s="175" t="s">
        <v>608</v>
      </c>
      <c r="H9182" s="175" t="s">
        <v>2912</v>
      </c>
      <c r="J9182" s="194">
        <v>550000</v>
      </c>
    </row>
    <row r="9183" spans="1:10">
      <c r="A9183" s="175" t="s">
        <v>5194</v>
      </c>
      <c r="B9183" s="175" t="s">
        <v>73</v>
      </c>
      <c r="D9183" s="175" t="s">
        <v>608</v>
      </c>
      <c r="H9183" s="175" t="s">
        <v>2913</v>
      </c>
      <c r="J9183" s="194">
        <v>550000</v>
      </c>
    </row>
    <row r="9184" spans="1:10">
      <c r="A9184" s="175" t="s">
        <v>5194</v>
      </c>
      <c r="B9184" s="175" t="s">
        <v>73</v>
      </c>
      <c r="D9184" s="175" t="s">
        <v>608</v>
      </c>
      <c r="H9184" s="175" t="s">
        <v>2914</v>
      </c>
      <c r="J9184" s="194">
        <v>550000</v>
      </c>
    </row>
    <row r="9185" spans="1:10">
      <c r="A9185" s="175" t="s">
        <v>5194</v>
      </c>
      <c r="B9185" s="175" t="s">
        <v>73</v>
      </c>
      <c r="D9185" s="175" t="s">
        <v>608</v>
      </c>
      <c r="H9185" s="175" t="s">
        <v>2915</v>
      </c>
      <c r="J9185" s="194">
        <v>550000</v>
      </c>
    </row>
    <row r="9186" spans="1:10">
      <c r="A9186" s="175" t="s">
        <v>5194</v>
      </c>
      <c r="B9186" s="175" t="s">
        <v>73</v>
      </c>
      <c r="D9186" s="175" t="s">
        <v>608</v>
      </c>
      <c r="H9186" s="175" t="s">
        <v>2916</v>
      </c>
      <c r="J9186" s="194">
        <v>550000</v>
      </c>
    </row>
    <row r="9187" spans="1:10">
      <c r="A9187" s="175" t="s">
        <v>5194</v>
      </c>
      <c r="B9187" s="175" t="s">
        <v>73</v>
      </c>
      <c r="D9187" s="175" t="s">
        <v>608</v>
      </c>
      <c r="H9187" s="175" t="s">
        <v>2917</v>
      </c>
      <c r="J9187" s="194">
        <v>550000</v>
      </c>
    </row>
    <row r="9188" spans="1:10">
      <c r="A9188" s="175" t="s">
        <v>5194</v>
      </c>
      <c r="B9188" s="175" t="s">
        <v>73</v>
      </c>
      <c r="D9188" s="175" t="s">
        <v>608</v>
      </c>
      <c r="H9188" s="175" t="s">
        <v>2918</v>
      </c>
      <c r="J9188" s="194">
        <v>550000</v>
      </c>
    </row>
    <row r="9189" spans="1:10">
      <c r="A9189" s="175" t="s">
        <v>5194</v>
      </c>
      <c r="B9189" s="175" t="s">
        <v>73</v>
      </c>
      <c r="D9189" s="175" t="s">
        <v>608</v>
      </c>
      <c r="H9189" s="175" t="s">
        <v>2919</v>
      </c>
      <c r="J9189" s="194">
        <v>550000</v>
      </c>
    </row>
    <row r="9190" spans="1:10">
      <c r="A9190" s="175" t="s">
        <v>5194</v>
      </c>
      <c r="B9190" s="175" t="s">
        <v>73</v>
      </c>
      <c r="D9190" s="175" t="s">
        <v>608</v>
      </c>
      <c r="H9190" s="175" t="s">
        <v>2920</v>
      </c>
      <c r="J9190" s="194">
        <v>550000</v>
      </c>
    </row>
    <row r="9191" spans="1:10">
      <c r="A9191" s="175" t="s">
        <v>5194</v>
      </c>
      <c r="B9191" s="175" t="s">
        <v>73</v>
      </c>
      <c r="D9191" s="175" t="s">
        <v>608</v>
      </c>
      <c r="H9191" s="175" t="s">
        <v>2921</v>
      </c>
      <c r="J9191" s="194">
        <v>600000</v>
      </c>
    </row>
    <row r="9192" spans="1:10">
      <c r="A9192" s="175" t="s">
        <v>5194</v>
      </c>
      <c r="B9192" s="175" t="s">
        <v>73</v>
      </c>
      <c r="D9192" s="175" t="s">
        <v>608</v>
      </c>
      <c r="H9192" s="175" t="s">
        <v>2922</v>
      </c>
      <c r="J9192" s="194">
        <v>600000</v>
      </c>
    </row>
    <row r="9193" spans="1:10">
      <c r="A9193" s="175" t="s">
        <v>5194</v>
      </c>
      <c r="B9193" s="175" t="s">
        <v>73</v>
      </c>
      <c r="D9193" s="175" t="s">
        <v>608</v>
      </c>
      <c r="H9193" s="175" t="s">
        <v>2923</v>
      </c>
      <c r="J9193" s="194">
        <v>600000</v>
      </c>
    </row>
    <row r="9194" spans="1:10">
      <c r="A9194" s="175" t="s">
        <v>5194</v>
      </c>
      <c r="B9194" s="175" t="s">
        <v>73</v>
      </c>
      <c r="D9194" s="175" t="s">
        <v>608</v>
      </c>
      <c r="H9194" s="175" t="s">
        <v>2924</v>
      </c>
      <c r="J9194" s="194">
        <v>600000</v>
      </c>
    </row>
    <row r="9195" spans="1:10">
      <c r="A9195" s="175" t="s">
        <v>5194</v>
      </c>
      <c r="B9195" s="175" t="s">
        <v>73</v>
      </c>
      <c r="D9195" s="175" t="s">
        <v>608</v>
      </c>
      <c r="H9195" s="175" t="s">
        <v>2925</v>
      </c>
      <c r="J9195" s="194">
        <v>600000</v>
      </c>
    </row>
    <row r="9196" spans="1:10">
      <c r="A9196" s="175" t="s">
        <v>5194</v>
      </c>
      <c r="B9196" s="175" t="s">
        <v>73</v>
      </c>
      <c r="D9196" s="175" t="s">
        <v>608</v>
      </c>
      <c r="H9196" s="175" t="s">
        <v>2926</v>
      </c>
      <c r="J9196" s="194">
        <v>600000</v>
      </c>
    </row>
    <row r="9197" spans="1:10">
      <c r="A9197" s="175" t="s">
        <v>5194</v>
      </c>
      <c r="B9197" s="175" t="s">
        <v>73</v>
      </c>
      <c r="D9197" s="175" t="s">
        <v>608</v>
      </c>
      <c r="H9197" s="175" t="s">
        <v>2927</v>
      </c>
      <c r="J9197" s="194">
        <v>600000</v>
      </c>
    </row>
    <row r="9198" spans="1:10">
      <c r="A9198" s="175" t="s">
        <v>5194</v>
      </c>
      <c r="B9198" s="175" t="s">
        <v>73</v>
      </c>
      <c r="D9198" s="175" t="s">
        <v>608</v>
      </c>
      <c r="H9198" s="175" t="s">
        <v>2928</v>
      </c>
      <c r="J9198" s="194">
        <v>600000</v>
      </c>
    </row>
    <row r="9199" spans="1:10">
      <c r="A9199" s="175" t="s">
        <v>5194</v>
      </c>
      <c r="B9199" s="175" t="s">
        <v>73</v>
      </c>
      <c r="D9199" s="175" t="s">
        <v>608</v>
      </c>
      <c r="H9199" s="175" t="s">
        <v>2929</v>
      </c>
      <c r="J9199" s="194">
        <v>600000</v>
      </c>
    </row>
    <row r="9200" spans="1:10">
      <c r="A9200" s="175" t="s">
        <v>5194</v>
      </c>
      <c r="B9200" s="175" t="s">
        <v>73</v>
      </c>
      <c r="D9200" s="175" t="s">
        <v>608</v>
      </c>
      <c r="H9200" s="175" t="s">
        <v>2930</v>
      </c>
      <c r="J9200" s="194">
        <v>600000</v>
      </c>
    </row>
    <row r="9201" spans="1:11">
      <c r="A9201" s="175" t="s">
        <v>5194</v>
      </c>
      <c r="B9201" s="175" t="s">
        <v>73</v>
      </c>
      <c r="D9201" s="175" t="s">
        <v>608</v>
      </c>
      <c r="H9201" s="175" t="s">
        <v>2931</v>
      </c>
      <c r="J9201" s="194">
        <v>600000</v>
      </c>
    </row>
    <row r="9202" spans="1:11">
      <c r="A9202" s="175" t="s">
        <v>5194</v>
      </c>
      <c r="B9202" s="175" t="s">
        <v>73</v>
      </c>
      <c r="D9202" s="175" t="s">
        <v>608</v>
      </c>
      <c r="H9202" s="175" t="s">
        <v>2932</v>
      </c>
      <c r="J9202" s="194">
        <v>600000</v>
      </c>
    </row>
    <row r="9203" spans="1:11">
      <c r="A9203" s="175" t="s">
        <v>5194</v>
      </c>
      <c r="B9203" s="175" t="s">
        <v>73</v>
      </c>
      <c r="D9203" s="175" t="s">
        <v>608</v>
      </c>
      <c r="H9203" s="175" t="s">
        <v>2933</v>
      </c>
      <c r="J9203" s="194">
        <v>600000</v>
      </c>
    </row>
    <row r="9204" spans="1:11">
      <c r="A9204" s="175" t="s">
        <v>5194</v>
      </c>
      <c r="B9204" s="175" t="s">
        <v>73</v>
      </c>
      <c r="D9204" s="175" t="s">
        <v>608</v>
      </c>
      <c r="H9204" s="175" t="s">
        <v>2934</v>
      </c>
      <c r="J9204" s="194">
        <v>600000</v>
      </c>
    </row>
    <row r="9205" spans="1:11">
      <c r="A9205" s="175" t="s">
        <v>5194</v>
      </c>
      <c r="B9205" s="175" t="s">
        <v>73</v>
      </c>
      <c r="D9205" s="175" t="s">
        <v>608</v>
      </c>
      <c r="H9205" s="175" t="s">
        <v>2935</v>
      </c>
      <c r="J9205" s="194">
        <v>600000</v>
      </c>
    </row>
    <row r="9206" spans="1:11">
      <c r="A9206" s="175" t="s">
        <v>5099</v>
      </c>
      <c r="B9206" s="175" t="s">
        <v>26</v>
      </c>
      <c r="E9206" s="175" t="s">
        <v>640</v>
      </c>
      <c r="F9206" s="195">
        <v>3347771</v>
      </c>
      <c r="H9206" s="175" t="s">
        <v>1996</v>
      </c>
      <c r="K9206" s="194">
        <v>22750000</v>
      </c>
    </row>
    <row r="9207" spans="1:11">
      <c r="A9207" s="190" t="s">
        <v>5172</v>
      </c>
      <c r="J9207" s="194">
        <v>22750000</v>
      </c>
      <c r="K9207" s="194">
        <v>22750000</v>
      </c>
    </row>
    <row r="9210" spans="1:11">
      <c r="A9210" s="190" t="s">
        <v>5173</v>
      </c>
      <c r="D9210" s="191" t="s">
        <v>4823</v>
      </c>
      <c r="E9210" s="190" t="s">
        <v>4882</v>
      </c>
    </row>
    <row r="9211" spans="1:11">
      <c r="A9211" s="192" t="s">
        <v>10</v>
      </c>
      <c r="B9211" s="192" t="s">
        <v>11</v>
      </c>
      <c r="D9211" s="188" t="s">
        <v>4808</v>
      </c>
      <c r="E9211" s="192" t="s">
        <v>142</v>
      </c>
      <c r="F9211" s="193" t="s">
        <v>4809</v>
      </c>
      <c r="G9211" s="192" t="s">
        <v>4810</v>
      </c>
      <c r="H9211" s="192" t="s">
        <v>479</v>
      </c>
      <c r="J9211" s="193" t="s">
        <v>405</v>
      </c>
      <c r="K9211" s="193" t="s">
        <v>406</v>
      </c>
    </row>
    <row r="9214" spans="1:11">
      <c r="A9214" s="175" t="s">
        <v>5194</v>
      </c>
      <c r="B9214" s="175" t="s">
        <v>73</v>
      </c>
      <c r="D9214" s="175" t="s">
        <v>608</v>
      </c>
      <c r="H9214" s="175" t="s">
        <v>2936</v>
      </c>
      <c r="J9214" s="194">
        <v>600000</v>
      </c>
    </row>
    <row r="9215" spans="1:11">
      <c r="A9215" s="175" t="s">
        <v>5194</v>
      </c>
      <c r="B9215" s="175" t="s">
        <v>73</v>
      </c>
      <c r="D9215" s="175" t="s">
        <v>608</v>
      </c>
      <c r="H9215" s="175" t="s">
        <v>2937</v>
      </c>
      <c r="J9215" s="194">
        <v>600000</v>
      </c>
    </row>
    <row r="9216" spans="1:11">
      <c r="A9216" s="175" t="s">
        <v>5194</v>
      </c>
      <c r="B9216" s="175" t="s">
        <v>73</v>
      </c>
      <c r="D9216" s="175" t="s">
        <v>608</v>
      </c>
      <c r="H9216" s="175" t="s">
        <v>2938</v>
      </c>
      <c r="J9216" s="194">
        <v>600000</v>
      </c>
    </row>
    <row r="9217" spans="1:10">
      <c r="A9217" s="175" t="s">
        <v>5194</v>
      </c>
      <c r="B9217" s="175" t="s">
        <v>73</v>
      </c>
      <c r="D9217" s="175" t="s">
        <v>608</v>
      </c>
      <c r="H9217" s="175" t="s">
        <v>2939</v>
      </c>
      <c r="J9217" s="194">
        <v>600000</v>
      </c>
    </row>
    <row r="9218" spans="1:10">
      <c r="A9218" s="175" t="s">
        <v>5194</v>
      </c>
      <c r="B9218" s="175" t="s">
        <v>73</v>
      </c>
      <c r="D9218" s="175" t="s">
        <v>608</v>
      </c>
      <c r="H9218" s="175" t="s">
        <v>2940</v>
      </c>
      <c r="J9218" s="194">
        <v>600000</v>
      </c>
    </row>
    <row r="9219" spans="1:10">
      <c r="A9219" s="175" t="s">
        <v>5194</v>
      </c>
      <c r="B9219" s="175" t="s">
        <v>73</v>
      </c>
      <c r="D9219" s="175" t="s">
        <v>608</v>
      </c>
      <c r="H9219" s="175" t="s">
        <v>2941</v>
      </c>
      <c r="J9219" s="194">
        <v>600000</v>
      </c>
    </row>
    <row r="9220" spans="1:10">
      <c r="A9220" s="175" t="s">
        <v>5194</v>
      </c>
      <c r="B9220" s="175" t="s">
        <v>73</v>
      </c>
      <c r="D9220" s="175" t="s">
        <v>608</v>
      </c>
      <c r="H9220" s="175" t="s">
        <v>2942</v>
      </c>
      <c r="J9220" s="194">
        <v>600000</v>
      </c>
    </row>
    <row r="9221" spans="1:10">
      <c r="A9221" s="175" t="s">
        <v>5194</v>
      </c>
      <c r="B9221" s="175" t="s">
        <v>73</v>
      </c>
      <c r="D9221" s="175" t="s">
        <v>608</v>
      </c>
      <c r="H9221" s="175" t="s">
        <v>2943</v>
      </c>
      <c r="J9221" s="194">
        <v>600000</v>
      </c>
    </row>
    <row r="9222" spans="1:10">
      <c r="A9222" s="175" t="s">
        <v>5194</v>
      </c>
      <c r="B9222" s="175" t="s">
        <v>73</v>
      </c>
      <c r="D9222" s="175" t="s">
        <v>608</v>
      </c>
      <c r="H9222" s="175" t="s">
        <v>2944</v>
      </c>
      <c r="J9222" s="194">
        <v>600000</v>
      </c>
    </row>
    <row r="9223" spans="1:10">
      <c r="A9223" s="175" t="s">
        <v>5194</v>
      </c>
      <c r="B9223" s="175" t="s">
        <v>73</v>
      </c>
      <c r="D9223" s="175" t="s">
        <v>608</v>
      </c>
      <c r="H9223" s="175" t="s">
        <v>2945</v>
      </c>
      <c r="J9223" s="194">
        <v>650000</v>
      </c>
    </row>
    <row r="9224" spans="1:10">
      <c r="A9224" s="175" t="s">
        <v>5194</v>
      </c>
      <c r="B9224" s="175" t="s">
        <v>73</v>
      </c>
      <c r="D9224" s="175" t="s">
        <v>608</v>
      </c>
      <c r="H9224" s="175" t="s">
        <v>2946</v>
      </c>
      <c r="J9224" s="194">
        <v>650000</v>
      </c>
    </row>
    <row r="9225" spans="1:10">
      <c r="A9225" s="175" t="s">
        <v>5194</v>
      </c>
      <c r="B9225" s="175" t="s">
        <v>73</v>
      </c>
      <c r="D9225" s="175" t="s">
        <v>608</v>
      </c>
      <c r="H9225" s="175" t="s">
        <v>2947</v>
      </c>
      <c r="J9225" s="194">
        <v>650000</v>
      </c>
    </row>
    <row r="9226" spans="1:10">
      <c r="A9226" s="175" t="s">
        <v>5194</v>
      </c>
      <c r="B9226" s="175" t="s">
        <v>73</v>
      </c>
      <c r="D9226" s="175" t="s">
        <v>608</v>
      </c>
      <c r="H9226" s="175" t="s">
        <v>2948</v>
      </c>
      <c r="J9226" s="194">
        <v>650000</v>
      </c>
    </row>
    <row r="9227" spans="1:10">
      <c r="A9227" s="175" t="s">
        <v>5194</v>
      </c>
      <c r="B9227" s="175" t="s">
        <v>73</v>
      </c>
      <c r="D9227" s="175" t="s">
        <v>608</v>
      </c>
      <c r="H9227" s="175" t="s">
        <v>2949</v>
      </c>
      <c r="J9227" s="194">
        <v>650000</v>
      </c>
    </row>
    <row r="9228" spans="1:10">
      <c r="A9228" s="175" t="s">
        <v>5194</v>
      </c>
      <c r="B9228" s="175" t="s">
        <v>73</v>
      </c>
      <c r="D9228" s="175" t="s">
        <v>608</v>
      </c>
      <c r="H9228" s="175" t="s">
        <v>2950</v>
      </c>
      <c r="J9228" s="194">
        <v>650000</v>
      </c>
    </row>
    <row r="9229" spans="1:10">
      <c r="A9229" s="175" t="s">
        <v>5194</v>
      </c>
      <c r="B9229" s="175" t="s">
        <v>73</v>
      </c>
      <c r="D9229" s="175" t="s">
        <v>608</v>
      </c>
      <c r="H9229" s="175" t="s">
        <v>2951</v>
      </c>
      <c r="J9229" s="194">
        <v>650000</v>
      </c>
    </row>
    <row r="9230" spans="1:10">
      <c r="A9230" s="175" t="s">
        <v>5194</v>
      </c>
      <c r="B9230" s="175" t="s">
        <v>73</v>
      </c>
      <c r="D9230" s="175" t="s">
        <v>608</v>
      </c>
      <c r="H9230" s="175" t="s">
        <v>2952</v>
      </c>
      <c r="J9230" s="194">
        <v>650000</v>
      </c>
    </row>
    <row r="9231" spans="1:10">
      <c r="A9231" s="175" t="s">
        <v>5194</v>
      </c>
      <c r="B9231" s="175" t="s">
        <v>73</v>
      </c>
      <c r="D9231" s="175" t="s">
        <v>608</v>
      </c>
      <c r="H9231" s="175" t="s">
        <v>2953</v>
      </c>
      <c r="J9231" s="194">
        <v>650000</v>
      </c>
    </row>
    <row r="9232" spans="1:10">
      <c r="A9232" s="175" t="s">
        <v>5194</v>
      </c>
      <c r="B9232" s="175" t="s">
        <v>73</v>
      </c>
      <c r="D9232" s="175" t="s">
        <v>608</v>
      </c>
      <c r="H9232" s="175" t="s">
        <v>2954</v>
      </c>
      <c r="J9232" s="194">
        <v>650000</v>
      </c>
    </row>
    <row r="9233" spans="1:10">
      <c r="A9233" s="175" t="s">
        <v>5194</v>
      </c>
      <c r="B9233" s="175" t="s">
        <v>73</v>
      </c>
      <c r="D9233" s="175" t="s">
        <v>608</v>
      </c>
      <c r="H9233" s="175" t="s">
        <v>2955</v>
      </c>
      <c r="J9233" s="194">
        <v>650000</v>
      </c>
    </row>
    <row r="9234" spans="1:10">
      <c r="A9234" s="175" t="s">
        <v>5194</v>
      </c>
      <c r="B9234" s="175" t="s">
        <v>73</v>
      </c>
      <c r="D9234" s="175" t="s">
        <v>608</v>
      </c>
      <c r="H9234" s="175" t="s">
        <v>2956</v>
      </c>
      <c r="J9234" s="194">
        <v>650000</v>
      </c>
    </row>
    <row r="9235" spans="1:10">
      <c r="A9235" s="175" t="s">
        <v>5194</v>
      </c>
      <c r="B9235" s="175" t="s">
        <v>73</v>
      </c>
      <c r="D9235" s="175" t="s">
        <v>608</v>
      </c>
      <c r="H9235" s="175" t="s">
        <v>2957</v>
      </c>
      <c r="J9235" s="194">
        <v>650000</v>
      </c>
    </row>
    <row r="9236" spans="1:10">
      <c r="A9236" s="175" t="s">
        <v>5194</v>
      </c>
      <c r="B9236" s="175" t="s">
        <v>73</v>
      </c>
      <c r="D9236" s="175" t="s">
        <v>608</v>
      </c>
      <c r="H9236" s="175" t="s">
        <v>2958</v>
      </c>
      <c r="J9236" s="194">
        <v>650000</v>
      </c>
    </row>
    <row r="9237" spans="1:10">
      <c r="A9237" s="175" t="s">
        <v>5194</v>
      </c>
      <c r="B9237" s="175" t="s">
        <v>73</v>
      </c>
      <c r="D9237" s="175" t="s">
        <v>608</v>
      </c>
      <c r="H9237" s="175" t="s">
        <v>2959</v>
      </c>
      <c r="J9237" s="194">
        <v>650000</v>
      </c>
    </row>
    <row r="9238" spans="1:10">
      <c r="A9238" s="175" t="s">
        <v>5194</v>
      </c>
      <c r="B9238" s="175" t="s">
        <v>73</v>
      </c>
      <c r="D9238" s="175" t="s">
        <v>608</v>
      </c>
      <c r="H9238" s="175" t="s">
        <v>2960</v>
      </c>
      <c r="J9238" s="194">
        <v>650000</v>
      </c>
    </row>
    <row r="9239" spans="1:10">
      <c r="A9239" s="175" t="s">
        <v>5194</v>
      </c>
      <c r="B9239" s="175" t="s">
        <v>73</v>
      </c>
      <c r="D9239" s="175" t="s">
        <v>608</v>
      </c>
      <c r="H9239" s="175" t="s">
        <v>2961</v>
      </c>
      <c r="J9239" s="194">
        <v>650000</v>
      </c>
    </row>
    <row r="9240" spans="1:10">
      <c r="A9240" s="175" t="s">
        <v>5194</v>
      </c>
      <c r="B9240" s="175" t="s">
        <v>73</v>
      </c>
      <c r="D9240" s="175" t="s">
        <v>608</v>
      </c>
      <c r="H9240" s="175" t="s">
        <v>2962</v>
      </c>
      <c r="J9240" s="194">
        <v>650000</v>
      </c>
    </row>
    <row r="9241" spans="1:10">
      <c r="A9241" s="175" t="s">
        <v>5194</v>
      </c>
      <c r="B9241" s="175" t="s">
        <v>73</v>
      </c>
      <c r="D9241" s="175" t="s">
        <v>608</v>
      </c>
      <c r="H9241" s="175" t="s">
        <v>2963</v>
      </c>
      <c r="J9241" s="194">
        <v>650000</v>
      </c>
    </row>
    <row r="9242" spans="1:10">
      <c r="A9242" s="175" t="s">
        <v>5194</v>
      </c>
      <c r="B9242" s="175" t="s">
        <v>73</v>
      </c>
      <c r="D9242" s="175" t="s">
        <v>608</v>
      </c>
      <c r="H9242" s="175" t="s">
        <v>2964</v>
      </c>
      <c r="J9242" s="194">
        <v>650000</v>
      </c>
    </row>
    <row r="9243" spans="1:10">
      <c r="A9243" s="175" t="s">
        <v>5194</v>
      </c>
      <c r="B9243" s="175" t="s">
        <v>73</v>
      </c>
      <c r="D9243" s="175" t="s">
        <v>608</v>
      </c>
      <c r="H9243" s="175" t="s">
        <v>2965</v>
      </c>
      <c r="J9243" s="194">
        <v>650000</v>
      </c>
    </row>
    <row r="9244" spans="1:10">
      <c r="A9244" s="175" t="s">
        <v>5194</v>
      </c>
      <c r="B9244" s="175" t="s">
        <v>73</v>
      </c>
      <c r="D9244" s="175" t="s">
        <v>608</v>
      </c>
      <c r="H9244" s="175" t="s">
        <v>2966</v>
      </c>
      <c r="J9244" s="194">
        <v>650000</v>
      </c>
    </row>
    <row r="9245" spans="1:10">
      <c r="A9245" s="175" t="s">
        <v>5194</v>
      </c>
      <c r="B9245" s="175" t="s">
        <v>73</v>
      </c>
      <c r="D9245" s="175" t="s">
        <v>608</v>
      </c>
      <c r="H9245" s="175" t="s">
        <v>2967</v>
      </c>
      <c r="J9245" s="194">
        <v>650000</v>
      </c>
    </row>
    <row r="9246" spans="1:10">
      <c r="A9246" s="175" t="s">
        <v>5194</v>
      </c>
      <c r="B9246" s="175" t="s">
        <v>73</v>
      </c>
      <c r="D9246" s="175" t="s">
        <v>608</v>
      </c>
      <c r="H9246" s="175" t="s">
        <v>2968</v>
      </c>
      <c r="J9246" s="194">
        <v>650000</v>
      </c>
    </row>
    <row r="9247" spans="1:10">
      <c r="A9247" s="175" t="s">
        <v>5194</v>
      </c>
      <c r="B9247" s="175" t="s">
        <v>73</v>
      </c>
      <c r="D9247" s="175" t="s">
        <v>608</v>
      </c>
      <c r="H9247" s="175" t="s">
        <v>2969</v>
      </c>
      <c r="J9247" s="194">
        <v>650000</v>
      </c>
    </row>
    <row r="9248" spans="1:10">
      <c r="A9248" s="175" t="s">
        <v>5194</v>
      </c>
      <c r="B9248" s="175" t="s">
        <v>73</v>
      </c>
      <c r="D9248" s="175" t="s">
        <v>608</v>
      </c>
      <c r="H9248" s="175" t="s">
        <v>2970</v>
      </c>
      <c r="J9248" s="194">
        <v>650000</v>
      </c>
    </row>
    <row r="9249" spans="1:11">
      <c r="A9249" s="175" t="s">
        <v>5194</v>
      </c>
      <c r="B9249" s="175" t="s">
        <v>73</v>
      </c>
      <c r="D9249" s="175" t="s">
        <v>608</v>
      </c>
      <c r="H9249" s="175" t="s">
        <v>2971</v>
      </c>
      <c r="J9249" s="194">
        <v>650000</v>
      </c>
    </row>
    <row r="9250" spans="1:11">
      <c r="A9250" s="175" t="s">
        <v>5194</v>
      </c>
      <c r="B9250" s="175" t="s">
        <v>73</v>
      </c>
      <c r="D9250" s="175" t="s">
        <v>608</v>
      </c>
      <c r="H9250" s="175" t="s">
        <v>2972</v>
      </c>
      <c r="J9250" s="194">
        <v>650000</v>
      </c>
    </row>
    <row r="9251" spans="1:11">
      <c r="A9251" s="175" t="s">
        <v>5194</v>
      </c>
      <c r="B9251" s="175" t="s">
        <v>73</v>
      </c>
      <c r="D9251" s="175" t="s">
        <v>608</v>
      </c>
      <c r="H9251" s="175" t="s">
        <v>2973</v>
      </c>
      <c r="J9251" s="194">
        <v>650000</v>
      </c>
    </row>
    <row r="9252" spans="1:11">
      <c r="A9252" s="175" t="s">
        <v>5194</v>
      </c>
      <c r="B9252" s="175" t="s">
        <v>73</v>
      </c>
      <c r="D9252" s="175" t="s">
        <v>608</v>
      </c>
      <c r="H9252" s="175" t="s">
        <v>2974</v>
      </c>
      <c r="J9252" s="194">
        <v>650000</v>
      </c>
    </row>
    <row r="9253" spans="1:11">
      <c r="A9253" s="175" t="s">
        <v>5194</v>
      </c>
      <c r="B9253" s="175" t="s">
        <v>73</v>
      </c>
      <c r="D9253" s="175" t="s">
        <v>608</v>
      </c>
      <c r="H9253" s="175" t="s">
        <v>2975</v>
      </c>
      <c r="J9253" s="194">
        <v>650000</v>
      </c>
    </row>
    <row r="9254" spans="1:11">
      <c r="A9254" s="175" t="s">
        <v>5099</v>
      </c>
      <c r="B9254" s="175" t="s">
        <v>26</v>
      </c>
      <c r="E9254" s="175" t="s">
        <v>640</v>
      </c>
      <c r="F9254" s="195">
        <v>3347772</v>
      </c>
      <c r="H9254" s="175" t="s">
        <v>1997</v>
      </c>
      <c r="K9254" s="194">
        <v>25550000</v>
      </c>
    </row>
    <row r="9255" spans="1:11">
      <c r="A9255" s="190" t="s">
        <v>5174</v>
      </c>
      <c r="J9255" s="194">
        <v>25550000</v>
      </c>
      <c r="K9255" s="194">
        <v>25550000</v>
      </c>
    </row>
    <row r="9258" spans="1:11">
      <c r="A9258" s="190" t="s">
        <v>5175</v>
      </c>
      <c r="D9258" s="191" t="s">
        <v>4823</v>
      </c>
      <c r="E9258" s="190" t="s">
        <v>4882</v>
      </c>
    </row>
    <row r="9259" spans="1:11">
      <c r="A9259" s="192" t="s">
        <v>10</v>
      </c>
      <c r="B9259" s="192" t="s">
        <v>11</v>
      </c>
      <c r="D9259" s="188" t="s">
        <v>4808</v>
      </c>
      <c r="E9259" s="192" t="s">
        <v>142</v>
      </c>
      <c r="F9259" s="193" t="s">
        <v>4809</v>
      </c>
      <c r="G9259" s="192" t="s">
        <v>4810</v>
      </c>
      <c r="H9259" s="192" t="s">
        <v>479</v>
      </c>
      <c r="J9259" s="193" t="s">
        <v>405</v>
      </c>
      <c r="K9259" s="193" t="s">
        <v>406</v>
      </c>
    </row>
    <row r="9262" spans="1:11">
      <c r="A9262" s="175" t="s">
        <v>5194</v>
      </c>
      <c r="B9262" s="175" t="s">
        <v>73</v>
      </c>
      <c r="D9262" s="175" t="s">
        <v>608</v>
      </c>
      <c r="H9262" s="175" t="s">
        <v>2976</v>
      </c>
      <c r="J9262" s="194">
        <v>650000</v>
      </c>
    </row>
    <row r="9263" spans="1:11">
      <c r="A9263" s="175" t="s">
        <v>5194</v>
      </c>
      <c r="B9263" s="175" t="s">
        <v>73</v>
      </c>
      <c r="D9263" s="175" t="s">
        <v>608</v>
      </c>
      <c r="H9263" s="175" t="s">
        <v>2977</v>
      </c>
      <c r="J9263" s="194">
        <v>650000</v>
      </c>
    </row>
    <row r="9264" spans="1:11">
      <c r="A9264" s="175" t="s">
        <v>5194</v>
      </c>
      <c r="B9264" s="175" t="s">
        <v>73</v>
      </c>
      <c r="D9264" s="175" t="s">
        <v>608</v>
      </c>
      <c r="H9264" s="175" t="s">
        <v>2978</v>
      </c>
      <c r="J9264" s="194">
        <v>650000</v>
      </c>
    </row>
    <row r="9265" spans="1:10">
      <c r="A9265" s="175" t="s">
        <v>5194</v>
      </c>
      <c r="B9265" s="175" t="s">
        <v>73</v>
      </c>
      <c r="D9265" s="175" t="s">
        <v>608</v>
      </c>
      <c r="H9265" s="175" t="s">
        <v>2979</v>
      </c>
      <c r="J9265" s="194">
        <v>650000</v>
      </c>
    </row>
    <row r="9266" spans="1:10">
      <c r="A9266" s="175" t="s">
        <v>5194</v>
      </c>
      <c r="B9266" s="175" t="s">
        <v>73</v>
      </c>
      <c r="D9266" s="175" t="s">
        <v>608</v>
      </c>
      <c r="H9266" s="175" t="s">
        <v>2980</v>
      </c>
      <c r="J9266" s="194">
        <v>650000</v>
      </c>
    </row>
    <row r="9267" spans="1:10">
      <c r="A9267" s="175" t="s">
        <v>5194</v>
      </c>
      <c r="B9267" s="175" t="s">
        <v>73</v>
      </c>
      <c r="D9267" s="175" t="s">
        <v>608</v>
      </c>
      <c r="H9267" s="175" t="s">
        <v>2981</v>
      </c>
      <c r="J9267" s="194">
        <v>650000</v>
      </c>
    </row>
    <row r="9268" spans="1:10">
      <c r="A9268" s="175" t="s">
        <v>5194</v>
      </c>
      <c r="B9268" s="175" t="s">
        <v>73</v>
      </c>
      <c r="D9268" s="175" t="s">
        <v>608</v>
      </c>
      <c r="H9268" s="175" t="s">
        <v>2982</v>
      </c>
      <c r="J9268" s="194">
        <v>650000</v>
      </c>
    </row>
    <row r="9269" spans="1:10">
      <c r="A9269" s="175" t="s">
        <v>5194</v>
      </c>
      <c r="B9269" s="175" t="s">
        <v>73</v>
      </c>
      <c r="D9269" s="175" t="s">
        <v>608</v>
      </c>
      <c r="H9269" s="175" t="s">
        <v>2983</v>
      </c>
      <c r="J9269" s="194">
        <v>650000</v>
      </c>
    </row>
    <row r="9270" spans="1:10">
      <c r="A9270" s="175" t="s">
        <v>5194</v>
      </c>
      <c r="B9270" s="175" t="s">
        <v>73</v>
      </c>
      <c r="D9270" s="175" t="s">
        <v>608</v>
      </c>
      <c r="H9270" s="175" t="s">
        <v>2984</v>
      </c>
      <c r="J9270" s="194">
        <v>650000</v>
      </c>
    </row>
    <row r="9271" spans="1:10">
      <c r="A9271" s="175" t="s">
        <v>5194</v>
      </c>
      <c r="B9271" s="175" t="s">
        <v>73</v>
      </c>
      <c r="D9271" s="175" t="s">
        <v>608</v>
      </c>
      <c r="H9271" s="175" t="s">
        <v>2985</v>
      </c>
      <c r="J9271" s="194">
        <v>650000</v>
      </c>
    </row>
    <row r="9272" spans="1:10">
      <c r="A9272" s="175" t="s">
        <v>5194</v>
      </c>
      <c r="B9272" s="175" t="s">
        <v>73</v>
      </c>
      <c r="D9272" s="175" t="s">
        <v>608</v>
      </c>
      <c r="H9272" s="175" t="s">
        <v>2986</v>
      </c>
      <c r="J9272" s="194">
        <v>650000</v>
      </c>
    </row>
    <row r="9273" spans="1:10">
      <c r="A9273" s="175" t="s">
        <v>5194</v>
      </c>
      <c r="B9273" s="175" t="s">
        <v>73</v>
      </c>
      <c r="D9273" s="175" t="s">
        <v>608</v>
      </c>
      <c r="H9273" s="175" t="s">
        <v>2987</v>
      </c>
      <c r="J9273" s="194">
        <v>650000</v>
      </c>
    </row>
    <row r="9274" spans="1:10">
      <c r="A9274" s="175" t="s">
        <v>5194</v>
      </c>
      <c r="B9274" s="175" t="s">
        <v>73</v>
      </c>
      <c r="D9274" s="175" t="s">
        <v>608</v>
      </c>
      <c r="H9274" s="175" t="s">
        <v>2988</v>
      </c>
      <c r="J9274" s="194">
        <v>650000</v>
      </c>
    </row>
    <row r="9275" spans="1:10">
      <c r="A9275" s="175" t="s">
        <v>5194</v>
      </c>
      <c r="B9275" s="175" t="s">
        <v>73</v>
      </c>
      <c r="D9275" s="175" t="s">
        <v>608</v>
      </c>
      <c r="H9275" s="175" t="s">
        <v>2989</v>
      </c>
      <c r="J9275" s="194">
        <v>650000</v>
      </c>
    </row>
    <row r="9276" spans="1:10">
      <c r="A9276" s="175" t="s">
        <v>5194</v>
      </c>
      <c r="B9276" s="175" t="s">
        <v>73</v>
      </c>
      <c r="D9276" s="175" t="s">
        <v>608</v>
      </c>
      <c r="H9276" s="175" t="s">
        <v>2990</v>
      </c>
      <c r="J9276" s="194">
        <v>650000</v>
      </c>
    </row>
    <row r="9277" spans="1:10">
      <c r="A9277" s="175" t="s">
        <v>5194</v>
      </c>
      <c r="B9277" s="175" t="s">
        <v>73</v>
      </c>
      <c r="D9277" s="175" t="s">
        <v>608</v>
      </c>
      <c r="H9277" s="175" t="s">
        <v>2991</v>
      </c>
      <c r="J9277" s="194">
        <v>800000</v>
      </c>
    </row>
    <row r="9278" spans="1:10">
      <c r="A9278" s="175" t="s">
        <v>5194</v>
      </c>
      <c r="B9278" s="175" t="s">
        <v>73</v>
      </c>
      <c r="D9278" s="175" t="s">
        <v>608</v>
      </c>
      <c r="H9278" s="175" t="s">
        <v>2992</v>
      </c>
      <c r="J9278" s="194">
        <v>800000</v>
      </c>
    </row>
    <row r="9279" spans="1:10">
      <c r="A9279" s="175" t="s">
        <v>5194</v>
      </c>
      <c r="B9279" s="175" t="s">
        <v>73</v>
      </c>
      <c r="D9279" s="175" t="s">
        <v>608</v>
      </c>
      <c r="H9279" s="175" t="s">
        <v>2993</v>
      </c>
      <c r="J9279" s="194">
        <v>800000</v>
      </c>
    </row>
    <row r="9280" spans="1:10">
      <c r="A9280" s="175" t="s">
        <v>5194</v>
      </c>
      <c r="B9280" s="175" t="s">
        <v>73</v>
      </c>
      <c r="D9280" s="175" t="s">
        <v>608</v>
      </c>
      <c r="H9280" s="175" t="s">
        <v>2994</v>
      </c>
      <c r="J9280" s="194">
        <v>800000</v>
      </c>
    </row>
    <row r="9281" spans="1:10">
      <c r="A9281" s="175" t="s">
        <v>5194</v>
      </c>
      <c r="B9281" s="175" t="s">
        <v>73</v>
      </c>
      <c r="D9281" s="175" t="s">
        <v>608</v>
      </c>
      <c r="H9281" s="175" t="s">
        <v>2995</v>
      </c>
      <c r="J9281" s="194">
        <v>800000</v>
      </c>
    </row>
    <row r="9282" spans="1:10">
      <c r="A9282" s="175" t="s">
        <v>5194</v>
      </c>
      <c r="B9282" s="175" t="s">
        <v>73</v>
      </c>
      <c r="D9282" s="175" t="s">
        <v>608</v>
      </c>
      <c r="H9282" s="175" t="s">
        <v>2996</v>
      </c>
      <c r="J9282" s="194">
        <v>800000</v>
      </c>
    </row>
    <row r="9283" spans="1:10">
      <c r="A9283" s="175" t="s">
        <v>5194</v>
      </c>
      <c r="B9283" s="175" t="s">
        <v>73</v>
      </c>
      <c r="D9283" s="175" t="s">
        <v>608</v>
      </c>
      <c r="H9283" s="175" t="s">
        <v>2997</v>
      </c>
      <c r="J9283" s="194">
        <v>800000</v>
      </c>
    </row>
    <row r="9284" spans="1:10">
      <c r="A9284" s="175" t="s">
        <v>5194</v>
      </c>
      <c r="B9284" s="175" t="s">
        <v>73</v>
      </c>
      <c r="D9284" s="175" t="s">
        <v>608</v>
      </c>
      <c r="H9284" s="175" t="s">
        <v>2998</v>
      </c>
      <c r="J9284" s="194">
        <v>800000</v>
      </c>
    </row>
    <row r="9285" spans="1:10">
      <c r="A9285" s="175" t="s">
        <v>5194</v>
      </c>
      <c r="B9285" s="175" t="s">
        <v>73</v>
      </c>
      <c r="D9285" s="175" t="s">
        <v>608</v>
      </c>
      <c r="H9285" s="175" t="s">
        <v>2999</v>
      </c>
      <c r="J9285" s="194">
        <v>800000</v>
      </c>
    </row>
    <row r="9286" spans="1:10">
      <c r="A9286" s="175" t="s">
        <v>5194</v>
      </c>
      <c r="B9286" s="175" t="s">
        <v>73</v>
      </c>
      <c r="D9286" s="175" t="s">
        <v>608</v>
      </c>
      <c r="H9286" s="175" t="s">
        <v>3000</v>
      </c>
      <c r="J9286" s="194">
        <v>800000</v>
      </c>
    </row>
    <row r="9287" spans="1:10">
      <c r="A9287" s="175" t="s">
        <v>5194</v>
      </c>
      <c r="B9287" s="175" t="s">
        <v>73</v>
      </c>
      <c r="D9287" s="175" t="s">
        <v>608</v>
      </c>
      <c r="H9287" s="175" t="s">
        <v>3001</v>
      </c>
      <c r="J9287" s="194">
        <v>800000</v>
      </c>
    </row>
    <row r="9288" spans="1:10">
      <c r="A9288" s="175" t="s">
        <v>5194</v>
      </c>
      <c r="B9288" s="175" t="s">
        <v>73</v>
      </c>
      <c r="D9288" s="175" t="s">
        <v>608</v>
      </c>
      <c r="H9288" s="175" t="s">
        <v>3002</v>
      </c>
      <c r="J9288" s="194">
        <v>800000</v>
      </c>
    </row>
    <row r="9289" spans="1:10">
      <c r="A9289" s="175" t="s">
        <v>5194</v>
      </c>
      <c r="B9289" s="175" t="s">
        <v>73</v>
      </c>
      <c r="D9289" s="175" t="s">
        <v>608</v>
      </c>
      <c r="H9289" s="175" t="s">
        <v>3003</v>
      </c>
      <c r="J9289" s="194">
        <v>800000</v>
      </c>
    </row>
    <row r="9290" spans="1:10">
      <c r="A9290" s="175" t="s">
        <v>5194</v>
      </c>
      <c r="B9290" s="175" t="s">
        <v>73</v>
      </c>
      <c r="D9290" s="175" t="s">
        <v>608</v>
      </c>
      <c r="H9290" s="175" t="s">
        <v>3004</v>
      </c>
      <c r="J9290" s="194">
        <v>800000</v>
      </c>
    </row>
    <row r="9291" spans="1:10">
      <c r="A9291" s="175" t="s">
        <v>5194</v>
      </c>
      <c r="B9291" s="175" t="s">
        <v>73</v>
      </c>
      <c r="D9291" s="175" t="s">
        <v>608</v>
      </c>
      <c r="H9291" s="175" t="s">
        <v>3005</v>
      </c>
      <c r="J9291" s="194">
        <v>800000</v>
      </c>
    </row>
    <row r="9292" spans="1:10">
      <c r="A9292" s="175" t="s">
        <v>5194</v>
      </c>
      <c r="B9292" s="175" t="s">
        <v>73</v>
      </c>
      <c r="D9292" s="175" t="s">
        <v>608</v>
      </c>
      <c r="H9292" s="175" t="s">
        <v>3006</v>
      </c>
      <c r="J9292" s="194">
        <v>800000</v>
      </c>
    </row>
    <row r="9293" spans="1:10">
      <c r="A9293" s="175" t="s">
        <v>5194</v>
      </c>
      <c r="B9293" s="175" t="s">
        <v>73</v>
      </c>
      <c r="D9293" s="175" t="s">
        <v>608</v>
      </c>
      <c r="H9293" s="175" t="s">
        <v>3007</v>
      </c>
      <c r="J9293" s="194">
        <v>800000</v>
      </c>
    </row>
    <row r="9294" spans="1:10">
      <c r="A9294" s="175" t="s">
        <v>5194</v>
      </c>
      <c r="B9294" s="175" t="s">
        <v>73</v>
      </c>
      <c r="D9294" s="175" t="s">
        <v>608</v>
      </c>
      <c r="H9294" s="175" t="s">
        <v>3008</v>
      </c>
      <c r="J9294" s="194">
        <v>800000</v>
      </c>
    </row>
    <row r="9295" spans="1:10">
      <c r="A9295" s="175" t="s">
        <v>5194</v>
      </c>
      <c r="B9295" s="175" t="s">
        <v>73</v>
      </c>
      <c r="D9295" s="175" t="s">
        <v>608</v>
      </c>
      <c r="H9295" s="175" t="s">
        <v>3009</v>
      </c>
      <c r="J9295" s="194">
        <v>800000</v>
      </c>
    </row>
    <row r="9296" spans="1:10">
      <c r="A9296" s="175" t="s">
        <v>5194</v>
      </c>
      <c r="B9296" s="175" t="s">
        <v>73</v>
      </c>
      <c r="D9296" s="175" t="s">
        <v>608</v>
      </c>
      <c r="H9296" s="175" t="s">
        <v>3010</v>
      </c>
      <c r="J9296" s="194">
        <v>800000</v>
      </c>
    </row>
    <row r="9297" spans="1:11">
      <c r="A9297" s="175" t="s">
        <v>5194</v>
      </c>
      <c r="B9297" s="175" t="s">
        <v>73</v>
      </c>
      <c r="D9297" s="175" t="s">
        <v>608</v>
      </c>
      <c r="H9297" s="175" t="s">
        <v>3011</v>
      </c>
      <c r="J9297" s="194">
        <v>800000</v>
      </c>
    </row>
    <row r="9298" spans="1:11">
      <c r="A9298" s="175" t="s">
        <v>5194</v>
      </c>
      <c r="B9298" s="175" t="s">
        <v>73</v>
      </c>
      <c r="D9298" s="175" t="s">
        <v>608</v>
      </c>
      <c r="H9298" s="175" t="s">
        <v>3012</v>
      </c>
      <c r="J9298" s="194">
        <v>800000</v>
      </c>
    </row>
    <row r="9299" spans="1:11">
      <c r="A9299" s="175" t="s">
        <v>5194</v>
      </c>
      <c r="B9299" s="175" t="s">
        <v>73</v>
      </c>
      <c r="D9299" s="175" t="s">
        <v>608</v>
      </c>
      <c r="H9299" s="175" t="s">
        <v>3013</v>
      </c>
      <c r="J9299" s="194">
        <v>800000</v>
      </c>
    </row>
    <row r="9300" spans="1:11">
      <c r="A9300" s="175" t="s">
        <v>5194</v>
      </c>
      <c r="B9300" s="175" t="s">
        <v>73</v>
      </c>
      <c r="D9300" s="175" t="s">
        <v>608</v>
      </c>
      <c r="H9300" s="175" t="s">
        <v>3014</v>
      </c>
      <c r="J9300" s="194">
        <v>800000</v>
      </c>
    </row>
    <row r="9301" spans="1:11">
      <c r="A9301" s="175" t="s">
        <v>5194</v>
      </c>
      <c r="B9301" s="175" t="s">
        <v>73</v>
      </c>
      <c r="D9301" s="175" t="s">
        <v>608</v>
      </c>
      <c r="H9301" s="175" t="s">
        <v>3015</v>
      </c>
      <c r="J9301" s="194">
        <v>800000</v>
      </c>
    </row>
    <row r="9302" spans="1:11">
      <c r="A9302" s="175" t="s">
        <v>5099</v>
      </c>
      <c r="B9302" s="175" t="s">
        <v>26</v>
      </c>
      <c r="E9302" s="175" t="s">
        <v>640</v>
      </c>
      <c r="F9302" s="195">
        <v>3347773</v>
      </c>
      <c r="H9302" s="175" t="s">
        <v>1998</v>
      </c>
      <c r="K9302" s="194">
        <v>29750000</v>
      </c>
    </row>
    <row r="9303" spans="1:11">
      <c r="A9303" s="190" t="s">
        <v>5176</v>
      </c>
      <c r="J9303" s="194">
        <v>29750000</v>
      </c>
      <c r="K9303" s="194">
        <v>29750000</v>
      </c>
    </row>
    <row r="9306" spans="1:11">
      <c r="A9306" s="190" t="s">
        <v>5177</v>
      </c>
      <c r="D9306" s="191" t="s">
        <v>4823</v>
      </c>
      <c r="E9306" s="190" t="s">
        <v>4882</v>
      </c>
    </row>
    <row r="9307" spans="1:11">
      <c r="A9307" s="192" t="s">
        <v>10</v>
      </c>
      <c r="B9307" s="192" t="s">
        <v>11</v>
      </c>
      <c r="D9307" s="188" t="s">
        <v>4808</v>
      </c>
      <c r="E9307" s="192" t="s">
        <v>142</v>
      </c>
      <c r="F9307" s="193" t="s">
        <v>4809</v>
      </c>
      <c r="G9307" s="192" t="s">
        <v>4810</v>
      </c>
      <c r="H9307" s="192" t="s">
        <v>479</v>
      </c>
      <c r="J9307" s="193" t="s">
        <v>405</v>
      </c>
      <c r="K9307" s="193" t="s">
        <v>406</v>
      </c>
    </row>
    <row r="9310" spans="1:11">
      <c r="A9310" s="175" t="s">
        <v>5194</v>
      </c>
      <c r="B9310" s="175" t="s">
        <v>73</v>
      </c>
      <c r="D9310" s="175" t="s">
        <v>608</v>
      </c>
      <c r="H9310" s="175" t="s">
        <v>3016</v>
      </c>
      <c r="J9310" s="194">
        <v>1000000</v>
      </c>
    </row>
    <row r="9311" spans="1:11">
      <c r="A9311" s="175" t="s">
        <v>5194</v>
      </c>
      <c r="B9311" s="175" t="s">
        <v>73</v>
      </c>
      <c r="D9311" s="175" t="s">
        <v>608</v>
      </c>
      <c r="H9311" s="175" t="s">
        <v>3017</v>
      </c>
      <c r="J9311" s="194">
        <v>1000000</v>
      </c>
    </row>
    <row r="9312" spans="1:11">
      <c r="A9312" s="175" t="s">
        <v>5194</v>
      </c>
      <c r="B9312" s="175" t="s">
        <v>73</v>
      </c>
      <c r="D9312" s="175" t="s">
        <v>608</v>
      </c>
      <c r="H9312" s="175" t="s">
        <v>3018</v>
      </c>
      <c r="J9312" s="194">
        <v>1000000</v>
      </c>
    </row>
    <row r="9313" spans="1:10">
      <c r="A9313" s="175" t="s">
        <v>5194</v>
      </c>
      <c r="B9313" s="175" t="s">
        <v>73</v>
      </c>
      <c r="D9313" s="175" t="s">
        <v>608</v>
      </c>
      <c r="H9313" s="175" t="s">
        <v>3019</v>
      </c>
      <c r="J9313" s="194">
        <v>1000000</v>
      </c>
    </row>
    <row r="9314" spans="1:10">
      <c r="A9314" s="175" t="s">
        <v>5194</v>
      </c>
      <c r="B9314" s="175" t="s">
        <v>73</v>
      </c>
      <c r="D9314" s="175" t="s">
        <v>608</v>
      </c>
      <c r="H9314" s="175" t="s">
        <v>3020</v>
      </c>
      <c r="J9314" s="194">
        <v>1000000</v>
      </c>
    </row>
    <row r="9315" spans="1:10">
      <c r="A9315" s="175" t="s">
        <v>5194</v>
      </c>
      <c r="B9315" s="175" t="s">
        <v>73</v>
      </c>
      <c r="D9315" s="175" t="s">
        <v>608</v>
      </c>
      <c r="H9315" s="175" t="s">
        <v>3021</v>
      </c>
      <c r="J9315" s="194">
        <v>1000000</v>
      </c>
    </row>
    <row r="9316" spans="1:10">
      <c r="A9316" s="175" t="s">
        <v>5194</v>
      </c>
      <c r="B9316" s="175" t="s">
        <v>73</v>
      </c>
      <c r="D9316" s="175" t="s">
        <v>608</v>
      </c>
      <c r="H9316" s="175" t="s">
        <v>3022</v>
      </c>
      <c r="J9316" s="194">
        <v>1000000</v>
      </c>
    </row>
    <row r="9317" spans="1:10">
      <c r="A9317" s="175" t="s">
        <v>5194</v>
      </c>
      <c r="B9317" s="175" t="s">
        <v>73</v>
      </c>
      <c r="D9317" s="175" t="s">
        <v>608</v>
      </c>
      <c r="H9317" s="175" t="s">
        <v>3023</v>
      </c>
      <c r="J9317" s="194">
        <v>1000000</v>
      </c>
    </row>
    <row r="9318" spans="1:10">
      <c r="A9318" s="175" t="s">
        <v>5194</v>
      </c>
      <c r="B9318" s="175" t="s">
        <v>73</v>
      </c>
      <c r="D9318" s="175" t="s">
        <v>608</v>
      </c>
      <c r="H9318" s="175" t="s">
        <v>3024</v>
      </c>
      <c r="J9318" s="194">
        <v>1000000</v>
      </c>
    </row>
    <row r="9319" spans="1:10">
      <c r="A9319" s="175" t="s">
        <v>5194</v>
      </c>
      <c r="B9319" s="175" t="s">
        <v>73</v>
      </c>
      <c r="D9319" s="175" t="s">
        <v>608</v>
      </c>
      <c r="H9319" s="175" t="s">
        <v>3025</v>
      </c>
      <c r="J9319" s="194">
        <v>1000000</v>
      </c>
    </row>
    <row r="9320" spans="1:10">
      <c r="A9320" s="175" t="s">
        <v>5194</v>
      </c>
      <c r="B9320" s="175" t="s">
        <v>73</v>
      </c>
      <c r="D9320" s="175" t="s">
        <v>608</v>
      </c>
      <c r="H9320" s="175" t="s">
        <v>3025</v>
      </c>
      <c r="J9320" s="194">
        <v>1000000</v>
      </c>
    </row>
    <row r="9321" spans="1:10">
      <c r="A9321" s="175" t="s">
        <v>5194</v>
      </c>
      <c r="B9321" s="175" t="s">
        <v>73</v>
      </c>
      <c r="D9321" s="175" t="s">
        <v>608</v>
      </c>
      <c r="H9321" s="175" t="s">
        <v>3026</v>
      </c>
      <c r="J9321" s="194">
        <v>1000000</v>
      </c>
    </row>
    <row r="9322" spans="1:10">
      <c r="A9322" s="175" t="s">
        <v>5194</v>
      </c>
      <c r="B9322" s="175" t="s">
        <v>73</v>
      </c>
      <c r="D9322" s="175" t="s">
        <v>608</v>
      </c>
      <c r="H9322" s="175" t="s">
        <v>3027</v>
      </c>
      <c r="J9322" s="194">
        <v>1000000</v>
      </c>
    </row>
    <row r="9323" spans="1:10">
      <c r="A9323" s="175" t="s">
        <v>5194</v>
      </c>
      <c r="B9323" s="175" t="s">
        <v>73</v>
      </c>
      <c r="D9323" s="175" t="s">
        <v>608</v>
      </c>
      <c r="H9323" s="175" t="s">
        <v>3028</v>
      </c>
      <c r="J9323" s="194">
        <v>1000000</v>
      </c>
    </row>
    <row r="9324" spans="1:10">
      <c r="A9324" s="175" t="s">
        <v>5194</v>
      </c>
      <c r="B9324" s="175" t="s">
        <v>73</v>
      </c>
      <c r="D9324" s="175" t="s">
        <v>608</v>
      </c>
      <c r="H9324" s="175" t="s">
        <v>3029</v>
      </c>
      <c r="J9324" s="194">
        <v>1000000</v>
      </c>
    </row>
    <row r="9325" spans="1:10">
      <c r="A9325" s="175" t="s">
        <v>5194</v>
      </c>
      <c r="B9325" s="175" t="s">
        <v>73</v>
      </c>
      <c r="D9325" s="175" t="s">
        <v>608</v>
      </c>
      <c r="H9325" s="175" t="s">
        <v>3030</v>
      </c>
      <c r="J9325" s="194">
        <v>1000000</v>
      </c>
    </row>
    <row r="9326" spans="1:10">
      <c r="A9326" s="175" t="s">
        <v>5194</v>
      </c>
      <c r="B9326" s="175" t="s">
        <v>73</v>
      </c>
      <c r="D9326" s="175" t="s">
        <v>608</v>
      </c>
      <c r="H9326" s="175" t="s">
        <v>3031</v>
      </c>
      <c r="J9326" s="194">
        <v>1000000</v>
      </c>
    </row>
    <row r="9327" spans="1:10">
      <c r="A9327" s="175" t="s">
        <v>5194</v>
      </c>
      <c r="B9327" s="175" t="s">
        <v>73</v>
      </c>
      <c r="D9327" s="175" t="s">
        <v>608</v>
      </c>
      <c r="H9327" s="175" t="s">
        <v>3032</v>
      </c>
      <c r="J9327" s="194">
        <v>1000000</v>
      </c>
    </row>
    <row r="9328" spans="1:10">
      <c r="A9328" s="175" t="s">
        <v>5194</v>
      </c>
      <c r="B9328" s="175" t="s">
        <v>73</v>
      </c>
      <c r="D9328" s="175" t="s">
        <v>608</v>
      </c>
      <c r="H9328" s="175" t="s">
        <v>3033</v>
      </c>
      <c r="J9328" s="194">
        <v>1000000</v>
      </c>
    </row>
    <row r="9329" spans="1:10">
      <c r="A9329" s="175" t="s">
        <v>5194</v>
      </c>
      <c r="B9329" s="175" t="s">
        <v>73</v>
      </c>
      <c r="D9329" s="175" t="s">
        <v>608</v>
      </c>
      <c r="H9329" s="175" t="s">
        <v>3034</v>
      </c>
      <c r="J9329" s="194">
        <v>1000000</v>
      </c>
    </row>
    <row r="9330" spans="1:10">
      <c r="A9330" s="175" t="s">
        <v>5194</v>
      </c>
      <c r="B9330" s="175" t="s">
        <v>73</v>
      </c>
      <c r="D9330" s="175" t="s">
        <v>608</v>
      </c>
      <c r="H9330" s="175" t="s">
        <v>3035</v>
      </c>
      <c r="J9330" s="194">
        <v>1000000</v>
      </c>
    </row>
    <row r="9331" spans="1:10">
      <c r="A9331" s="175" t="s">
        <v>5194</v>
      </c>
      <c r="B9331" s="175" t="s">
        <v>73</v>
      </c>
      <c r="D9331" s="175" t="s">
        <v>608</v>
      </c>
      <c r="H9331" s="175" t="s">
        <v>3036</v>
      </c>
      <c r="J9331" s="194">
        <v>1000000</v>
      </c>
    </row>
    <row r="9332" spans="1:10">
      <c r="A9332" s="175" t="s">
        <v>5194</v>
      </c>
      <c r="B9332" s="175" t="s">
        <v>73</v>
      </c>
      <c r="D9332" s="175" t="s">
        <v>608</v>
      </c>
      <c r="H9332" s="175" t="s">
        <v>3037</v>
      </c>
      <c r="J9332" s="194">
        <v>1000000</v>
      </c>
    </row>
    <row r="9333" spans="1:10">
      <c r="A9333" s="175" t="s">
        <v>5194</v>
      </c>
      <c r="B9333" s="175" t="s">
        <v>73</v>
      </c>
      <c r="D9333" s="175" t="s">
        <v>608</v>
      </c>
      <c r="H9333" s="175" t="s">
        <v>3038</v>
      </c>
      <c r="J9333" s="194">
        <v>1000000</v>
      </c>
    </row>
    <row r="9334" spans="1:10">
      <c r="A9334" s="175" t="s">
        <v>5194</v>
      </c>
      <c r="B9334" s="175" t="s">
        <v>73</v>
      </c>
      <c r="D9334" s="175" t="s">
        <v>608</v>
      </c>
      <c r="H9334" s="175" t="s">
        <v>3039</v>
      </c>
      <c r="J9334" s="194">
        <v>1000000</v>
      </c>
    </row>
    <row r="9335" spans="1:10">
      <c r="A9335" s="175" t="s">
        <v>5194</v>
      </c>
      <c r="B9335" s="175" t="s">
        <v>73</v>
      </c>
      <c r="D9335" s="175" t="s">
        <v>608</v>
      </c>
      <c r="H9335" s="175" t="s">
        <v>3040</v>
      </c>
      <c r="J9335" s="194">
        <v>1000000</v>
      </c>
    </row>
    <row r="9336" spans="1:10">
      <c r="A9336" s="175" t="s">
        <v>5194</v>
      </c>
      <c r="B9336" s="175" t="s">
        <v>73</v>
      </c>
      <c r="D9336" s="175" t="s">
        <v>608</v>
      </c>
      <c r="H9336" s="175" t="s">
        <v>3041</v>
      </c>
      <c r="J9336" s="194">
        <v>1000000</v>
      </c>
    </row>
    <row r="9337" spans="1:10">
      <c r="A9337" s="175" t="s">
        <v>5194</v>
      </c>
      <c r="B9337" s="175" t="s">
        <v>73</v>
      </c>
      <c r="D9337" s="175" t="s">
        <v>608</v>
      </c>
      <c r="H9337" s="175" t="s">
        <v>3042</v>
      </c>
      <c r="J9337" s="194">
        <v>1000000</v>
      </c>
    </row>
    <row r="9338" spans="1:10">
      <c r="A9338" s="175" t="s">
        <v>5194</v>
      </c>
      <c r="B9338" s="175" t="s">
        <v>73</v>
      </c>
      <c r="D9338" s="175" t="s">
        <v>608</v>
      </c>
      <c r="H9338" s="175" t="s">
        <v>3043</v>
      </c>
      <c r="J9338" s="194">
        <v>1000000</v>
      </c>
    </row>
    <row r="9339" spans="1:10">
      <c r="A9339" s="175" t="s">
        <v>5194</v>
      </c>
      <c r="B9339" s="175" t="s">
        <v>73</v>
      </c>
      <c r="D9339" s="175" t="s">
        <v>608</v>
      </c>
      <c r="H9339" s="175" t="s">
        <v>3044</v>
      </c>
      <c r="J9339" s="194">
        <v>1000000</v>
      </c>
    </row>
    <row r="9340" spans="1:10">
      <c r="A9340" s="175" t="s">
        <v>5194</v>
      </c>
      <c r="B9340" s="175" t="s">
        <v>73</v>
      </c>
      <c r="D9340" s="175" t="s">
        <v>608</v>
      </c>
      <c r="H9340" s="175" t="s">
        <v>3045</v>
      </c>
      <c r="J9340" s="194">
        <v>1000000</v>
      </c>
    </row>
    <row r="9341" spans="1:10">
      <c r="A9341" s="175" t="s">
        <v>5194</v>
      </c>
      <c r="B9341" s="175" t="s">
        <v>73</v>
      </c>
      <c r="D9341" s="175" t="s">
        <v>608</v>
      </c>
      <c r="H9341" s="175" t="s">
        <v>3046</v>
      </c>
      <c r="J9341" s="194">
        <v>1000000</v>
      </c>
    </row>
    <row r="9342" spans="1:10">
      <c r="A9342" s="175" t="s">
        <v>5194</v>
      </c>
      <c r="B9342" s="175" t="s">
        <v>73</v>
      </c>
      <c r="D9342" s="175" t="s">
        <v>608</v>
      </c>
      <c r="H9342" s="175" t="s">
        <v>3047</v>
      </c>
      <c r="J9342" s="194">
        <v>1000000</v>
      </c>
    </row>
    <row r="9343" spans="1:10">
      <c r="A9343" s="175" t="s">
        <v>5194</v>
      </c>
      <c r="B9343" s="175" t="s">
        <v>73</v>
      </c>
      <c r="D9343" s="175" t="s">
        <v>608</v>
      </c>
      <c r="H9343" s="175" t="s">
        <v>3048</v>
      </c>
      <c r="J9343" s="194">
        <v>1000000</v>
      </c>
    </row>
    <row r="9344" spans="1:10">
      <c r="A9344" s="175" t="s">
        <v>5194</v>
      </c>
      <c r="B9344" s="175" t="s">
        <v>73</v>
      </c>
      <c r="D9344" s="175" t="s">
        <v>608</v>
      </c>
      <c r="H9344" s="175" t="s">
        <v>3049</v>
      </c>
      <c r="J9344" s="194">
        <v>1000000</v>
      </c>
    </row>
    <row r="9345" spans="1:11">
      <c r="A9345" s="175" t="s">
        <v>5194</v>
      </c>
      <c r="B9345" s="175" t="s">
        <v>73</v>
      </c>
      <c r="D9345" s="175" t="s">
        <v>608</v>
      </c>
      <c r="H9345" s="175" t="s">
        <v>3050</v>
      </c>
      <c r="J9345" s="194">
        <v>1000000</v>
      </c>
    </row>
    <row r="9346" spans="1:11">
      <c r="A9346" s="175" t="s">
        <v>5194</v>
      </c>
      <c r="B9346" s="175" t="s">
        <v>73</v>
      </c>
      <c r="D9346" s="175" t="s">
        <v>608</v>
      </c>
      <c r="H9346" s="175" t="s">
        <v>3051</v>
      </c>
      <c r="J9346" s="194">
        <v>1000000</v>
      </c>
    </row>
    <row r="9347" spans="1:11">
      <c r="A9347" s="175" t="s">
        <v>5194</v>
      </c>
      <c r="B9347" s="175" t="s">
        <v>73</v>
      </c>
      <c r="D9347" s="175" t="s">
        <v>608</v>
      </c>
      <c r="H9347" s="175" t="s">
        <v>3052</v>
      </c>
      <c r="J9347" s="194">
        <v>1000000</v>
      </c>
    </row>
    <row r="9348" spans="1:11">
      <c r="A9348" s="175" t="s">
        <v>5194</v>
      </c>
      <c r="B9348" s="175" t="s">
        <v>73</v>
      </c>
      <c r="D9348" s="175" t="s">
        <v>608</v>
      </c>
      <c r="H9348" s="175" t="s">
        <v>3053</v>
      </c>
      <c r="J9348" s="194">
        <v>1000000</v>
      </c>
    </row>
    <row r="9349" spans="1:11">
      <c r="A9349" s="175" t="s">
        <v>5194</v>
      </c>
      <c r="B9349" s="175" t="s">
        <v>73</v>
      </c>
      <c r="D9349" s="175" t="s">
        <v>608</v>
      </c>
      <c r="H9349" s="175" t="s">
        <v>3054</v>
      </c>
      <c r="J9349" s="194">
        <v>1000000</v>
      </c>
    </row>
    <row r="9350" spans="1:11">
      <c r="A9350" s="175" t="s">
        <v>5099</v>
      </c>
      <c r="B9350" s="175" t="s">
        <v>26</v>
      </c>
      <c r="E9350" s="175" t="s">
        <v>640</v>
      </c>
      <c r="F9350" s="195">
        <v>3347774</v>
      </c>
      <c r="H9350" s="175" t="s">
        <v>1999</v>
      </c>
      <c r="K9350" s="194">
        <v>40000000</v>
      </c>
    </row>
    <row r="9351" spans="1:11">
      <c r="A9351" s="190" t="s">
        <v>5178</v>
      </c>
      <c r="J9351" s="194">
        <v>40000000</v>
      </c>
      <c r="K9351" s="194">
        <v>40000000</v>
      </c>
    </row>
    <row r="9354" spans="1:11">
      <c r="A9354" s="190" t="s">
        <v>5196</v>
      </c>
      <c r="D9354" s="191" t="s">
        <v>4823</v>
      </c>
      <c r="E9354" s="190" t="s">
        <v>4882</v>
      </c>
    </row>
    <row r="9355" spans="1:11">
      <c r="A9355" s="192" t="s">
        <v>10</v>
      </c>
      <c r="B9355" s="192" t="s">
        <v>11</v>
      </c>
      <c r="D9355" s="188" t="s">
        <v>4808</v>
      </c>
      <c r="E9355" s="192" t="s">
        <v>142</v>
      </c>
      <c r="F9355" s="193" t="s">
        <v>4809</v>
      </c>
      <c r="G9355" s="192" t="s">
        <v>4810</v>
      </c>
      <c r="H9355" s="192" t="s">
        <v>479</v>
      </c>
      <c r="J9355" s="193" t="s">
        <v>405</v>
      </c>
      <c r="K9355" s="193" t="s">
        <v>406</v>
      </c>
    </row>
    <row r="9358" spans="1:11">
      <c r="A9358" s="175" t="s">
        <v>5194</v>
      </c>
      <c r="B9358" s="175" t="s">
        <v>73</v>
      </c>
      <c r="D9358" s="175" t="s">
        <v>608</v>
      </c>
      <c r="H9358" s="175" t="s">
        <v>3055</v>
      </c>
      <c r="J9358" s="194">
        <v>1000000</v>
      </c>
    </row>
    <row r="9359" spans="1:11">
      <c r="A9359" s="175" t="s">
        <v>5194</v>
      </c>
      <c r="B9359" s="175" t="s">
        <v>73</v>
      </c>
      <c r="D9359" s="175" t="s">
        <v>608</v>
      </c>
      <c r="H9359" s="175" t="s">
        <v>3056</v>
      </c>
      <c r="J9359" s="194">
        <v>1000000</v>
      </c>
    </row>
    <row r="9360" spans="1:11">
      <c r="A9360" s="175" t="s">
        <v>5194</v>
      </c>
      <c r="B9360" s="175" t="s">
        <v>73</v>
      </c>
      <c r="D9360" s="175" t="s">
        <v>608</v>
      </c>
      <c r="H9360" s="175" t="s">
        <v>3057</v>
      </c>
      <c r="J9360" s="194">
        <v>1000000</v>
      </c>
    </row>
    <row r="9361" spans="1:10">
      <c r="A9361" s="175" t="s">
        <v>5194</v>
      </c>
      <c r="B9361" s="175" t="s">
        <v>73</v>
      </c>
      <c r="D9361" s="175" t="s">
        <v>608</v>
      </c>
      <c r="H9361" s="175" t="s">
        <v>3058</v>
      </c>
      <c r="J9361" s="194">
        <v>1000000</v>
      </c>
    </row>
    <row r="9362" spans="1:10">
      <c r="A9362" s="175" t="s">
        <v>5194</v>
      </c>
      <c r="B9362" s="175" t="s">
        <v>73</v>
      </c>
      <c r="D9362" s="175" t="s">
        <v>608</v>
      </c>
      <c r="H9362" s="175" t="s">
        <v>3059</v>
      </c>
      <c r="J9362" s="194">
        <v>1000000</v>
      </c>
    </row>
    <row r="9363" spans="1:10">
      <c r="A9363" s="175" t="s">
        <v>5194</v>
      </c>
      <c r="B9363" s="175" t="s">
        <v>73</v>
      </c>
      <c r="D9363" s="175" t="s">
        <v>608</v>
      </c>
      <c r="H9363" s="175" t="s">
        <v>3060</v>
      </c>
      <c r="J9363" s="194">
        <v>1000000</v>
      </c>
    </row>
    <row r="9364" spans="1:10">
      <c r="A9364" s="175" t="s">
        <v>5194</v>
      </c>
      <c r="B9364" s="175" t="s">
        <v>73</v>
      </c>
      <c r="D9364" s="175" t="s">
        <v>608</v>
      </c>
      <c r="H9364" s="175" t="s">
        <v>3061</v>
      </c>
      <c r="J9364" s="194">
        <v>1000000</v>
      </c>
    </row>
    <row r="9365" spans="1:10">
      <c r="A9365" s="175" t="s">
        <v>5194</v>
      </c>
      <c r="B9365" s="175" t="s">
        <v>73</v>
      </c>
      <c r="D9365" s="175" t="s">
        <v>608</v>
      </c>
      <c r="H9365" s="175" t="s">
        <v>3062</v>
      </c>
      <c r="J9365" s="194">
        <v>1000000</v>
      </c>
    </row>
    <row r="9366" spans="1:10">
      <c r="A9366" s="175" t="s">
        <v>5194</v>
      </c>
      <c r="B9366" s="175" t="s">
        <v>73</v>
      </c>
      <c r="D9366" s="175" t="s">
        <v>608</v>
      </c>
      <c r="H9366" s="175" t="s">
        <v>3063</v>
      </c>
      <c r="J9366" s="194">
        <v>1000000</v>
      </c>
    </row>
    <row r="9367" spans="1:10">
      <c r="A9367" s="175" t="s">
        <v>5194</v>
      </c>
      <c r="B9367" s="175" t="s">
        <v>73</v>
      </c>
      <c r="D9367" s="175" t="s">
        <v>608</v>
      </c>
      <c r="H9367" s="175" t="s">
        <v>3064</v>
      </c>
      <c r="J9367" s="194">
        <v>1000000</v>
      </c>
    </row>
    <row r="9368" spans="1:10">
      <c r="A9368" s="175" t="s">
        <v>5194</v>
      </c>
      <c r="B9368" s="175" t="s">
        <v>73</v>
      </c>
      <c r="D9368" s="175" t="s">
        <v>608</v>
      </c>
      <c r="H9368" s="175" t="s">
        <v>3065</v>
      </c>
      <c r="J9368" s="194">
        <v>1000000</v>
      </c>
    </row>
    <row r="9369" spans="1:10">
      <c r="A9369" s="175" t="s">
        <v>5194</v>
      </c>
      <c r="B9369" s="175" t="s">
        <v>73</v>
      </c>
      <c r="D9369" s="175" t="s">
        <v>608</v>
      </c>
      <c r="H9369" s="175" t="s">
        <v>3066</v>
      </c>
      <c r="J9369" s="194">
        <v>1000000</v>
      </c>
    </row>
    <row r="9370" spans="1:10">
      <c r="A9370" s="175" t="s">
        <v>5194</v>
      </c>
      <c r="B9370" s="175" t="s">
        <v>73</v>
      </c>
      <c r="D9370" s="175" t="s">
        <v>608</v>
      </c>
      <c r="H9370" s="175" t="s">
        <v>3067</v>
      </c>
      <c r="J9370" s="194">
        <v>1000000</v>
      </c>
    </row>
    <row r="9371" spans="1:10">
      <c r="A9371" s="175" t="s">
        <v>5194</v>
      </c>
      <c r="B9371" s="175" t="s">
        <v>73</v>
      </c>
      <c r="D9371" s="175" t="s">
        <v>608</v>
      </c>
      <c r="H9371" s="175" t="s">
        <v>3068</v>
      </c>
      <c r="J9371" s="194">
        <v>1000000</v>
      </c>
    </row>
    <row r="9372" spans="1:10">
      <c r="A9372" s="175" t="s">
        <v>5194</v>
      </c>
      <c r="B9372" s="175" t="s">
        <v>73</v>
      </c>
      <c r="D9372" s="175" t="s">
        <v>608</v>
      </c>
      <c r="H9372" s="175" t="s">
        <v>3069</v>
      </c>
      <c r="J9372" s="194">
        <v>1000000</v>
      </c>
    </row>
    <row r="9373" spans="1:10">
      <c r="A9373" s="175" t="s">
        <v>5194</v>
      </c>
      <c r="B9373" s="175" t="s">
        <v>73</v>
      </c>
      <c r="D9373" s="175" t="s">
        <v>608</v>
      </c>
      <c r="H9373" s="175" t="s">
        <v>3070</v>
      </c>
      <c r="J9373" s="194">
        <v>1000000</v>
      </c>
    </row>
    <row r="9374" spans="1:10">
      <c r="A9374" s="175" t="s">
        <v>5194</v>
      </c>
      <c r="B9374" s="175" t="s">
        <v>73</v>
      </c>
      <c r="D9374" s="175" t="s">
        <v>608</v>
      </c>
      <c r="H9374" s="175" t="s">
        <v>3071</v>
      </c>
      <c r="J9374" s="194">
        <v>1000000</v>
      </c>
    </row>
    <row r="9375" spans="1:10">
      <c r="A9375" s="175" t="s">
        <v>5194</v>
      </c>
      <c r="B9375" s="175" t="s">
        <v>73</v>
      </c>
      <c r="D9375" s="175" t="s">
        <v>608</v>
      </c>
      <c r="H9375" s="175" t="s">
        <v>3072</v>
      </c>
      <c r="J9375" s="194">
        <v>1000000</v>
      </c>
    </row>
    <row r="9376" spans="1:10">
      <c r="A9376" s="175" t="s">
        <v>5194</v>
      </c>
      <c r="B9376" s="175" t="s">
        <v>73</v>
      </c>
      <c r="D9376" s="175" t="s">
        <v>608</v>
      </c>
      <c r="H9376" s="175" t="s">
        <v>3073</v>
      </c>
      <c r="J9376" s="194">
        <v>1000000</v>
      </c>
    </row>
    <row r="9377" spans="1:10">
      <c r="A9377" s="175" t="s">
        <v>5194</v>
      </c>
      <c r="B9377" s="175" t="s">
        <v>73</v>
      </c>
      <c r="D9377" s="175" t="s">
        <v>608</v>
      </c>
      <c r="H9377" s="175" t="s">
        <v>3074</v>
      </c>
      <c r="J9377" s="194">
        <v>1000000</v>
      </c>
    </row>
    <row r="9378" spans="1:10">
      <c r="A9378" s="175" t="s">
        <v>5194</v>
      </c>
      <c r="B9378" s="175" t="s">
        <v>73</v>
      </c>
      <c r="D9378" s="175" t="s">
        <v>608</v>
      </c>
      <c r="H9378" s="175" t="s">
        <v>3075</v>
      </c>
      <c r="J9378" s="194">
        <v>1000000</v>
      </c>
    </row>
    <row r="9379" spans="1:10">
      <c r="A9379" s="175" t="s">
        <v>5194</v>
      </c>
      <c r="B9379" s="175" t="s">
        <v>73</v>
      </c>
      <c r="D9379" s="175" t="s">
        <v>608</v>
      </c>
      <c r="H9379" s="175" t="s">
        <v>3076</v>
      </c>
      <c r="J9379" s="194">
        <v>1000000</v>
      </c>
    </row>
    <row r="9380" spans="1:10">
      <c r="A9380" s="175" t="s">
        <v>5194</v>
      </c>
      <c r="B9380" s="175" t="s">
        <v>73</v>
      </c>
      <c r="D9380" s="175" t="s">
        <v>608</v>
      </c>
      <c r="H9380" s="175" t="s">
        <v>3077</v>
      </c>
      <c r="J9380" s="194">
        <v>1000000</v>
      </c>
    </row>
    <row r="9381" spans="1:10">
      <c r="A9381" s="175" t="s">
        <v>5194</v>
      </c>
      <c r="B9381" s="175" t="s">
        <v>73</v>
      </c>
      <c r="D9381" s="175" t="s">
        <v>608</v>
      </c>
      <c r="H9381" s="175" t="s">
        <v>3078</v>
      </c>
      <c r="J9381" s="194">
        <v>1000000</v>
      </c>
    </row>
    <row r="9382" spans="1:10">
      <c r="A9382" s="175" t="s">
        <v>5194</v>
      </c>
      <c r="B9382" s="175" t="s">
        <v>73</v>
      </c>
      <c r="D9382" s="175" t="s">
        <v>608</v>
      </c>
      <c r="H9382" s="175" t="s">
        <v>3079</v>
      </c>
      <c r="J9382" s="194">
        <v>1000000</v>
      </c>
    </row>
    <row r="9383" spans="1:10">
      <c r="A9383" s="175" t="s">
        <v>5194</v>
      </c>
      <c r="B9383" s="175" t="s">
        <v>73</v>
      </c>
      <c r="D9383" s="175" t="s">
        <v>608</v>
      </c>
      <c r="H9383" s="175" t="s">
        <v>3080</v>
      </c>
      <c r="J9383" s="194">
        <v>1000000</v>
      </c>
    </row>
    <row r="9384" spans="1:10">
      <c r="A9384" s="175" t="s">
        <v>5194</v>
      </c>
      <c r="B9384" s="175" t="s">
        <v>73</v>
      </c>
      <c r="D9384" s="175" t="s">
        <v>608</v>
      </c>
      <c r="H9384" s="175" t="s">
        <v>3081</v>
      </c>
      <c r="J9384" s="194">
        <v>1000000</v>
      </c>
    </row>
    <row r="9385" spans="1:10">
      <c r="A9385" s="175" t="s">
        <v>5194</v>
      </c>
      <c r="B9385" s="175" t="s">
        <v>73</v>
      </c>
      <c r="D9385" s="175" t="s">
        <v>608</v>
      </c>
      <c r="H9385" s="175" t="s">
        <v>3082</v>
      </c>
      <c r="J9385" s="194">
        <v>1000000</v>
      </c>
    </row>
    <row r="9386" spans="1:10">
      <c r="A9386" s="175" t="s">
        <v>5194</v>
      </c>
      <c r="B9386" s="175" t="s">
        <v>73</v>
      </c>
      <c r="D9386" s="175" t="s">
        <v>608</v>
      </c>
      <c r="H9386" s="175" t="s">
        <v>3083</v>
      </c>
      <c r="J9386" s="194">
        <v>1000000</v>
      </c>
    </row>
    <row r="9387" spans="1:10">
      <c r="A9387" s="175" t="s">
        <v>5194</v>
      </c>
      <c r="B9387" s="175" t="s">
        <v>73</v>
      </c>
      <c r="D9387" s="175" t="s">
        <v>608</v>
      </c>
      <c r="H9387" s="175" t="s">
        <v>3084</v>
      </c>
      <c r="J9387" s="194">
        <v>1000000</v>
      </c>
    </row>
    <row r="9388" spans="1:10">
      <c r="A9388" s="175" t="s">
        <v>5194</v>
      </c>
      <c r="B9388" s="175" t="s">
        <v>73</v>
      </c>
      <c r="D9388" s="175" t="s">
        <v>608</v>
      </c>
      <c r="H9388" s="175" t="s">
        <v>3085</v>
      </c>
      <c r="J9388" s="194">
        <v>1000000</v>
      </c>
    </row>
    <row r="9389" spans="1:10">
      <c r="A9389" s="175" t="s">
        <v>5194</v>
      </c>
      <c r="B9389" s="175" t="s">
        <v>73</v>
      </c>
      <c r="D9389" s="175" t="s">
        <v>608</v>
      </c>
      <c r="H9389" s="175" t="s">
        <v>3086</v>
      </c>
      <c r="J9389" s="194">
        <v>1000000</v>
      </c>
    </row>
    <row r="9390" spans="1:10">
      <c r="A9390" s="175" t="s">
        <v>5194</v>
      </c>
      <c r="B9390" s="175" t="s">
        <v>73</v>
      </c>
      <c r="D9390" s="175" t="s">
        <v>608</v>
      </c>
      <c r="H9390" s="175" t="s">
        <v>3087</v>
      </c>
      <c r="J9390" s="194">
        <v>1000000</v>
      </c>
    </row>
    <row r="9391" spans="1:10">
      <c r="A9391" s="175" t="s">
        <v>5194</v>
      </c>
      <c r="B9391" s="175" t="s">
        <v>73</v>
      </c>
      <c r="D9391" s="175" t="s">
        <v>608</v>
      </c>
      <c r="H9391" s="175" t="s">
        <v>3088</v>
      </c>
      <c r="J9391" s="194">
        <v>1000000</v>
      </c>
    </row>
    <row r="9392" spans="1:10">
      <c r="A9392" s="175" t="s">
        <v>5194</v>
      </c>
      <c r="B9392" s="175" t="s">
        <v>73</v>
      </c>
      <c r="D9392" s="175" t="s">
        <v>608</v>
      </c>
      <c r="H9392" s="175" t="s">
        <v>3089</v>
      </c>
      <c r="J9392" s="194">
        <v>1000000</v>
      </c>
    </row>
    <row r="9393" spans="1:11">
      <c r="A9393" s="175" t="s">
        <v>5194</v>
      </c>
      <c r="B9393" s="175" t="s">
        <v>73</v>
      </c>
      <c r="D9393" s="175" t="s">
        <v>608</v>
      </c>
      <c r="H9393" s="175" t="s">
        <v>3090</v>
      </c>
      <c r="J9393" s="194">
        <v>1000000</v>
      </c>
    </row>
    <row r="9394" spans="1:11">
      <c r="A9394" s="175" t="s">
        <v>5194</v>
      </c>
      <c r="B9394" s="175" t="s">
        <v>73</v>
      </c>
      <c r="D9394" s="175" t="s">
        <v>608</v>
      </c>
      <c r="H9394" s="175" t="s">
        <v>3091</v>
      </c>
      <c r="J9394" s="194">
        <v>1000000</v>
      </c>
    </row>
    <row r="9395" spans="1:11">
      <c r="A9395" s="175" t="s">
        <v>5194</v>
      </c>
      <c r="B9395" s="175" t="s">
        <v>73</v>
      </c>
      <c r="D9395" s="175" t="s">
        <v>608</v>
      </c>
      <c r="H9395" s="175" t="s">
        <v>3092</v>
      </c>
      <c r="J9395" s="194">
        <v>1000000</v>
      </c>
    </row>
    <row r="9396" spans="1:11">
      <c r="A9396" s="175" t="s">
        <v>5194</v>
      </c>
      <c r="B9396" s="175" t="s">
        <v>73</v>
      </c>
      <c r="D9396" s="175" t="s">
        <v>608</v>
      </c>
      <c r="H9396" s="175" t="s">
        <v>3093</v>
      </c>
      <c r="J9396" s="194">
        <v>1000000</v>
      </c>
    </row>
    <row r="9397" spans="1:11">
      <c r="A9397" s="175" t="s">
        <v>5194</v>
      </c>
      <c r="B9397" s="175" t="s">
        <v>73</v>
      </c>
      <c r="D9397" s="175" t="s">
        <v>608</v>
      </c>
      <c r="H9397" s="175" t="s">
        <v>3094</v>
      </c>
      <c r="J9397" s="194">
        <v>1000000</v>
      </c>
    </row>
    <row r="9398" spans="1:11">
      <c r="A9398" s="175" t="s">
        <v>5194</v>
      </c>
      <c r="B9398" s="175" t="s">
        <v>73</v>
      </c>
      <c r="D9398" s="175" t="s">
        <v>608</v>
      </c>
      <c r="H9398" s="175" t="s">
        <v>3095</v>
      </c>
      <c r="J9398" s="194">
        <v>1000000</v>
      </c>
    </row>
    <row r="9399" spans="1:11">
      <c r="A9399" s="175" t="s">
        <v>5194</v>
      </c>
      <c r="B9399" s="175" t="s">
        <v>73</v>
      </c>
      <c r="D9399" s="175" t="s">
        <v>608</v>
      </c>
      <c r="H9399" s="175" t="s">
        <v>3096</v>
      </c>
      <c r="J9399" s="194">
        <v>1000000</v>
      </c>
    </row>
    <row r="9400" spans="1:11">
      <c r="A9400" s="175" t="s">
        <v>5194</v>
      </c>
      <c r="B9400" s="175" t="s">
        <v>73</v>
      </c>
      <c r="D9400" s="175" t="s">
        <v>608</v>
      </c>
      <c r="H9400" s="175" t="s">
        <v>3097</v>
      </c>
      <c r="J9400" s="194">
        <v>1000000</v>
      </c>
    </row>
    <row r="9401" spans="1:11">
      <c r="A9401" s="175" t="s">
        <v>5194</v>
      </c>
      <c r="B9401" s="175" t="s">
        <v>73</v>
      </c>
      <c r="D9401" s="175" t="s">
        <v>608</v>
      </c>
      <c r="H9401" s="175" t="s">
        <v>3098</v>
      </c>
      <c r="J9401" s="194">
        <v>1000000</v>
      </c>
    </row>
    <row r="9402" spans="1:11">
      <c r="A9402" s="175" t="s">
        <v>5194</v>
      </c>
      <c r="B9402" s="175" t="s">
        <v>73</v>
      </c>
      <c r="D9402" s="175" t="s">
        <v>608</v>
      </c>
      <c r="H9402" s="175" t="s">
        <v>3099</v>
      </c>
      <c r="J9402" s="194">
        <v>1000000</v>
      </c>
    </row>
    <row r="9403" spans="1:11">
      <c r="A9403" s="175" t="s">
        <v>5194</v>
      </c>
      <c r="B9403" s="175" t="s">
        <v>73</v>
      </c>
      <c r="D9403" s="175" t="s">
        <v>608</v>
      </c>
      <c r="H9403" s="175" t="s">
        <v>3100</v>
      </c>
      <c r="J9403" s="194">
        <v>1000000</v>
      </c>
    </row>
    <row r="9404" spans="1:11">
      <c r="A9404" s="175" t="s">
        <v>5099</v>
      </c>
      <c r="B9404" s="175" t="s">
        <v>26</v>
      </c>
      <c r="E9404" s="175" t="s">
        <v>640</v>
      </c>
      <c r="F9404" s="195">
        <v>3347775</v>
      </c>
      <c r="H9404" s="175" t="s">
        <v>2000</v>
      </c>
      <c r="K9404" s="194">
        <v>46000000</v>
      </c>
    </row>
    <row r="9405" spans="1:11">
      <c r="A9405" s="190" t="s">
        <v>5197</v>
      </c>
      <c r="J9405" s="194">
        <v>46000000</v>
      </c>
      <c r="K9405" s="194">
        <v>46000000</v>
      </c>
    </row>
    <row r="9408" spans="1:11">
      <c r="A9408" s="190" t="s">
        <v>5198</v>
      </c>
      <c r="D9408" s="191" t="s">
        <v>4823</v>
      </c>
      <c r="E9408" s="190" t="s">
        <v>4882</v>
      </c>
    </row>
    <row r="9409" spans="1:11">
      <c r="A9409" s="192" t="s">
        <v>10</v>
      </c>
      <c r="B9409" s="192" t="s">
        <v>11</v>
      </c>
      <c r="D9409" s="188" t="s">
        <v>4808</v>
      </c>
      <c r="E9409" s="192" t="s">
        <v>142</v>
      </c>
      <c r="F9409" s="193" t="s">
        <v>4809</v>
      </c>
      <c r="G9409" s="192" t="s">
        <v>4810</v>
      </c>
      <c r="H9409" s="192" t="s">
        <v>479</v>
      </c>
      <c r="J9409" s="193" t="s">
        <v>405</v>
      </c>
      <c r="K9409" s="193" t="s">
        <v>406</v>
      </c>
    </row>
    <row r="9412" spans="1:11">
      <c r="A9412" s="175" t="s">
        <v>5194</v>
      </c>
      <c r="B9412" s="175" t="s">
        <v>73</v>
      </c>
      <c r="D9412" s="175" t="s">
        <v>608</v>
      </c>
      <c r="H9412" s="175" t="s">
        <v>3101</v>
      </c>
      <c r="J9412" s="194">
        <v>350000</v>
      </c>
    </row>
    <row r="9413" spans="1:11">
      <c r="A9413" s="175" t="s">
        <v>5194</v>
      </c>
      <c r="B9413" s="175" t="s">
        <v>73</v>
      </c>
      <c r="D9413" s="175" t="s">
        <v>608</v>
      </c>
      <c r="H9413" s="175" t="s">
        <v>3102</v>
      </c>
      <c r="J9413" s="194">
        <v>350000</v>
      </c>
    </row>
    <row r="9414" spans="1:11">
      <c r="A9414" s="175" t="s">
        <v>5194</v>
      </c>
      <c r="B9414" s="175" t="s">
        <v>73</v>
      </c>
      <c r="D9414" s="175" t="s">
        <v>608</v>
      </c>
      <c r="H9414" s="175" t="s">
        <v>3103</v>
      </c>
      <c r="J9414" s="194">
        <v>350000</v>
      </c>
    </row>
    <row r="9415" spans="1:11">
      <c r="A9415" s="175" t="s">
        <v>5194</v>
      </c>
      <c r="B9415" s="175" t="s">
        <v>73</v>
      </c>
      <c r="D9415" s="175" t="s">
        <v>608</v>
      </c>
      <c r="H9415" s="175" t="s">
        <v>3104</v>
      </c>
      <c r="J9415" s="194">
        <v>350000</v>
      </c>
    </row>
    <row r="9416" spans="1:11">
      <c r="A9416" s="175" t="s">
        <v>5194</v>
      </c>
      <c r="B9416" s="175" t="s">
        <v>73</v>
      </c>
      <c r="D9416" s="175" t="s">
        <v>608</v>
      </c>
      <c r="H9416" s="175" t="s">
        <v>3105</v>
      </c>
      <c r="J9416" s="194">
        <v>350000</v>
      </c>
    </row>
    <row r="9417" spans="1:11">
      <c r="A9417" s="175" t="s">
        <v>5194</v>
      </c>
      <c r="B9417" s="175" t="s">
        <v>73</v>
      </c>
      <c r="D9417" s="175" t="s">
        <v>608</v>
      </c>
      <c r="H9417" s="175" t="s">
        <v>3106</v>
      </c>
      <c r="J9417" s="194">
        <v>350000</v>
      </c>
    </row>
    <row r="9418" spans="1:11">
      <c r="A9418" s="175" t="s">
        <v>5194</v>
      </c>
      <c r="B9418" s="175" t="s">
        <v>73</v>
      </c>
      <c r="D9418" s="175" t="s">
        <v>608</v>
      </c>
      <c r="H9418" s="175" t="s">
        <v>3107</v>
      </c>
      <c r="J9418" s="194">
        <v>350000</v>
      </c>
    </row>
    <row r="9419" spans="1:11">
      <c r="A9419" s="175" t="s">
        <v>5194</v>
      </c>
      <c r="B9419" s="175" t="s">
        <v>73</v>
      </c>
      <c r="D9419" s="175" t="s">
        <v>608</v>
      </c>
      <c r="H9419" s="175" t="s">
        <v>3108</v>
      </c>
      <c r="J9419" s="194">
        <v>350000</v>
      </c>
    </row>
    <row r="9420" spans="1:11">
      <c r="A9420" s="175" t="s">
        <v>5194</v>
      </c>
      <c r="B9420" s="175" t="s">
        <v>73</v>
      </c>
      <c r="D9420" s="175" t="s">
        <v>608</v>
      </c>
      <c r="H9420" s="175" t="s">
        <v>3109</v>
      </c>
      <c r="J9420" s="194">
        <v>350000</v>
      </c>
    </row>
    <row r="9421" spans="1:11">
      <c r="A9421" s="175" t="s">
        <v>5194</v>
      </c>
      <c r="B9421" s="175" t="s">
        <v>73</v>
      </c>
      <c r="D9421" s="175" t="s">
        <v>608</v>
      </c>
      <c r="H9421" s="175" t="s">
        <v>3110</v>
      </c>
      <c r="J9421" s="194">
        <v>350000</v>
      </c>
    </row>
    <row r="9422" spans="1:11">
      <c r="A9422" s="175" t="s">
        <v>5194</v>
      </c>
      <c r="B9422" s="175" t="s">
        <v>73</v>
      </c>
      <c r="D9422" s="175" t="s">
        <v>608</v>
      </c>
      <c r="H9422" s="175" t="s">
        <v>3111</v>
      </c>
      <c r="J9422" s="194">
        <v>350000</v>
      </c>
    </row>
    <row r="9423" spans="1:11">
      <c r="A9423" s="175" t="s">
        <v>5194</v>
      </c>
      <c r="B9423" s="175" t="s">
        <v>73</v>
      </c>
      <c r="D9423" s="175" t="s">
        <v>608</v>
      </c>
      <c r="H9423" s="175" t="s">
        <v>3112</v>
      </c>
      <c r="J9423" s="194">
        <v>350000</v>
      </c>
    </row>
    <row r="9424" spans="1:11">
      <c r="A9424" s="175" t="s">
        <v>5194</v>
      </c>
      <c r="B9424" s="175" t="s">
        <v>73</v>
      </c>
      <c r="D9424" s="175" t="s">
        <v>608</v>
      </c>
      <c r="H9424" s="175" t="s">
        <v>3113</v>
      </c>
      <c r="J9424" s="194">
        <v>350000</v>
      </c>
    </row>
    <row r="9425" spans="1:10">
      <c r="A9425" s="175" t="s">
        <v>5194</v>
      </c>
      <c r="B9425" s="175" t="s">
        <v>73</v>
      </c>
      <c r="D9425" s="175" t="s">
        <v>608</v>
      </c>
      <c r="H9425" s="175" t="s">
        <v>3114</v>
      </c>
      <c r="J9425" s="194">
        <v>350000</v>
      </c>
    </row>
    <row r="9426" spans="1:10">
      <c r="A9426" s="175" t="s">
        <v>5194</v>
      </c>
      <c r="B9426" s="175" t="s">
        <v>73</v>
      </c>
      <c r="D9426" s="175" t="s">
        <v>608</v>
      </c>
      <c r="H9426" s="175" t="s">
        <v>3115</v>
      </c>
      <c r="J9426" s="194">
        <v>350000</v>
      </c>
    </row>
    <row r="9427" spans="1:10">
      <c r="A9427" s="175" t="s">
        <v>5194</v>
      </c>
      <c r="B9427" s="175" t="s">
        <v>73</v>
      </c>
      <c r="D9427" s="175" t="s">
        <v>608</v>
      </c>
      <c r="H9427" s="175" t="s">
        <v>3116</v>
      </c>
      <c r="J9427" s="194">
        <v>350000</v>
      </c>
    </row>
    <row r="9428" spans="1:10">
      <c r="A9428" s="175" t="s">
        <v>5194</v>
      </c>
      <c r="B9428" s="175" t="s">
        <v>73</v>
      </c>
      <c r="D9428" s="175" t="s">
        <v>608</v>
      </c>
      <c r="H9428" s="175" t="s">
        <v>3117</v>
      </c>
      <c r="J9428" s="194">
        <v>350000</v>
      </c>
    </row>
    <row r="9429" spans="1:10">
      <c r="A9429" s="175" t="s">
        <v>5194</v>
      </c>
      <c r="B9429" s="175" t="s">
        <v>73</v>
      </c>
      <c r="D9429" s="175" t="s">
        <v>608</v>
      </c>
      <c r="H9429" s="175" t="s">
        <v>3118</v>
      </c>
      <c r="J9429" s="194">
        <v>350000</v>
      </c>
    </row>
    <row r="9430" spans="1:10">
      <c r="A9430" s="175" t="s">
        <v>5194</v>
      </c>
      <c r="B9430" s="175" t="s">
        <v>73</v>
      </c>
      <c r="D9430" s="175" t="s">
        <v>608</v>
      </c>
      <c r="H9430" s="175" t="s">
        <v>3119</v>
      </c>
      <c r="J9430" s="194">
        <v>350000</v>
      </c>
    </row>
    <row r="9431" spans="1:10">
      <c r="A9431" s="175" t="s">
        <v>5194</v>
      </c>
      <c r="B9431" s="175" t="s">
        <v>73</v>
      </c>
      <c r="D9431" s="175" t="s">
        <v>608</v>
      </c>
      <c r="H9431" s="175" t="s">
        <v>3120</v>
      </c>
      <c r="J9431" s="194">
        <v>350000</v>
      </c>
    </row>
    <row r="9432" spans="1:10">
      <c r="A9432" s="175" t="s">
        <v>5194</v>
      </c>
      <c r="B9432" s="175" t="s">
        <v>73</v>
      </c>
      <c r="D9432" s="175" t="s">
        <v>608</v>
      </c>
      <c r="H9432" s="175" t="s">
        <v>3121</v>
      </c>
      <c r="J9432" s="194">
        <v>350000</v>
      </c>
    </row>
    <row r="9433" spans="1:10">
      <c r="A9433" s="175" t="s">
        <v>5194</v>
      </c>
      <c r="B9433" s="175" t="s">
        <v>73</v>
      </c>
      <c r="D9433" s="175" t="s">
        <v>608</v>
      </c>
      <c r="H9433" s="175" t="s">
        <v>3122</v>
      </c>
      <c r="J9433" s="194">
        <v>350000</v>
      </c>
    </row>
    <row r="9434" spans="1:10">
      <c r="A9434" s="175" t="s">
        <v>5194</v>
      </c>
      <c r="B9434" s="175" t="s">
        <v>73</v>
      </c>
      <c r="D9434" s="175" t="s">
        <v>608</v>
      </c>
      <c r="H9434" s="175" t="s">
        <v>3123</v>
      </c>
      <c r="J9434" s="194">
        <v>350000</v>
      </c>
    </row>
    <row r="9435" spans="1:10">
      <c r="A9435" s="175" t="s">
        <v>5194</v>
      </c>
      <c r="B9435" s="175" t="s">
        <v>73</v>
      </c>
      <c r="D9435" s="175" t="s">
        <v>608</v>
      </c>
      <c r="H9435" s="175" t="s">
        <v>3124</v>
      </c>
      <c r="J9435" s="194">
        <v>350000</v>
      </c>
    </row>
    <row r="9436" spans="1:10">
      <c r="A9436" s="175" t="s">
        <v>5194</v>
      </c>
      <c r="B9436" s="175" t="s">
        <v>73</v>
      </c>
      <c r="D9436" s="175" t="s">
        <v>608</v>
      </c>
      <c r="H9436" s="175" t="s">
        <v>3125</v>
      </c>
      <c r="J9436" s="194">
        <v>350000</v>
      </c>
    </row>
    <row r="9437" spans="1:10">
      <c r="A9437" s="175" t="s">
        <v>5194</v>
      </c>
      <c r="B9437" s="175" t="s">
        <v>73</v>
      </c>
      <c r="D9437" s="175" t="s">
        <v>608</v>
      </c>
      <c r="H9437" s="175" t="s">
        <v>3126</v>
      </c>
      <c r="J9437" s="194">
        <v>350000</v>
      </c>
    </row>
    <row r="9438" spans="1:10">
      <c r="A9438" s="175" t="s">
        <v>5194</v>
      </c>
      <c r="B9438" s="175" t="s">
        <v>73</v>
      </c>
      <c r="D9438" s="175" t="s">
        <v>608</v>
      </c>
      <c r="H9438" s="175" t="s">
        <v>3127</v>
      </c>
      <c r="J9438" s="194">
        <v>350000</v>
      </c>
    </row>
    <row r="9439" spans="1:10">
      <c r="A9439" s="175" t="s">
        <v>5194</v>
      </c>
      <c r="B9439" s="175" t="s">
        <v>73</v>
      </c>
      <c r="D9439" s="175" t="s">
        <v>608</v>
      </c>
      <c r="H9439" s="175" t="s">
        <v>3128</v>
      </c>
      <c r="J9439" s="194">
        <v>350000</v>
      </c>
    </row>
    <row r="9440" spans="1:10">
      <c r="A9440" s="175" t="s">
        <v>5194</v>
      </c>
      <c r="B9440" s="175" t="s">
        <v>73</v>
      </c>
      <c r="D9440" s="175" t="s">
        <v>608</v>
      </c>
      <c r="H9440" s="175" t="s">
        <v>3129</v>
      </c>
      <c r="J9440" s="194">
        <v>350000</v>
      </c>
    </row>
    <row r="9441" spans="1:11">
      <c r="A9441" s="175" t="s">
        <v>5194</v>
      </c>
      <c r="B9441" s="175" t="s">
        <v>73</v>
      </c>
      <c r="D9441" s="175" t="s">
        <v>608</v>
      </c>
      <c r="H9441" s="175" t="s">
        <v>3130</v>
      </c>
      <c r="J9441" s="194">
        <v>350000</v>
      </c>
    </row>
    <row r="9442" spans="1:11">
      <c r="A9442" s="175" t="s">
        <v>5194</v>
      </c>
      <c r="B9442" s="175" t="s">
        <v>73</v>
      </c>
      <c r="D9442" s="175" t="s">
        <v>608</v>
      </c>
      <c r="H9442" s="175" t="s">
        <v>3131</v>
      </c>
      <c r="J9442" s="194">
        <v>350000</v>
      </c>
    </row>
    <row r="9443" spans="1:11">
      <c r="A9443" s="175" t="s">
        <v>5194</v>
      </c>
      <c r="B9443" s="175" t="s">
        <v>73</v>
      </c>
      <c r="D9443" s="175" t="s">
        <v>608</v>
      </c>
      <c r="H9443" s="175" t="s">
        <v>3132</v>
      </c>
      <c r="J9443" s="194">
        <v>350000</v>
      </c>
    </row>
    <row r="9444" spans="1:11">
      <c r="A9444" s="175" t="s">
        <v>5194</v>
      </c>
      <c r="B9444" s="175" t="s">
        <v>73</v>
      </c>
      <c r="D9444" s="175" t="s">
        <v>608</v>
      </c>
      <c r="H9444" s="175" t="s">
        <v>3133</v>
      </c>
      <c r="J9444" s="194">
        <v>350000</v>
      </c>
    </row>
    <row r="9445" spans="1:11">
      <c r="A9445" s="175" t="s">
        <v>5194</v>
      </c>
      <c r="B9445" s="175" t="s">
        <v>73</v>
      </c>
      <c r="D9445" s="175" t="s">
        <v>608</v>
      </c>
      <c r="H9445" s="175" t="s">
        <v>3134</v>
      </c>
      <c r="J9445" s="194">
        <v>350000</v>
      </c>
    </row>
    <row r="9446" spans="1:11">
      <c r="A9446" s="175" t="s">
        <v>5194</v>
      </c>
      <c r="B9446" s="175" t="s">
        <v>73</v>
      </c>
      <c r="D9446" s="175" t="s">
        <v>608</v>
      </c>
      <c r="H9446" s="175" t="s">
        <v>3135</v>
      </c>
      <c r="J9446" s="194">
        <v>350000</v>
      </c>
    </row>
    <row r="9447" spans="1:11">
      <c r="A9447" s="175" t="s">
        <v>5194</v>
      </c>
      <c r="B9447" s="175" t="s">
        <v>73</v>
      </c>
      <c r="D9447" s="175" t="s">
        <v>608</v>
      </c>
      <c r="H9447" s="175" t="s">
        <v>3136</v>
      </c>
      <c r="J9447" s="194">
        <v>350000</v>
      </c>
    </row>
    <row r="9448" spans="1:11">
      <c r="A9448" s="175" t="s">
        <v>5194</v>
      </c>
      <c r="B9448" s="175" t="s">
        <v>73</v>
      </c>
      <c r="D9448" s="175" t="s">
        <v>608</v>
      </c>
      <c r="H9448" s="175" t="s">
        <v>3137</v>
      </c>
      <c r="J9448" s="194">
        <v>350000</v>
      </c>
    </row>
    <row r="9449" spans="1:11">
      <c r="A9449" s="175" t="s">
        <v>5194</v>
      </c>
      <c r="B9449" s="175" t="s">
        <v>73</v>
      </c>
      <c r="D9449" s="175" t="s">
        <v>608</v>
      </c>
      <c r="H9449" s="175" t="s">
        <v>3138</v>
      </c>
      <c r="J9449" s="194">
        <v>350000</v>
      </c>
    </row>
    <row r="9450" spans="1:11">
      <c r="A9450" s="175" t="s">
        <v>5194</v>
      </c>
      <c r="B9450" s="175" t="s">
        <v>73</v>
      </c>
      <c r="D9450" s="175" t="s">
        <v>608</v>
      </c>
      <c r="H9450" s="175" t="s">
        <v>3139</v>
      </c>
      <c r="J9450" s="194">
        <v>350000</v>
      </c>
    </row>
    <row r="9451" spans="1:11">
      <c r="A9451" s="175" t="s">
        <v>5194</v>
      </c>
      <c r="B9451" s="175" t="s">
        <v>73</v>
      </c>
      <c r="D9451" s="175" t="s">
        <v>608</v>
      </c>
      <c r="H9451" s="175" t="s">
        <v>3140</v>
      </c>
      <c r="J9451" s="194">
        <v>350000</v>
      </c>
    </row>
    <row r="9452" spans="1:11">
      <c r="A9452" s="175" t="s">
        <v>5099</v>
      </c>
      <c r="B9452" s="175" t="s">
        <v>26</v>
      </c>
      <c r="E9452" s="175" t="s">
        <v>640</v>
      </c>
      <c r="F9452" s="195">
        <v>3347765</v>
      </c>
      <c r="H9452" s="175" t="s">
        <v>2001</v>
      </c>
      <c r="K9452" s="194">
        <v>14000000</v>
      </c>
    </row>
    <row r="9453" spans="1:11">
      <c r="A9453" s="190" t="s">
        <v>5199</v>
      </c>
      <c r="J9453" s="194">
        <v>14000000</v>
      </c>
      <c r="K9453" s="194">
        <v>14000000</v>
      </c>
    </row>
    <row r="9456" spans="1:11">
      <c r="A9456" s="190" t="s">
        <v>4864</v>
      </c>
      <c r="D9456" s="191" t="s">
        <v>4823</v>
      </c>
      <c r="E9456" s="190" t="s">
        <v>5076</v>
      </c>
    </row>
    <row r="9457" spans="1:11">
      <c r="A9457" s="192" t="s">
        <v>10</v>
      </c>
      <c r="B9457" s="192" t="s">
        <v>11</v>
      </c>
      <c r="D9457" s="188" t="s">
        <v>4808</v>
      </c>
      <c r="E9457" s="192" t="s">
        <v>142</v>
      </c>
      <c r="F9457" s="193" t="s">
        <v>4809</v>
      </c>
      <c r="G9457" s="192" t="s">
        <v>4810</v>
      </c>
      <c r="H9457" s="192" t="s">
        <v>479</v>
      </c>
      <c r="J9457" s="193" t="s">
        <v>405</v>
      </c>
      <c r="K9457" s="193" t="s">
        <v>406</v>
      </c>
    </row>
    <row r="9460" spans="1:11">
      <c r="A9460" s="175" t="s">
        <v>257</v>
      </c>
      <c r="B9460" s="175" t="s">
        <v>47</v>
      </c>
      <c r="E9460" s="175" t="s">
        <v>668</v>
      </c>
      <c r="F9460" s="195">
        <v>6445555</v>
      </c>
      <c r="H9460" s="175" t="s">
        <v>1786</v>
      </c>
      <c r="J9460" s="194">
        <v>410887</v>
      </c>
    </row>
    <row r="9461" spans="1:11">
      <c r="A9461" s="175" t="s">
        <v>5102</v>
      </c>
      <c r="B9461" s="175" t="s">
        <v>25</v>
      </c>
      <c r="F9461" s="195">
        <v>188</v>
      </c>
      <c r="H9461" s="175" t="s">
        <v>1786</v>
      </c>
      <c r="K9461" s="194">
        <v>410887</v>
      </c>
    </row>
    <row r="9462" spans="1:11">
      <c r="A9462" s="190" t="s">
        <v>4865</v>
      </c>
      <c r="J9462" s="194">
        <v>410887</v>
      </c>
      <c r="K9462" s="194">
        <v>410887</v>
      </c>
    </row>
    <row r="9465" spans="1:11">
      <c r="A9465" s="190" t="s">
        <v>4866</v>
      </c>
      <c r="D9465" s="191" t="s">
        <v>4823</v>
      </c>
      <c r="E9465" s="190" t="s">
        <v>5076</v>
      </c>
    </row>
    <row r="9466" spans="1:11">
      <c r="A9466" s="192" t="s">
        <v>10</v>
      </c>
      <c r="B9466" s="192" t="s">
        <v>11</v>
      </c>
      <c r="D9466" s="188" t="s">
        <v>4808</v>
      </c>
      <c r="E9466" s="192" t="s">
        <v>142</v>
      </c>
      <c r="F9466" s="193" t="s">
        <v>4809</v>
      </c>
      <c r="G9466" s="192" t="s">
        <v>4810</v>
      </c>
      <c r="H9466" s="192" t="s">
        <v>479</v>
      </c>
      <c r="J9466" s="193" t="s">
        <v>405</v>
      </c>
      <c r="K9466" s="193" t="s">
        <v>406</v>
      </c>
    </row>
    <row r="9469" spans="1:11">
      <c r="A9469" s="175" t="s">
        <v>5139</v>
      </c>
      <c r="B9469" s="175" t="s">
        <v>32</v>
      </c>
      <c r="E9469" s="175" t="s">
        <v>640</v>
      </c>
      <c r="F9469" s="195">
        <v>30092016</v>
      </c>
      <c r="H9469" s="175" t="s">
        <v>2141</v>
      </c>
      <c r="J9469" s="194">
        <v>45959</v>
      </c>
    </row>
    <row r="9470" spans="1:11">
      <c r="A9470" s="175" t="s">
        <v>5102</v>
      </c>
      <c r="B9470" s="175" t="s">
        <v>25</v>
      </c>
      <c r="F9470" s="195">
        <v>174</v>
      </c>
      <c r="H9470" s="175" t="s">
        <v>1787</v>
      </c>
      <c r="K9470" s="194">
        <v>45959</v>
      </c>
    </row>
    <row r="9471" spans="1:11">
      <c r="A9471" s="190" t="s">
        <v>4868</v>
      </c>
      <c r="J9471" s="194">
        <v>45959</v>
      </c>
      <c r="K9471" s="194">
        <v>45959</v>
      </c>
    </row>
    <row r="9474" spans="1:11">
      <c r="A9474" s="190" t="s">
        <v>4869</v>
      </c>
      <c r="D9474" s="191" t="s">
        <v>4823</v>
      </c>
      <c r="E9474" s="190" t="s">
        <v>5076</v>
      </c>
    </row>
    <row r="9475" spans="1:11">
      <c r="A9475" s="192" t="s">
        <v>10</v>
      </c>
      <c r="B9475" s="192" t="s">
        <v>11</v>
      </c>
      <c r="D9475" s="188" t="s">
        <v>4808</v>
      </c>
      <c r="E9475" s="192" t="s">
        <v>142</v>
      </c>
      <c r="F9475" s="193" t="s">
        <v>4809</v>
      </c>
      <c r="G9475" s="192" t="s">
        <v>4810</v>
      </c>
      <c r="H9475" s="192" t="s">
        <v>479</v>
      </c>
      <c r="J9475" s="193" t="s">
        <v>405</v>
      </c>
      <c r="K9475" s="193" t="s">
        <v>406</v>
      </c>
    </row>
    <row r="9478" spans="1:11">
      <c r="A9478" s="175" t="s">
        <v>5139</v>
      </c>
      <c r="B9478" s="175" t="s">
        <v>32</v>
      </c>
      <c r="E9478" s="175" t="s">
        <v>640</v>
      </c>
      <c r="F9478" s="195">
        <v>30092016</v>
      </c>
      <c r="H9478" s="175" t="s">
        <v>2142</v>
      </c>
      <c r="J9478" s="194">
        <v>45959</v>
      </c>
    </row>
    <row r="9479" spans="1:11">
      <c r="A9479" s="175" t="s">
        <v>5102</v>
      </c>
      <c r="B9479" s="175" t="s">
        <v>25</v>
      </c>
      <c r="F9479" s="195">
        <v>175</v>
      </c>
      <c r="H9479" s="175" t="s">
        <v>1788</v>
      </c>
      <c r="K9479" s="194">
        <v>45959</v>
      </c>
    </row>
    <row r="9480" spans="1:11">
      <c r="A9480" s="190" t="s">
        <v>4870</v>
      </c>
      <c r="J9480" s="194">
        <v>45959</v>
      </c>
      <c r="K9480" s="194">
        <v>45959</v>
      </c>
    </row>
    <row r="9483" spans="1:11">
      <c r="A9483" s="190" t="s">
        <v>4871</v>
      </c>
      <c r="D9483" s="191" t="s">
        <v>4823</v>
      </c>
      <c r="E9483" s="190" t="s">
        <v>5076</v>
      </c>
    </row>
    <row r="9484" spans="1:11">
      <c r="A9484" s="192" t="s">
        <v>10</v>
      </c>
      <c r="B9484" s="192" t="s">
        <v>11</v>
      </c>
      <c r="D9484" s="188" t="s">
        <v>4808</v>
      </c>
      <c r="E9484" s="192" t="s">
        <v>142</v>
      </c>
      <c r="F9484" s="193" t="s">
        <v>4809</v>
      </c>
      <c r="G9484" s="192" t="s">
        <v>4810</v>
      </c>
      <c r="H9484" s="192" t="s">
        <v>479</v>
      </c>
      <c r="J9484" s="193" t="s">
        <v>405</v>
      </c>
      <c r="K9484" s="193" t="s">
        <v>406</v>
      </c>
    </row>
    <row r="9487" spans="1:11">
      <c r="A9487" s="175" t="s">
        <v>5139</v>
      </c>
      <c r="B9487" s="175" t="s">
        <v>32</v>
      </c>
      <c r="E9487" s="175" t="s">
        <v>640</v>
      </c>
      <c r="F9487" s="195">
        <v>30092016</v>
      </c>
      <c r="H9487" s="175" t="s">
        <v>2143</v>
      </c>
      <c r="J9487" s="194">
        <v>45959</v>
      </c>
    </row>
    <row r="9488" spans="1:11">
      <c r="A9488" s="175" t="s">
        <v>5102</v>
      </c>
      <c r="B9488" s="175" t="s">
        <v>25</v>
      </c>
      <c r="F9488" s="195">
        <v>176</v>
      </c>
      <c r="H9488" s="175" t="s">
        <v>1789</v>
      </c>
      <c r="K9488" s="194">
        <v>45959</v>
      </c>
    </row>
    <row r="9489" spans="1:11">
      <c r="A9489" s="190" t="s">
        <v>4873</v>
      </c>
      <c r="J9489" s="194">
        <v>45959</v>
      </c>
      <c r="K9489" s="194">
        <v>45959</v>
      </c>
    </row>
    <row r="9492" spans="1:11">
      <c r="A9492" s="190" t="s">
        <v>4874</v>
      </c>
      <c r="D9492" s="191" t="s">
        <v>4823</v>
      </c>
      <c r="E9492" s="190" t="s">
        <v>5076</v>
      </c>
    </row>
    <row r="9493" spans="1:11">
      <c r="A9493" s="192" t="s">
        <v>10</v>
      </c>
      <c r="B9493" s="192" t="s">
        <v>11</v>
      </c>
      <c r="D9493" s="188" t="s">
        <v>4808</v>
      </c>
      <c r="E9493" s="192" t="s">
        <v>142</v>
      </c>
      <c r="F9493" s="193" t="s">
        <v>4809</v>
      </c>
      <c r="G9493" s="192" t="s">
        <v>4810</v>
      </c>
      <c r="H9493" s="192" t="s">
        <v>479</v>
      </c>
      <c r="J9493" s="193" t="s">
        <v>405</v>
      </c>
      <c r="K9493" s="193" t="s">
        <v>406</v>
      </c>
    </row>
    <row r="9496" spans="1:11">
      <c r="A9496" s="175" t="s">
        <v>5139</v>
      </c>
      <c r="B9496" s="175" t="s">
        <v>32</v>
      </c>
      <c r="E9496" s="175" t="s">
        <v>640</v>
      </c>
      <c r="F9496" s="195">
        <v>30092016</v>
      </c>
      <c r="H9496" s="175" t="s">
        <v>2144</v>
      </c>
      <c r="J9496" s="194">
        <v>45959</v>
      </c>
    </row>
    <row r="9497" spans="1:11">
      <c r="A9497" s="175" t="s">
        <v>5102</v>
      </c>
      <c r="B9497" s="175" t="s">
        <v>25</v>
      </c>
      <c r="F9497" s="195">
        <v>177</v>
      </c>
      <c r="H9497" s="175" t="s">
        <v>1790</v>
      </c>
      <c r="K9497" s="194">
        <v>45959</v>
      </c>
    </row>
    <row r="9498" spans="1:11">
      <c r="A9498" s="190" t="s">
        <v>4875</v>
      </c>
      <c r="J9498" s="194">
        <v>45959</v>
      </c>
      <c r="K9498" s="194">
        <v>45959</v>
      </c>
    </row>
    <row r="9501" spans="1:11">
      <c r="A9501" s="190" t="s">
        <v>4876</v>
      </c>
      <c r="D9501" s="191" t="s">
        <v>4823</v>
      </c>
      <c r="E9501" s="190" t="s">
        <v>5076</v>
      </c>
    </row>
    <row r="9502" spans="1:11">
      <c r="A9502" s="192" t="s">
        <v>10</v>
      </c>
      <c r="B9502" s="192" t="s">
        <v>11</v>
      </c>
      <c r="D9502" s="188" t="s">
        <v>4808</v>
      </c>
      <c r="E9502" s="192" t="s">
        <v>142</v>
      </c>
      <c r="F9502" s="193" t="s">
        <v>4809</v>
      </c>
      <c r="G9502" s="192" t="s">
        <v>4810</v>
      </c>
      <c r="H9502" s="192" t="s">
        <v>479</v>
      </c>
      <c r="J9502" s="193" t="s">
        <v>405</v>
      </c>
      <c r="K9502" s="193" t="s">
        <v>406</v>
      </c>
    </row>
    <row r="9505" spans="1:11">
      <c r="A9505" s="175" t="s">
        <v>5139</v>
      </c>
      <c r="B9505" s="175" t="s">
        <v>32</v>
      </c>
      <c r="E9505" s="175" t="s">
        <v>640</v>
      </c>
      <c r="F9505" s="195">
        <v>30092016</v>
      </c>
      <c r="H9505" s="175" t="s">
        <v>2145</v>
      </c>
      <c r="J9505" s="194">
        <v>45959</v>
      </c>
    </row>
    <row r="9506" spans="1:11">
      <c r="A9506" s="175" t="s">
        <v>5102</v>
      </c>
      <c r="B9506" s="175" t="s">
        <v>25</v>
      </c>
      <c r="F9506" s="195">
        <v>179</v>
      </c>
      <c r="H9506" s="175" t="s">
        <v>1791</v>
      </c>
      <c r="K9506" s="194">
        <v>45959</v>
      </c>
    </row>
    <row r="9507" spans="1:11">
      <c r="A9507" s="190" t="s">
        <v>4877</v>
      </c>
      <c r="J9507" s="194">
        <v>45959</v>
      </c>
      <c r="K9507" s="194">
        <v>45959</v>
      </c>
    </row>
    <row r="9510" spans="1:11">
      <c r="A9510" s="190" t="s">
        <v>4878</v>
      </c>
      <c r="D9510" s="191" t="s">
        <v>4823</v>
      </c>
      <c r="E9510" s="190" t="s">
        <v>5076</v>
      </c>
    </row>
    <row r="9511" spans="1:11">
      <c r="A9511" s="192" t="s">
        <v>10</v>
      </c>
      <c r="B9511" s="192" t="s">
        <v>11</v>
      </c>
      <c r="D9511" s="188" t="s">
        <v>4808</v>
      </c>
      <c r="E9511" s="192" t="s">
        <v>142</v>
      </c>
      <c r="F9511" s="193" t="s">
        <v>4809</v>
      </c>
      <c r="G9511" s="192" t="s">
        <v>4810</v>
      </c>
      <c r="H9511" s="192" t="s">
        <v>479</v>
      </c>
      <c r="J9511" s="193" t="s">
        <v>405</v>
      </c>
      <c r="K9511" s="193" t="s">
        <v>406</v>
      </c>
    </row>
    <row r="9514" spans="1:11">
      <c r="A9514" s="175" t="s">
        <v>5139</v>
      </c>
      <c r="B9514" s="175" t="s">
        <v>32</v>
      </c>
      <c r="E9514" s="175" t="s">
        <v>640</v>
      </c>
      <c r="F9514" s="195">
        <v>30092016</v>
      </c>
      <c r="H9514" s="175" t="s">
        <v>2146</v>
      </c>
      <c r="J9514" s="194">
        <v>45959</v>
      </c>
    </row>
    <row r="9515" spans="1:11">
      <c r="A9515" s="175" t="s">
        <v>5102</v>
      </c>
      <c r="B9515" s="175" t="s">
        <v>25</v>
      </c>
      <c r="F9515" s="195">
        <v>180</v>
      </c>
      <c r="H9515" s="175" t="s">
        <v>1792</v>
      </c>
      <c r="K9515" s="194">
        <v>45959</v>
      </c>
    </row>
    <row r="9516" spans="1:11">
      <c r="A9516" s="190" t="s">
        <v>4880</v>
      </c>
      <c r="J9516" s="194">
        <v>45959</v>
      </c>
      <c r="K9516" s="194">
        <v>45959</v>
      </c>
    </row>
    <row r="9519" spans="1:11">
      <c r="A9519" s="190" t="s">
        <v>4881</v>
      </c>
      <c r="D9519" s="191" t="s">
        <v>4823</v>
      </c>
      <c r="E9519" s="190" t="s">
        <v>5076</v>
      </c>
    </row>
    <row r="9520" spans="1:11">
      <c r="A9520" s="192" t="s">
        <v>10</v>
      </c>
      <c r="B9520" s="192" t="s">
        <v>11</v>
      </c>
      <c r="D9520" s="188" t="s">
        <v>4808</v>
      </c>
      <c r="E9520" s="192" t="s">
        <v>142</v>
      </c>
      <c r="F9520" s="193" t="s">
        <v>4809</v>
      </c>
      <c r="G9520" s="192" t="s">
        <v>4810</v>
      </c>
      <c r="H9520" s="192" t="s">
        <v>479</v>
      </c>
      <c r="J9520" s="193" t="s">
        <v>405</v>
      </c>
      <c r="K9520" s="193" t="s">
        <v>406</v>
      </c>
    </row>
    <row r="9523" spans="1:11">
      <c r="A9523" s="175" t="s">
        <v>5139</v>
      </c>
      <c r="B9523" s="175" t="s">
        <v>32</v>
      </c>
      <c r="E9523" s="175" t="s">
        <v>640</v>
      </c>
      <c r="F9523" s="195">
        <v>30092016</v>
      </c>
      <c r="H9523" s="175" t="s">
        <v>2147</v>
      </c>
      <c r="J9523" s="194">
        <v>45959</v>
      </c>
    </row>
    <row r="9524" spans="1:11">
      <c r="A9524" s="175" t="s">
        <v>5102</v>
      </c>
      <c r="B9524" s="175" t="s">
        <v>25</v>
      </c>
      <c r="F9524" s="195">
        <v>181</v>
      </c>
      <c r="H9524" s="175" t="s">
        <v>1793</v>
      </c>
      <c r="K9524" s="194">
        <v>45959</v>
      </c>
    </row>
    <row r="9525" spans="1:11">
      <c r="A9525" s="190" t="s">
        <v>4883</v>
      </c>
      <c r="J9525" s="194">
        <v>45959</v>
      </c>
      <c r="K9525" s="194">
        <v>45959</v>
      </c>
    </row>
    <row r="9528" spans="1:11">
      <c r="A9528" s="190" t="s">
        <v>4884</v>
      </c>
      <c r="D9528" s="191" t="s">
        <v>4823</v>
      </c>
      <c r="E9528" s="190" t="s">
        <v>5076</v>
      </c>
    </row>
    <row r="9529" spans="1:11">
      <c r="A9529" s="192" t="s">
        <v>10</v>
      </c>
      <c r="B9529" s="192" t="s">
        <v>11</v>
      </c>
      <c r="D9529" s="188" t="s">
        <v>4808</v>
      </c>
      <c r="E9529" s="192" t="s">
        <v>142</v>
      </c>
      <c r="F9529" s="193" t="s">
        <v>4809</v>
      </c>
      <c r="G9529" s="192" t="s">
        <v>4810</v>
      </c>
      <c r="H9529" s="192" t="s">
        <v>479</v>
      </c>
      <c r="J9529" s="193" t="s">
        <v>405</v>
      </c>
      <c r="K9529" s="193" t="s">
        <v>406</v>
      </c>
    </row>
    <row r="9532" spans="1:11">
      <c r="A9532" s="175" t="s">
        <v>5139</v>
      </c>
      <c r="B9532" s="175" t="s">
        <v>32</v>
      </c>
      <c r="E9532" s="175" t="s">
        <v>640</v>
      </c>
      <c r="F9532" s="195">
        <v>30092016</v>
      </c>
      <c r="H9532" s="175" t="s">
        <v>2148</v>
      </c>
      <c r="J9532" s="194">
        <v>66208</v>
      </c>
    </row>
    <row r="9533" spans="1:11">
      <c r="A9533" s="175" t="s">
        <v>5102</v>
      </c>
      <c r="B9533" s="175" t="s">
        <v>25</v>
      </c>
      <c r="F9533" s="195">
        <v>183</v>
      </c>
      <c r="H9533" s="175" t="s">
        <v>1794</v>
      </c>
      <c r="K9533" s="194">
        <v>66208</v>
      </c>
    </row>
    <row r="9534" spans="1:11">
      <c r="A9534" s="190" t="s">
        <v>4885</v>
      </c>
      <c r="J9534" s="194">
        <v>66208</v>
      </c>
      <c r="K9534" s="194">
        <v>66208</v>
      </c>
    </row>
    <row r="9537" spans="1:11">
      <c r="A9537" s="190" t="s">
        <v>4886</v>
      </c>
      <c r="D9537" s="191" t="s">
        <v>4823</v>
      </c>
      <c r="E9537" s="190" t="s">
        <v>5076</v>
      </c>
    </row>
    <row r="9538" spans="1:11">
      <c r="A9538" s="192" t="s">
        <v>10</v>
      </c>
      <c r="B9538" s="192" t="s">
        <v>11</v>
      </c>
      <c r="D9538" s="188" t="s">
        <v>4808</v>
      </c>
      <c r="E9538" s="192" t="s">
        <v>142</v>
      </c>
      <c r="F9538" s="193" t="s">
        <v>4809</v>
      </c>
      <c r="G9538" s="192" t="s">
        <v>4810</v>
      </c>
      <c r="H9538" s="192" t="s">
        <v>479</v>
      </c>
      <c r="J9538" s="193" t="s">
        <v>405</v>
      </c>
      <c r="K9538" s="193" t="s">
        <v>406</v>
      </c>
    </row>
    <row r="9541" spans="1:11">
      <c r="A9541" s="175" t="s">
        <v>5139</v>
      </c>
      <c r="B9541" s="175" t="s">
        <v>32</v>
      </c>
      <c r="E9541" s="175" t="s">
        <v>640</v>
      </c>
      <c r="F9541" s="195">
        <v>30092016</v>
      </c>
      <c r="H9541" s="175" t="s">
        <v>2149</v>
      </c>
      <c r="J9541" s="194">
        <v>66208</v>
      </c>
    </row>
    <row r="9542" spans="1:11">
      <c r="A9542" s="175" t="s">
        <v>5102</v>
      </c>
      <c r="B9542" s="175" t="s">
        <v>25</v>
      </c>
      <c r="F9542" s="195">
        <v>184</v>
      </c>
      <c r="H9542" s="175" t="s">
        <v>1795</v>
      </c>
      <c r="K9542" s="194">
        <v>66208</v>
      </c>
    </row>
    <row r="9543" spans="1:11">
      <c r="A9543" s="190" t="s">
        <v>4888</v>
      </c>
      <c r="J9543" s="194">
        <v>66208</v>
      </c>
      <c r="K9543" s="194">
        <v>66208</v>
      </c>
    </row>
    <row r="9546" spans="1:11">
      <c r="A9546" s="190" t="s">
        <v>4889</v>
      </c>
      <c r="D9546" s="191" t="s">
        <v>4823</v>
      </c>
      <c r="E9546" s="190" t="s">
        <v>5076</v>
      </c>
    </row>
    <row r="9547" spans="1:11">
      <c r="A9547" s="192" t="s">
        <v>10</v>
      </c>
      <c r="B9547" s="192" t="s">
        <v>11</v>
      </c>
      <c r="D9547" s="188" t="s">
        <v>4808</v>
      </c>
      <c r="E9547" s="192" t="s">
        <v>142</v>
      </c>
      <c r="F9547" s="193" t="s">
        <v>4809</v>
      </c>
      <c r="G9547" s="192" t="s">
        <v>4810</v>
      </c>
      <c r="H9547" s="192" t="s">
        <v>479</v>
      </c>
      <c r="J9547" s="193" t="s">
        <v>405</v>
      </c>
      <c r="K9547" s="193" t="s">
        <v>406</v>
      </c>
    </row>
    <row r="9550" spans="1:11">
      <c r="A9550" s="175" t="s">
        <v>5139</v>
      </c>
      <c r="B9550" s="175" t="s">
        <v>32</v>
      </c>
      <c r="E9550" s="175" t="s">
        <v>640</v>
      </c>
      <c r="F9550" s="195">
        <v>30092016</v>
      </c>
      <c r="H9550" s="175" t="s">
        <v>2150</v>
      </c>
      <c r="J9550" s="194">
        <v>66208</v>
      </c>
    </row>
    <row r="9551" spans="1:11">
      <c r="A9551" s="175" t="s">
        <v>5102</v>
      </c>
      <c r="B9551" s="175" t="s">
        <v>25</v>
      </c>
      <c r="F9551" s="195">
        <v>185</v>
      </c>
      <c r="H9551" s="175" t="s">
        <v>1796</v>
      </c>
      <c r="K9551" s="194">
        <v>66208</v>
      </c>
    </row>
    <row r="9552" spans="1:11">
      <c r="A9552" s="190" t="s">
        <v>4890</v>
      </c>
      <c r="J9552" s="194">
        <v>66208</v>
      </c>
      <c r="K9552" s="194">
        <v>66208</v>
      </c>
    </row>
    <row r="9555" spans="1:11">
      <c r="A9555" s="190" t="s">
        <v>4891</v>
      </c>
      <c r="D9555" s="191" t="s">
        <v>4823</v>
      </c>
      <c r="E9555" s="190" t="s">
        <v>5076</v>
      </c>
    </row>
    <row r="9556" spans="1:11">
      <c r="A9556" s="192" t="s">
        <v>10</v>
      </c>
      <c r="B9556" s="192" t="s">
        <v>11</v>
      </c>
      <c r="D9556" s="188" t="s">
        <v>4808</v>
      </c>
      <c r="E9556" s="192" t="s">
        <v>142</v>
      </c>
      <c r="F9556" s="193" t="s">
        <v>4809</v>
      </c>
      <c r="G9556" s="192" t="s">
        <v>4810</v>
      </c>
      <c r="H9556" s="192" t="s">
        <v>479</v>
      </c>
      <c r="J9556" s="193" t="s">
        <v>405</v>
      </c>
      <c r="K9556" s="193" t="s">
        <v>406</v>
      </c>
    </row>
    <row r="9559" spans="1:11">
      <c r="A9559" s="175" t="s">
        <v>5139</v>
      </c>
      <c r="B9559" s="175" t="s">
        <v>32</v>
      </c>
      <c r="E9559" s="175" t="s">
        <v>640</v>
      </c>
      <c r="F9559" s="195">
        <v>30092016</v>
      </c>
      <c r="H9559" s="175" t="s">
        <v>2151</v>
      </c>
      <c r="J9559" s="194">
        <v>66208</v>
      </c>
    </row>
    <row r="9560" spans="1:11">
      <c r="A9560" s="175" t="s">
        <v>5102</v>
      </c>
      <c r="B9560" s="175" t="s">
        <v>25</v>
      </c>
      <c r="F9560" s="195">
        <v>186</v>
      </c>
      <c r="H9560" s="175" t="s">
        <v>1797</v>
      </c>
      <c r="K9560" s="194">
        <v>66208</v>
      </c>
    </row>
    <row r="9561" spans="1:11">
      <c r="A9561" s="190" t="s">
        <v>4892</v>
      </c>
      <c r="J9561" s="194">
        <v>66208</v>
      </c>
      <c r="K9561" s="194">
        <v>66208</v>
      </c>
    </row>
    <row r="9564" spans="1:11">
      <c r="A9564" s="190" t="s">
        <v>4900</v>
      </c>
      <c r="D9564" s="191" t="s">
        <v>4823</v>
      </c>
      <c r="E9564" s="190" t="s">
        <v>5076</v>
      </c>
    </row>
    <row r="9565" spans="1:11">
      <c r="A9565" s="192" t="s">
        <v>10</v>
      </c>
      <c r="B9565" s="192" t="s">
        <v>11</v>
      </c>
      <c r="D9565" s="188" t="s">
        <v>4808</v>
      </c>
      <c r="E9565" s="192" t="s">
        <v>142</v>
      </c>
      <c r="F9565" s="193" t="s">
        <v>4809</v>
      </c>
      <c r="G9565" s="192" t="s">
        <v>4810</v>
      </c>
      <c r="H9565" s="192" t="s">
        <v>479</v>
      </c>
      <c r="J9565" s="193" t="s">
        <v>405</v>
      </c>
      <c r="K9565" s="193" t="s">
        <v>406</v>
      </c>
    </row>
    <row r="9568" spans="1:11">
      <c r="A9568" s="175" t="s">
        <v>5139</v>
      </c>
      <c r="B9568" s="175" t="s">
        <v>32</v>
      </c>
      <c r="E9568" s="175" t="s">
        <v>640</v>
      </c>
      <c r="F9568" s="195">
        <v>30092016</v>
      </c>
      <c r="H9568" s="175" t="s">
        <v>2152</v>
      </c>
      <c r="J9568" s="194">
        <v>45959</v>
      </c>
    </row>
    <row r="9569" spans="1:11">
      <c r="A9569" s="175" t="s">
        <v>5102</v>
      </c>
      <c r="B9569" s="175" t="s">
        <v>25</v>
      </c>
      <c r="F9569" s="195">
        <v>187</v>
      </c>
      <c r="H9569" s="175" t="s">
        <v>1798</v>
      </c>
      <c r="K9569" s="194">
        <v>45959</v>
      </c>
    </row>
    <row r="9570" spans="1:11">
      <c r="A9570" s="190" t="s">
        <v>4902</v>
      </c>
      <c r="J9570" s="194">
        <v>45959</v>
      </c>
      <c r="K9570" s="194">
        <v>45959</v>
      </c>
    </row>
    <row r="9573" spans="1:11">
      <c r="A9573" s="190" t="s">
        <v>4903</v>
      </c>
      <c r="D9573" s="191" t="s">
        <v>4823</v>
      </c>
      <c r="E9573" s="190" t="s">
        <v>5076</v>
      </c>
    </row>
    <row r="9574" spans="1:11">
      <c r="A9574" s="192" t="s">
        <v>10</v>
      </c>
      <c r="B9574" s="192" t="s">
        <v>11</v>
      </c>
      <c r="D9574" s="188" t="s">
        <v>4808</v>
      </c>
      <c r="E9574" s="192" t="s">
        <v>142</v>
      </c>
      <c r="F9574" s="193" t="s">
        <v>4809</v>
      </c>
      <c r="G9574" s="192" t="s">
        <v>4810</v>
      </c>
      <c r="H9574" s="192" t="s">
        <v>479</v>
      </c>
      <c r="J9574" s="193" t="s">
        <v>405</v>
      </c>
      <c r="K9574" s="193" t="s">
        <v>406</v>
      </c>
    </row>
    <row r="9577" spans="1:11">
      <c r="A9577" s="175" t="s">
        <v>268</v>
      </c>
      <c r="B9577" s="175" t="s">
        <v>49</v>
      </c>
      <c r="E9577" s="175" t="s">
        <v>640</v>
      </c>
      <c r="F9577" s="195">
        <v>201608</v>
      </c>
      <c r="H9577" s="175" t="s">
        <v>1799</v>
      </c>
      <c r="J9577" s="194">
        <v>858861</v>
      </c>
    </row>
    <row r="9578" spans="1:11">
      <c r="A9578" s="175" t="s">
        <v>5102</v>
      </c>
      <c r="B9578" s="175" t="s">
        <v>25</v>
      </c>
      <c r="F9578" s="195">
        <v>160</v>
      </c>
      <c r="H9578" s="175" t="s">
        <v>1799</v>
      </c>
      <c r="K9578" s="194">
        <v>858861</v>
      </c>
    </row>
    <row r="9579" spans="1:11">
      <c r="A9579" s="190" t="s">
        <v>4904</v>
      </c>
      <c r="J9579" s="194">
        <v>858861</v>
      </c>
      <c r="K9579" s="194">
        <v>858861</v>
      </c>
    </row>
    <row r="9582" spans="1:11">
      <c r="A9582" s="190" t="s">
        <v>4905</v>
      </c>
      <c r="D9582" s="191" t="s">
        <v>4823</v>
      </c>
      <c r="E9582" s="190" t="s">
        <v>5076</v>
      </c>
    </row>
    <row r="9583" spans="1:11">
      <c r="A9583" s="192" t="s">
        <v>10</v>
      </c>
      <c r="B9583" s="192" t="s">
        <v>11</v>
      </c>
      <c r="D9583" s="188" t="s">
        <v>4808</v>
      </c>
      <c r="E9583" s="192" t="s">
        <v>142</v>
      </c>
      <c r="F9583" s="193" t="s">
        <v>4809</v>
      </c>
      <c r="G9583" s="192" t="s">
        <v>4810</v>
      </c>
      <c r="H9583" s="192" t="s">
        <v>479</v>
      </c>
      <c r="J9583" s="193" t="s">
        <v>405</v>
      </c>
      <c r="K9583" s="193" t="s">
        <v>406</v>
      </c>
    </row>
    <row r="9586" spans="1:11">
      <c r="A9586" s="175" t="s">
        <v>257</v>
      </c>
      <c r="B9586" s="175" t="s">
        <v>47</v>
      </c>
      <c r="E9586" s="175" t="s">
        <v>668</v>
      </c>
      <c r="F9586" s="195">
        <v>25</v>
      </c>
      <c r="H9586" s="175" t="s">
        <v>2271</v>
      </c>
      <c r="J9586" s="194">
        <v>17862667</v>
      </c>
    </row>
    <row r="9587" spans="1:11">
      <c r="A9587" s="175" t="s">
        <v>5099</v>
      </c>
      <c r="B9587" s="175" t="s">
        <v>26</v>
      </c>
      <c r="F9587" s="195">
        <v>3347755</v>
      </c>
      <c r="H9587" s="175" t="s">
        <v>2002</v>
      </c>
      <c r="K9587" s="194">
        <v>17862667</v>
      </c>
    </row>
    <row r="9588" spans="1:11">
      <c r="A9588" s="190" t="s">
        <v>4907</v>
      </c>
      <c r="J9588" s="194">
        <v>17862667</v>
      </c>
      <c r="K9588" s="194">
        <v>17862667</v>
      </c>
    </row>
    <row r="9591" spans="1:11">
      <c r="A9591" s="190" t="s">
        <v>5132</v>
      </c>
      <c r="D9591" s="191" t="s">
        <v>4823</v>
      </c>
      <c r="E9591" s="190" t="s">
        <v>4887</v>
      </c>
    </row>
    <row r="9592" spans="1:11">
      <c r="A9592" s="192" t="s">
        <v>10</v>
      </c>
      <c r="B9592" s="192" t="s">
        <v>11</v>
      </c>
      <c r="D9592" s="188" t="s">
        <v>4808</v>
      </c>
      <c r="E9592" s="192" t="s">
        <v>142</v>
      </c>
      <c r="F9592" s="193" t="s">
        <v>4809</v>
      </c>
      <c r="G9592" s="192" t="s">
        <v>4810</v>
      </c>
      <c r="H9592" s="192" t="s">
        <v>479</v>
      </c>
      <c r="J9592" s="193" t="s">
        <v>405</v>
      </c>
      <c r="K9592" s="193" t="s">
        <v>406</v>
      </c>
    </row>
    <row r="9595" spans="1:11">
      <c r="A9595" s="175" t="s">
        <v>5194</v>
      </c>
      <c r="B9595" s="175" t="s">
        <v>73</v>
      </c>
      <c r="D9595" s="175" t="s">
        <v>608</v>
      </c>
      <c r="H9595" s="175" t="s">
        <v>3141</v>
      </c>
      <c r="J9595" s="194">
        <v>150000</v>
      </c>
    </row>
    <row r="9596" spans="1:11">
      <c r="A9596" s="175" t="s">
        <v>5194</v>
      </c>
      <c r="B9596" s="175" t="s">
        <v>73</v>
      </c>
      <c r="D9596" s="175" t="s">
        <v>608</v>
      </c>
      <c r="H9596" s="175" t="s">
        <v>3142</v>
      </c>
      <c r="J9596" s="194">
        <v>150000</v>
      </c>
    </row>
    <row r="9597" spans="1:11">
      <c r="A9597" s="175" t="s">
        <v>5194</v>
      </c>
      <c r="B9597" s="175" t="s">
        <v>73</v>
      </c>
      <c r="D9597" s="175" t="s">
        <v>608</v>
      </c>
      <c r="H9597" s="175" t="s">
        <v>3143</v>
      </c>
      <c r="J9597" s="194">
        <v>150000</v>
      </c>
    </row>
    <row r="9598" spans="1:11">
      <c r="A9598" s="175" t="s">
        <v>5194</v>
      </c>
      <c r="B9598" s="175" t="s">
        <v>73</v>
      </c>
      <c r="D9598" s="175" t="s">
        <v>608</v>
      </c>
      <c r="H9598" s="175" t="s">
        <v>3144</v>
      </c>
      <c r="J9598" s="194">
        <v>150000</v>
      </c>
    </row>
    <row r="9599" spans="1:11">
      <c r="A9599" s="175" t="s">
        <v>5194</v>
      </c>
      <c r="B9599" s="175" t="s">
        <v>73</v>
      </c>
      <c r="D9599" s="175" t="s">
        <v>608</v>
      </c>
      <c r="H9599" s="175" t="s">
        <v>3145</v>
      </c>
      <c r="J9599" s="194">
        <v>150000</v>
      </c>
    </row>
    <row r="9600" spans="1:11">
      <c r="A9600" s="175" t="s">
        <v>5194</v>
      </c>
      <c r="B9600" s="175" t="s">
        <v>73</v>
      </c>
      <c r="D9600" s="175" t="s">
        <v>608</v>
      </c>
      <c r="H9600" s="175" t="s">
        <v>3146</v>
      </c>
      <c r="J9600" s="194">
        <v>150000</v>
      </c>
    </row>
    <row r="9601" spans="1:10">
      <c r="A9601" s="175" t="s">
        <v>5194</v>
      </c>
      <c r="B9601" s="175" t="s">
        <v>73</v>
      </c>
      <c r="D9601" s="175" t="s">
        <v>608</v>
      </c>
      <c r="H9601" s="175" t="s">
        <v>3147</v>
      </c>
      <c r="J9601" s="194">
        <v>150000</v>
      </c>
    </row>
    <row r="9602" spans="1:10">
      <c r="A9602" s="175" t="s">
        <v>5194</v>
      </c>
      <c r="B9602" s="175" t="s">
        <v>73</v>
      </c>
      <c r="D9602" s="175" t="s">
        <v>608</v>
      </c>
      <c r="H9602" s="175" t="s">
        <v>3148</v>
      </c>
      <c r="J9602" s="194">
        <v>150000</v>
      </c>
    </row>
    <row r="9603" spans="1:10">
      <c r="A9603" s="175" t="s">
        <v>5194</v>
      </c>
      <c r="B9603" s="175" t="s">
        <v>73</v>
      </c>
      <c r="D9603" s="175" t="s">
        <v>608</v>
      </c>
      <c r="H9603" s="175" t="s">
        <v>3149</v>
      </c>
      <c r="J9603" s="194">
        <v>150000</v>
      </c>
    </row>
    <row r="9604" spans="1:10">
      <c r="A9604" s="175" t="s">
        <v>5194</v>
      </c>
      <c r="B9604" s="175" t="s">
        <v>73</v>
      </c>
      <c r="D9604" s="175" t="s">
        <v>608</v>
      </c>
      <c r="H9604" s="175" t="s">
        <v>3150</v>
      </c>
      <c r="J9604" s="194">
        <v>150000</v>
      </c>
    </row>
    <row r="9605" spans="1:10">
      <c r="A9605" s="175" t="s">
        <v>5194</v>
      </c>
      <c r="B9605" s="175" t="s">
        <v>73</v>
      </c>
      <c r="D9605" s="175" t="s">
        <v>608</v>
      </c>
      <c r="H9605" s="175" t="s">
        <v>3151</v>
      </c>
      <c r="J9605" s="194">
        <v>150000</v>
      </c>
    </row>
    <row r="9606" spans="1:10">
      <c r="A9606" s="175" t="s">
        <v>5194</v>
      </c>
      <c r="B9606" s="175" t="s">
        <v>73</v>
      </c>
      <c r="D9606" s="175" t="s">
        <v>608</v>
      </c>
      <c r="H9606" s="175" t="s">
        <v>3152</v>
      </c>
      <c r="J9606" s="194">
        <v>150000</v>
      </c>
    </row>
    <row r="9607" spans="1:10">
      <c r="A9607" s="175" t="s">
        <v>5194</v>
      </c>
      <c r="B9607" s="175" t="s">
        <v>73</v>
      </c>
      <c r="D9607" s="175" t="s">
        <v>608</v>
      </c>
      <c r="H9607" s="175" t="s">
        <v>3153</v>
      </c>
      <c r="J9607" s="194">
        <v>150000</v>
      </c>
    </row>
    <row r="9608" spans="1:10">
      <c r="A9608" s="175" t="s">
        <v>5194</v>
      </c>
      <c r="B9608" s="175" t="s">
        <v>73</v>
      </c>
      <c r="D9608" s="175" t="s">
        <v>608</v>
      </c>
      <c r="H9608" s="175" t="s">
        <v>3154</v>
      </c>
      <c r="J9608" s="194">
        <v>150000</v>
      </c>
    </row>
    <row r="9609" spans="1:10">
      <c r="A9609" s="175" t="s">
        <v>5194</v>
      </c>
      <c r="B9609" s="175" t="s">
        <v>73</v>
      </c>
      <c r="D9609" s="175" t="s">
        <v>608</v>
      </c>
      <c r="H9609" s="175" t="s">
        <v>3155</v>
      </c>
      <c r="J9609" s="194">
        <v>150000</v>
      </c>
    </row>
    <row r="9610" spans="1:10">
      <c r="A9610" s="175" t="s">
        <v>5194</v>
      </c>
      <c r="B9610" s="175" t="s">
        <v>73</v>
      </c>
      <c r="D9610" s="175" t="s">
        <v>608</v>
      </c>
      <c r="H9610" s="175" t="s">
        <v>3156</v>
      </c>
      <c r="J9610" s="194">
        <v>150000</v>
      </c>
    </row>
    <row r="9611" spans="1:10">
      <c r="A9611" s="175" t="s">
        <v>5194</v>
      </c>
      <c r="B9611" s="175" t="s">
        <v>73</v>
      </c>
      <c r="D9611" s="175" t="s">
        <v>608</v>
      </c>
      <c r="H9611" s="175" t="s">
        <v>3157</v>
      </c>
      <c r="J9611" s="194">
        <v>150000</v>
      </c>
    </row>
    <row r="9612" spans="1:10">
      <c r="A9612" s="175" t="s">
        <v>5194</v>
      </c>
      <c r="B9612" s="175" t="s">
        <v>73</v>
      </c>
      <c r="D9612" s="175" t="s">
        <v>608</v>
      </c>
      <c r="H9612" s="175" t="s">
        <v>3158</v>
      </c>
      <c r="J9612" s="194">
        <v>150000</v>
      </c>
    </row>
    <row r="9613" spans="1:10">
      <c r="A9613" s="175" t="s">
        <v>5194</v>
      </c>
      <c r="B9613" s="175" t="s">
        <v>73</v>
      </c>
      <c r="D9613" s="175" t="s">
        <v>608</v>
      </c>
      <c r="H9613" s="175" t="s">
        <v>3159</v>
      </c>
      <c r="J9613" s="194">
        <v>150000</v>
      </c>
    </row>
    <row r="9614" spans="1:10">
      <c r="A9614" s="175" t="s">
        <v>5194</v>
      </c>
      <c r="B9614" s="175" t="s">
        <v>73</v>
      </c>
      <c r="D9614" s="175" t="s">
        <v>608</v>
      </c>
      <c r="H9614" s="175" t="s">
        <v>3160</v>
      </c>
      <c r="J9614" s="194">
        <v>150000</v>
      </c>
    </row>
    <row r="9615" spans="1:10">
      <c r="A9615" s="175" t="s">
        <v>5194</v>
      </c>
      <c r="B9615" s="175" t="s">
        <v>73</v>
      </c>
      <c r="D9615" s="175" t="s">
        <v>608</v>
      </c>
      <c r="H9615" s="175" t="s">
        <v>3161</v>
      </c>
      <c r="J9615" s="194">
        <v>150000</v>
      </c>
    </row>
    <row r="9616" spans="1:10">
      <c r="A9616" s="175" t="s">
        <v>5194</v>
      </c>
      <c r="B9616" s="175" t="s">
        <v>73</v>
      </c>
      <c r="D9616" s="175" t="s">
        <v>608</v>
      </c>
      <c r="H9616" s="175" t="s">
        <v>3162</v>
      </c>
      <c r="J9616" s="194">
        <v>150000</v>
      </c>
    </row>
    <row r="9617" spans="1:10">
      <c r="A9617" s="175" t="s">
        <v>5194</v>
      </c>
      <c r="B9617" s="175" t="s">
        <v>73</v>
      </c>
      <c r="D9617" s="175" t="s">
        <v>608</v>
      </c>
      <c r="H9617" s="175" t="s">
        <v>3163</v>
      </c>
      <c r="J9617" s="194">
        <v>150000</v>
      </c>
    </row>
    <row r="9618" spans="1:10">
      <c r="A9618" s="175" t="s">
        <v>5194</v>
      </c>
      <c r="B9618" s="175" t="s">
        <v>73</v>
      </c>
      <c r="D9618" s="175" t="s">
        <v>608</v>
      </c>
      <c r="H9618" s="175" t="s">
        <v>3164</v>
      </c>
      <c r="J9618" s="194">
        <v>150000</v>
      </c>
    </row>
    <row r="9619" spans="1:10">
      <c r="A9619" s="175" t="s">
        <v>5194</v>
      </c>
      <c r="B9619" s="175" t="s">
        <v>73</v>
      </c>
      <c r="D9619" s="175" t="s">
        <v>608</v>
      </c>
      <c r="H9619" s="175" t="s">
        <v>3165</v>
      </c>
      <c r="J9619" s="194">
        <v>150000</v>
      </c>
    </row>
    <row r="9620" spans="1:10">
      <c r="A9620" s="175" t="s">
        <v>5194</v>
      </c>
      <c r="B9620" s="175" t="s">
        <v>73</v>
      </c>
      <c r="D9620" s="175" t="s">
        <v>608</v>
      </c>
      <c r="H9620" s="175" t="s">
        <v>3166</v>
      </c>
      <c r="J9620" s="194">
        <v>150000</v>
      </c>
    </row>
    <row r="9621" spans="1:10">
      <c r="A9621" s="175" t="s">
        <v>5194</v>
      </c>
      <c r="B9621" s="175" t="s">
        <v>73</v>
      </c>
      <c r="D9621" s="175" t="s">
        <v>608</v>
      </c>
      <c r="H9621" s="175" t="s">
        <v>3167</v>
      </c>
      <c r="J9621" s="194">
        <v>150000</v>
      </c>
    </row>
    <row r="9622" spans="1:10">
      <c r="A9622" s="175" t="s">
        <v>5194</v>
      </c>
      <c r="B9622" s="175" t="s">
        <v>73</v>
      </c>
      <c r="D9622" s="175" t="s">
        <v>608</v>
      </c>
      <c r="H9622" s="175" t="s">
        <v>3168</v>
      </c>
      <c r="J9622" s="194">
        <v>150000</v>
      </c>
    </row>
    <row r="9623" spans="1:10">
      <c r="A9623" s="175" t="s">
        <v>5194</v>
      </c>
      <c r="B9623" s="175" t="s">
        <v>73</v>
      </c>
      <c r="D9623" s="175" t="s">
        <v>608</v>
      </c>
      <c r="H9623" s="175" t="s">
        <v>3169</v>
      </c>
      <c r="J9623" s="194">
        <v>150000</v>
      </c>
    </row>
    <row r="9624" spans="1:10">
      <c r="A9624" s="175" t="s">
        <v>5194</v>
      </c>
      <c r="B9624" s="175" t="s">
        <v>73</v>
      </c>
      <c r="D9624" s="175" t="s">
        <v>608</v>
      </c>
      <c r="H9624" s="175" t="s">
        <v>3170</v>
      </c>
      <c r="J9624" s="194">
        <v>150000</v>
      </c>
    </row>
    <row r="9625" spans="1:10">
      <c r="A9625" s="175" t="s">
        <v>5194</v>
      </c>
      <c r="B9625" s="175" t="s">
        <v>73</v>
      </c>
      <c r="D9625" s="175" t="s">
        <v>608</v>
      </c>
      <c r="H9625" s="175" t="s">
        <v>3171</v>
      </c>
      <c r="J9625" s="194">
        <v>150000</v>
      </c>
    </row>
    <row r="9626" spans="1:10">
      <c r="A9626" s="175" t="s">
        <v>5194</v>
      </c>
      <c r="B9626" s="175" t="s">
        <v>73</v>
      </c>
      <c r="D9626" s="175" t="s">
        <v>608</v>
      </c>
      <c r="H9626" s="175" t="s">
        <v>3172</v>
      </c>
      <c r="J9626" s="194">
        <v>150000</v>
      </c>
    </row>
    <row r="9627" spans="1:10">
      <c r="A9627" s="175" t="s">
        <v>5194</v>
      </c>
      <c r="B9627" s="175" t="s">
        <v>73</v>
      </c>
      <c r="D9627" s="175" t="s">
        <v>608</v>
      </c>
      <c r="H9627" s="175" t="s">
        <v>3173</v>
      </c>
      <c r="J9627" s="194">
        <v>150000</v>
      </c>
    </row>
    <row r="9628" spans="1:10">
      <c r="A9628" s="175" t="s">
        <v>5194</v>
      </c>
      <c r="B9628" s="175" t="s">
        <v>73</v>
      </c>
      <c r="D9628" s="175" t="s">
        <v>608</v>
      </c>
      <c r="H9628" s="175" t="s">
        <v>3174</v>
      </c>
      <c r="J9628" s="194">
        <v>150000</v>
      </c>
    </row>
    <row r="9629" spans="1:10">
      <c r="A9629" s="175" t="s">
        <v>5194</v>
      </c>
      <c r="B9629" s="175" t="s">
        <v>73</v>
      </c>
      <c r="D9629" s="175" t="s">
        <v>608</v>
      </c>
      <c r="H9629" s="175" t="s">
        <v>3175</v>
      </c>
      <c r="J9629" s="194">
        <v>150000</v>
      </c>
    </row>
    <row r="9630" spans="1:10">
      <c r="A9630" s="175" t="s">
        <v>5194</v>
      </c>
      <c r="B9630" s="175" t="s">
        <v>73</v>
      </c>
      <c r="D9630" s="175" t="s">
        <v>608</v>
      </c>
      <c r="H9630" s="175" t="s">
        <v>3176</v>
      </c>
      <c r="J9630" s="194">
        <v>150000</v>
      </c>
    </row>
    <row r="9631" spans="1:10">
      <c r="A9631" s="175" t="s">
        <v>5194</v>
      </c>
      <c r="B9631" s="175" t="s">
        <v>73</v>
      </c>
      <c r="D9631" s="175" t="s">
        <v>608</v>
      </c>
      <c r="H9631" s="175" t="s">
        <v>3177</v>
      </c>
      <c r="J9631" s="194">
        <v>150000</v>
      </c>
    </row>
    <row r="9632" spans="1:10">
      <c r="A9632" s="175" t="s">
        <v>5194</v>
      </c>
      <c r="B9632" s="175" t="s">
        <v>73</v>
      </c>
      <c r="D9632" s="175" t="s">
        <v>608</v>
      </c>
      <c r="H9632" s="175" t="s">
        <v>3178</v>
      </c>
      <c r="J9632" s="194">
        <v>150000</v>
      </c>
    </row>
    <row r="9633" spans="1:11">
      <c r="A9633" s="175" t="s">
        <v>5194</v>
      </c>
      <c r="B9633" s="175" t="s">
        <v>73</v>
      </c>
      <c r="D9633" s="175" t="s">
        <v>608</v>
      </c>
      <c r="H9633" s="175" t="s">
        <v>3179</v>
      </c>
      <c r="J9633" s="194">
        <v>150000</v>
      </c>
    </row>
    <row r="9634" spans="1:11">
      <c r="A9634" s="175" t="s">
        <v>5194</v>
      </c>
      <c r="B9634" s="175" t="s">
        <v>73</v>
      </c>
      <c r="D9634" s="175" t="s">
        <v>608</v>
      </c>
      <c r="H9634" s="175" t="s">
        <v>3180</v>
      </c>
      <c r="J9634" s="194">
        <v>150000</v>
      </c>
    </row>
    <row r="9635" spans="1:11">
      <c r="A9635" s="175" t="s">
        <v>5200</v>
      </c>
      <c r="B9635" s="175" t="s">
        <v>27</v>
      </c>
      <c r="E9635" s="175" t="s">
        <v>640</v>
      </c>
      <c r="F9635" s="195">
        <v>9019151</v>
      </c>
      <c r="H9635" s="175" t="s">
        <v>2013</v>
      </c>
      <c r="K9635" s="194">
        <v>6000000</v>
      </c>
    </row>
    <row r="9636" spans="1:11">
      <c r="A9636" s="190" t="s">
        <v>5133</v>
      </c>
      <c r="J9636" s="194">
        <v>6000000</v>
      </c>
      <c r="K9636" s="194">
        <v>6000000</v>
      </c>
    </row>
    <row r="9639" spans="1:11">
      <c r="A9639" s="190" t="s">
        <v>5134</v>
      </c>
      <c r="D9639" s="191" t="s">
        <v>4823</v>
      </c>
      <c r="E9639" s="190" t="s">
        <v>4887</v>
      </c>
    </row>
    <row r="9640" spans="1:11">
      <c r="A9640" s="192" t="s">
        <v>10</v>
      </c>
      <c r="B9640" s="192" t="s">
        <v>11</v>
      </c>
      <c r="D9640" s="188" t="s">
        <v>4808</v>
      </c>
      <c r="E9640" s="192" t="s">
        <v>142</v>
      </c>
      <c r="F9640" s="193" t="s">
        <v>4809</v>
      </c>
      <c r="G9640" s="192" t="s">
        <v>4810</v>
      </c>
      <c r="H9640" s="192" t="s">
        <v>479</v>
      </c>
      <c r="J9640" s="193" t="s">
        <v>405</v>
      </c>
      <c r="K9640" s="193" t="s">
        <v>406</v>
      </c>
    </row>
    <row r="9643" spans="1:11">
      <c r="A9643" s="175" t="s">
        <v>5194</v>
      </c>
      <c r="B9643" s="175" t="s">
        <v>73</v>
      </c>
      <c r="D9643" s="175" t="s">
        <v>608</v>
      </c>
      <c r="H9643" s="175" t="s">
        <v>3181</v>
      </c>
      <c r="J9643" s="194">
        <v>150000</v>
      </c>
    </row>
    <row r="9644" spans="1:11">
      <c r="A9644" s="175" t="s">
        <v>5194</v>
      </c>
      <c r="B9644" s="175" t="s">
        <v>73</v>
      </c>
      <c r="D9644" s="175" t="s">
        <v>608</v>
      </c>
      <c r="H9644" s="175" t="s">
        <v>3182</v>
      </c>
      <c r="J9644" s="194">
        <v>150000</v>
      </c>
    </row>
    <row r="9645" spans="1:11">
      <c r="A9645" s="175" t="s">
        <v>5194</v>
      </c>
      <c r="B9645" s="175" t="s">
        <v>73</v>
      </c>
      <c r="D9645" s="175" t="s">
        <v>608</v>
      </c>
      <c r="H9645" s="175" t="s">
        <v>3183</v>
      </c>
      <c r="J9645" s="194">
        <v>150000</v>
      </c>
    </row>
    <row r="9646" spans="1:11">
      <c r="A9646" s="175" t="s">
        <v>5194</v>
      </c>
      <c r="B9646" s="175" t="s">
        <v>73</v>
      </c>
      <c r="D9646" s="175" t="s">
        <v>608</v>
      </c>
      <c r="H9646" s="175" t="s">
        <v>3184</v>
      </c>
      <c r="J9646" s="194">
        <v>150000</v>
      </c>
    </row>
    <row r="9647" spans="1:11">
      <c r="A9647" s="175" t="s">
        <v>5194</v>
      </c>
      <c r="B9647" s="175" t="s">
        <v>73</v>
      </c>
      <c r="D9647" s="175" t="s">
        <v>608</v>
      </c>
      <c r="H9647" s="175" t="s">
        <v>3185</v>
      </c>
      <c r="J9647" s="194">
        <v>150000</v>
      </c>
    </row>
    <row r="9648" spans="1:11">
      <c r="A9648" s="175" t="s">
        <v>5194</v>
      </c>
      <c r="B9648" s="175" t="s">
        <v>73</v>
      </c>
      <c r="D9648" s="175" t="s">
        <v>608</v>
      </c>
      <c r="H9648" s="175" t="s">
        <v>3186</v>
      </c>
      <c r="J9648" s="194">
        <v>150000</v>
      </c>
    </row>
    <row r="9649" spans="1:10">
      <c r="A9649" s="175" t="s">
        <v>5194</v>
      </c>
      <c r="B9649" s="175" t="s">
        <v>73</v>
      </c>
      <c r="D9649" s="175" t="s">
        <v>608</v>
      </c>
      <c r="H9649" s="175" t="s">
        <v>3187</v>
      </c>
      <c r="J9649" s="194">
        <v>150000</v>
      </c>
    </row>
    <row r="9650" spans="1:10">
      <c r="A9650" s="175" t="s">
        <v>5194</v>
      </c>
      <c r="B9650" s="175" t="s">
        <v>73</v>
      </c>
      <c r="D9650" s="175" t="s">
        <v>608</v>
      </c>
      <c r="H9650" s="175" t="s">
        <v>3188</v>
      </c>
      <c r="J9650" s="194">
        <v>150000</v>
      </c>
    </row>
    <row r="9651" spans="1:10">
      <c r="A9651" s="175" t="s">
        <v>5194</v>
      </c>
      <c r="B9651" s="175" t="s">
        <v>73</v>
      </c>
      <c r="D9651" s="175" t="s">
        <v>608</v>
      </c>
      <c r="H9651" s="175" t="s">
        <v>3189</v>
      </c>
      <c r="J9651" s="194">
        <v>150000</v>
      </c>
    </row>
    <row r="9652" spans="1:10">
      <c r="A9652" s="175" t="s">
        <v>5194</v>
      </c>
      <c r="B9652" s="175" t="s">
        <v>73</v>
      </c>
      <c r="D9652" s="175" t="s">
        <v>608</v>
      </c>
      <c r="H9652" s="175" t="s">
        <v>3190</v>
      </c>
      <c r="J9652" s="194">
        <v>150000</v>
      </c>
    </row>
    <row r="9653" spans="1:10">
      <c r="A9653" s="175" t="s">
        <v>5194</v>
      </c>
      <c r="B9653" s="175" t="s">
        <v>73</v>
      </c>
      <c r="D9653" s="175" t="s">
        <v>608</v>
      </c>
      <c r="H9653" s="175" t="s">
        <v>3191</v>
      </c>
      <c r="J9653" s="194">
        <v>150000</v>
      </c>
    </row>
    <row r="9654" spans="1:10">
      <c r="A9654" s="175" t="s">
        <v>5194</v>
      </c>
      <c r="B9654" s="175" t="s">
        <v>73</v>
      </c>
      <c r="D9654" s="175" t="s">
        <v>608</v>
      </c>
      <c r="H9654" s="175" t="s">
        <v>3192</v>
      </c>
      <c r="J9654" s="194">
        <v>150000</v>
      </c>
    </row>
    <row r="9655" spans="1:10">
      <c r="A9655" s="175" t="s">
        <v>5194</v>
      </c>
      <c r="B9655" s="175" t="s">
        <v>73</v>
      </c>
      <c r="D9655" s="175" t="s">
        <v>608</v>
      </c>
      <c r="H9655" s="175" t="s">
        <v>3193</v>
      </c>
      <c r="J9655" s="194">
        <v>150000</v>
      </c>
    </row>
    <row r="9656" spans="1:10">
      <c r="A9656" s="175" t="s">
        <v>5194</v>
      </c>
      <c r="B9656" s="175" t="s">
        <v>73</v>
      </c>
      <c r="D9656" s="175" t="s">
        <v>608</v>
      </c>
      <c r="H9656" s="175" t="s">
        <v>3194</v>
      </c>
      <c r="J9656" s="194">
        <v>150000</v>
      </c>
    </row>
    <row r="9657" spans="1:10">
      <c r="A9657" s="175" t="s">
        <v>5194</v>
      </c>
      <c r="B9657" s="175" t="s">
        <v>73</v>
      </c>
      <c r="D9657" s="175" t="s">
        <v>608</v>
      </c>
      <c r="H9657" s="175" t="s">
        <v>3195</v>
      </c>
      <c r="J9657" s="194">
        <v>150000</v>
      </c>
    </row>
    <row r="9658" spans="1:10">
      <c r="A9658" s="175" t="s">
        <v>5194</v>
      </c>
      <c r="B9658" s="175" t="s">
        <v>73</v>
      </c>
      <c r="D9658" s="175" t="s">
        <v>608</v>
      </c>
      <c r="H9658" s="175" t="s">
        <v>3196</v>
      </c>
      <c r="J9658" s="194">
        <v>150000</v>
      </c>
    </row>
    <row r="9659" spans="1:10">
      <c r="A9659" s="175" t="s">
        <v>5194</v>
      </c>
      <c r="B9659" s="175" t="s">
        <v>73</v>
      </c>
      <c r="D9659" s="175" t="s">
        <v>608</v>
      </c>
      <c r="H9659" s="175" t="s">
        <v>3197</v>
      </c>
      <c r="J9659" s="194">
        <v>150000</v>
      </c>
    </row>
    <row r="9660" spans="1:10">
      <c r="A9660" s="175" t="s">
        <v>5194</v>
      </c>
      <c r="B9660" s="175" t="s">
        <v>73</v>
      </c>
      <c r="D9660" s="175" t="s">
        <v>608</v>
      </c>
      <c r="H9660" s="175" t="s">
        <v>3198</v>
      </c>
      <c r="J9660" s="194">
        <v>150000</v>
      </c>
    </row>
    <row r="9661" spans="1:10">
      <c r="A9661" s="175" t="s">
        <v>5194</v>
      </c>
      <c r="B9661" s="175" t="s">
        <v>73</v>
      </c>
      <c r="D9661" s="175" t="s">
        <v>608</v>
      </c>
      <c r="H9661" s="175" t="s">
        <v>3199</v>
      </c>
      <c r="J9661" s="194">
        <v>150000</v>
      </c>
    </row>
    <row r="9662" spans="1:10">
      <c r="A9662" s="175" t="s">
        <v>5194</v>
      </c>
      <c r="B9662" s="175" t="s">
        <v>73</v>
      </c>
      <c r="D9662" s="175" t="s">
        <v>608</v>
      </c>
      <c r="H9662" s="175" t="s">
        <v>3200</v>
      </c>
      <c r="J9662" s="194">
        <v>150000</v>
      </c>
    </row>
    <row r="9663" spans="1:10">
      <c r="A9663" s="175" t="s">
        <v>5194</v>
      </c>
      <c r="B9663" s="175" t="s">
        <v>73</v>
      </c>
      <c r="D9663" s="175" t="s">
        <v>608</v>
      </c>
      <c r="H9663" s="175" t="s">
        <v>3201</v>
      </c>
      <c r="J9663" s="194">
        <v>150000</v>
      </c>
    </row>
    <row r="9664" spans="1:10">
      <c r="A9664" s="175" t="s">
        <v>5194</v>
      </c>
      <c r="B9664" s="175" t="s">
        <v>73</v>
      </c>
      <c r="D9664" s="175" t="s">
        <v>608</v>
      </c>
      <c r="H9664" s="175" t="s">
        <v>3202</v>
      </c>
      <c r="J9664" s="194">
        <v>150000</v>
      </c>
    </row>
    <row r="9665" spans="1:10">
      <c r="A9665" s="175" t="s">
        <v>5194</v>
      </c>
      <c r="B9665" s="175" t="s">
        <v>73</v>
      </c>
      <c r="D9665" s="175" t="s">
        <v>608</v>
      </c>
      <c r="H9665" s="175" t="s">
        <v>3203</v>
      </c>
      <c r="J9665" s="194">
        <v>150000</v>
      </c>
    </row>
    <row r="9666" spans="1:10">
      <c r="A9666" s="175" t="s">
        <v>5194</v>
      </c>
      <c r="B9666" s="175" t="s">
        <v>73</v>
      </c>
      <c r="D9666" s="175" t="s">
        <v>608</v>
      </c>
      <c r="H9666" s="175" t="s">
        <v>3204</v>
      </c>
      <c r="J9666" s="194">
        <v>150000</v>
      </c>
    </row>
    <row r="9667" spans="1:10">
      <c r="A9667" s="175" t="s">
        <v>5194</v>
      </c>
      <c r="B9667" s="175" t="s">
        <v>73</v>
      </c>
      <c r="D9667" s="175" t="s">
        <v>608</v>
      </c>
      <c r="H9667" s="175" t="s">
        <v>3205</v>
      </c>
      <c r="J9667" s="194">
        <v>150000</v>
      </c>
    </row>
    <row r="9668" spans="1:10">
      <c r="A9668" s="175" t="s">
        <v>5194</v>
      </c>
      <c r="B9668" s="175" t="s">
        <v>73</v>
      </c>
      <c r="D9668" s="175" t="s">
        <v>608</v>
      </c>
      <c r="H9668" s="175" t="s">
        <v>3206</v>
      </c>
      <c r="J9668" s="194">
        <v>150000</v>
      </c>
    </row>
    <row r="9669" spans="1:10">
      <c r="A9669" s="175" t="s">
        <v>5194</v>
      </c>
      <c r="B9669" s="175" t="s">
        <v>73</v>
      </c>
      <c r="D9669" s="175" t="s">
        <v>608</v>
      </c>
      <c r="H9669" s="175" t="s">
        <v>3207</v>
      </c>
      <c r="J9669" s="194">
        <v>150000</v>
      </c>
    </row>
    <row r="9670" spans="1:10">
      <c r="A9670" s="175" t="s">
        <v>5194</v>
      </c>
      <c r="B9670" s="175" t="s">
        <v>73</v>
      </c>
      <c r="D9670" s="175" t="s">
        <v>608</v>
      </c>
      <c r="H9670" s="175" t="s">
        <v>3208</v>
      </c>
      <c r="J9670" s="194">
        <v>150000</v>
      </c>
    </row>
    <row r="9671" spans="1:10">
      <c r="A9671" s="175" t="s">
        <v>5194</v>
      </c>
      <c r="B9671" s="175" t="s">
        <v>73</v>
      </c>
      <c r="D9671" s="175" t="s">
        <v>608</v>
      </c>
      <c r="H9671" s="175" t="s">
        <v>3209</v>
      </c>
      <c r="J9671" s="194">
        <v>150000</v>
      </c>
    </row>
    <row r="9672" spans="1:10">
      <c r="A9672" s="175" t="s">
        <v>5194</v>
      </c>
      <c r="B9672" s="175" t="s">
        <v>73</v>
      </c>
      <c r="D9672" s="175" t="s">
        <v>608</v>
      </c>
      <c r="H9672" s="175" t="s">
        <v>3210</v>
      </c>
      <c r="J9672" s="194">
        <v>150000</v>
      </c>
    </row>
    <row r="9673" spans="1:10">
      <c r="A9673" s="175" t="s">
        <v>5194</v>
      </c>
      <c r="B9673" s="175" t="s">
        <v>73</v>
      </c>
      <c r="D9673" s="175" t="s">
        <v>608</v>
      </c>
      <c r="H9673" s="175" t="s">
        <v>3211</v>
      </c>
      <c r="J9673" s="194">
        <v>150000</v>
      </c>
    </row>
    <row r="9674" spans="1:10">
      <c r="A9674" s="175" t="s">
        <v>5194</v>
      </c>
      <c r="B9674" s="175" t="s">
        <v>73</v>
      </c>
      <c r="D9674" s="175" t="s">
        <v>608</v>
      </c>
      <c r="H9674" s="175" t="s">
        <v>3212</v>
      </c>
      <c r="J9674" s="194">
        <v>150000</v>
      </c>
    </row>
    <row r="9675" spans="1:10">
      <c r="A9675" s="175" t="s">
        <v>5194</v>
      </c>
      <c r="B9675" s="175" t="s">
        <v>73</v>
      </c>
      <c r="D9675" s="175" t="s">
        <v>608</v>
      </c>
      <c r="H9675" s="175" t="s">
        <v>3213</v>
      </c>
      <c r="J9675" s="194">
        <v>150000</v>
      </c>
    </row>
    <row r="9676" spans="1:10">
      <c r="A9676" s="175" t="s">
        <v>5194</v>
      </c>
      <c r="B9676" s="175" t="s">
        <v>73</v>
      </c>
      <c r="D9676" s="175" t="s">
        <v>608</v>
      </c>
      <c r="H9676" s="175" t="s">
        <v>3214</v>
      </c>
      <c r="J9676" s="194">
        <v>150000</v>
      </c>
    </row>
    <row r="9677" spans="1:10">
      <c r="A9677" s="175" t="s">
        <v>5194</v>
      </c>
      <c r="B9677" s="175" t="s">
        <v>73</v>
      </c>
      <c r="D9677" s="175" t="s">
        <v>608</v>
      </c>
      <c r="H9677" s="175" t="s">
        <v>3215</v>
      </c>
      <c r="J9677" s="194">
        <v>150000</v>
      </c>
    </row>
    <row r="9678" spans="1:10">
      <c r="A9678" s="175" t="s">
        <v>5194</v>
      </c>
      <c r="B9678" s="175" t="s">
        <v>73</v>
      </c>
      <c r="D9678" s="175" t="s">
        <v>608</v>
      </c>
      <c r="H9678" s="175" t="s">
        <v>3216</v>
      </c>
      <c r="J9678" s="194">
        <v>150000</v>
      </c>
    </row>
    <row r="9679" spans="1:10">
      <c r="A9679" s="175" t="s">
        <v>5194</v>
      </c>
      <c r="B9679" s="175" t="s">
        <v>73</v>
      </c>
      <c r="D9679" s="175" t="s">
        <v>608</v>
      </c>
      <c r="H9679" s="175" t="s">
        <v>3217</v>
      </c>
      <c r="J9679" s="194">
        <v>150000</v>
      </c>
    </row>
    <row r="9680" spans="1:10">
      <c r="A9680" s="175" t="s">
        <v>5194</v>
      </c>
      <c r="B9680" s="175" t="s">
        <v>73</v>
      </c>
      <c r="D9680" s="175" t="s">
        <v>608</v>
      </c>
      <c r="H9680" s="175" t="s">
        <v>3218</v>
      </c>
      <c r="J9680" s="194">
        <v>150000</v>
      </c>
    </row>
    <row r="9681" spans="1:11">
      <c r="A9681" s="175" t="s">
        <v>5194</v>
      </c>
      <c r="B9681" s="175" t="s">
        <v>73</v>
      </c>
      <c r="D9681" s="175" t="s">
        <v>608</v>
      </c>
      <c r="H9681" s="175" t="s">
        <v>3219</v>
      </c>
      <c r="J9681" s="194">
        <v>150000</v>
      </c>
    </row>
    <row r="9682" spans="1:11">
      <c r="A9682" s="175" t="s">
        <v>5194</v>
      </c>
      <c r="B9682" s="175" t="s">
        <v>73</v>
      </c>
      <c r="D9682" s="175" t="s">
        <v>608</v>
      </c>
      <c r="H9682" s="175" t="s">
        <v>3220</v>
      </c>
      <c r="J9682" s="194">
        <v>150000</v>
      </c>
    </row>
    <row r="9683" spans="1:11">
      <c r="A9683" s="175" t="s">
        <v>5200</v>
      </c>
      <c r="B9683" s="175" t="s">
        <v>27</v>
      </c>
      <c r="E9683" s="175" t="s">
        <v>640</v>
      </c>
      <c r="F9683" s="195">
        <v>9019152</v>
      </c>
      <c r="H9683" s="175" t="s">
        <v>2014</v>
      </c>
      <c r="K9683" s="194">
        <v>6000000</v>
      </c>
    </row>
    <row r="9684" spans="1:11">
      <c r="A9684" s="190" t="s">
        <v>5135</v>
      </c>
      <c r="J9684" s="194">
        <v>6000000</v>
      </c>
      <c r="K9684" s="194">
        <v>6000000</v>
      </c>
    </row>
    <row r="9687" spans="1:11">
      <c r="A9687" s="190" t="s">
        <v>5136</v>
      </c>
      <c r="D9687" s="191" t="s">
        <v>4823</v>
      </c>
      <c r="E9687" s="190" t="s">
        <v>4887</v>
      </c>
    </row>
    <row r="9688" spans="1:11">
      <c r="A9688" s="192" t="s">
        <v>10</v>
      </c>
      <c r="B9688" s="192" t="s">
        <v>11</v>
      </c>
      <c r="D9688" s="188" t="s">
        <v>4808</v>
      </c>
      <c r="E9688" s="192" t="s">
        <v>142</v>
      </c>
      <c r="F9688" s="193" t="s">
        <v>4809</v>
      </c>
      <c r="G9688" s="192" t="s">
        <v>4810</v>
      </c>
      <c r="H9688" s="192" t="s">
        <v>479</v>
      </c>
      <c r="J9688" s="193" t="s">
        <v>405</v>
      </c>
      <c r="K9688" s="193" t="s">
        <v>406</v>
      </c>
    </row>
    <row r="9691" spans="1:11">
      <c r="A9691" s="175" t="s">
        <v>5194</v>
      </c>
      <c r="B9691" s="175" t="s">
        <v>73</v>
      </c>
      <c r="D9691" s="175" t="s">
        <v>608</v>
      </c>
      <c r="H9691" s="175" t="s">
        <v>3221</v>
      </c>
      <c r="J9691" s="194">
        <v>150000</v>
      </c>
    </row>
    <row r="9692" spans="1:11">
      <c r="A9692" s="175" t="s">
        <v>5194</v>
      </c>
      <c r="B9692" s="175" t="s">
        <v>73</v>
      </c>
      <c r="D9692" s="175" t="s">
        <v>608</v>
      </c>
      <c r="H9692" s="175" t="s">
        <v>3222</v>
      </c>
      <c r="J9692" s="194">
        <v>150000</v>
      </c>
    </row>
    <row r="9693" spans="1:11">
      <c r="A9693" s="175" t="s">
        <v>5194</v>
      </c>
      <c r="B9693" s="175" t="s">
        <v>73</v>
      </c>
      <c r="D9693" s="175" t="s">
        <v>608</v>
      </c>
      <c r="H9693" s="175" t="s">
        <v>3223</v>
      </c>
      <c r="J9693" s="194">
        <v>150000</v>
      </c>
    </row>
    <row r="9694" spans="1:11">
      <c r="A9694" s="175" t="s">
        <v>5194</v>
      </c>
      <c r="B9694" s="175" t="s">
        <v>73</v>
      </c>
      <c r="D9694" s="175" t="s">
        <v>608</v>
      </c>
      <c r="H9694" s="175" t="s">
        <v>3224</v>
      </c>
      <c r="J9694" s="194">
        <v>150000</v>
      </c>
    </row>
    <row r="9695" spans="1:11">
      <c r="A9695" s="175" t="s">
        <v>5194</v>
      </c>
      <c r="B9695" s="175" t="s">
        <v>73</v>
      </c>
      <c r="D9695" s="175" t="s">
        <v>608</v>
      </c>
      <c r="H9695" s="175" t="s">
        <v>3225</v>
      </c>
      <c r="J9695" s="194">
        <v>150000</v>
      </c>
    </row>
    <row r="9696" spans="1:11">
      <c r="A9696" s="175" t="s">
        <v>5194</v>
      </c>
      <c r="B9696" s="175" t="s">
        <v>73</v>
      </c>
      <c r="D9696" s="175" t="s">
        <v>608</v>
      </c>
      <c r="H9696" s="175" t="s">
        <v>3226</v>
      </c>
      <c r="J9696" s="194">
        <v>150000</v>
      </c>
    </row>
    <row r="9697" spans="1:10">
      <c r="A9697" s="175" t="s">
        <v>5194</v>
      </c>
      <c r="B9697" s="175" t="s">
        <v>73</v>
      </c>
      <c r="D9697" s="175" t="s">
        <v>608</v>
      </c>
      <c r="H9697" s="175" t="s">
        <v>3227</v>
      </c>
      <c r="J9697" s="194">
        <v>150000</v>
      </c>
    </row>
    <row r="9698" spans="1:10">
      <c r="A9698" s="175" t="s">
        <v>5194</v>
      </c>
      <c r="B9698" s="175" t="s">
        <v>73</v>
      </c>
      <c r="D9698" s="175" t="s">
        <v>608</v>
      </c>
      <c r="H9698" s="175" t="s">
        <v>3228</v>
      </c>
      <c r="J9698" s="194">
        <v>150000</v>
      </c>
    </row>
    <row r="9699" spans="1:10">
      <c r="A9699" s="175" t="s">
        <v>5194</v>
      </c>
      <c r="B9699" s="175" t="s">
        <v>73</v>
      </c>
      <c r="D9699" s="175" t="s">
        <v>608</v>
      </c>
      <c r="H9699" s="175" t="s">
        <v>3229</v>
      </c>
      <c r="J9699" s="194">
        <v>150000</v>
      </c>
    </row>
    <row r="9700" spans="1:10">
      <c r="A9700" s="175" t="s">
        <v>5194</v>
      </c>
      <c r="B9700" s="175" t="s">
        <v>73</v>
      </c>
      <c r="D9700" s="175" t="s">
        <v>608</v>
      </c>
      <c r="H9700" s="175" t="s">
        <v>3230</v>
      </c>
      <c r="J9700" s="194">
        <v>150000</v>
      </c>
    </row>
    <row r="9701" spans="1:10">
      <c r="A9701" s="175" t="s">
        <v>5194</v>
      </c>
      <c r="B9701" s="175" t="s">
        <v>73</v>
      </c>
      <c r="D9701" s="175" t="s">
        <v>608</v>
      </c>
      <c r="H9701" s="175" t="s">
        <v>3231</v>
      </c>
      <c r="J9701" s="194">
        <v>150000</v>
      </c>
    </row>
    <row r="9702" spans="1:10">
      <c r="A9702" s="175" t="s">
        <v>5194</v>
      </c>
      <c r="B9702" s="175" t="s">
        <v>73</v>
      </c>
      <c r="D9702" s="175" t="s">
        <v>608</v>
      </c>
      <c r="H9702" s="175" t="s">
        <v>3232</v>
      </c>
      <c r="J9702" s="194">
        <v>150000</v>
      </c>
    </row>
    <row r="9703" spans="1:10">
      <c r="A9703" s="175" t="s">
        <v>5194</v>
      </c>
      <c r="B9703" s="175" t="s">
        <v>73</v>
      </c>
      <c r="D9703" s="175" t="s">
        <v>608</v>
      </c>
      <c r="H9703" s="175" t="s">
        <v>3233</v>
      </c>
      <c r="J9703" s="194">
        <v>150000</v>
      </c>
    </row>
    <row r="9704" spans="1:10">
      <c r="A9704" s="175" t="s">
        <v>5194</v>
      </c>
      <c r="B9704" s="175" t="s">
        <v>73</v>
      </c>
      <c r="D9704" s="175" t="s">
        <v>608</v>
      </c>
      <c r="H9704" s="175" t="s">
        <v>3234</v>
      </c>
      <c r="J9704" s="194">
        <v>150000</v>
      </c>
    </row>
    <row r="9705" spans="1:10">
      <c r="A9705" s="175" t="s">
        <v>5194</v>
      </c>
      <c r="B9705" s="175" t="s">
        <v>73</v>
      </c>
      <c r="D9705" s="175" t="s">
        <v>608</v>
      </c>
      <c r="H9705" s="175" t="s">
        <v>3235</v>
      </c>
      <c r="J9705" s="194">
        <v>150000</v>
      </c>
    </row>
    <row r="9706" spans="1:10">
      <c r="A9706" s="175" t="s">
        <v>5194</v>
      </c>
      <c r="B9706" s="175" t="s">
        <v>73</v>
      </c>
      <c r="D9706" s="175" t="s">
        <v>608</v>
      </c>
      <c r="H9706" s="175" t="s">
        <v>3236</v>
      </c>
      <c r="J9706" s="194">
        <v>150000</v>
      </c>
    </row>
    <row r="9707" spans="1:10">
      <c r="A9707" s="175" t="s">
        <v>5194</v>
      </c>
      <c r="B9707" s="175" t="s">
        <v>73</v>
      </c>
      <c r="D9707" s="175" t="s">
        <v>608</v>
      </c>
      <c r="H9707" s="175" t="s">
        <v>3237</v>
      </c>
      <c r="J9707" s="194">
        <v>150000</v>
      </c>
    </row>
    <row r="9708" spans="1:10">
      <c r="A9708" s="175" t="s">
        <v>5194</v>
      </c>
      <c r="B9708" s="175" t="s">
        <v>73</v>
      </c>
      <c r="D9708" s="175" t="s">
        <v>608</v>
      </c>
      <c r="H9708" s="175" t="s">
        <v>3238</v>
      </c>
      <c r="J9708" s="194">
        <v>150000</v>
      </c>
    </row>
    <row r="9709" spans="1:10">
      <c r="A9709" s="175" t="s">
        <v>5194</v>
      </c>
      <c r="B9709" s="175" t="s">
        <v>73</v>
      </c>
      <c r="D9709" s="175" t="s">
        <v>608</v>
      </c>
      <c r="H9709" s="175" t="s">
        <v>3239</v>
      </c>
      <c r="J9709" s="194">
        <v>150000</v>
      </c>
    </row>
    <row r="9710" spans="1:10">
      <c r="A9710" s="175" t="s">
        <v>5194</v>
      </c>
      <c r="B9710" s="175" t="s">
        <v>73</v>
      </c>
      <c r="D9710" s="175" t="s">
        <v>608</v>
      </c>
      <c r="H9710" s="175" t="s">
        <v>3240</v>
      </c>
      <c r="J9710" s="194">
        <v>150000</v>
      </c>
    </row>
    <row r="9711" spans="1:10">
      <c r="A9711" s="175" t="s">
        <v>5194</v>
      </c>
      <c r="B9711" s="175" t="s">
        <v>73</v>
      </c>
      <c r="D9711" s="175" t="s">
        <v>608</v>
      </c>
      <c r="H9711" s="175" t="s">
        <v>3241</v>
      </c>
      <c r="J9711" s="194">
        <v>150000</v>
      </c>
    </row>
    <row r="9712" spans="1:10">
      <c r="A9712" s="175" t="s">
        <v>5194</v>
      </c>
      <c r="B9712" s="175" t="s">
        <v>73</v>
      </c>
      <c r="D9712" s="175" t="s">
        <v>608</v>
      </c>
      <c r="H9712" s="175" t="s">
        <v>3242</v>
      </c>
      <c r="J9712" s="194">
        <v>150000</v>
      </c>
    </row>
    <row r="9713" spans="1:10">
      <c r="A9713" s="175" t="s">
        <v>5194</v>
      </c>
      <c r="B9713" s="175" t="s">
        <v>73</v>
      </c>
      <c r="D9713" s="175" t="s">
        <v>608</v>
      </c>
      <c r="H9713" s="175" t="s">
        <v>3243</v>
      </c>
      <c r="J9713" s="194">
        <v>150000</v>
      </c>
    </row>
    <row r="9714" spans="1:10">
      <c r="A9714" s="175" t="s">
        <v>5194</v>
      </c>
      <c r="B9714" s="175" t="s">
        <v>73</v>
      </c>
      <c r="D9714" s="175" t="s">
        <v>608</v>
      </c>
      <c r="H9714" s="175" t="s">
        <v>3244</v>
      </c>
      <c r="J9714" s="194">
        <v>150000</v>
      </c>
    </row>
    <row r="9715" spans="1:10">
      <c r="A9715" s="175" t="s">
        <v>5194</v>
      </c>
      <c r="B9715" s="175" t="s">
        <v>73</v>
      </c>
      <c r="D9715" s="175" t="s">
        <v>608</v>
      </c>
      <c r="H9715" s="175" t="s">
        <v>3245</v>
      </c>
      <c r="J9715" s="194">
        <v>150000</v>
      </c>
    </row>
    <row r="9716" spans="1:10">
      <c r="A9716" s="175" t="s">
        <v>5194</v>
      </c>
      <c r="B9716" s="175" t="s">
        <v>73</v>
      </c>
      <c r="D9716" s="175" t="s">
        <v>608</v>
      </c>
      <c r="H9716" s="175" t="s">
        <v>3246</v>
      </c>
      <c r="J9716" s="194">
        <v>150000</v>
      </c>
    </row>
    <row r="9717" spans="1:10">
      <c r="A9717" s="175" t="s">
        <v>5194</v>
      </c>
      <c r="B9717" s="175" t="s">
        <v>73</v>
      </c>
      <c r="D9717" s="175" t="s">
        <v>608</v>
      </c>
      <c r="H9717" s="175" t="s">
        <v>3247</v>
      </c>
      <c r="J9717" s="194">
        <v>150000</v>
      </c>
    </row>
    <row r="9718" spans="1:10">
      <c r="A9718" s="175" t="s">
        <v>5194</v>
      </c>
      <c r="B9718" s="175" t="s">
        <v>73</v>
      </c>
      <c r="D9718" s="175" t="s">
        <v>608</v>
      </c>
      <c r="H9718" s="175" t="s">
        <v>3248</v>
      </c>
      <c r="J9718" s="194">
        <v>150000</v>
      </c>
    </row>
    <row r="9719" spans="1:10">
      <c r="A9719" s="175" t="s">
        <v>5194</v>
      </c>
      <c r="B9719" s="175" t="s">
        <v>73</v>
      </c>
      <c r="D9719" s="175" t="s">
        <v>608</v>
      </c>
      <c r="H9719" s="175" t="s">
        <v>3249</v>
      </c>
      <c r="J9719" s="194">
        <v>150000</v>
      </c>
    </row>
    <row r="9720" spans="1:10">
      <c r="A9720" s="175" t="s">
        <v>5194</v>
      </c>
      <c r="B9720" s="175" t="s">
        <v>73</v>
      </c>
      <c r="D9720" s="175" t="s">
        <v>608</v>
      </c>
      <c r="H9720" s="175" t="s">
        <v>3250</v>
      </c>
      <c r="J9720" s="194">
        <v>150000</v>
      </c>
    </row>
    <row r="9721" spans="1:10">
      <c r="A9721" s="175" t="s">
        <v>5194</v>
      </c>
      <c r="B9721" s="175" t="s">
        <v>73</v>
      </c>
      <c r="D9721" s="175" t="s">
        <v>608</v>
      </c>
      <c r="H9721" s="175" t="s">
        <v>3251</v>
      </c>
      <c r="J9721" s="194">
        <v>150000</v>
      </c>
    </row>
    <row r="9722" spans="1:10">
      <c r="A9722" s="175" t="s">
        <v>5194</v>
      </c>
      <c r="B9722" s="175" t="s">
        <v>73</v>
      </c>
      <c r="D9722" s="175" t="s">
        <v>608</v>
      </c>
      <c r="H9722" s="175" t="s">
        <v>3252</v>
      </c>
      <c r="J9722" s="194">
        <v>150000</v>
      </c>
    </row>
    <row r="9723" spans="1:10">
      <c r="A9723" s="175" t="s">
        <v>5194</v>
      </c>
      <c r="B9723" s="175" t="s">
        <v>73</v>
      </c>
      <c r="D9723" s="175" t="s">
        <v>608</v>
      </c>
      <c r="H9723" s="175" t="s">
        <v>3253</v>
      </c>
      <c r="J9723" s="194">
        <v>150000</v>
      </c>
    </row>
    <row r="9724" spans="1:10">
      <c r="A9724" s="175" t="s">
        <v>5194</v>
      </c>
      <c r="B9724" s="175" t="s">
        <v>73</v>
      </c>
      <c r="D9724" s="175" t="s">
        <v>608</v>
      </c>
      <c r="H9724" s="175" t="s">
        <v>3254</v>
      </c>
      <c r="J9724" s="194">
        <v>150000</v>
      </c>
    </row>
    <row r="9725" spans="1:10">
      <c r="A9725" s="175" t="s">
        <v>5194</v>
      </c>
      <c r="B9725" s="175" t="s">
        <v>73</v>
      </c>
      <c r="D9725" s="175" t="s">
        <v>608</v>
      </c>
      <c r="H9725" s="175" t="s">
        <v>3255</v>
      </c>
      <c r="J9725" s="194">
        <v>150000</v>
      </c>
    </row>
    <row r="9726" spans="1:10">
      <c r="A9726" s="175" t="s">
        <v>5194</v>
      </c>
      <c r="B9726" s="175" t="s">
        <v>73</v>
      </c>
      <c r="D9726" s="175" t="s">
        <v>608</v>
      </c>
      <c r="H9726" s="175" t="s">
        <v>3256</v>
      </c>
      <c r="J9726" s="194">
        <v>150000</v>
      </c>
    </row>
    <row r="9727" spans="1:10">
      <c r="A9727" s="175" t="s">
        <v>5194</v>
      </c>
      <c r="B9727" s="175" t="s">
        <v>73</v>
      </c>
      <c r="D9727" s="175" t="s">
        <v>608</v>
      </c>
      <c r="H9727" s="175" t="s">
        <v>3257</v>
      </c>
      <c r="J9727" s="194">
        <v>150000</v>
      </c>
    </row>
    <row r="9728" spans="1:10">
      <c r="A9728" s="175" t="s">
        <v>5194</v>
      </c>
      <c r="B9728" s="175" t="s">
        <v>73</v>
      </c>
      <c r="D9728" s="175" t="s">
        <v>608</v>
      </c>
      <c r="H9728" s="175" t="s">
        <v>3258</v>
      </c>
      <c r="J9728" s="194">
        <v>150000</v>
      </c>
    </row>
    <row r="9729" spans="1:11">
      <c r="A9729" s="175" t="s">
        <v>5194</v>
      </c>
      <c r="B9729" s="175" t="s">
        <v>73</v>
      </c>
      <c r="D9729" s="175" t="s">
        <v>608</v>
      </c>
      <c r="H9729" s="175" t="s">
        <v>3259</v>
      </c>
      <c r="J9729" s="194">
        <v>150000</v>
      </c>
    </row>
    <row r="9730" spans="1:11">
      <c r="A9730" s="175" t="s">
        <v>5194</v>
      </c>
      <c r="B9730" s="175" t="s">
        <v>73</v>
      </c>
      <c r="D9730" s="175" t="s">
        <v>608</v>
      </c>
      <c r="H9730" s="175" t="s">
        <v>3260</v>
      </c>
      <c r="J9730" s="194">
        <v>150000</v>
      </c>
    </row>
    <row r="9731" spans="1:11">
      <c r="A9731" s="175" t="s">
        <v>5200</v>
      </c>
      <c r="B9731" s="175" t="s">
        <v>27</v>
      </c>
      <c r="E9731" s="175" t="s">
        <v>640</v>
      </c>
      <c r="F9731" s="195">
        <v>9019153</v>
      </c>
      <c r="H9731" s="175" t="s">
        <v>2015</v>
      </c>
      <c r="K9731" s="194">
        <v>6000000</v>
      </c>
    </row>
    <row r="9732" spans="1:11">
      <c r="A9732" s="190" t="s">
        <v>5137</v>
      </c>
      <c r="J9732" s="194">
        <v>6000000</v>
      </c>
      <c r="K9732" s="194">
        <v>6000000</v>
      </c>
    </row>
    <row r="9735" spans="1:11">
      <c r="A9735" s="190" t="s">
        <v>5138</v>
      </c>
      <c r="D9735" s="191" t="s">
        <v>4823</v>
      </c>
      <c r="E9735" s="190" t="s">
        <v>4887</v>
      </c>
    </row>
    <row r="9736" spans="1:11">
      <c r="A9736" s="192" t="s">
        <v>10</v>
      </c>
      <c r="B9736" s="192" t="s">
        <v>11</v>
      </c>
      <c r="D9736" s="188" t="s">
        <v>4808</v>
      </c>
      <c r="E9736" s="192" t="s">
        <v>142</v>
      </c>
      <c r="F9736" s="193" t="s">
        <v>4809</v>
      </c>
      <c r="G9736" s="192" t="s">
        <v>4810</v>
      </c>
      <c r="H9736" s="192" t="s">
        <v>479</v>
      </c>
      <c r="J9736" s="193" t="s">
        <v>405</v>
      </c>
      <c r="K9736" s="193" t="s">
        <v>406</v>
      </c>
    </row>
    <row r="9739" spans="1:11">
      <c r="A9739" s="175" t="s">
        <v>5194</v>
      </c>
      <c r="B9739" s="175" t="s">
        <v>73</v>
      </c>
      <c r="D9739" s="175" t="s">
        <v>608</v>
      </c>
      <c r="H9739" s="175" t="s">
        <v>3261</v>
      </c>
      <c r="J9739" s="194">
        <v>250000</v>
      </c>
    </row>
    <row r="9740" spans="1:11">
      <c r="A9740" s="175" t="s">
        <v>5194</v>
      </c>
      <c r="B9740" s="175" t="s">
        <v>73</v>
      </c>
      <c r="D9740" s="175" t="s">
        <v>608</v>
      </c>
      <c r="H9740" s="175" t="s">
        <v>3262</v>
      </c>
      <c r="J9740" s="194">
        <v>250000</v>
      </c>
    </row>
    <row r="9741" spans="1:11">
      <c r="A9741" s="175" t="s">
        <v>5194</v>
      </c>
      <c r="B9741" s="175" t="s">
        <v>73</v>
      </c>
      <c r="D9741" s="175" t="s">
        <v>608</v>
      </c>
      <c r="H9741" s="175" t="s">
        <v>3263</v>
      </c>
      <c r="J9741" s="194">
        <v>250000</v>
      </c>
    </row>
    <row r="9742" spans="1:11">
      <c r="A9742" s="175" t="s">
        <v>5194</v>
      </c>
      <c r="B9742" s="175" t="s">
        <v>73</v>
      </c>
      <c r="D9742" s="175" t="s">
        <v>608</v>
      </c>
      <c r="H9742" s="175" t="s">
        <v>3264</v>
      </c>
      <c r="J9742" s="194">
        <v>250000</v>
      </c>
    </row>
    <row r="9743" spans="1:11">
      <c r="A9743" s="175" t="s">
        <v>5194</v>
      </c>
      <c r="B9743" s="175" t="s">
        <v>73</v>
      </c>
      <c r="D9743" s="175" t="s">
        <v>608</v>
      </c>
      <c r="H9743" s="175" t="s">
        <v>3265</v>
      </c>
      <c r="J9743" s="194">
        <v>250000</v>
      </c>
    </row>
    <row r="9744" spans="1:11">
      <c r="A9744" s="175" t="s">
        <v>5194</v>
      </c>
      <c r="B9744" s="175" t="s">
        <v>73</v>
      </c>
      <c r="D9744" s="175" t="s">
        <v>608</v>
      </c>
      <c r="H9744" s="175" t="s">
        <v>3266</v>
      </c>
      <c r="J9744" s="194">
        <v>250000</v>
      </c>
    </row>
    <row r="9745" spans="1:10">
      <c r="A9745" s="175" t="s">
        <v>5194</v>
      </c>
      <c r="B9745" s="175" t="s">
        <v>73</v>
      </c>
      <c r="D9745" s="175" t="s">
        <v>608</v>
      </c>
      <c r="H9745" s="175" t="s">
        <v>3267</v>
      </c>
      <c r="J9745" s="194">
        <v>250000</v>
      </c>
    </row>
    <row r="9746" spans="1:10">
      <c r="A9746" s="175" t="s">
        <v>5194</v>
      </c>
      <c r="B9746" s="175" t="s">
        <v>73</v>
      </c>
      <c r="D9746" s="175" t="s">
        <v>608</v>
      </c>
      <c r="H9746" s="175" t="s">
        <v>3268</v>
      </c>
      <c r="J9746" s="194">
        <v>250000</v>
      </c>
    </row>
    <row r="9747" spans="1:10">
      <c r="A9747" s="175" t="s">
        <v>5194</v>
      </c>
      <c r="B9747" s="175" t="s">
        <v>73</v>
      </c>
      <c r="D9747" s="175" t="s">
        <v>608</v>
      </c>
      <c r="H9747" s="175" t="s">
        <v>3269</v>
      </c>
      <c r="J9747" s="194">
        <v>250000</v>
      </c>
    </row>
    <row r="9748" spans="1:10">
      <c r="A9748" s="175" t="s">
        <v>5194</v>
      </c>
      <c r="B9748" s="175" t="s">
        <v>73</v>
      </c>
      <c r="D9748" s="175" t="s">
        <v>608</v>
      </c>
      <c r="H9748" s="175" t="s">
        <v>3270</v>
      </c>
      <c r="J9748" s="194">
        <v>250000</v>
      </c>
    </row>
    <row r="9749" spans="1:10">
      <c r="A9749" s="175" t="s">
        <v>5194</v>
      </c>
      <c r="B9749" s="175" t="s">
        <v>73</v>
      </c>
      <c r="D9749" s="175" t="s">
        <v>608</v>
      </c>
      <c r="H9749" s="175" t="s">
        <v>3271</v>
      </c>
      <c r="J9749" s="194">
        <v>250000</v>
      </c>
    </row>
    <row r="9750" spans="1:10">
      <c r="A9750" s="175" t="s">
        <v>5194</v>
      </c>
      <c r="B9750" s="175" t="s">
        <v>73</v>
      </c>
      <c r="D9750" s="175" t="s">
        <v>608</v>
      </c>
      <c r="H9750" s="175" t="s">
        <v>3272</v>
      </c>
      <c r="J9750" s="194">
        <v>250000</v>
      </c>
    </row>
    <row r="9751" spans="1:10">
      <c r="A9751" s="175" t="s">
        <v>5194</v>
      </c>
      <c r="B9751" s="175" t="s">
        <v>73</v>
      </c>
      <c r="D9751" s="175" t="s">
        <v>608</v>
      </c>
      <c r="H9751" s="175" t="s">
        <v>3273</v>
      </c>
      <c r="J9751" s="194">
        <v>250000</v>
      </c>
    </row>
    <row r="9752" spans="1:10">
      <c r="A9752" s="175" t="s">
        <v>5194</v>
      </c>
      <c r="B9752" s="175" t="s">
        <v>73</v>
      </c>
      <c r="D9752" s="175" t="s">
        <v>608</v>
      </c>
      <c r="H9752" s="175" t="s">
        <v>3274</v>
      </c>
      <c r="J9752" s="194">
        <v>250000</v>
      </c>
    </row>
    <row r="9753" spans="1:10">
      <c r="A9753" s="175" t="s">
        <v>5194</v>
      </c>
      <c r="B9753" s="175" t="s">
        <v>73</v>
      </c>
      <c r="D9753" s="175" t="s">
        <v>608</v>
      </c>
      <c r="H9753" s="175" t="s">
        <v>3275</v>
      </c>
      <c r="J9753" s="194">
        <v>250000</v>
      </c>
    </row>
    <row r="9754" spans="1:10">
      <c r="A9754" s="175" t="s">
        <v>5194</v>
      </c>
      <c r="B9754" s="175" t="s">
        <v>73</v>
      </c>
      <c r="D9754" s="175" t="s">
        <v>608</v>
      </c>
      <c r="H9754" s="175" t="s">
        <v>3276</v>
      </c>
      <c r="J9754" s="194">
        <v>250000</v>
      </c>
    </row>
    <row r="9755" spans="1:10">
      <c r="A9755" s="175" t="s">
        <v>5194</v>
      </c>
      <c r="B9755" s="175" t="s">
        <v>73</v>
      </c>
      <c r="D9755" s="175" t="s">
        <v>608</v>
      </c>
      <c r="H9755" s="175" t="s">
        <v>3277</v>
      </c>
      <c r="J9755" s="194">
        <v>250000</v>
      </c>
    </row>
    <row r="9756" spans="1:10">
      <c r="A9756" s="175" t="s">
        <v>5194</v>
      </c>
      <c r="B9756" s="175" t="s">
        <v>73</v>
      </c>
      <c r="D9756" s="175" t="s">
        <v>608</v>
      </c>
      <c r="H9756" s="175" t="s">
        <v>3278</v>
      </c>
      <c r="J9756" s="194">
        <v>250000</v>
      </c>
    </row>
    <row r="9757" spans="1:10">
      <c r="A9757" s="175" t="s">
        <v>5194</v>
      </c>
      <c r="B9757" s="175" t="s">
        <v>73</v>
      </c>
      <c r="D9757" s="175" t="s">
        <v>608</v>
      </c>
      <c r="H9757" s="175" t="s">
        <v>3279</v>
      </c>
      <c r="J9757" s="194">
        <v>250000</v>
      </c>
    </row>
    <row r="9758" spans="1:10">
      <c r="A9758" s="175" t="s">
        <v>5194</v>
      </c>
      <c r="B9758" s="175" t="s">
        <v>73</v>
      </c>
      <c r="D9758" s="175" t="s">
        <v>608</v>
      </c>
      <c r="H9758" s="175" t="s">
        <v>3280</v>
      </c>
      <c r="J9758" s="194">
        <v>250000</v>
      </c>
    </row>
    <row r="9759" spans="1:10">
      <c r="A9759" s="175" t="s">
        <v>5194</v>
      </c>
      <c r="B9759" s="175" t="s">
        <v>73</v>
      </c>
      <c r="D9759" s="175" t="s">
        <v>608</v>
      </c>
      <c r="H9759" s="175" t="s">
        <v>3281</v>
      </c>
      <c r="J9759" s="194">
        <v>250000</v>
      </c>
    </row>
    <row r="9760" spans="1:10">
      <c r="A9760" s="175" t="s">
        <v>5194</v>
      </c>
      <c r="B9760" s="175" t="s">
        <v>73</v>
      </c>
      <c r="D9760" s="175" t="s">
        <v>608</v>
      </c>
      <c r="H9760" s="175" t="s">
        <v>3282</v>
      </c>
      <c r="J9760" s="194">
        <v>250000</v>
      </c>
    </row>
    <row r="9761" spans="1:10">
      <c r="A9761" s="175" t="s">
        <v>5194</v>
      </c>
      <c r="B9761" s="175" t="s">
        <v>73</v>
      </c>
      <c r="D9761" s="175" t="s">
        <v>608</v>
      </c>
      <c r="H9761" s="175" t="s">
        <v>3283</v>
      </c>
      <c r="J9761" s="194">
        <v>250000</v>
      </c>
    </row>
    <row r="9762" spans="1:10">
      <c r="A9762" s="175" t="s">
        <v>5194</v>
      </c>
      <c r="B9762" s="175" t="s">
        <v>73</v>
      </c>
      <c r="D9762" s="175" t="s">
        <v>608</v>
      </c>
      <c r="H9762" s="175" t="s">
        <v>3284</v>
      </c>
      <c r="J9762" s="194">
        <v>250000</v>
      </c>
    </row>
    <row r="9763" spans="1:10">
      <c r="A9763" s="175" t="s">
        <v>5194</v>
      </c>
      <c r="B9763" s="175" t="s">
        <v>73</v>
      </c>
      <c r="D9763" s="175" t="s">
        <v>608</v>
      </c>
      <c r="H9763" s="175" t="s">
        <v>3285</v>
      </c>
      <c r="J9763" s="194">
        <v>250000</v>
      </c>
    </row>
    <row r="9764" spans="1:10">
      <c r="A9764" s="175" t="s">
        <v>5194</v>
      </c>
      <c r="B9764" s="175" t="s">
        <v>73</v>
      </c>
      <c r="D9764" s="175" t="s">
        <v>608</v>
      </c>
      <c r="H9764" s="175" t="s">
        <v>3286</v>
      </c>
      <c r="J9764" s="194">
        <v>250000</v>
      </c>
    </row>
    <row r="9765" spans="1:10">
      <c r="A9765" s="175" t="s">
        <v>5194</v>
      </c>
      <c r="B9765" s="175" t="s">
        <v>73</v>
      </c>
      <c r="D9765" s="175" t="s">
        <v>608</v>
      </c>
      <c r="H9765" s="175" t="s">
        <v>3287</v>
      </c>
      <c r="J9765" s="194">
        <v>250000</v>
      </c>
    </row>
    <row r="9766" spans="1:10">
      <c r="A9766" s="175" t="s">
        <v>5194</v>
      </c>
      <c r="B9766" s="175" t="s">
        <v>73</v>
      </c>
      <c r="D9766" s="175" t="s">
        <v>608</v>
      </c>
      <c r="H9766" s="175" t="s">
        <v>3288</v>
      </c>
      <c r="J9766" s="194">
        <v>250000</v>
      </c>
    </row>
    <row r="9767" spans="1:10">
      <c r="A9767" s="175" t="s">
        <v>5194</v>
      </c>
      <c r="B9767" s="175" t="s">
        <v>73</v>
      </c>
      <c r="D9767" s="175" t="s">
        <v>608</v>
      </c>
      <c r="H9767" s="175" t="s">
        <v>3289</v>
      </c>
      <c r="J9767" s="194">
        <v>250000</v>
      </c>
    </row>
    <row r="9768" spans="1:10">
      <c r="A9768" s="175" t="s">
        <v>5194</v>
      </c>
      <c r="B9768" s="175" t="s">
        <v>73</v>
      </c>
      <c r="D9768" s="175" t="s">
        <v>608</v>
      </c>
      <c r="H9768" s="175" t="s">
        <v>3290</v>
      </c>
      <c r="J9768" s="194">
        <v>250000</v>
      </c>
    </row>
    <row r="9769" spans="1:10">
      <c r="A9769" s="175" t="s">
        <v>5194</v>
      </c>
      <c r="B9769" s="175" t="s">
        <v>73</v>
      </c>
      <c r="D9769" s="175" t="s">
        <v>608</v>
      </c>
      <c r="H9769" s="175" t="s">
        <v>3291</v>
      </c>
      <c r="J9769" s="194">
        <v>250000</v>
      </c>
    </row>
    <row r="9770" spans="1:10">
      <c r="A9770" s="175" t="s">
        <v>5194</v>
      </c>
      <c r="B9770" s="175" t="s">
        <v>73</v>
      </c>
      <c r="D9770" s="175" t="s">
        <v>608</v>
      </c>
      <c r="H9770" s="175" t="s">
        <v>3292</v>
      </c>
      <c r="J9770" s="194">
        <v>250000</v>
      </c>
    </row>
    <row r="9771" spans="1:10">
      <c r="A9771" s="175" t="s">
        <v>5194</v>
      </c>
      <c r="B9771" s="175" t="s">
        <v>73</v>
      </c>
      <c r="D9771" s="175" t="s">
        <v>608</v>
      </c>
      <c r="H9771" s="175" t="s">
        <v>3293</v>
      </c>
      <c r="J9771" s="194">
        <v>250000</v>
      </c>
    </row>
    <row r="9772" spans="1:10">
      <c r="A9772" s="175" t="s">
        <v>5194</v>
      </c>
      <c r="B9772" s="175" t="s">
        <v>73</v>
      </c>
      <c r="D9772" s="175" t="s">
        <v>608</v>
      </c>
      <c r="H9772" s="175" t="s">
        <v>3294</v>
      </c>
      <c r="J9772" s="194">
        <v>250000</v>
      </c>
    </row>
    <row r="9773" spans="1:10">
      <c r="A9773" s="175" t="s">
        <v>5194</v>
      </c>
      <c r="B9773" s="175" t="s">
        <v>73</v>
      </c>
      <c r="D9773" s="175" t="s">
        <v>608</v>
      </c>
      <c r="H9773" s="175" t="s">
        <v>3295</v>
      </c>
      <c r="J9773" s="194">
        <v>250000</v>
      </c>
    </row>
    <row r="9774" spans="1:10">
      <c r="A9774" s="175" t="s">
        <v>5194</v>
      </c>
      <c r="B9774" s="175" t="s">
        <v>73</v>
      </c>
      <c r="D9774" s="175" t="s">
        <v>608</v>
      </c>
      <c r="H9774" s="175" t="s">
        <v>3296</v>
      </c>
      <c r="J9774" s="194">
        <v>250000</v>
      </c>
    </row>
    <row r="9775" spans="1:10">
      <c r="A9775" s="175" t="s">
        <v>5194</v>
      </c>
      <c r="B9775" s="175" t="s">
        <v>73</v>
      </c>
      <c r="D9775" s="175" t="s">
        <v>608</v>
      </c>
      <c r="H9775" s="175" t="s">
        <v>3297</v>
      </c>
      <c r="J9775" s="194">
        <v>250000</v>
      </c>
    </row>
    <row r="9776" spans="1:10">
      <c r="A9776" s="175" t="s">
        <v>5194</v>
      </c>
      <c r="B9776" s="175" t="s">
        <v>73</v>
      </c>
      <c r="D9776" s="175" t="s">
        <v>608</v>
      </c>
      <c r="H9776" s="175" t="s">
        <v>3298</v>
      </c>
      <c r="J9776" s="194">
        <v>250000</v>
      </c>
    </row>
    <row r="9777" spans="1:10">
      <c r="A9777" s="175" t="s">
        <v>5194</v>
      </c>
      <c r="B9777" s="175" t="s">
        <v>73</v>
      </c>
      <c r="D9777" s="175" t="s">
        <v>608</v>
      </c>
      <c r="H9777" s="175" t="s">
        <v>3299</v>
      </c>
      <c r="J9777" s="194">
        <v>250000</v>
      </c>
    </row>
    <row r="9778" spans="1:10">
      <c r="A9778" s="175" t="s">
        <v>5194</v>
      </c>
      <c r="B9778" s="175" t="s">
        <v>73</v>
      </c>
      <c r="D9778" s="175" t="s">
        <v>608</v>
      </c>
      <c r="H9778" s="175" t="s">
        <v>3300</v>
      </c>
      <c r="J9778" s="194">
        <v>250000</v>
      </c>
    </row>
    <row r="9779" spans="1:10">
      <c r="A9779" s="175" t="s">
        <v>5194</v>
      </c>
      <c r="B9779" s="175" t="s">
        <v>73</v>
      </c>
      <c r="D9779" s="175" t="s">
        <v>608</v>
      </c>
      <c r="H9779" s="175" t="s">
        <v>3301</v>
      </c>
      <c r="J9779" s="194">
        <v>250000</v>
      </c>
    </row>
    <row r="9780" spans="1:10">
      <c r="A9780" s="175" t="s">
        <v>5194</v>
      </c>
      <c r="B9780" s="175" t="s">
        <v>73</v>
      </c>
      <c r="D9780" s="175" t="s">
        <v>608</v>
      </c>
      <c r="H9780" s="175" t="s">
        <v>3302</v>
      </c>
      <c r="J9780" s="194">
        <v>250000</v>
      </c>
    </row>
    <row r="9781" spans="1:10">
      <c r="A9781" s="175" t="s">
        <v>5194</v>
      </c>
      <c r="B9781" s="175" t="s">
        <v>73</v>
      </c>
      <c r="D9781" s="175" t="s">
        <v>608</v>
      </c>
      <c r="H9781" s="175" t="s">
        <v>3303</v>
      </c>
      <c r="J9781" s="194">
        <v>250000</v>
      </c>
    </row>
    <row r="9782" spans="1:10">
      <c r="A9782" s="175" t="s">
        <v>5194</v>
      </c>
      <c r="B9782" s="175" t="s">
        <v>73</v>
      </c>
      <c r="D9782" s="175" t="s">
        <v>608</v>
      </c>
      <c r="H9782" s="175" t="s">
        <v>3304</v>
      </c>
      <c r="J9782" s="194">
        <v>250000</v>
      </c>
    </row>
    <row r="9783" spans="1:10">
      <c r="A9783" s="175" t="s">
        <v>5194</v>
      </c>
      <c r="B9783" s="175" t="s">
        <v>73</v>
      </c>
      <c r="D9783" s="175" t="s">
        <v>608</v>
      </c>
      <c r="H9783" s="175" t="s">
        <v>3305</v>
      </c>
      <c r="J9783" s="194">
        <v>250000</v>
      </c>
    </row>
    <row r="9784" spans="1:10">
      <c r="A9784" s="175" t="s">
        <v>5194</v>
      </c>
      <c r="B9784" s="175" t="s">
        <v>73</v>
      </c>
      <c r="D9784" s="175" t="s">
        <v>608</v>
      </c>
      <c r="H9784" s="175" t="s">
        <v>3306</v>
      </c>
      <c r="J9784" s="194">
        <v>250000</v>
      </c>
    </row>
    <row r="9785" spans="1:10">
      <c r="A9785" s="175" t="s">
        <v>5194</v>
      </c>
      <c r="B9785" s="175" t="s">
        <v>73</v>
      </c>
      <c r="D9785" s="175" t="s">
        <v>608</v>
      </c>
      <c r="H9785" s="175" t="s">
        <v>3307</v>
      </c>
      <c r="J9785" s="194">
        <v>250000</v>
      </c>
    </row>
    <row r="9786" spans="1:10">
      <c r="A9786" s="175" t="s">
        <v>5194</v>
      </c>
      <c r="B9786" s="175" t="s">
        <v>73</v>
      </c>
      <c r="D9786" s="175" t="s">
        <v>608</v>
      </c>
      <c r="H9786" s="175" t="s">
        <v>3308</v>
      </c>
      <c r="J9786" s="194">
        <v>250000</v>
      </c>
    </row>
    <row r="9787" spans="1:10">
      <c r="A9787" s="175" t="s">
        <v>5194</v>
      </c>
      <c r="B9787" s="175" t="s">
        <v>73</v>
      </c>
      <c r="D9787" s="175" t="s">
        <v>608</v>
      </c>
      <c r="H9787" s="175" t="s">
        <v>3309</v>
      </c>
      <c r="J9787" s="194">
        <v>250000</v>
      </c>
    </row>
    <row r="9788" spans="1:10">
      <c r="A9788" s="175" t="s">
        <v>5194</v>
      </c>
      <c r="B9788" s="175" t="s">
        <v>73</v>
      </c>
      <c r="D9788" s="175" t="s">
        <v>608</v>
      </c>
      <c r="H9788" s="175" t="s">
        <v>3310</v>
      </c>
      <c r="J9788" s="194">
        <v>250000</v>
      </c>
    </row>
    <row r="9789" spans="1:10">
      <c r="A9789" s="175" t="s">
        <v>5194</v>
      </c>
      <c r="B9789" s="175" t="s">
        <v>73</v>
      </c>
      <c r="D9789" s="175" t="s">
        <v>608</v>
      </c>
      <c r="H9789" s="175" t="s">
        <v>3311</v>
      </c>
      <c r="J9789" s="194">
        <v>250000</v>
      </c>
    </row>
    <row r="9790" spans="1:10">
      <c r="A9790" s="175" t="s">
        <v>5194</v>
      </c>
      <c r="B9790" s="175" t="s">
        <v>73</v>
      </c>
      <c r="D9790" s="175" t="s">
        <v>608</v>
      </c>
      <c r="H9790" s="175" t="s">
        <v>3312</v>
      </c>
      <c r="J9790" s="194">
        <v>250000</v>
      </c>
    </row>
    <row r="9791" spans="1:10">
      <c r="A9791" s="175" t="s">
        <v>5194</v>
      </c>
      <c r="B9791" s="175" t="s">
        <v>73</v>
      </c>
      <c r="D9791" s="175" t="s">
        <v>608</v>
      </c>
      <c r="H9791" s="175" t="s">
        <v>3313</v>
      </c>
      <c r="J9791" s="194">
        <v>250000</v>
      </c>
    </row>
    <row r="9792" spans="1:10">
      <c r="A9792" s="175" t="s">
        <v>5194</v>
      </c>
      <c r="B9792" s="175" t="s">
        <v>73</v>
      </c>
      <c r="D9792" s="175" t="s">
        <v>608</v>
      </c>
      <c r="H9792" s="175" t="s">
        <v>3314</v>
      </c>
      <c r="J9792" s="194">
        <v>250000</v>
      </c>
    </row>
    <row r="9793" spans="1:10">
      <c r="A9793" s="175" t="s">
        <v>5194</v>
      </c>
      <c r="B9793" s="175" t="s">
        <v>73</v>
      </c>
      <c r="D9793" s="175" t="s">
        <v>608</v>
      </c>
      <c r="H9793" s="175" t="s">
        <v>3315</v>
      </c>
      <c r="J9793" s="194">
        <v>250000</v>
      </c>
    </row>
    <row r="9794" spans="1:10">
      <c r="A9794" s="175" t="s">
        <v>5194</v>
      </c>
      <c r="B9794" s="175" t="s">
        <v>73</v>
      </c>
      <c r="D9794" s="175" t="s">
        <v>608</v>
      </c>
      <c r="H9794" s="175" t="s">
        <v>3316</v>
      </c>
      <c r="J9794" s="194">
        <v>250000</v>
      </c>
    </row>
    <row r="9795" spans="1:10">
      <c r="A9795" s="175" t="s">
        <v>5194</v>
      </c>
      <c r="B9795" s="175" t="s">
        <v>73</v>
      </c>
      <c r="D9795" s="175" t="s">
        <v>608</v>
      </c>
      <c r="H9795" s="175" t="s">
        <v>3317</v>
      </c>
      <c r="J9795" s="194">
        <v>250000</v>
      </c>
    </row>
    <row r="9796" spans="1:10">
      <c r="A9796" s="175" t="s">
        <v>5194</v>
      </c>
      <c r="B9796" s="175" t="s">
        <v>73</v>
      </c>
      <c r="D9796" s="175" t="s">
        <v>608</v>
      </c>
      <c r="H9796" s="175" t="s">
        <v>3318</v>
      </c>
      <c r="J9796" s="194">
        <v>250000</v>
      </c>
    </row>
    <row r="9797" spans="1:10">
      <c r="A9797" s="175" t="s">
        <v>5194</v>
      </c>
      <c r="B9797" s="175" t="s">
        <v>73</v>
      </c>
      <c r="D9797" s="175" t="s">
        <v>608</v>
      </c>
      <c r="H9797" s="175" t="s">
        <v>3319</v>
      </c>
      <c r="J9797" s="194">
        <v>250000</v>
      </c>
    </row>
    <row r="9798" spans="1:10">
      <c r="A9798" s="175" t="s">
        <v>5194</v>
      </c>
      <c r="B9798" s="175" t="s">
        <v>73</v>
      </c>
      <c r="D9798" s="175" t="s">
        <v>608</v>
      </c>
      <c r="H9798" s="175" t="s">
        <v>3320</v>
      </c>
      <c r="J9798" s="194">
        <v>250000</v>
      </c>
    </row>
    <row r="9799" spans="1:10">
      <c r="A9799" s="175" t="s">
        <v>5194</v>
      </c>
      <c r="B9799" s="175" t="s">
        <v>73</v>
      </c>
      <c r="D9799" s="175" t="s">
        <v>608</v>
      </c>
      <c r="H9799" s="175" t="s">
        <v>3321</v>
      </c>
      <c r="J9799" s="194">
        <v>250000</v>
      </c>
    </row>
    <row r="9800" spans="1:10">
      <c r="A9800" s="175" t="s">
        <v>5194</v>
      </c>
      <c r="B9800" s="175" t="s">
        <v>73</v>
      </c>
      <c r="D9800" s="175" t="s">
        <v>608</v>
      </c>
      <c r="H9800" s="175" t="s">
        <v>3322</v>
      </c>
      <c r="J9800" s="194">
        <v>250000</v>
      </c>
    </row>
    <row r="9801" spans="1:10">
      <c r="A9801" s="175" t="s">
        <v>5194</v>
      </c>
      <c r="B9801" s="175" t="s">
        <v>73</v>
      </c>
      <c r="D9801" s="175" t="s">
        <v>608</v>
      </c>
      <c r="H9801" s="175" t="s">
        <v>3323</v>
      </c>
      <c r="J9801" s="194">
        <v>250000</v>
      </c>
    </row>
    <row r="9802" spans="1:10">
      <c r="A9802" s="175" t="s">
        <v>5194</v>
      </c>
      <c r="B9802" s="175" t="s">
        <v>73</v>
      </c>
      <c r="D9802" s="175" t="s">
        <v>608</v>
      </c>
      <c r="H9802" s="175" t="s">
        <v>3324</v>
      </c>
      <c r="J9802" s="194">
        <v>250000</v>
      </c>
    </row>
    <row r="9803" spans="1:10">
      <c r="A9803" s="175" t="s">
        <v>5194</v>
      </c>
      <c r="B9803" s="175" t="s">
        <v>73</v>
      </c>
      <c r="D9803" s="175" t="s">
        <v>608</v>
      </c>
      <c r="H9803" s="175" t="s">
        <v>3325</v>
      </c>
      <c r="J9803" s="194">
        <v>250000</v>
      </c>
    </row>
    <row r="9804" spans="1:10">
      <c r="A9804" s="175" t="s">
        <v>5194</v>
      </c>
      <c r="B9804" s="175" t="s">
        <v>73</v>
      </c>
      <c r="D9804" s="175" t="s">
        <v>608</v>
      </c>
      <c r="H9804" s="175" t="s">
        <v>3326</v>
      </c>
      <c r="J9804" s="194">
        <v>250000</v>
      </c>
    </row>
    <row r="9805" spans="1:10">
      <c r="A9805" s="175" t="s">
        <v>5194</v>
      </c>
      <c r="B9805" s="175" t="s">
        <v>73</v>
      </c>
      <c r="D9805" s="175" t="s">
        <v>608</v>
      </c>
      <c r="H9805" s="175" t="s">
        <v>3327</v>
      </c>
      <c r="J9805" s="194">
        <v>250000</v>
      </c>
    </row>
    <row r="9806" spans="1:10">
      <c r="A9806" s="175" t="s">
        <v>5194</v>
      </c>
      <c r="B9806" s="175" t="s">
        <v>73</v>
      </c>
      <c r="D9806" s="175" t="s">
        <v>608</v>
      </c>
      <c r="H9806" s="175" t="s">
        <v>3328</v>
      </c>
      <c r="J9806" s="194">
        <v>250000</v>
      </c>
    </row>
    <row r="9807" spans="1:10">
      <c r="A9807" s="175" t="s">
        <v>5194</v>
      </c>
      <c r="B9807" s="175" t="s">
        <v>73</v>
      </c>
      <c r="D9807" s="175" t="s">
        <v>608</v>
      </c>
      <c r="H9807" s="175" t="s">
        <v>3329</v>
      </c>
      <c r="J9807" s="194">
        <v>250000</v>
      </c>
    </row>
    <row r="9808" spans="1:10">
      <c r="A9808" s="175" t="s">
        <v>5194</v>
      </c>
      <c r="B9808" s="175" t="s">
        <v>73</v>
      </c>
      <c r="D9808" s="175" t="s">
        <v>608</v>
      </c>
      <c r="H9808" s="175" t="s">
        <v>3330</v>
      </c>
      <c r="J9808" s="194">
        <v>250000</v>
      </c>
    </row>
    <row r="9809" spans="1:10">
      <c r="A9809" s="175" t="s">
        <v>5194</v>
      </c>
      <c r="B9809" s="175" t="s">
        <v>73</v>
      </c>
      <c r="D9809" s="175" t="s">
        <v>608</v>
      </c>
      <c r="H9809" s="175" t="s">
        <v>3331</v>
      </c>
      <c r="J9809" s="194">
        <v>250000</v>
      </c>
    </row>
    <row r="9810" spans="1:10">
      <c r="A9810" s="175" t="s">
        <v>5194</v>
      </c>
      <c r="B9810" s="175" t="s">
        <v>73</v>
      </c>
      <c r="D9810" s="175" t="s">
        <v>608</v>
      </c>
      <c r="H9810" s="175" t="s">
        <v>3332</v>
      </c>
      <c r="J9810" s="194">
        <v>250000</v>
      </c>
    </row>
    <row r="9811" spans="1:10">
      <c r="A9811" s="175" t="s">
        <v>5194</v>
      </c>
      <c r="B9811" s="175" t="s">
        <v>73</v>
      </c>
      <c r="D9811" s="175" t="s">
        <v>608</v>
      </c>
      <c r="H9811" s="175" t="s">
        <v>3333</v>
      </c>
      <c r="J9811" s="194">
        <v>250000</v>
      </c>
    </row>
    <row r="9812" spans="1:10">
      <c r="A9812" s="175" t="s">
        <v>5194</v>
      </c>
      <c r="B9812" s="175" t="s">
        <v>73</v>
      </c>
      <c r="D9812" s="175" t="s">
        <v>608</v>
      </c>
      <c r="H9812" s="175" t="s">
        <v>3334</v>
      </c>
      <c r="J9812" s="194">
        <v>250000</v>
      </c>
    </row>
    <row r="9813" spans="1:10">
      <c r="A9813" s="175" t="s">
        <v>5194</v>
      </c>
      <c r="B9813" s="175" t="s">
        <v>73</v>
      </c>
      <c r="D9813" s="175" t="s">
        <v>608</v>
      </c>
      <c r="H9813" s="175" t="s">
        <v>3335</v>
      </c>
      <c r="J9813" s="194">
        <v>250000</v>
      </c>
    </row>
    <row r="9814" spans="1:10">
      <c r="A9814" s="175" t="s">
        <v>5194</v>
      </c>
      <c r="B9814" s="175" t="s">
        <v>73</v>
      </c>
      <c r="D9814" s="175" t="s">
        <v>608</v>
      </c>
      <c r="H9814" s="175" t="s">
        <v>3336</v>
      </c>
      <c r="J9814" s="194">
        <v>250000</v>
      </c>
    </row>
    <row r="9815" spans="1:10">
      <c r="A9815" s="175" t="s">
        <v>5194</v>
      </c>
      <c r="B9815" s="175" t="s">
        <v>73</v>
      </c>
      <c r="D9815" s="175" t="s">
        <v>608</v>
      </c>
      <c r="H9815" s="175" t="s">
        <v>3337</v>
      </c>
      <c r="J9815" s="194">
        <v>250000</v>
      </c>
    </row>
    <row r="9816" spans="1:10">
      <c r="A9816" s="175" t="s">
        <v>5194</v>
      </c>
      <c r="B9816" s="175" t="s">
        <v>73</v>
      </c>
      <c r="D9816" s="175" t="s">
        <v>608</v>
      </c>
      <c r="H9816" s="175" t="s">
        <v>3338</v>
      </c>
      <c r="J9816" s="194">
        <v>250000</v>
      </c>
    </row>
    <row r="9817" spans="1:10">
      <c r="A9817" s="175" t="s">
        <v>5194</v>
      </c>
      <c r="B9817" s="175" t="s">
        <v>73</v>
      </c>
      <c r="D9817" s="175" t="s">
        <v>608</v>
      </c>
      <c r="H9817" s="175" t="s">
        <v>3339</v>
      </c>
      <c r="J9817" s="194">
        <v>250000</v>
      </c>
    </row>
    <row r="9818" spans="1:10">
      <c r="A9818" s="175" t="s">
        <v>5194</v>
      </c>
      <c r="B9818" s="175" t="s">
        <v>73</v>
      </c>
      <c r="D9818" s="175" t="s">
        <v>608</v>
      </c>
      <c r="H9818" s="175" t="s">
        <v>3340</v>
      </c>
      <c r="J9818" s="194">
        <v>250000</v>
      </c>
    </row>
    <row r="9819" spans="1:10">
      <c r="A9819" s="175" t="s">
        <v>5194</v>
      </c>
      <c r="B9819" s="175" t="s">
        <v>73</v>
      </c>
      <c r="D9819" s="175" t="s">
        <v>608</v>
      </c>
      <c r="H9819" s="175" t="s">
        <v>3341</v>
      </c>
      <c r="J9819" s="194">
        <v>250000</v>
      </c>
    </row>
    <row r="9820" spans="1:10">
      <c r="A9820" s="175" t="s">
        <v>5194</v>
      </c>
      <c r="B9820" s="175" t="s">
        <v>73</v>
      </c>
      <c r="D9820" s="175" t="s">
        <v>608</v>
      </c>
      <c r="H9820" s="175" t="s">
        <v>3342</v>
      </c>
      <c r="J9820" s="194">
        <v>250000</v>
      </c>
    </row>
    <row r="9821" spans="1:10">
      <c r="A9821" s="175" t="s">
        <v>5194</v>
      </c>
      <c r="B9821" s="175" t="s">
        <v>73</v>
      </c>
      <c r="D9821" s="175" t="s">
        <v>608</v>
      </c>
      <c r="H9821" s="175" t="s">
        <v>3343</v>
      </c>
      <c r="J9821" s="194">
        <v>250000</v>
      </c>
    </row>
    <row r="9822" spans="1:10">
      <c r="A9822" s="175" t="s">
        <v>5194</v>
      </c>
      <c r="B9822" s="175" t="s">
        <v>73</v>
      </c>
      <c r="D9822" s="175" t="s">
        <v>608</v>
      </c>
      <c r="H9822" s="175" t="s">
        <v>3344</v>
      </c>
      <c r="J9822" s="194">
        <v>250000</v>
      </c>
    </row>
    <row r="9823" spans="1:10">
      <c r="A9823" s="175" t="s">
        <v>5194</v>
      </c>
      <c r="B9823" s="175" t="s">
        <v>73</v>
      </c>
      <c r="D9823" s="175" t="s">
        <v>608</v>
      </c>
      <c r="H9823" s="175" t="s">
        <v>3345</v>
      </c>
      <c r="J9823" s="194">
        <v>250000</v>
      </c>
    </row>
    <row r="9824" spans="1:10">
      <c r="A9824" s="175" t="s">
        <v>5194</v>
      </c>
      <c r="B9824" s="175" t="s">
        <v>73</v>
      </c>
      <c r="D9824" s="175" t="s">
        <v>608</v>
      </c>
      <c r="H9824" s="175" t="s">
        <v>3346</v>
      </c>
      <c r="J9824" s="194">
        <v>250000</v>
      </c>
    </row>
    <row r="9825" spans="1:10">
      <c r="A9825" s="175" t="s">
        <v>5194</v>
      </c>
      <c r="B9825" s="175" t="s">
        <v>73</v>
      </c>
      <c r="D9825" s="175" t="s">
        <v>608</v>
      </c>
      <c r="H9825" s="175" t="s">
        <v>3347</v>
      </c>
      <c r="J9825" s="194">
        <v>250000</v>
      </c>
    </row>
    <row r="9826" spans="1:10">
      <c r="A9826" s="175" t="s">
        <v>5194</v>
      </c>
      <c r="B9826" s="175" t="s">
        <v>73</v>
      </c>
      <c r="D9826" s="175" t="s">
        <v>608</v>
      </c>
      <c r="H9826" s="175" t="s">
        <v>3348</v>
      </c>
      <c r="J9826" s="194">
        <v>250000</v>
      </c>
    </row>
    <row r="9827" spans="1:10">
      <c r="A9827" s="175" t="s">
        <v>5194</v>
      </c>
      <c r="B9827" s="175" t="s">
        <v>73</v>
      </c>
      <c r="D9827" s="175" t="s">
        <v>608</v>
      </c>
      <c r="H9827" s="175" t="s">
        <v>3349</v>
      </c>
      <c r="J9827" s="194">
        <v>250000</v>
      </c>
    </row>
    <row r="9828" spans="1:10">
      <c r="A9828" s="175" t="s">
        <v>5194</v>
      </c>
      <c r="B9828" s="175" t="s">
        <v>73</v>
      </c>
      <c r="D9828" s="175" t="s">
        <v>608</v>
      </c>
      <c r="H9828" s="175" t="s">
        <v>3350</v>
      </c>
      <c r="J9828" s="194">
        <v>250000</v>
      </c>
    </row>
    <row r="9829" spans="1:10">
      <c r="A9829" s="175" t="s">
        <v>5194</v>
      </c>
      <c r="B9829" s="175" t="s">
        <v>73</v>
      </c>
      <c r="D9829" s="175" t="s">
        <v>608</v>
      </c>
      <c r="H9829" s="175" t="s">
        <v>3351</v>
      </c>
      <c r="J9829" s="194">
        <v>250000</v>
      </c>
    </row>
    <row r="9830" spans="1:10">
      <c r="A9830" s="175" t="s">
        <v>5194</v>
      </c>
      <c r="B9830" s="175" t="s">
        <v>73</v>
      </c>
      <c r="D9830" s="175" t="s">
        <v>608</v>
      </c>
      <c r="H9830" s="175" t="s">
        <v>3352</v>
      </c>
      <c r="J9830" s="194">
        <v>250000</v>
      </c>
    </row>
    <row r="9831" spans="1:10">
      <c r="A9831" s="175" t="s">
        <v>5194</v>
      </c>
      <c r="B9831" s="175" t="s">
        <v>73</v>
      </c>
      <c r="D9831" s="175" t="s">
        <v>608</v>
      </c>
      <c r="H9831" s="175" t="s">
        <v>3353</v>
      </c>
      <c r="J9831" s="194">
        <v>250000</v>
      </c>
    </row>
    <row r="9832" spans="1:10">
      <c r="A9832" s="175" t="s">
        <v>5194</v>
      </c>
      <c r="B9832" s="175" t="s">
        <v>73</v>
      </c>
      <c r="D9832" s="175" t="s">
        <v>608</v>
      </c>
      <c r="H9832" s="175" t="s">
        <v>3354</v>
      </c>
      <c r="J9832" s="194">
        <v>250000</v>
      </c>
    </row>
    <row r="9833" spans="1:10">
      <c r="A9833" s="175" t="s">
        <v>5194</v>
      </c>
      <c r="B9833" s="175" t="s">
        <v>73</v>
      </c>
      <c r="D9833" s="175" t="s">
        <v>608</v>
      </c>
      <c r="H9833" s="175" t="s">
        <v>3355</v>
      </c>
      <c r="J9833" s="194">
        <v>250000</v>
      </c>
    </row>
    <row r="9834" spans="1:10">
      <c r="A9834" s="175" t="s">
        <v>5194</v>
      </c>
      <c r="B9834" s="175" t="s">
        <v>73</v>
      </c>
      <c r="D9834" s="175" t="s">
        <v>608</v>
      </c>
      <c r="H9834" s="175" t="s">
        <v>3356</v>
      </c>
      <c r="J9834" s="194">
        <v>250000</v>
      </c>
    </row>
    <row r="9835" spans="1:10">
      <c r="A9835" s="175" t="s">
        <v>5194</v>
      </c>
      <c r="B9835" s="175" t="s">
        <v>73</v>
      </c>
      <c r="D9835" s="175" t="s">
        <v>608</v>
      </c>
      <c r="H9835" s="175" t="s">
        <v>3357</v>
      </c>
      <c r="J9835" s="194">
        <v>250000</v>
      </c>
    </row>
    <row r="9836" spans="1:10">
      <c r="A9836" s="175" t="s">
        <v>5194</v>
      </c>
      <c r="B9836" s="175" t="s">
        <v>73</v>
      </c>
      <c r="D9836" s="175" t="s">
        <v>608</v>
      </c>
      <c r="H9836" s="175" t="s">
        <v>3358</v>
      </c>
      <c r="J9836" s="194">
        <v>250000</v>
      </c>
    </row>
    <row r="9837" spans="1:10">
      <c r="A9837" s="175" t="s">
        <v>5194</v>
      </c>
      <c r="B9837" s="175" t="s">
        <v>73</v>
      </c>
      <c r="D9837" s="175" t="s">
        <v>608</v>
      </c>
      <c r="H9837" s="175" t="s">
        <v>3359</v>
      </c>
      <c r="J9837" s="194">
        <v>250000</v>
      </c>
    </row>
    <row r="9838" spans="1:10">
      <c r="A9838" s="175" t="s">
        <v>5194</v>
      </c>
      <c r="B9838" s="175" t="s">
        <v>73</v>
      </c>
      <c r="D9838" s="175" t="s">
        <v>608</v>
      </c>
      <c r="H9838" s="175" t="s">
        <v>3360</v>
      </c>
      <c r="J9838" s="194">
        <v>250000</v>
      </c>
    </row>
    <row r="9839" spans="1:10">
      <c r="A9839" s="175" t="s">
        <v>5194</v>
      </c>
      <c r="B9839" s="175" t="s">
        <v>73</v>
      </c>
      <c r="D9839" s="175" t="s">
        <v>608</v>
      </c>
      <c r="H9839" s="175" t="s">
        <v>3361</v>
      </c>
      <c r="J9839" s="194">
        <v>250000</v>
      </c>
    </row>
    <row r="9840" spans="1:10">
      <c r="A9840" s="175" t="s">
        <v>5194</v>
      </c>
      <c r="B9840" s="175" t="s">
        <v>73</v>
      </c>
      <c r="D9840" s="175" t="s">
        <v>608</v>
      </c>
      <c r="H9840" s="175" t="s">
        <v>3362</v>
      </c>
      <c r="J9840" s="194">
        <v>250000</v>
      </c>
    </row>
    <row r="9841" spans="1:10">
      <c r="A9841" s="175" t="s">
        <v>5194</v>
      </c>
      <c r="B9841" s="175" t="s">
        <v>73</v>
      </c>
      <c r="D9841" s="175" t="s">
        <v>608</v>
      </c>
      <c r="H9841" s="175" t="s">
        <v>3363</v>
      </c>
      <c r="J9841" s="194">
        <v>250000</v>
      </c>
    </row>
    <row r="9842" spans="1:10">
      <c r="A9842" s="175" t="s">
        <v>5194</v>
      </c>
      <c r="B9842" s="175" t="s">
        <v>73</v>
      </c>
      <c r="D9842" s="175" t="s">
        <v>608</v>
      </c>
      <c r="H9842" s="175" t="s">
        <v>3364</v>
      </c>
      <c r="J9842" s="194">
        <v>250000</v>
      </c>
    </row>
    <row r="9843" spans="1:10">
      <c r="A9843" s="175" t="s">
        <v>5194</v>
      </c>
      <c r="B9843" s="175" t="s">
        <v>73</v>
      </c>
      <c r="D9843" s="175" t="s">
        <v>608</v>
      </c>
      <c r="H9843" s="175" t="s">
        <v>3365</v>
      </c>
      <c r="J9843" s="194">
        <v>250000</v>
      </c>
    </row>
    <row r="9844" spans="1:10">
      <c r="A9844" s="175" t="s">
        <v>5194</v>
      </c>
      <c r="B9844" s="175" t="s">
        <v>73</v>
      </c>
      <c r="D9844" s="175" t="s">
        <v>608</v>
      </c>
      <c r="H9844" s="175" t="s">
        <v>3366</v>
      </c>
      <c r="J9844" s="194">
        <v>250000</v>
      </c>
    </row>
    <row r="9845" spans="1:10">
      <c r="A9845" s="175" t="s">
        <v>5194</v>
      </c>
      <c r="B9845" s="175" t="s">
        <v>73</v>
      </c>
      <c r="D9845" s="175" t="s">
        <v>608</v>
      </c>
      <c r="H9845" s="175" t="s">
        <v>3367</v>
      </c>
      <c r="J9845" s="194">
        <v>250000</v>
      </c>
    </row>
    <row r="9846" spans="1:10">
      <c r="A9846" s="175" t="s">
        <v>5194</v>
      </c>
      <c r="B9846" s="175" t="s">
        <v>73</v>
      </c>
      <c r="D9846" s="175" t="s">
        <v>608</v>
      </c>
      <c r="H9846" s="175" t="s">
        <v>3368</v>
      </c>
      <c r="J9846" s="194">
        <v>250000</v>
      </c>
    </row>
    <row r="9847" spans="1:10">
      <c r="A9847" s="175" t="s">
        <v>5194</v>
      </c>
      <c r="B9847" s="175" t="s">
        <v>73</v>
      </c>
      <c r="D9847" s="175" t="s">
        <v>608</v>
      </c>
      <c r="H9847" s="175" t="s">
        <v>3369</v>
      </c>
      <c r="J9847" s="194">
        <v>250000</v>
      </c>
    </row>
    <row r="9848" spans="1:10">
      <c r="A9848" s="175" t="s">
        <v>5194</v>
      </c>
      <c r="B9848" s="175" t="s">
        <v>73</v>
      </c>
      <c r="D9848" s="175" t="s">
        <v>608</v>
      </c>
      <c r="H9848" s="175" t="s">
        <v>3370</v>
      </c>
      <c r="J9848" s="194">
        <v>250000</v>
      </c>
    </row>
    <row r="9849" spans="1:10">
      <c r="A9849" s="175" t="s">
        <v>5194</v>
      </c>
      <c r="B9849" s="175" t="s">
        <v>73</v>
      </c>
      <c r="D9849" s="175" t="s">
        <v>608</v>
      </c>
      <c r="H9849" s="175" t="s">
        <v>3371</v>
      </c>
      <c r="J9849" s="194">
        <v>250000</v>
      </c>
    </row>
    <row r="9850" spans="1:10">
      <c r="A9850" s="175" t="s">
        <v>5194</v>
      </c>
      <c r="B9850" s="175" t="s">
        <v>73</v>
      </c>
      <c r="D9850" s="175" t="s">
        <v>608</v>
      </c>
      <c r="H9850" s="175" t="s">
        <v>3372</v>
      </c>
      <c r="J9850" s="194">
        <v>250000</v>
      </c>
    </row>
    <row r="9851" spans="1:10">
      <c r="A9851" s="175" t="s">
        <v>5194</v>
      </c>
      <c r="B9851" s="175" t="s">
        <v>73</v>
      </c>
      <c r="D9851" s="175" t="s">
        <v>608</v>
      </c>
      <c r="H9851" s="175" t="s">
        <v>3373</v>
      </c>
      <c r="J9851" s="194">
        <v>250000</v>
      </c>
    </row>
    <row r="9852" spans="1:10">
      <c r="A9852" s="175" t="s">
        <v>5194</v>
      </c>
      <c r="B9852" s="175" t="s">
        <v>73</v>
      </c>
      <c r="D9852" s="175" t="s">
        <v>608</v>
      </c>
      <c r="H9852" s="175" t="s">
        <v>3374</v>
      </c>
      <c r="J9852" s="194">
        <v>250000</v>
      </c>
    </row>
    <row r="9853" spans="1:10">
      <c r="A9853" s="175" t="s">
        <v>5194</v>
      </c>
      <c r="B9853" s="175" t="s">
        <v>73</v>
      </c>
      <c r="D9853" s="175" t="s">
        <v>608</v>
      </c>
      <c r="H9853" s="175" t="s">
        <v>3375</v>
      </c>
      <c r="J9853" s="194">
        <v>250000</v>
      </c>
    </row>
    <row r="9854" spans="1:10">
      <c r="A9854" s="175" t="s">
        <v>5194</v>
      </c>
      <c r="B9854" s="175" t="s">
        <v>73</v>
      </c>
      <c r="D9854" s="175" t="s">
        <v>608</v>
      </c>
      <c r="H9854" s="175" t="s">
        <v>3376</v>
      </c>
      <c r="J9854" s="194">
        <v>250000</v>
      </c>
    </row>
    <row r="9855" spans="1:10">
      <c r="A9855" s="175" t="s">
        <v>5194</v>
      </c>
      <c r="B9855" s="175" t="s">
        <v>73</v>
      </c>
      <c r="D9855" s="175" t="s">
        <v>608</v>
      </c>
      <c r="H9855" s="175" t="s">
        <v>3377</v>
      </c>
      <c r="J9855" s="194">
        <v>250000</v>
      </c>
    </row>
    <row r="9856" spans="1:10">
      <c r="A9856" s="175" t="s">
        <v>5194</v>
      </c>
      <c r="B9856" s="175" t="s">
        <v>73</v>
      </c>
      <c r="D9856" s="175" t="s">
        <v>608</v>
      </c>
      <c r="H9856" s="175" t="s">
        <v>3378</v>
      </c>
      <c r="J9856" s="194">
        <v>250000</v>
      </c>
    </row>
    <row r="9857" spans="1:10">
      <c r="A9857" s="175" t="s">
        <v>5194</v>
      </c>
      <c r="B9857" s="175" t="s">
        <v>73</v>
      </c>
      <c r="D9857" s="175" t="s">
        <v>608</v>
      </c>
      <c r="H9857" s="175" t="s">
        <v>3379</v>
      </c>
      <c r="J9857" s="194">
        <v>250000</v>
      </c>
    </row>
    <row r="9858" spans="1:10">
      <c r="A9858" s="175" t="s">
        <v>5194</v>
      </c>
      <c r="B9858" s="175" t="s">
        <v>73</v>
      </c>
      <c r="D9858" s="175" t="s">
        <v>608</v>
      </c>
      <c r="H9858" s="175" t="s">
        <v>3380</v>
      </c>
      <c r="J9858" s="194">
        <v>250000</v>
      </c>
    </row>
    <row r="9859" spans="1:10">
      <c r="A9859" s="175" t="s">
        <v>5194</v>
      </c>
      <c r="B9859" s="175" t="s">
        <v>73</v>
      </c>
      <c r="D9859" s="175" t="s">
        <v>608</v>
      </c>
      <c r="H9859" s="175" t="s">
        <v>3381</v>
      </c>
      <c r="J9859" s="194">
        <v>250000</v>
      </c>
    </row>
    <row r="9860" spans="1:10">
      <c r="A9860" s="175" t="s">
        <v>5194</v>
      </c>
      <c r="B9860" s="175" t="s">
        <v>73</v>
      </c>
      <c r="D9860" s="175" t="s">
        <v>608</v>
      </c>
      <c r="H9860" s="175" t="s">
        <v>3382</v>
      </c>
      <c r="J9860" s="194">
        <v>250000</v>
      </c>
    </row>
    <row r="9861" spans="1:10">
      <c r="A9861" s="175" t="s">
        <v>5194</v>
      </c>
      <c r="B9861" s="175" t="s">
        <v>73</v>
      </c>
      <c r="D9861" s="175" t="s">
        <v>608</v>
      </c>
      <c r="H9861" s="175" t="s">
        <v>3383</v>
      </c>
      <c r="J9861" s="194">
        <v>250000</v>
      </c>
    </row>
    <row r="9862" spans="1:10">
      <c r="A9862" s="175" t="s">
        <v>5194</v>
      </c>
      <c r="B9862" s="175" t="s">
        <v>73</v>
      </c>
      <c r="D9862" s="175" t="s">
        <v>608</v>
      </c>
      <c r="H9862" s="175" t="s">
        <v>3384</v>
      </c>
      <c r="J9862" s="194">
        <v>250000</v>
      </c>
    </row>
    <row r="9863" spans="1:10">
      <c r="A9863" s="175" t="s">
        <v>5194</v>
      </c>
      <c r="B9863" s="175" t="s">
        <v>73</v>
      </c>
      <c r="D9863" s="175" t="s">
        <v>608</v>
      </c>
      <c r="H9863" s="175" t="s">
        <v>3385</v>
      </c>
      <c r="J9863" s="194">
        <v>250000</v>
      </c>
    </row>
    <row r="9864" spans="1:10">
      <c r="A9864" s="175" t="s">
        <v>5194</v>
      </c>
      <c r="B9864" s="175" t="s">
        <v>73</v>
      </c>
      <c r="D9864" s="175" t="s">
        <v>608</v>
      </c>
      <c r="H9864" s="175" t="s">
        <v>3386</v>
      </c>
      <c r="J9864" s="194">
        <v>250000</v>
      </c>
    </row>
    <row r="9865" spans="1:10">
      <c r="A9865" s="175" t="s">
        <v>5194</v>
      </c>
      <c r="B9865" s="175" t="s">
        <v>73</v>
      </c>
      <c r="D9865" s="175" t="s">
        <v>608</v>
      </c>
      <c r="H9865" s="175" t="s">
        <v>3387</v>
      </c>
      <c r="J9865" s="194">
        <v>250000</v>
      </c>
    </row>
    <row r="9866" spans="1:10">
      <c r="A9866" s="175" t="s">
        <v>5194</v>
      </c>
      <c r="B9866" s="175" t="s">
        <v>73</v>
      </c>
      <c r="D9866" s="175" t="s">
        <v>608</v>
      </c>
      <c r="H9866" s="175" t="s">
        <v>3388</v>
      </c>
      <c r="J9866" s="194">
        <v>250000</v>
      </c>
    </row>
    <row r="9867" spans="1:10">
      <c r="A9867" s="175" t="s">
        <v>5194</v>
      </c>
      <c r="B9867" s="175" t="s">
        <v>73</v>
      </c>
      <c r="D9867" s="175" t="s">
        <v>608</v>
      </c>
      <c r="H9867" s="175" t="s">
        <v>3389</v>
      </c>
      <c r="J9867" s="194">
        <v>250000</v>
      </c>
    </row>
    <row r="9868" spans="1:10">
      <c r="A9868" s="175" t="s">
        <v>5194</v>
      </c>
      <c r="B9868" s="175" t="s">
        <v>73</v>
      </c>
      <c r="D9868" s="175" t="s">
        <v>608</v>
      </c>
      <c r="H9868" s="175" t="s">
        <v>3390</v>
      </c>
      <c r="J9868" s="194">
        <v>250000</v>
      </c>
    </row>
    <row r="9869" spans="1:10">
      <c r="A9869" s="175" t="s">
        <v>5194</v>
      </c>
      <c r="B9869" s="175" t="s">
        <v>73</v>
      </c>
      <c r="D9869" s="175" t="s">
        <v>608</v>
      </c>
      <c r="H9869" s="175" t="s">
        <v>3391</v>
      </c>
      <c r="J9869" s="194">
        <v>250000</v>
      </c>
    </row>
    <row r="9870" spans="1:10">
      <c r="A9870" s="175" t="s">
        <v>5194</v>
      </c>
      <c r="B9870" s="175" t="s">
        <v>73</v>
      </c>
      <c r="D9870" s="175" t="s">
        <v>608</v>
      </c>
      <c r="H9870" s="175" t="s">
        <v>3392</v>
      </c>
      <c r="J9870" s="194">
        <v>250000</v>
      </c>
    </row>
    <row r="9871" spans="1:10">
      <c r="A9871" s="175" t="s">
        <v>5194</v>
      </c>
      <c r="B9871" s="175" t="s">
        <v>73</v>
      </c>
      <c r="D9871" s="175" t="s">
        <v>608</v>
      </c>
      <c r="H9871" s="175" t="s">
        <v>3393</v>
      </c>
      <c r="J9871" s="194">
        <v>250000</v>
      </c>
    </row>
    <row r="9872" spans="1:10">
      <c r="A9872" s="175" t="s">
        <v>5194</v>
      </c>
      <c r="B9872" s="175" t="s">
        <v>73</v>
      </c>
      <c r="D9872" s="175" t="s">
        <v>608</v>
      </c>
      <c r="H9872" s="175" t="s">
        <v>3394</v>
      </c>
      <c r="J9872" s="194">
        <v>250000</v>
      </c>
    </row>
    <row r="9873" spans="1:10">
      <c r="A9873" s="175" t="s">
        <v>5194</v>
      </c>
      <c r="B9873" s="175" t="s">
        <v>73</v>
      </c>
      <c r="D9873" s="175" t="s">
        <v>608</v>
      </c>
      <c r="H9873" s="175" t="s">
        <v>3395</v>
      </c>
      <c r="J9873" s="194">
        <v>250000</v>
      </c>
    </row>
    <row r="9874" spans="1:10">
      <c r="A9874" s="175" t="s">
        <v>5194</v>
      </c>
      <c r="B9874" s="175" t="s">
        <v>73</v>
      </c>
      <c r="D9874" s="175" t="s">
        <v>608</v>
      </c>
      <c r="H9874" s="175" t="s">
        <v>3396</v>
      </c>
      <c r="J9874" s="194">
        <v>250000</v>
      </c>
    </row>
    <row r="9875" spans="1:10">
      <c r="A9875" s="175" t="s">
        <v>5194</v>
      </c>
      <c r="B9875" s="175" t="s">
        <v>73</v>
      </c>
      <c r="D9875" s="175" t="s">
        <v>608</v>
      </c>
      <c r="H9875" s="175" t="s">
        <v>3397</v>
      </c>
      <c r="J9875" s="194">
        <v>250000</v>
      </c>
    </row>
    <row r="9876" spans="1:10">
      <c r="A9876" s="175" t="s">
        <v>5194</v>
      </c>
      <c r="B9876" s="175" t="s">
        <v>73</v>
      </c>
      <c r="D9876" s="175" t="s">
        <v>608</v>
      </c>
      <c r="H9876" s="175" t="s">
        <v>3398</v>
      </c>
      <c r="J9876" s="194">
        <v>250000</v>
      </c>
    </row>
    <row r="9877" spans="1:10">
      <c r="A9877" s="175" t="s">
        <v>5194</v>
      </c>
      <c r="B9877" s="175" t="s">
        <v>73</v>
      </c>
      <c r="D9877" s="175" t="s">
        <v>608</v>
      </c>
      <c r="H9877" s="175" t="s">
        <v>3399</v>
      </c>
      <c r="J9877" s="194">
        <v>250000</v>
      </c>
    </row>
    <row r="9878" spans="1:10">
      <c r="A9878" s="175" t="s">
        <v>5194</v>
      </c>
      <c r="B9878" s="175" t="s">
        <v>73</v>
      </c>
      <c r="D9878" s="175" t="s">
        <v>608</v>
      </c>
      <c r="H9878" s="175" t="s">
        <v>3400</v>
      </c>
      <c r="J9878" s="194">
        <v>250000</v>
      </c>
    </row>
    <row r="9879" spans="1:10">
      <c r="A9879" s="175" t="s">
        <v>5194</v>
      </c>
      <c r="B9879" s="175" t="s">
        <v>73</v>
      </c>
      <c r="D9879" s="175" t="s">
        <v>608</v>
      </c>
      <c r="H9879" s="175" t="s">
        <v>3401</v>
      </c>
      <c r="J9879" s="194">
        <v>250000</v>
      </c>
    </row>
    <row r="9880" spans="1:10">
      <c r="A9880" s="175" t="s">
        <v>5194</v>
      </c>
      <c r="B9880" s="175" t="s">
        <v>73</v>
      </c>
      <c r="D9880" s="175" t="s">
        <v>608</v>
      </c>
      <c r="H9880" s="175" t="s">
        <v>3402</v>
      </c>
      <c r="J9880" s="194">
        <v>250000</v>
      </c>
    </row>
    <row r="9881" spans="1:10">
      <c r="A9881" s="175" t="s">
        <v>5194</v>
      </c>
      <c r="B9881" s="175" t="s">
        <v>73</v>
      </c>
      <c r="D9881" s="175" t="s">
        <v>608</v>
      </c>
      <c r="H9881" s="175" t="s">
        <v>3403</v>
      </c>
      <c r="J9881" s="194">
        <v>250000</v>
      </c>
    </row>
    <row r="9882" spans="1:10">
      <c r="A9882" s="175" t="s">
        <v>5194</v>
      </c>
      <c r="B9882" s="175" t="s">
        <v>73</v>
      </c>
      <c r="D9882" s="175" t="s">
        <v>608</v>
      </c>
      <c r="H9882" s="175" t="s">
        <v>3404</v>
      </c>
      <c r="J9882" s="194">
        <v>250000</v>
      </c>
    </row>
    <row r="9883" spans="1:10">
      <c r="A9883" s="175" t="s">
        <v>5194</v>
      </c>
      <c r="B9883" s="175" t="s">
        <v>73</v>
      </c>
      <c r="D9883" s="175" t="s">
        <v>608</v>
      </c>
      <c r="H9883" s="175" t="s">
        <v>3405</v>
      </c>
      <c r="J9883" s="194">
        <v>250000</v>
      </c>
    </row>
    <row r="9884" spans="1:10">
      <c r="A9884" s="175" t="s">
        <v>5194</v>
      </c>
      <c r="B9884" s="175" t="s">
        <v>73</v>
      </c>
      <c r="D9884" s="175" t="s">
        <v>608</v>
      </c>
      <c r="H9884" s="175" t="s">
        <v>3406</v>
      </c>
      <c r="J9884" s="194">
        <v>250000</v>
      </c>
    </row>
    <row r="9885" spans="1:10">
      <c r="A9885" s="175" t="s">
        <v>5194</v>
      </c>
      <c r="B9885" s="175" t="s">
        <v>73</v>
      </c>
      <c r="D9885" s="175" t="s">
        <v>608</v>
      </c>
      <c r="H9885" s="175" t="s">
        <v>3407</v>
      </c>
      <c r="J9885" s="194">
        <v>250000</v>
      </c>
    </row>
    <row r="9886" spans="1:10">
      <c r="A9886" s="175" t="s">
        <v>5194</v>
      </c>
      <c r="B9886" s="175" t="s">
        <v>73</v>
      </c>
      <c r="D9886" s="175" t="s">
        <v>608</v>
      </c>
      <c r="H9886" s="175" t="s">
        <v>3408</v>
      </c>
      <c r="J9886" s="194">
        <v>250000</v>
      </c>
    </row>
    <row r="9887" spans="1:10">
      <c r="A9887" s="175" t="s">
        <v>5194</v>
      </c>
      <c r="B9887" s="175" t="s">
        <v>73</v>
      </c>
      <c r="D9887" s="175" t="s">
        <v>608</v>
      </c>
      <c r="H9887" s="175" t="s">
        <v>3409</v>
      </c>
      <c r="J9887" s="194">
        <v>250000</v>
      </c>
    </row>
    <row r="9888" spans="1:10">
      <c r="A9888" s="175" t="s">
        <v>5194</v>
      </c>
      <c r="B9888" s="175" t="s">
        <v>73</v>
      </c>
      <c r="D9888" s="175" t="s">
        <v>608</v>
      </c>
      <c r="H9888" s="175" t="s">
        <v>3410</v>
      </c>
      <c r="J9888" s="194">
        <v>250000</v>
      </c>
    </row>
    <row r="9889" spans="1:11">
      <c r="A9889" s="175" t="s">
        <v>5194</v>
      </c>
      <c r="B9889" s="175" t="s">
        <v>73</v>
      </c>
      <c r="D9889" s="175" t="s">
        <v>608</v>
      </c>
      <c r="H9889" s="175" t="s">
        <v>3411</v>
      </c>
      <c r="J9889" s="194">
        <v>250000</v>
      </c>
    </row>
    <row r="9890" spans="1:11">
      <c r="A9890" s="175" t="s">
        <v>5194</v>
      </c>
      <c r="B9890" s="175" t="s">
        <v>73</v>
      </c>
      <c r="D9890" s="175" t="s">
        <v>608</v>
      </c>
      <c r="H9890" s="175" t="s">
        <v>3412</v>
      </c>
      <c r="J9890" s="194">
        <v>250000</v>
      </c>
    </row>
    <row r="9891" spans="1:11">
      <c r="A9891" s="175" t="s">
        <v>5194</v>
      </c>
      <c r="B9891" s="175" t="s">
        <v>73</v>
      </c>
      <c r="D9891" s="175" t="s">
        <v>608</v>
      </c>
      <c r="H9891" s="175" t="s">
        <v>3413</v>
      </c>
      <c r="J9891" s="194">
        <v>250000</v>
      </c>
    </row>
    <row r="9892" spans="1:11">
      <c r="A9892" s="175" t="s">
        <v>5194</v>
      </c>
      <c r="B9892" s="175" t="s">
        <v>73</v>
      </c>
      <c r="D9892" s="175" t="s">
        <v>608</v>
      </c>
      <c r="H9892" s="175" t="s">
        <v>3414</v>
      </c>
      <c r="J9892" s="194">
        <v>250000</v>
      </c>
    </row>
    <row r="9893" spans="1:11">
      <c r="A9893" s="175" t="s">
        <v>5194</v>
      </c>
      <c r="B9893" s="175" t="s">
        <v>73</v>
      </c>
      <c r="D9893" s="175" t="s">
        <v>608</v>
      </c>
      <c r="H9893" s="175" t="s">
        <v>3415</v>
      </c>
      <c r="J9893" s="194">
        <v>250000</v>
      </c>
    </row>
    <row r="9894" spans="1:11">
      <c r="A9894" s="175" t="s">
        <v>5194</v>
      </c>
      <c r="B9894" s="175" t="s">
        <v>73</v>
      </c>
      <c r="D9894" s="175" t="s">
        <v>608</v>
      </c>
      <c r="H9894" s="175" t="s">
        <v>3416</v>
      </c>
      <c r="J9894" s="194">
        <v>250000</v>
      </c>
    </row>
    <row r="9895" spans="1:11">
      <c r="A9895" s="175" t="s">
        <v>5194</v>
      </c>
      <c r="B9895" s="175" t="s">
        <v>73</v>
      </c>
      <c r="D9895" s="175" t="s">
        <v>608</v>
      </c>
      <c r="H9895" s="175" t="s">
        <v>3417</v>
      </c>
      <c r="J9895" s="194">
        <v>250000</v>
      </c>
    </row>
    <row r="9896" spans="1:11">
      <c r="A9896" s="175" t="s">
        <v>5194</v>
      </c>
      <c r="B9896" s="175" t="s">
        <v>73</v>
      </c>
      <c r="D9896" s="175" t="s">
        <v>608</v>
      </c>
      <c r="H9896" s="175" t="s">
        <v>3418</v>
      </c>
      <c r="J9896" s="194">
        <v>250000</v>
      </c>
    </row>
    <row r="9897" spans="1:11">
      <c r="A9897" s="175" t="s">
        <v>5194</v>
      </c>
      <c r="B9897" s="175" t="s">
        <v>73</v>
      </c>
      <c r="D9897" s="175" t="s">
        <v>608</v>
      </c>
      <c r="H9897" s="175" t="s">
        <v>3419</v>
      </c>
      <c r="J9897" s="194">
        <v>250000</v>
      </c>
    </row>
    <row r="9898" spans="1:11">
      <c r="A9898" s="175" t="s">
        <v>5194</v>
      </c>
      <c r="B9898" s="175" t="s">
        <v>73</v>
      </c>
      <c r="D9898" s="175" t="s">
        <v>608</v>
      </c>
      <c r="H9898" s="175" t="s">
        <v>3420</v>
      </c>
      <c r="J9898" s="194">
        <v>250000</v>
      </c>
    </row>
    <row r="9899" spans="1:11">
      <c r="A9899" s="175" t="s">
        <v>5200</v>
      </c>
      <c r="B9899" s="175" t="s">
        <v>27</v>
      </c>
      <c r="E9899" s="175" t="s">
        <v>640</v>
      </c>
      <c r="F9899" s="195">
        <v>9019154</v>
      </c>
      <c r="H9899" s="175" t="s">
        <v>2016</v>
      </c>
      <c r="K9899" s="194">
        <v>40000000</v>
      </c>
    </row>
    <row r="9900" spans="1:11">
      <c r="A9900" s="190" t="s">
        <v>5140</v>
      </c>
      <c r="J9900" s="194">
        <v>40000000</v>
      </c>
      <c r="K9900" s="194">
        <v>40000000</v>
      </c>
    </row>
    <row r="9903" spans="1:11">
      <c r="A9903" s="190" t="s">
        <v>5141</v>
      </c>
      <c r="D9903" s="191" t="s">
        <v>4823</v>
      </c>
      <c r="E9903" s="190" t="s">
        <v>4887</v>
      </c>
    </row>
    <row r="9904" spans="1:11">
      <c r="A9904" s="192" t="s">
        <v>10</v>
      </c>
      <c r="B9904" s="192" t="s">
        <v>11</v>
      </c>
      <c r="D9904" s="188" t="s">
        <v>4808</v>
      </c>
      <c r="E9904" s="192" t="s">
        <v>142</v>
      </c>
      <c r="F9904" s="193" t="s">
        <v>4809</v>
      </c>
      <c r="G9904" s="192" t="s">
        <v>4810</v>
      </c>
      <c r="H9904" s="192" t="s">
        <v>479</v>
      </c>
      <c r="J9904" s="193" t="s">
        <v>405</v>
      </c>
      <c r="K9904" s="193" t="s">
        <v>406</v>
      </c>
    </row>
    <row r="9907" spans="1:10">
      <c r="A9907" s="175" t="s">
        <v>5194</v>
      </c>
      <c r="B9907" s="175" t="s">
        <v>73</v>
      </c>
      <c r="D9907" s="175" t="s">
        <v>608</v>
      </c>
      <c r="H9907" s="175" t="s">
        <v>3421</v>
      </c>
      <c r="J9907" s="194">
        <v>250000</v>
      </c>
    </row>
    <row r="9908" spans="1:10">
      <c r="A9908" s="175" t="s">
        <v>5194</v>
      </c>
      <c r="B9908" s="175" t="s">
        <v>73</v>
      </c>
      <c r="D9908" s="175" t="s">
        <v>608</v>
      </c>
      <c r="H9908" s="175" t="s">
        <v>3422</v>
      </c>
      <c r="J9908" s="194">
        <v>250000</v>
      </c>
    </row>
    <row r="9909" spans="1:10">
      <c r="A9909" s="175" t="s">
        <v>5194</v>
      </c>
      <c r="B9909" s="175" t="s">
        <v>73</v>
      </c>
      <c r="D9909" s="175" t="s">
        <v>608</v>
      </c>
      <c r="H9909" s="175" t="s">
        <v>3423</v>
      </c>
      <c r="J9909" s="194">
        <v>250000</v>
      </c>
    </row>
    <row r="9910" spans="1:10">
      <c r="A9910" s="175" t="s">
        <v>5194</v>
      </c>
      <c r="B9910" s="175" t="s">
        <v>73</v>
      </c>
      <c r="D9910" s="175" t="s">
        <v>608</v>
      </c>
      <c r="H9910" s="175" t="s">
        <v>3424</v>
      </c>
      <c r="J9910" s="194">
        <v>250000</v>
      </c>
    </row>
    <row r="9911" spans="1:10">
      <c r="A9911" s="175" t="s">
        <v>5194</v>
      </c>
      <c r="B9911" s="175" t="s">
        <v>73</v>
      </c>
      <c r="D9911" s="175" t="s">
        <v>608</v>
      </c>
      <c r="H9911" s="175" t="s">
        <v>3425</v>
      </c>
      <c r="J9911" s="194">
        <v>250000</v>
      </c>
    </row>
    <row r="9912" spans="1:10">
      <c r="A9912" s="175" t="s">
        <v>5194</v>
      </c>
      <c r="B9912" s="175" t="s">
        <v>73</v>
      </c>
      <c r="D9912" s="175" t="s">
        <v>608</v>
      </c>
      <c r="H9912" s="175" t="s">
        <v>3426</v>
      </c>
      <c r="J9912" s="194">
        <v>250000</v>
      </c>
    </row>
    <row r="9913" spans="1:10">
      <c r="A9913" s="175" t="s">
        <v>5194</v>
      </c>
      <c r="B9913" s="175" t="s">
        <v>73</v>
      </c>
      <c r="D9913" s="175" t="s">
        <v>608</v>
      </c>
      <c r="H9913" s="175" t="s">
        <v>3427</v>
      </c>
      <c r="J9913" s="194">
        <v>250000</v>
      </c>
    </row>
    <row r="9914" spans="1:10">
      <c r="A9914" s="175" t="s">
        <v>5194</v>
      </c>
      <c r="B9914" s="175" t="s">
        <v>73</v>
      </c>
      <c r="D9914" s="175" t="s">
        <v>608</v>
      </c>
      <c r="H9914" s="175" t="s">
        <v>3428</v>
      </c>
      <c r="J9914" s="194">
        <v>250000</v>
      </c>
    </row>
    <row r="9915" spans="1:10">
      <c r="A9915" s="175" t="s">
        <v>5194</v>
      </c>
      <c r="B9915" s="175" t="s">
        <v>73</v>
      </c>
      <c r="D9915" s="175" t="s">
        <v>608</v>
      </c>
      <c r="H9915" s="175" t="s">
        <v>3429</v>
      </c>
      <c r="J9915" s="194">
        <v>250000</v>
      </c>
    </row>
    <row r="9916" spans="1:10">
      <c r="A9916" s="175" t="s">
        <v>5194</v>
      </c>
      <c r="B9916" s="175" t="s">
        <v>73</v>
      </c>
      <c r="D9916" s="175" t="s">
        <v>608</v>
      </c>
      <c r="H9916" s="175" t="s">
        <v>3430</v>
      </c>
      <c r="J9916" s="194">
        <v>250000</v>
      </c>
    </row>
    <row r="9917" spans="1:10">
      <c r="A9917" s="175" t="s">
        <v>5194</v>
      </c>
      <c r="B9917" s="175" t="s">
        <v>73</v>
      </c>
      <c r="D9917" s="175" t="s">
        <v>608</v>
      </c>
      <c r="H9917" s="175" t="s">
        <v>3431</v>
      </c>
      <c r="J9917" s="194">
        <v>250000</v>
      </c>
    </row>
    <row r="9918" spans="1:10">
      <c r="A9918" s="175" t="s">
        <v>5194</v>
      </c>
      <c r="B9918" s="175" t="s">
        <v>73</v>
      </c>
      <c r="D9918" s="175" t="s">
        <v>608</v>
      </c>
      <c r="H9918" s="175" t="s">
        <v>3432</v>
      </c>
      <c r="J9918" s="194">
        <v>250000</v>
      </c>
    </row>
    <row r="9919" spans="1:10">
      <c r="A9919" s="175" t="s">
        <v>5194</v>
      </c>
      <c r="B9919" s="175" t="s">
        <v>73</v>
      </c>
      <c r="D9919" s="175" t="s">
        <v>608</v>
      </c>
      <c r="H9919" s="175" t="s">
        <v>3433</v>
      </c>
      <c r="J9919" s="194">
        <v>250000</v>
      </c>
    </row>
    <row r="9920" spans="1:10">
      <c r="A9920" s="175" t="s">
        <v>5194</v>
      </c>
      <c r="B9920" s="175" t="s">
        <v>73</v>
      </c>
      <c r="D9920" s="175" t="s">
        <v>608</v>
      </c>
      <c r="H9920" s="175" t="s">
        <v>3434</v>
      </c>
      <c r="J9920" s="194">
        <v>250000</v>
      </c>
    </row>
    <row r="9921" spans="1:10">
      <c r="A9921" s="175" t="s">
        <v>5194</v>
      </c>
      <c r="B9921" s="175" t="s">
        <v>73</v>
      </c>
      <c r="D9921" s="175" t="s">
        <v>608</v>
      </c>
      <c r="H9921" s="175" t="s">
        <v>3435</v>
      </c>
      <c r="J9921" s="194">
        <v>250000</v>
      </c>
    </row>
    <row r="9922" spans="1:10">
      <c r="A9922" s="175" t="s">
        <v>5194</v>
      </c>
      <c r="B9922" s="175" t="s">
        <v>73</v>
      </c>
      <c r="D9922" s="175" t="s">
        <v>608</v>
      </c>
      <c r="H9922" s="175" t="s">
        <v>3436</v>
      </c>
      <c r="J9922" s="194">
        <v>250000</v>
      </c>
    </row>
    <row r="9923" spans="1:10">
      <c r="A9923" s="175" t="s">
        <v>5194</v>
      </c>
      <c r="B9923" s="175" t="s">
        <v>73</v>
      </c>
      <c r="D9923" s="175" t="s">
        <v>608</v>
      </c>
      <c r="H9923" s="175" t="s">
        <v>3437</v>
      </c>
      <c r="J9923" s="194">
        <v>250000</v>
      </c>
    </row>
    <row r="9924" spans="1:10">
      <c r="A9924" s="175" t="s">
        <v>5194</v>
      </c>
      <c r="B9924" s="175" t="s">
        <v>73</v>
      </c>
      <c r="D9924" s="175" t="s">
        <v>608</v>
      </c>
      <c r="H9924" s="175" t="s">
        <v>3438</v>
      </c>
      <c r="J9924" s="194">
        <v>250000</v>
      </c>
    </row>
    <row r="9925" spans="1:10">
      <c r="A9925" s="175" t="s">
        <v>5194</v>
      </c>
      <c r="B9925" s="175" t="s">
        <v>73</v>
      </c>
      <c r="D9925" s="175" t="s">
        <v>608</v>
      </c>
      <c r="H9925" s="175" t="s">
        <v>3439</v>
      </c>
      <c r="J9925" s="194">
        <v>250000</v>
      </c>
    </row>
    <row r="9926" spans="1:10">
      <c r="A9926" s="175" t="s">
        <v>5194</v>
      </c>
      <c r="B9926" s="175" t="s">
        <v>73</v>
      </c>
      <c r="D9926" s="175" t="s">
        <v>608</v>
      </c>
      <c r="H9926" s="175" t="s">
        <v>3440</v>
      </c>
      <c r="J9926" s="194">
        <v>250000</v>
      </c>
    </row>
    <row r="9927" spans="1:10">
      <c r="A9927" s="175" t="s">
        <v>5194</v>
      </c>
      <c r="B9927" s="175" t="s">
        <v>73</v>
      </c>
      <c r="D9927" s="175" t="s">
        <v>608</v>
      </c>
      <c r="H9927" s="175" t="s">
        <v>3441</v>
      </c>
      <c r="J9927" s="194">
        <v>250000</v>
      </c>
    </row>
    <row r="9928" spans="1:10">
      <c r="A9928" s="175" t="s">
        <v>5194</v>
      </c>
      <c r="B9928" s="175" t="s">
        <v>73</v>
      </c>
      <c r="D9928" s="175" t="s">
        <v>608</v>
      </c>
      <c r="H9928" s="175" t="s">
        <v>3442</v>
      </c>
      <c r="J9928" s="194">
        <v>250000</v>
      </c>
    </row>
    <row r="9929" spans="1:10">
      <c r="A9929" s="175" t="s">
        <v>5194</v>
      </c>
      <c r="B9929" s="175" t="s">
        <v>73</v>
      </c>
      <c r="D9929" s="175" t="s">
        <v>608</v>
      </c>
      <c r="H9929" s="175" t="s">
        <v>3443</v>
      </c>
      <c r="J9929" s="194">
        <v>250000</v>
      </c>
    </row>
    <row r="9930" spans="1:10">
      <c r="A9930" s="175" t="s">
        <v>5194</v>
      </c>
      <c r="B9930" s="175" t="s">
        <v>73</v>
      </c>
      <c r="D9930" s="175" t="s">
        <v>608</v>
      </c>
      <c r="H9930" s="175" t="s">
        <v>3444</v>
      </c>
      <c r="J9930" s="194">
        <v>250000</v>
      </c>
    </row>
    <row r="9931" spans="1:10">
      <c r="A9931" s="175" t="s">
        <v>5194</v>
      </c>
      <c r="B9931" s="175" t="s">
        <v>73</v>
      </c>
      <c r="D9931" s="175" t="s">
        <v>608</v>
      </c>
      <c r="H9931" s="175" t="s">
        <v>3445</v>
      </c>
      <c r="J9931" s="194">
        <v>250000</v>
      </c>
    </row>
    <row r="9932" spans="1:10">
      <c r="A9932" s="175" t="s">
        <v>5194</v>
      </c>
      <c r="B9932" s="175" t="s">
        <v>73</v>
      </c>
      <c r="D9932" s="175" t="s">
        <v>608</v>
      </c>
      <c r="H9932" s="175" t="s">
        <v>3446</v>
      </c>
      <c r="J9932" s="194">
        <v>250000</v>
      </c>
    </row>
    <row r="9933" spans="1:10">
      <c r="A9933" s="175" t="s">
        <v>5194</v>
      </c>
      <c r="B9933" s="175" t="s">
        <v>73</v>
      </c>
      <c r="D9933" s="175" t="s">
        <v>608</v>
      </c>
      <c r="H9933" s="175" t="s">
        <v>3447</v>
      </c>
      <c r="J9933" s="194">
        <v>250000</v>
      </c>
    </row>
    <row r="9934" spans="1:10">
      <c r="A9934" s="175" t="s">
        <v>5194</v>
      </c>
      <c r="B9934" s="175" t="s">
        <v>73</v>
      </c>
      <c r="D9934" s="175" t="s">
        <v>608</v>
      </c>
      <c r="H9934" s="175" t="s">
        <v>3448</v>
      </c>
      <c r="J9934" s="194">
        <v>250000</v>
      </c>
    </row>
    <row r="9935" spans="1:10">
      <c r="A9935" s="175" t="s">
        <v>5194</v>
      </c>
      <c r="B9935" s="175" t="s">
        <v>73</v>
      </c>
      <c r="D9935" s="175" t="s">
        <v>608</v>
      </c>
      <c r="H9935" s="175" t="s">
        <v>3449</v>
      </c>
      <c r="J9935" s="194">
        <v>250000</v>
      </c>
    </row>
    <row r="9936" spans="1:10">
      <c r="A9936" s="175" t="s">
        <v>5194</v>
      </c>
      <c r="B9936" s="175" t="s">
        <v>73</v>
      </c>
      <c r="D9936" s="175" t="s">
        <v>608</v>
      </c>
      <c r="H9936" s="175" t="s">
        <v>3450</v>
      </c>
      <c r="J9936" s="194">
        <v>250000</v>
      </c>
    </row>
    <row r="9937" spans="1:11">
      <c r="A9937" s="175" t="s">
        <v>5194</v>
      </c>
      <c r="B9937" s="175" t="s">
        <v>73</v>
      </c>
      <c r="D9937" s="175" t="s">
        <v>608</v>
      </c>
      <c r="H9937" s="175" t="s">
        <v>3451</v>
      </c>
      <c r="J9937" s="194">
        <v>250000</v>
      </c>
    </row>
    <row r="9938" spans="1:11">
      <c r="A9938" s="175" t="s">
        <v>5194</v>
      </c>
      <c r="B9938" s="175" t="s">
        <v>73</v>
      </c>
      <c r="D9938" s="175" t="s">
        <v>608</v>
      </c>
      <c r="H9938" s="175" t="s">
        <v>3452</v>
      </c>
      <c r="J9938" s="194">
        <v>250000</v>
      </c>
    </row>
    <row r="9939" spans="1:11">
      <c r="A9939" s="175" t="s">
        <v>5194</v>
      </c>
      <c r="B9939" s="175" t="s">
        <v>73</v>
      </c>
      <c r="D9939" s="175" t="s">
        <v>608</v>
      </c>
      <c r="H9939" s="175" t="s">
        <v>3453</v>
      </c>
      <c r="J9939" s="194">
        <v>250000</v>
      </c>
    </row>
    <row r="9940" spans="1:11">
      <c r="A9940" s="175" t="s">
        <v>5194</v>
      </c>
      <c r="B9940" s="175" t="s">
        <v>73</v>
      </c>
      <c r="D9940" s="175" t="s">
        <v>608</v>
      </c>
      <c r="H9940" s="175" t="s">
        <v>3454</v>
      </c>
      <c r="J9940" s="194">
        <v>250000</v>
      </c>
    </row>
    <row r="9941" spans="1:11">
      <c r="A9941" s="175" t="s">
        <v>5194</v>
      </c>
      <c r="B9941" s="175" t="s">
        <v>73</v>
      </c>
      <c r="D9941" s="175" t="s">
        <v>608</v>
      </c>
      <c r="H9941" s="175" t="s">
        <v>3455</v>
      </c>
      <c r="J9941" s="194">
        <v>250000</v>
      </c>
    </row>
    <row r="9942" spans="1:11">
      <c r="A9942" s="175" t="s">
        <v>5194</v>
      </c>
      <c r="B9942" s="175" t="s">
        <v>73</v>
      </c>
      <c r="D9942" s="175" t="s">
        <v>608</v>
      </c>
      <c r="H9942" s="175" t="s">
        <v>3456</v>
      </c>
      <c r="J9942" s="194">
        <v>250000</v>
      </c>
    </row>
    <row r="9943" spans="1:11">
      <c r="A9943" s="175" t="s">
        <v>5194</v>
      </c>
      <c r="B9943" s="175" t="s">
        <v>73</v>
      </c>
      <c r="D9943" s="175" t="s">
        <v>608</v>
      </c>
      <c r="H9943" s="175" t="s">
        <v>3457</v>
      </c>
      <c r="J9943" s="194">
        <v>250000</v>
      </c>
    </row>
    <row r="9944" spans="1:11">
      <c r="A9944" s="175" t="s">
        <v>5194</v>
      </c>
      <c r="B9944" s="175" t="s">
        <v>73</v>
      </c>
      <c r="D9944" s="175" t="s">
        <v>608</v>
      </c>
      <c r="H9944" s="175" t="s">
        <v>3458</v>
      </c>
      <c r="J9944" s="194">
        <v>250000</v>
      </c>
    </row>
    <row r="9945" spans="1:11">
      <c r="A9945" s="175" t="s">
        <v>5194</v>
      </c>
      <c r="B9945" s="175" t="s">
        <v>73</v>
      </c>
      <c r="D9945" s="175" t="s">
        <v>608</v>
      </c>
      <c r="H9945" s="175" t="s">
        <v>3459</v>
      </c>
      <c r="J9945" s="194">
        <v>250000</v>
      </c>
    </row>
    <row r="9946" spans="1:11">
      <c r="A9946" s="175" t="s">
        <v>5200</v>
      </c>
      <c r="B9946" s="175" t="s">
        <v>27</v>
      </c>
      <c r="E9946" s="175" t="s">
        <v>640</v>
      </c>
      <c r="F9946" s="195">
        <v>9019155</v>
      </c>
      <c r="H9946" s="175" t="s">
        <v>2017</v>
      </c>
      <c r="K9946" s="194">
        <v>9750000</v>
      </c>
    </row>
    <row r="9947" spans="1:11">
      <c r="A9947" s="190" t="s">
        <v>5142</v>
      </c>
      <c r="J9947" s="194">
        <v>9750000</v>
      </c>
      <c r="K9947" s="194">
        <v>9750000</v>
      </c>
    </row>
    <row r="9950" spans="1:11">
      <c r="A9950" s="190" t="s">
        <v>5201</v>
      </c>
      <c r="D9950" s="191" t="s">
        <v>4823</v>
      </c>
      <c r="E9950" s="190" t="s">
        <v>4887</v>
      </c>
    </row>
    <row r="9951" spans="1:11">
      <c r="A9951" s="192" t="s">
        <v>10</v>
      </c>
      <c r="B9951" s="192" t="s">
        <v>11</v>
      </c>
      <c r="D9951" s="188" t="s">
        <v>4808</v>
      </c>
      <c r="E9951" s="192" t="s">
        <v>142</v>
      </c>
      <c r="F9951" s="193" t="s">
        <v>4809</v>
      </c>
      <c r="G9951" s="192" t="s">
        <v>4810</v>
      </c>
      <c r="H9951" s="192" t="s">
        <v>479</v>
      </c>
      <c r="J9951" s="193" t="s">
        <v>405</v>
      </c>
      <c r="K9951" s="193" t="s">
        <v>406</v>
      </c>
    </row>
    <row r="9954" spans="1:10">
      <c r="A9954" s="175" t="s">
        <v>5194</v>
      </c>
      <c r="B9954" s="175" t="s">
        <v>73</v>
      </c>
      <c r="D9954" s="175" t="s">
        <v>608</v>
      </c>
      <c r="H9954" s="175" t="s">
        <v>3460</v>
      </c>
      <c r="J9954" s="194">
        <v>250000</v>
      </c>
    </row>
    <row r="9955" spans="1:10">
      <c r="A9955" s="175" t="s">
        <v>5194</v>
      </c>
      <c r="B9955" s="175" t="s">
        <v>73</v>
      </c>
      <c r="D9955" s="175" t="s">
        <v>608</v>
      </c>
      <c r="H9955" s="175" t="s">
        <v>3461</v>
      </c>
      <c r="J9955" s="194">
        <v>250000</v>
      </c>
    </row>
    <row r="9956" spans="1:10">
      <c r="A9956" s="175" t="s">
        <v>5194</v>
      </c>
      <c r="B9956" s="175" t="s">
        <v>73</v>
      </c>
      <c r="D9956" s="175" t="s">
        <v>608</v>
      </c>
      <c r="H9956" s="175" t="s">
        <v>3462</v>
      </c>
      <c r="J9956" s="194">
        <v>250000</v>
      </c>
    </row>
    <row r="9957" spans="1:10">
      <c r="A9957" s="175" t="s">
        <v>5194</v>
      </c>
      <c r="B9957" s="175" t="s">
        <v>73</v>
      </c>
      <c r="D9957" s="175" t="s">
        <v>608</v>
      </c>
      <c r="H9957" s="175" t="s">
        <v>3463</v>
      </c>
      <c r="J9957" s="194">
        <v>250000</v>
      </c>
    </row>
    <row r="9958" spans="1:10">
      <c r="A9958" s="175" t="s">
        <v>5194</v>
      </c>
      <c r="B9958" s="175" t="s">
        <v>73</v>
      </c>
      <c r="D9958" s="175" t="s">
        <v>608</v>
      </c>
      <c r="H9958" s="175" t="s">
        <v>3464</v>
      </c>
      <c r="J9958" s="194">
        <v>250000</v>
      </c>
    </row>
    <row r="9959" spans="1:10">
      <c r="A9959" s="175" t="s">
        <v>5194</v>
      </c>
      <c r="B9959" s="175" t="s">
        <v>73</v>
      </c>
      <c r="D9959" s="175" t="s">
        <v>608</v>
      </c>
      <c r="H9959" s="175" t="s">
        <v>3465</v>
      </c>
      <c r="J9959" s="194">
        <v>250000</v>
      </c>
    </row>
    <row r="9960" spans="1:10">
      <c r="A9960" s="175" t="s">
        <v>5194</v>
      </c>
      <c r="B9960" s="175" t="s">
        <v>73</v>
      </c>
      <c r="D9960" s="175" t="s">
        <v>608</v>
      </c>
      <c r="H9960" s="175" t="s">
        <v>3466</v>
      </c>
      <c r="J9960" s="194">
        <v>250000</v>
      </c>
    </row>
    <row r="9961" spans="1:10">
      <c r="A9961" s="175" t="s">
        <v>5194</v>
      </c>
      <c r="B9961" s="175" t="s">
        <v>73</v>
      </c>
      <c r="D9961" s="175" t="s">
        <v>608</v>
      </c>
      <c r="H9961" s="175" t="s">
        <v>3467</v>
      </c>
      <c r="J9961" s="194">
        <v>250000</v>
      </c>
    </row>
    <row r="9962" spans="1:10">
      <c r="A9962" s="175" t="s">
        <v>5194</v>
      </c>
      <c r="B9962" s="175" t="s">
        <v>73</v>
      </c>
      <c r="D9962" s="175" t="s">
        <v>608</v>
      </c>
      <c r="H9962" s="175" t="s">
        <v>3468</v>
      </c>
      <c r="J9962" s="194">
        <v>250000</v>
      </c>
    </row>
    <row r="9963" spans="1:10">
      <c r="A9963" s="175" t="s">
        <v>5194</v>
      </c>
      <c r="B9963" s="175" t="s">
        <v>73</v>
      </c>
      <c r="D9963" s="175" t="s">
        <v>608</v>
      </c>
      <c r="H9963" s="175" t="s">
        <v>3469</v>
      </c>
      <c r="J9963" s="194">
        <v>250000</v>
      </c>
    </row>
    <row r="9964" spans="1:10">
      <c r="A9964" s="175" t="s">
        <v>5194</v>
      </c>
      <c r="B9964" s="175" t="s">
        <v>73</v>
      </c>
      <c r="D9964" s="175" t="s">
        <v>608</v>
      </c>
      <c r="H9964" s="175" t="s">
        <v>3470</v>
      </c>
      <c r="J9964" s="194">
        <v>250000</v>
      </c>
    </row>
    <row r="9965" spans="1:10">
      <c r="A9965" s="175" t="s">
        <v>5194</v>
      </c>
      <c r="B9965" s="175" t="s">
        <v>73</v>
      </c>
      <c r="D9965" s="175" t="s">
        <v>608</v>
      </c>
      <c r="H9965" s="175" t="s">
        <v>3471</v>
      </c>
      <c r="J9965" s="194">
        <v>250000</v>
      </c>
    </row>
    <row r="9966" spans="1:10">
      <c r="A9966" s="175" t="s">
        <v>5194</v>
      </c>
      <c r="B9966" s="175" t="s">
        <v>73</v>
      </c>
      <c r="D9966" s="175" t="s">
        <v>608</v>
      </c>
      <c r="H9966" s="175" t="s">
        <v>3472</v>
      </c>
      <c r="J9966" s="194">
        <v>250000</v>
      </c>
    </row>
    <row r="9967" spans="1:10">
      <c r="A9967" s="175" t="s">
        <v>5194</v>
      </c>
      <c r="B9967" s="175" t="s">
        <v>73</v>
      </c>
      <c r="D9967" s="175" t="s">
        <v>608</v>
      </c>
      <c r="H9967" s="175" t="s">
        <v>3473</v>
      </c>
      <c r="J9967" s="194">
        <v>250000</v>
      </c>
    </row>
    <row r="9968" spans="1:10">
      <c r="A9968" s="175" t="s">
        <v>5194</v>
      </c>
      <c r="B9968" s="175" t="s">
        <v>73</v>
      </c>
      <c r="D9968" s="175" t="s">
        <v>608</v>
      </c>
      <c r="H9968" s="175" t="s">
        <v>3474</v>
      </c>
      <c r="J9968" s="194">
        <v>250000</v>
      </c>
    </row>
    <row r="9969" spans="1:10">
      <c r="A9969" s="175" t="s">
        <v>5194</v>
      </c>
      <c r="B9969" s="175" t="s">
        <v>73</v>
      </c>
      <c r="D9969" s="175" t="s">
        <v>608</v>
      </c>
      <c r="H9969" s="175" t="s">
        <v>3475</v>
      </c>
      <c r="J9969" s="194">
        <v>250000</v>
      </c>
    </row>
    <row r="9970" spans="1:10">
      <c r="A9970" s="175" t="s">
        <v>5194</v>
      </c>
      <c r="B9970" s="175" t="s">
        <v>73</v>
      </c>
      <c r="D9970" s="175" t="s">
        <v>608</v>
      </c>
      <c r="H9970" s="175" t="s">
        <v>3476</v>
      </c>
      <c r="J9970" s="194">
        <v>250000</v>
      </c>
    </row>
    <row r="9971" spans="1:10">
      <c r="A9971" s="175" t="s">
        <v>5194</v>
      </c>
      <c r="B9971" s="175" t="s">
        <v>73</v>
      </c>
      <c r="D9971" s="175" t="s">
        <v>608</v>
      </c>
      <c r="H9971" s="175" t="s">
        <v>3477</v>
      </c>
      <c r="J9971" s="194">
        <v>250000</v>
      </c>
    </row>
    <row r="9972" spans="1:10">
      <c r="A9972" s="175" t="s">
        <v>5194</v>
      </c>
      <c r="B9972" s="175" t="s">
        <v>73</v>
      </c>
      <c r="D9972" s="175" t="s">
        <v>608</v>
      </c>
      <c r="H9972" s="175" t="s">
        <v>3478</v>
      </c>
      <c r="J9972" s="194">
        <v>250000</v>
      </c>
    </row>
    <row r="9973" spans="1:10">
      <c r="A9973" s="175" t="s">
        <v>5194</v>
      </c>
      <c r="B9973" s="175" t="s">
        <v>73</v>
      </c>
      <c r="D9973" s="175" t="s">
        <v>608</v>
      </c>
      <c r="H9973" s="175" t="s">
        <v>3479</v>
      </c>
      <c r="J9973" s="194">
        <v>250000</v>
      </c>
    </row>
    <row r="9974" spans="1:10">
      <c r="A9974" s="175" t="s">
        <v>5194</v>
      </c>
      <c r="B9974" s="175" t="s">
        <v>73</v>
      </c>
      <c r="D9974" s="175" t="s">
        <v>608</v>
      </c>
      <c r="H9974" s="175" t="s">
        <v>3480</v>
      </c>
      <c r="J9974" s="194">
        <v>250000</v>
      </c>
    </row>
    <row r="9975" spans="1:10">
      <c r="A9975" s="175" t="s">
        <v>5194</v>
      </c>
      <c r="B9975" s="175" t="s">
        <v>73</v>
      </c>
      <c r="D9975" s="175" t="s">
        <v>608</v>
      </c>
      <c r="H9975" s="175" t="s">
        <v>3481</v>
      </c>
      <c r="J9975" s="194">
        <v>250000</v>
      </c>
    </row>
    <row r="9976" spans="1:10">
      <c r="A9976" s="175" t="s">
        <v>5194</v>
      </c>
      <c r="B9976" s="175" t="s">
        <v>73</v>
      </c>
      <c r="D9976" s="175" t="s">
        <v>608</v>
      </c>
      <c r="H9976" s="175" t="s">
        <v>3482</v>
      </c>
      <c r="J9976" s="194">
        <v>250000</v>
      </c>
    </row>
    <row r="9977" spans="1:10">
      <c r="A9977" s="175" t="s">
        <v>5194</v>
      </c>
      <c r="B9977" s="175" t="s">
        <v>73</v>
      </c>
      <c r="D9977" s="175" t="s">
        <v>608</v>
      </c>
      <c r="H9977" s="175" t="s">
        <v>3483</v>
      </c>
      <c r="J9977" s="194">
        <v>250000</v>
      </c>
    </row>
    <row r="9978" spans="1:10">
      <c r="A9978" s="175" t="s">
        <v>5194</v>
      </c>
      <c r="B9978" s="175" t="s">
        <v>73</v>
      </c>
      <c r="D9978" s="175" t="s">
        <v>608</v>
      </c>
      <c r="H9978" s="175" t="s">
        <v>3484</v>
      </c>
      <c r="J9978" s="194">
        <v>250000</v>
      </c>
    </row>
    <row r="9979" spans="1:10">
      <c r="A9979" s="175" t="s">
        <v>5194</v>
      </c>
      <c r="B9979" s="175" t="s">
        <v>73</v>
      </c>
      <c r="D9979" s="175" t="s">
        <v>608</v>
      </c>
      <c r="H9979" s="175" t="s">
        <v>3485</v>
      </c>
      <c r="J9979" s="194">
        <v>250000</v>
      </c>
    </row>
    <row r="9980" spans="1:10">
      <c r="A9980" s="175" t="s">
        <v>5194</v>
      </c>
      <c r="B9980" s="175" t="s">
        <v>73</v>
      </c>
      <c r="D9980" s="175" t="s">
        <v>608</v>
      </c>
      <c r="H9980" s="175" t="s">
        <v>3486</v>
      </c>
      <c r="J9980" s="194">
        <v>250000</v>
      </c>
    </row>
    <row r="9981" spans="1:10">
      <c r="A9981" s="175" t="s">
        <v>5194</v>
      </c>
      <c r="B9981" s="175" t="s">
        <v>73</v>
      </c>
      <c r="D9981" s="175" t="s">
        <v>608</v>
      </c>
      <c r="H9981" s="175" t="s">
        <v>3487</v>
      </c>
      <c r="J9981" s="194">
        <v>250000</v>
      </c>
    </row>
    <row r="9982" spans="1:10">
      <c r="A9982" s="175" t="s">
        <v>5194</v>
      </c>
      <c r="B9982" s="175" t="s">
        <v>73</v>
      </c>
      <c r="D9982" s="175" t="s">
        <v>608</v>
      </c>
      <c r="H9982" s="175" t="s">
        <v>3488</v>
      </c>
      <c r="J9982" s="194">
        <v>250000</v>
      </c>
    </row>
    <row r="9983" spans="1:10">
      <c r="A9983" s="175" t="s">
        <v>5194</v>
      </c>
      <c r="B9983" s="175" t="s">
        <v>73</v>
      </c>
      <c r="D9983" s="175" t="s">
        <v>608</v>
      </c>
      <c r="H9983" s="175" t="s">
        <v>3489</v>
      </c>
      <c r="J9983" s="194">
        <v>250000</v>
      </c>
    </row>
    <row r="9984" spans="1:10">
      <c r="A9984" s="175" t="s">
        <v>5194</v>
      </c>
      <c r="B9984" s="175" t="s">
        <v>73</v>
      </c>
      <c r="D9984" s="175" t="s">
        <v>608</v>
      </c>
      <c r="H9984" s="175" t="s">
        <v>3490</v>
      </c>
      <c r="J9984" s="194">
        <v>250000</v>
      </c>
    </row>
    <row r="9985" spans="1:11">
      <c r="A9985" s="175" t="s">
        <v>5194</v>
      </c>
      <c r="B9985" s="175" t="s">
        <v>73</v>
      </c>
      <c r="D9985" s="175" t="s">
        <v>608</v>
      </c>
      <c r="H9985" s="175" t="s">
        <v>3491</v>
      </c>
      <c r="J9985" s="194">
        <v>250000</v>
      </c>
    </row>
    <row r="9986" spans="1:11">
      <c r="A9986" s="175" t="s">
        <v>5194</v>
      </c>
      <c r="B9986" s="175" t="s">
        <v>73</v>
      </c>
      <c r="D9986" s="175" t="s">
        <v>608</v>
      </c>
      <c r="H9986" s="175" t="s">
        <v>3492</v>
      </c>
      <c r="J9986" s="194">
        <v>250000</v>
      </c>
    </row>
    <row r="9987" spans="1:11">
      <c r="A9987" s="175" t="s">
        <v>5194</v>
      </c>
      <c r="B9987" s="175" t="s">
        <v>73</v>
      </c>
      <c r="D9987" s="175" t="s">
        <v>608</v>
      </c>
      <c r="H9987" s="175" t="s">
        <v>3493</v>
      </c>
      <c r="J9987" s="194">
        <v>250000</v>
      </c>
    </row>
    <row r="9988" spans="1:11">
      <c r="A9988" s="175" t="s">
        <v>5194</v>
      </c>
      <c r="B9988" s="175" t="s">
        <v>73</v>
      </c>
      <c r="D9988" s="175" t="s">
        <v>608</v>
      </c>
      <c r="H9988" s="175" t="s">
        <v>3494</v>
      </c>
      <c r="J9988" s="194">
        <v>250000</v>
      </c>
    </row>
    <row r="9989" spans="1:11">
      <c r="A9989" s="175" t="s">
        <v>5194</v>
      </c>
      <c r="B9989" s="175" t="s">
        <v>73</v>
      </c>
      <c r="D9989" s="175" t="s">
        <v>608</v>
      </c>
      <c r="H9989" s="175" t="s">
        <v>3495</v>
      </c>
      <c r="J9989" s="194">
        <v>250000</v>
      </c>
    </row>
    <row r="9990" spans="1:11">
      <c r="A9990" s="175" t="s">
        <v>5194</v>
      </c>
      <c r="B9990" s="175" t="s">
        <v>73</v>
      </c>
      <c r="D9990" s="175" t="s">
        <v>608</v>
      </c>
      <c r="H9990" s="175" t="s">
        <v>3496</v>
      </c>
      <c r="J9990" s="194">
        <v>250000</v>
      </c>
    </row>
    <row r="9991" spans="1:11">
      <c r="A9991" s="175" t="s">
        <v>5194</v>
      </c>
      <c r="B9991" s="175" t="s">
        <v>73</v>
      </c>
      <c r="D9991" s="175" t="s">
        <v>608</v>
      </c>
      <c r="H9991" s="175" t="s">
        <v>3497</v>
      </c>
      <c r="J9991" s="194">
        <v>250000</v>
      </c>
    </row>
    <row r="9992" spans="1:11">
      <c r="A9992" s="175" t="s">
        <v>5194</v>
      </c>
      <c r="B9992" s="175" t="s">
        <v>73</v>
      </c>
      <c r="D9992" s="175" t="s">
        <v>608</v>
      </c>
      <c r="H9992" s="175" t="s">
        <v>3498</v>
      </c>
      <c r="J9992" s="194">
        <v>250000</v>
      </c>
    </row>
    <row r="9993" spans="1:11">
      <c r="A9993" s="175" t="s">
        <v>5194</v>
      </c>
      <c r="B9993" s="175" t="s">
        <v>73</v>
      </c>
      <c r="D9993" s="175" t="s">
        <v>608</v>
      </c>
      <c r="H9993" s="175" t="s">
        <v>3499</v>
      </c>
      <c r="J9993" s="194">
        <v>250000</v>
      </c>
    </row>
    <row r="9994" spans="1:11">
      <c r="A9994" s="175" t="s">
        <v>5200</v>
      </c>
      <c r="B9994" s="175" t="s">
        <v>27</v>
      </c>
      <c r="E9994" s="175" t="s">
        <v>640</v>
      </c>
      <c r="F9994" s="195">
        <v>9019156</v>
      </c>
      <c r="H9994" s="175" t="s">
        <v>2018</v>
      </c>
      <c r="K9994" s="194">
        <v>10000000</v>
      </c>
    </row>
    <row r="9995" spans="1:11">
      <c r="A9995" s="190" t="s">
        <v>5202</v>
      </c>
      <c r="J9995" s="194">
        <v>10000000</v>
      </c>
      <c r="K9995" s="194">
        <v>10000000</v>
      </c>
    </row>
    <row r="9998" spans="1:11">
      <c r="A9998" s="190" t="s">
        <v>5143</v>
      </c>
      <c r="D9998" s="191" t="s">
        <v>4823</v>
      </c>
      <c r="E9998" s="190" t="s">
        <v>4887</v>
      </c>
    </row>
    <row r="9999" spans="1:11">
      <c r="A9999" s="192" t="s">
        <v>10</v>
      </c>
      <c r="B9999" s="192" t="s">
        <v>11</v>
      </c>
      <c r="D9999" s="188" t="s">
        <v>4808</v>
      </c>
      <c r="E9999" s="192" t="s">
        <v>142</v>
      </c>
      <c r="F9999" s="193" t="s">
        <v>4809</v>
      </c>
      <c r="G9999" s="192" t="s">
        <v>4810</v>
      </c>
      <c r="H9999" s="192" t="s">
        <v>479</v>
      </c>
      <c r="J9999" s="193" t="s">
        <v>405</v>
      </c>
      <c r="K9999" s="193" t="s">
        <v>406</v>
      </c>
    </row>
    <row r="10002" spans="1:10">
      <c r="A10002" s="175" t="s">
        <v>5194</v>
      </c>
      <c r="B10002" s="175" t="s">
        <v>73</v>
      </c>
      <c r="D10002" s="175" t="s">
        <v>608</v>
      </c>
      <c r="H10002" s="175" t="s">
        <v>3500</v>
      </c>
      <c r="J10002" s="194">
        <v>250000</v>
      </c>
    </row>
    <row r="10003" spans="1:10">
      <c r="A10003" s="175" t="s">
        <v>5194</v>
      </c>
      <c r="B10003" s="175" t="s">
        <v>73</v>
      </c>
      <c r="D10003" s="175" t="s">
        <v>608</v>
      </c>
      <c r="H10003" s="175" t="s">
        <v>3501</v>
      </c>
      <c r="J10003" s="194">
        <v>250000</v>
      </c>
    </row>
    <row r="10004" spans="1:10">
      <c r="A10004" s="175" t="s">
        <v>5194</v>
      </c>
      <c r="B10004" s="175" t="s">
        <v>73</v>
      </c>
      <c r="D10004" s="175" t="s">
        <v>608</v>
      </c>
      <c r="H10004" s="175" t="s">
        <v>3502</v>
      </c>
      <c r="J10004" s="194">
        <v>250000</v>
      </c>
    </row>
    <row r="10005" spans="1:10">
      <c r="A10005" s="175" t="s">
        <v>5194</v>
      </c>
      <c r="B10005" s="175" t="s">
        <v>73</v>
      </c>
      <c r="D10005" s="175" t="s">
        <v>608</v>
      </c>
      <c r="H10005" s="175" t="s">
        <v>3503</v>
      </c>
      <c r="J10005" s="194">
        <v>250000</v>
      </c>
    </row>
    <row r="10006" spans="1:10">
      <c r="A10006" s="175" t="s">
        <v>5194</v>
      </c>
      <c r="B10006" s="175" t="s">
        <v>73</v>
      </c>
      <c r="D10006" s="175" t="s">
        <v>608</v>
      </c>
      <c r="H10006" s="175" t="s">
        <v>3504</v>
      </c>
      <c r="J10006" s="194">
        <v>250000</v>
      </c>
    </row>
    <row r="10007" spans="1:10">
      <c r="A10007" s="175" t="s">
        <v>5194</v>
      </c>
      <c r="B10007" s="175" t="s">
        <v>73</v>
      </c>
      <c r="D10007" s="175" t="s">
        <v>608</v>
      </c>
      <c r="H10007" s="175" t="s">
        <v>3505</v>
      </c>
      <c r="J10007" s="194">
        <v>250000</v>
      </c>
    </row>
    <row r="10008" spans="1:10">
      <c r="A10008" s="175" t="s">
        <v>5194</v>
      </c>
      <c r="B10008" s="175" t="s">
        <v>73</v>
      </c>
      <c r="D10008" s="175" t="s">
        <v>608</v>
      </c>
      <c r="H10008" s="175" t="s">
        <v>3506</v>
      </c>
      <c r="J10008" s="194">
        <v>350000</v>
      </c>
    </row>
    <row r="10009" spans="1:10">
      <c r="A10009" s="175" t="s">
        <v>5194</v>
      </c>
      <c r="B10009" s="175" t="s">
        <v>73</v>
      </c>
      <c r="D10009" s="175" t="s">
        <v>608</v>
      </c>
      <c r="H10009" s="175" t="s">
        <v>3507</v>
      </c>
      <c r="J10009" s="194">
        <v>350000</v>
      </c>
    </row>
    <row r="10010" spans="1:10">
      <c r="A10010" s="175" t="s">
        <v>5194</v>
      </c>
      <c r="B10010" s="175" t="s">
        <v>73</v>
      </c>
      <c r="D10010" s="175" t="s">
        <v>608</v>
      </c>
      <c r="H10010" s="175" t="s">
        <v>3508</v>
      </c>
      <c r="J10010" s="194">
        <v>350000</v>
      </c>
    </row>
    <row r="10011" spans="1:10">
      <c r="A10011" s="175" t="s">
        <v>5194</v>
      </c>
      <c r="B10011" s="175" t="s">
        <v>73</v>
      </c>
      <c r="D10011" s="175" t="s">
        <v>608</v>
      </c>
      <c r="H10011" s="175" t="s">
        <v>3509</v>
      </c>
      <c r="J10011" s="194">
        <v>350000</v>
      </c>
    </row>
    <row r="10012" spans="1:10">
      <c r="A10012" s="175" t="s">
        <v>5194</v>
      </c>
      <c r="B10012" s="175" t="s">
        <v>73</v>
      </c>
      <c r="D10012" s="175" t="s">
        <v>608</v>
      </c>
      <c r="H10012" s="175" t="s">
        <v>3510</v>
      </c>
      <c r="J10012" s="194">
        <v>350000</v>
      </c>
    </row>
    <row r="10013" spans="1:10">
      <c r="A10013" s="175" t="s">
        <v>5194</v>
      </c>
      <c r="B10013" s="175" t="s">
        <v>73</v>
      </c>
      <c r="D10013" s="175" t="s">
        <v>608</v>
      </c>
      <c r="H10013" s="175" t="s">
        <v>3511</v>
      </c>
      <c r="J10013" s="194">
        <v>350000</v>
      </c>
    </row>
    <row r="10014" spans="1:10">
      <c r="A10014" s="175" t="s">
        <v>5194</v>
      </c>
      <c r="B10014" s="175" t="s">
        <v>73</v>
      </c>
      <c r="D10014" s="175" t="s">
        <v>608</v>
      </c>
      <c r="H10014" s="175" t="s">
        <v>3512</v>
      </c>
      <c r="J10014" s="194">
        <v>350000</v>
      </c>
    </row>
    <row r="10015" spans="1:10">
      <c r="A10015" s="175" t="s">
        <v>5194</v>
      </c>
      <c r="B10015" s="175" t="s">
        <v>73</v>
      </c>
      <c r="D10015" s="175" t="s">
        <v>608</v>
      </c>
      <c r="H10015" s="175" t="s">
        <v>3513</v>
      </c>
      <c r="J10015" s="194">
        <v>350000</v>
      </c>
    </row>
    <row r="10016" spans="1:10">
      <c r="A10016" s="175" t="s">
        <v>5194</v>
      </c>
      <c r="B10016" s="175" t="s">
        <v>73</v>
      </c>
      <c r="D10016" s="175" t="s">
        <v>608</v>
      </c>
      <c r="H10016" s="175" t="s">
        <v>3514</v>
      </c>
      <c r="J10016" s="194">
        <v>350000</v>
      </c>
    </row>
    <row r="10017" spans="1:10">
      <c r="A10017" s="175" t="s">
        <v>5194</v>
      </c>
      <c r="B10017" s="175" t="s">
        <v>73</v>
      </c>
      <c r="D10017" s="175" t="s">
        <v>608</v>
      </c>
      <c r="H10017" s="175" t="s">
        <v>3515</v>
      </c>
      <c r="J10017" s="194">
        <v>350000</v>
      </c>
    </row>
    <row r="10018" spans="1:10">
      <c r="A10018" s="175" t="s">
        <v>5194</v>
      </c>
      <c r="B10018" s="175" t="s">
        <v>73</v>
      </c>
      <c r="D10018" s="175" t="s">
        <v>608</v>
      </c>
      <c r="H10018" s="175" t="s">
        <v>3516</v>
      </c>
      <c r="J10018" s="194">
        <v>350000</v>
      </c>
    </row>
    <row r="10019" spans="1:10">
      <c r="A10019" s="175" t="s">
        <v>5194</v>
      </c>
      <c r="B10019" s="175" t="s">
        <v>73</v>
      </c>
      <c r="D10019" s="175" t="s">
        <v>608</v>
      </c>
      <c r="H10019" s="175" t="s">
        <v>3517</v>
      </c>
      <c r="J10019" s="194">
        <v>350000</v>
      </c>
    </row>
    <row r="10020" spans="1:10">
      <c r="A10020" s="175" t="s">
        <v>5194</v>
      </c>
      <c r="B10020" s="175" t="s">
        <v>73</v>
      </c>
      <c r="D10020" s="175" t="s">
        <v>608</v>
      </c>
      <c r="H10020" s="175" t="s">
        <v>3518</v>
      </c>
      <c r="J10020" s="194">
        <v>350000</v>
      </c>
    </row>
    <row r="10021" spans="1:10">
      <c r="A10021" s="175" t="s">
        <v>5194</v>
      </c>
      <c r="B10021" s="175" t="s">
        <v>73</v>
      </c>
      <c r="D10021" s="175" t="s">
        <v>608</v>
      </c>
      <c r="H10021" s="175" t="s">
        <v>3519</v>
      </c>
      <c r="J10021" s="194">
        <v>350000</v>
      </c>
    </row>
    <row r="10022" spans="1:10">
      <c r="A10022" s="175" t="s">
        <v>5194</v>
      </c>
      <c r="B10022" s="175" t="s">
        <v>73</v>
      </c>
      <c r="D10022" s="175" t="s">
        <v>608</v>
      </c>
      <c r="H10022" s="175" t="s">
        <v>3520</v>
      </c>
      <c r="J10022" s="194">
        <v>350000</v>
      </c>
    </row>
    <row r="10023" spans="1:10">
      <c r="A10023" s="175" t="s">
        <v>5194</v>
      </c>
      <c r="B10023" s="175" t="s">
        <v>73</v>
      </c>
      <c r="D10023" s="175" t="s">
        <v>608</v>
      </c>
      <c r="H10023" s="175" t="s">
        <v>3521</v>
      </c>
      <c r="J10023" s="194">
        <v>350000</v>
      </c>
    </row>
    <row r="10024" spans="1:10">
      <c r="A10024" s="175" t="s">
        <v>5194</v>
      </c>
      <c r="B10024" s="175" t="s">
        <v>73</v>
      </c>
      <c r="D10024" s="175" t="s">
        <v>608</v>
      </c>
      <c r="H10024" s="175" t="s">
        <v>3522</v>
      </c>
      <c r="J10024" s="194">
        <v>350000</v>
      </c>
    </row>
    <row r="10025" spans="1:10">
      <c r="A10025" s="175" t="s">
        <v>5194</v>
      </c>
      <c r="B10025" s="175" t="s">
        <v>73</v>
      </c>
      <c r="D10025" s="175" t="s">
        <v>608</v>
      </c>
      <c r="H10025" s="175" t="s">
        <v>3523</v>
      </c>
      <c r="J10025" s="194">
        <v>350000</v>
      </c>
    </row>
    <row r="10026" spans="1:10">
      <c r="A10026" s="175" t="s">
        <v>5194</v>
      </c>
      <c r="B10026" s="175" t="s">
        <v>73</v>
      </c>
      <c r="D10026" s="175" t="s">
        <v>608</v>
      </c>
      <c r="H10026" s="175" t="s">
        <v>3524</v>
      </c>
      <c r="J10026" s="194">
        <v>350000</v>
      </c>
    </row>
    <row r="10027" spans="1:10">
      <c r="A10027" s="175" t="s">
        <v>5194</v>
      </c>
      <c r="B10027" s="175" t="s">
        <v>73</v>
      </c>
      <c r="D10027" s="175" t="s">
        <v>608</v>
      </c>
      <c r="H10027" s="175" t="s">
        <v>3525</v>
      </c>
      <c r="J10027" s="194">
        <v>350000</v>
      </c>
    </row>
    <row r="10028" spans="1:10">
      <c r="A10028" s="175" t="s">
        <v>5194</v>
      </c>
      <c r="B10028" s="175" t="s">
        <v>73</v>
      </c>
      <c r="D10028" s="175" t="s">
        <v>608</v>
      </c>
      <c r="H10028" s="175" t="s">
        <v>3526</v>
      </c>
      <c r="J10028" s="194">
        <v>350000</v>
      </c>
    </row>
    <row r="10029" spans="1:10">
      <c r="A10029" s="175" t="s">
        <v>5194</v>
      </c>
      <c r="B10029" s="175" t="s">
        <v>73</v>
      </c>
      <c r="D10029" s="175" t="s">
        <v>608</v>
      </c>
      <c r="H10029" s="175" t="s">
        <v>3527</v>
      </c>
      <c r="J10029" s="194">
        <v>350000</v>
      </c>
    </row>
    <row r="10030" spans="1:10">
      <c r="A10030" s="175" t="s">
        <v>5194</v>
      </c>
      <c r="B10030" s="175" t="s">
        <v>73</v>
      </c>
      <c r="D10030" s="175" t="s">
        <v>608</v>
      </c>
      <c r="H10030" s="175" t="s">
        <v>3528</v>
      </c>
      <c r="J10030" s="194">
        <v>350000</v>
      </c>
    </row>
    <row r="10031" spans="1:10">
      <c r="A10031" s="175" t="s">
        <v>5194</v>
      </c>
      <c r="B10031" s="175" t="s">
        <v>73</v>
      </c>
      <c r="D10031" s="175" t="s">
        <v>608</v>
      </c>
      <c r="H10031" s="175" t="s">
        <v>3529</v>
      </c>
      <c r="J10031" s="194">
        <v>350000</v>
      </c>
    </row>
    <row r="10032" spans="1:10">
      <c r="A10032" s="175" t="s">
        <v>5194</v>
      </c>
      <c r="B10032" s="175" t="s">
        <v>73</v>
      </c>
      <c r="D10032" s="175" t="s">
        <v>608</v>
      </c>
      <c r="H10032" s="175" t="s">
        <v>3530</v>
      </c>
      <c r="J10032" s="194">
        <v>350000</v>
      </c>
    </row>
    <row r="10033" spans="1:11">
      <c r="A10033" s="175" t="s">
        <v>5194</v>
      </c>
      <c r="B10033" s="175" t="s">
        <v>73</v>
      </c>
      <c r="D10033" s="175" t="s">
        <v>608</v>
      </c>
      <c r="H10033" s="175" t="s">
        <v>3531</v>
      </c>
      <c r="J10033" s="194">
        <v>350000</v>
      </c>
    </row>
    <row r="10034" spans="1:11">
      <c r="A10034" s="175" t="s">
        <v>5194</v>
      </c>
      <c r="B10034" s="175" t="s">
        <v>73</v>
      </c>
      <c r="D10034" s="175" t="s">
        <v>608</v>
      </c>
      <c r="H10034" s="175" t="s">
        <v>3532</v>
      </c>
      <c r="J10034" s="194">
        <v>350000</v>
      </c>
    </row>
    <row r="10035" spans="1:11">
      <c r="A10035" s="175" t="s">
        <v>5194</v>
      </c>
      <c r="B10035" s="175" t="s">
        <v>73</v>
      </c>
      <c r="D10035" s="175" t="s">
        <v>608</v>
      </c>
      <c r="H10035" s="175" t="s">
        <v>3533</v>
      </c>
      <c r="J10035" s="194">
        <v>350000</v>
      </c>
    </row>
    <row r="10036" spans="1:11">
      <c r="A10036" s="175" t="s">
        <v>5194</v>
      </c>
      <c r="B10036" s="175" t="s">
        <v>73</v>
      </c>
      <c r="D10036" s="175" t="s">
        <v>608</v>
      </c>
      <c r="H10036" s="175" t="s">
        <v>3534</v>
      </c>
      <c r="J10036" s="194">
        <v>350000</v>
      </c>
    </row>
    <row r="10037" spans="1:11">
      <c r="A10037" s="175" t="s">
        <v>5194</v>
      </c>
      <c r="B10037" s="175" t="s">
        <v>73</v>
      </c>
      <c r="D10037" s="175" t="s">
        <v>608</v>
      </c>
      <c r="H10037" s="175" t="s">
        <v>3535</v>
      </c>
      <c r="J10037" s="194">
        <v>350000</v>
      </c>
    </row>
    <row r="10038" spans="1:11">
      <c r="A10038" s="175" t="s">
        <v>5194</v>
      </c>
      <c r="B10038" s="175" t="s">
        <v>73</v>
      </c>
      <c r="D10038" s="175" t="s">
        <v>608</v>
      </c>
      <c r="H10038" s="175" t="s">
        <v>3536</v>
      </c>
      <c r="J10038" s="194">
        <v>350000</v>
      </c>
    </row>
    <row r="10039" spans="1:11">
      <c r="A10039" s="175" t="s">
        <v>5194</v>
      </c>
      <c r="B10039" s="175" t="s">
        <v>73</v>
      </c>
      <c r="D10039" s="175" t="s">
        <v>608</v>
      </c>
      <c r="H10039" s="175" t="s">
        <v>3537</v>
      </c>
      <c r="J10039" s="194">
        <v>350000</v>
      </c>
    </row>
    <row r="10040" spans="1:11">
      <c r="A10040" s="175" t="s">
        <v>5194</v>
      </c>
      <c r="B10040" s="175" t="s">
        <v>73</v>
      </c>
      <c r="D10040" s="175" t="s">
        <v>608</v>
      </c>
      <c r="H10040" s="175" t="s">
        <v>3538</v>
      </c>
      <c r="J10040" s="194">
        <v>350000</v>
      </c>
    </row>
    <row r="10041" spans="1:11">
      <c r="A10041" s="175" t="s">
        <v>5194</v>
      </c>
      <c r="B10041" s="175" t="s">
        <v>73</v>
      </c>
      <c r="D10041" s="175" t="s">
        <v>608</v>
      </c>
      <c r="H10041" s="175" t="s">
        <v>3539</v>
      </c>
      <c r="J10041" s="194">
        <v>350000</v>
      </c>
    </row>
    <row r="10042" spans="1:11">
      <c r="A10042" s="175" t="s">
        <v>5200</v>
      </c>
      <c r="B10042" s="175" t="s">
        <v>27</v>
      </c>
      <c r="E10042" s="175" t="s">
        <v>640</v>
      </c>
      <c r="F10042" s="195">
        <v>9019157</v>
      </c>
      <c r="H10042" s="175" t="s">
        <v>2019</v>
      </c>
      <c r="K10042" s="194">
        <v>13400000</v>
      </c>
    </row>
    <row r="10043" spans="1:11">
      <c r="A10043" s="190" t="s">
        <v>5144</v>
      </c>
      <c r="J10043" s="194">
        <v>13400000</v>
      </c>
      <c r="K10043" s="194">
        <v>13400000</v>
      </c>
    </row>
    <row r="10046" spans="1:11">
      <c r="A10046" s="190" t="s">
        <v>5145</v>
      </c>
      <c r="D10046" s="191" t="s">
        <v>4823</v>
      </c>
      <c r="E10046" s="190" t="s">
        <v>4887</v>
      </c>
    </row>
    <row r="10047" spans="1:11">
      <c r="A10047" s="192" t="s">
        <v>10</v>
      </c>
      <c r="B10047" s="192" t="s">
        <v>11</v>
      </c>
      <c r="D10047" s="188" t="s">
        <v>4808</v>
      </c>
      <c r="E10047" s="192" t="s">
        <v>142</v>
      </c>
      <c r="F10047" s="193" t="s">
        <v>4809</v>
      </c>
      <c r="G10047" s="192" t="s">
        <v>4810</v>
      </c>
      <c r="H10047" s="192" t="s">
        <v>479</v>
      </c>
      <c r="J10047" s="193" t="s">
        <v>405</v>
      </c>
      <c r="K10047" s="193" t="s">
        <v>406</v>
      </c>
    </row>
    <row r="10050" spans="1:10">
      <c r="A10050" s="175" t="s">
        <v>5194</v>
      </c>
      <c r="B10050" s="175" t="s">
        <v>73</v>
      </c>
      <c r="D10050" s="175" t="s">
        <v>608</v>
      </c>
      <c r="H10050" s="175" t="s">
        <v>3540</v>
      </c>
      <c r="J10050" s="194">
        <v>350000</v>
      </c>
    </row>
    <row r="10051" spans="1:10">
      <c r="A10051" s="175" t="s">
        <v>5194</v>
      </c>
      <c r="B10051" s="175" t="s">
        <v>73</v>
      </c>
      <c r="D10051" s="175" t="s">
        <v>608</v>
      </c>
      <c r="H10051" s="175" t="s">
        <v>3541</v>
      </c>
      <c r="J10051" s="194">
        <v>350000</v>
      </c>
    </row>
    <row r="10052" spans="1:10">
      <c r="A10052" s="175" t="s">
        <v>5194</v>
      </c>
      <c r="B10052" s="175" t="s">
        <v>73</v>
      </c>
      <c r="D10052" s="175" t="s">
        <v>608</v>
      </c>
      <c r="H10052" s="175" t="s">
        <v>3542</v>
      </c>
      <c r="J10052" s="194">
        <v>350000</v>
      </c>
    </row>
    <row r="10053" spans="1:10">
      <c r="A10053" s="175" t="s">
        <v>5194</v>
      </c>
      <c r="B10053" s="175" t="s">
        <v>73</v>
      </c>
      <c r="D10053" s="175" t="s">
        <v>608</v>
      </c>
      <c r="H10053" s="175" t="s">
        <v>3543</v>
      </c>
      <c r="J10053" s="194">
        <v>350000</v>
      </c>
    </row>
    <row r="10054" spans="1:10">
      <c r="A10054" s="175" t="s">
        <v>5194</v>
      </c>
      <c r="B10054" s="175" t="s">
        <v>73</v>
      </c>
      <c r="D10054" s="175" t="s">
        <v>608</v>
      </c>
      <c r="H10054" s="175" t="s">
        <v>3544</v>
      </c>
      <c r="J10054" s="194">
        <v>350000</v>
      </c>
    </row>
    <row r="10055" spans="1:10">
      <c r="A10055" s="175" t="s">
        <v>5194</v>
      </c>
      <c r="B10055" s="175" t="s">
        <v>73</v>
      </c>
      <c r="D10055" s="175" t="s">
        <v>608</v>
      </c>
      <c r="H10055" s="175" t="s">
        <v>3545</v>
      </c>
      <c r="J10055" s="194">
        <v>350000</v>
      </c>
    </row>
    <row r="10056" spans="1:10">
      <c r="A10056" s="175" t="s">
        <v>5194</v>
      </c>
      <c r="B10056" s="175" t="s">
        <v>73</v>
      </c>
      <c r="D10056" s="175" t="s">
        <v>608</v>
      </c>
      <c r="H10056" s="175" t="s">
        <v>3546</v>
      </c>
      <c r="J10056" s="194">
        <v>350000</v>
      </c>
    </row>
    <row r="10057" spans="1:10">
      <c r="A10057" s="175" t="s">
        <v>5194</v>
      </c>
      <c r="B10057" s="175" t="s">
        <v>73</v>
      </c>
      <c r="D10057" s="175" t="s">
        <v>608</v>
      </c>
      <c r="H10057" s="175" t="s">
        <v>3547</v>
      </c>
      <c r="J10057" s="194">
        <v>350000</v>
      </c>
    </row>
    <row r="10058" spans="1:10">
      <c r="A10058" s="175" t="s">
        <v>5194</v>
      </c>
      <c r="B10058" s="175" t="s">
        <v>73</v>
      </c>
      <c r="D10058" s="175" t="s">
        <v>608</v>
      </c>
      <c r="H10058" s="175" t="s">
        <v>3548</v>
      </c>
      <c r="J10058" s="194">
        <v>350000</v>
      </c>
    </row>
    <row r="10059" spans="1:10">
      <c r="A10059" s="175" t="s">
        <v>5194</v>
      </c>
      <c r="B10059" s="175" t="s">
        <v>73</v>
      </c>
      <c r="D10059" s="175" t="s">
        <v>608</v>
      </c>
      <c r="H10059" s="175" t="s">
        <v>3549</v>
      </c>
      <c r="J10059" s="194">
        <v>350000</v>
      </c>
    </row>
    <row r="10060" spans="1:10">
      <c r="A10060" s="175" t="s">
        <v>5194</v>
      </c>
      <c r="B10060" s="175" t="s">
        <v>73</v>
      </c>
      <c r="D10060" s="175" t="s">
        <v>608</v>
      </c>
      <c r="H10060" s="175" t="s">
        <v>3550</v>
      </c>
      <c r="J10060" s="194">
        <v>350000</v>
      </c>
    </row>
    <row r="10061" spans="1:10">
      <c r="A10061" s="175" t="s">
        <v>5194</v>
      </c>
      <c r="B10061" s="175" t="s">
        <v>73</v>
      </c>
      <c r="D10061" s="175" t="s">
        <v>608</v>
      </c>
      <c r="H10061" s="175" t="s">
        <v>3551</v>
      </c>
      <c r="J10061" s="194">
        <v>350000</v>
      </c>
    </row>
    <row r="10062" spans="1:10">
      <c r="A10062" s="175" t="s">
        <v>5194</v>
      </c>
      <c r="B10062" s="175" t="s">
        <v>73</v>
      </c>
      <c r="D10062" s="175" t="s">
        <v>608</v>
      </c>
      <c r="H10062" s="175" t="s">
        <v>3552</v>
      </c>
      <c r="J10062" s="194">
        <v>350000</v>
      </c>
    </row>
    <row r="10063" spans="1:10">
      <c r="A10063" s="175" t="s">
        <v>5194</v>
      </c>
      <c r="B10063" s="175" t="s">
        <v>73</v>
      </c>
      <c r="D10063" s="175" t="s">
        <v>608</v>
      </c>
      <c r="H10063" s="175" t="s">
        <v>3553</v>
      </c>
      <c r="J10063" s="194">
        <v>350000</v>
      </c>
    </row>
    <row r="10064" spans="1:10">
      <c r="A10064" s="175" t="s">
        <v>5194</v>
      </c>
      <c r="B10064" s="175" t="s">
        <v>73</v>
      </c>
      <c r="D10064" s="175" t="s">
        <v>608</v>
      </c>
      <c r="H10064" s="175" t="s">
        <v>3554</v>
      </c>
      <c r="J10064" s="194">
        <v>350000</v>
      </c>
    </row>
    <row r="10065" spans="1:10">
      <c r="A10065" s="175" t="s">
        <v>5194</v>
      </c>
      <c r="B10065" s="175" t="s">
        <v>73</v>
      </c>
      <c r="D10065" s="175" t="s">
        <v>608</v>
      </c>
      <c r="H10065" s="175" t="s">
        <v>3555</v>
      </c>
      <c r="J10065" s="194">
        <v>350000</v>
      </c>
    </row>
    <row r="10066" spans="1:10">
      <c r="A10066" s="175" t="s">
        <v>5194</v>
      </c>
      <c r="B10066" s="175" t="s">
        <v>73</v>
      </c>
      <c r="D10066" s="175" t="s">
        <v>608</v>
      </c>
      <c r="H10066" s="175" t="s">
        <v>3556</v>
      </c>
      <c r="J10066" s="194">
        <v>350000</v>
      </c>
    </row>
    <row r="10067" spans="1:10">
      <c r="A10067" s="175" t="s">
        <v>5194</v>
      </c>
      <c r="B10067" s="175" t="s">
        <v>73</v>
      </c>
      <c r="D10067" s="175" t="s">
        <v>608</v>
      </c>
      <c r="H10067" s="175" t="s">
        <v>3557</v>
      </c>
      <c r="J10067" s="194">
        <v>350000</v>
      </c>
    </row>
    <row r="10068" spans="1:10">
      <c r="A10068" s="175" t="s">
        <v>5194</v>
      </c>
      <c r="B10068" s="175" t="s">
        <v>73</v>
      </c>
      <c r="D10068" s="175" t="s">
        <v>608</v>
      </c>
      <c r="H10068" s="175" t="s">
        <v>3558</v>
      </c>
      <c r="J10068" s="194">
        <v>350000</v>
      </c>
    </row>
    <row r="10069" spans="1:10">
      <c r="A10069" s="175" t="s">
        <v>5194</v>
      </c>
      <c r="B10069" s="175" t="s">
        <v>73</v>
      </c>
      <c r="D10069" s="175" t="s">
        <v>608</v>
      </c>
      <c r="H10069" s="175" t="s">
        <v>3559</v>
      </c>
      <c r="J10069" s="194">
        <v>350000</v>
      </c>
    </row>
    <row r="10070" spans="1:10">
      <c r="A10070" s="175" t="s">
        <v>5194</v>
      </c>
      <c r="B10070" s="175" t="s">
        <v>73</v>
      </c>
      <c r="D10070" s="175" t="s">
        <v>608</v>
      </c>
      <c r="H10070" s="175" t="s">
        <v>3560</v>
      </c>
      <c r="J10070" s="194">
        <v>350000</v>
      </c>
    </row>
    <row r="10071" spans="1:10">
      <c r="A10071" s="175" t="s">
        <v>5194</v>
      </c>
      <c r="B10071" s="175" t="s">
        <v>73</v>
      </c>
      <c r="D10071" s="175" t="s">
        <v>608</v>
      </c>
      <c r="H10071" s="175" t="s">
        <v>3561</v>
      </c>
      <c r="J10071" s="194">
        <v>350000</v>
      </c>
    </row>
    <row r="10072" spans="1:10">
      <c r="A10072" s="175" t="s">
        <v>5194</v>
      </c>
      <c r="B10072" s="175" t="s">
        <v>73</v>
      </c>
      <c r="D10072" s="175" t="s">
        <v>608</v>
      </c>
      <c r="H10072" s="175" t="s">
        <v>3562</v>
      </c>
      <c r="J10072" s="194">
        <v>350000</v>
      </c>
    </row>
    <row r="10073" spans="1:10">
      <c r="A10073" s="175" t="s">
        <v>5194</v>
      </c>
      <c r="B10073" s="175" t="s">
        <v>73</v>
      </c>
      <c r="D10073" s="175" t="s">
        <v>608</v>
      </c>
      <c r="H10073" s="175" t="s">
        <v>3563</v>
      </c>
      <c r="J10073" s="194">
        <v>350000</v>
      </c>
    </row>
    <row r="10074" spans="1:10">
      <c r="A10074" s="175" t="s">
        <v>5194</v>
      </c>
      <c r="B10074" s="175" t="s">
        <v>73</v>
      </c>
      <c r="D10074" s="175" t="s">
        <v>608</v>
      </c>
      <c r="H10074" s="175" t="s">
        <v>3564</v>
      </c>
      <c r="J10074" s="194">
        <v>350000</v>
      </c>
    </row>
    <row r="10075" spans="1:10">
      <c r="A10075" s="175" t="s">
        <v>5194</v>
      </c>
      <c r="B10075" s="175" t="s">
        <v>73</v>
      </c>
      <c r="D10075" s="175" t="s">
        <v>608</v>
      </c>
      <c r="H10075" s="175" t="s">
        <v>3565</v>
      </c>
      <c r="J10075" s="194">
        <v>350000</v>
      </c>
    </row>
    <row r="10076" spans="1:10">
      <c r="A10076" s="175" t="s">
        <v>5194</v>
      </c>
      <c r="B10076" s="175" t="s">
        <v>73</v>
      </c>
      <c r="D10076" s="175" t="s">
        <v>608</v>
      </c>
      <c r="H10076" s="175" t="s">
        <v>3566</v>
      </c>
      <c r="J10076" s="194">
        <v>350000</v>
      </c>
    </row>
    <row r="10077" spans="1:10">
      <c r="A10077" s="175" t="s">
        <v>5194</v>
      </c>
      <c r="B10077" s="175" t="s">
        <v>73</v>
      </c>
      <c r="D10077" s="175" t="s">
        <v>608</v>
      </c>
      <c r="H10077" s="175" t="s">
        <v>3567</v>
      </c>
      <c r="J10077" s="194">
        <v>350000</v>
      </c>
    </row>
    <row r="10078" spans="1:10">
      <c r="A10078" s="175" t="s">
        <v>5194</v>
      </c>
      <c r="B10078" s="175" t="s">
        <v>73</v>
      </c>
      <c r="D10078" s="175" t="s">
        <v>608</v>
      </c>
      <c r="H10078" s="175" t="s">
        <v>3568</v>
      </c>
      <c r="J10078" s="194">
        <v>350000</v>
      </c>
    </row>
    <row r="10079" spans="1:10">
      <c r="A10079" s="175" t="s">
        <v>5194</v>
      </c>
      <c r="B10079" s="175" t="s">
        <v>73</v>
      </c>
      <c r="D10079" s="175" t="s">
        <v>608</v>
      </c>
      <c r="H10079" s="175" t="s">
        <v>3569</v>
      </c>
      <c r="J10079" s="194">
        <v>350000</v>
      </c>
    </row>
    <row r="10080" spans="1:10">
      <c r="A10080" s="175" t="s">
        <v>5194</v>
      </c>
      <c r="B10080" s="175" t="s">
        <v>73</v>
      </c>
      <c r="D10080" s="175" t="s">
        <v>608</v>
      </c>
      <c r="H10080" s="175" t="s">
        <v>3570</v>
      </c>
      <c r="J10080" s="194">
        <v>350000</v>
      </c>
    </row>
    <row r="10081" spans="1:11">
      <c r="A10081" s="175" t="s">
        <v>5194</v>
      </c>
      <c r="B10081" s="175" t="s">
        <v>73</v>
      </c>
      <c r="D10081" s="175" t="s">
        <v>608</v>
      </c>
      <c r="H10081" s="175" t="s">
        <v>3571</v>
      </c>
      <c r="J10081" s="194">
        <v>350000</v>
      </c>
    </row>
    <row r="10082" spans="1:11">
      <c r="A10082" s="175" t="s">
        <v>5194</v>
      </c>
      <c r="B10082" s="175" t="s">
        <v>73</v>
      </c>
      <c r="D10082" s="175" t="s">
        <v>608</v>
      </c>
      <c r="H10082" s="175" t="s">
        <v>3572</v>
      </c>
      <c r="J10082" s="194">
        <v>350000</v>
      </c>
    </row>
    <row r="10083" spans="1:11">
      <c r="A10083" s="175" t="s">
        <v>5194</v>
      </c>
      <c r="B10083" s="175" t="s">
        <v>73</v>
      </c>
      <c r="D10083" s="175" t="s">
        <v>608</v>
      </c>
      <c r="H10083" s="175" t="s">
        <v>3573</v>
      </c>
      <c r="J10083" s="194">
        <v>350000</v>
      </c>
    </row>
    <row r="10084" spans="1:11">
      <c r="A10084" s="175" t="s">
        <v>5194</v>
      </c>
      <c r="B10084" s="175" t="s">
        <v>73</v>
      </c>
      <c r="D10084" s="175" t="s">
        <v>608</v>
      </c>
      <c r="H10084" s="175" t="s">
        <v>3574</v>
      </c>
      <c r="J10084" s="194">
        <v>350000</v>
      </c>
    </row>
    <row r="10085" spans="1:11">
      <c r="A10085" s="175" t="s">
        <v>5194</v>
      </c>
      <c r="B10085" s="175" t="s">
        <v>73</v>
      </c>
      <c r="D10085" s="175" t="s">
        <v>608</v>
      </c>
      <c r="H10085" s="175" t="s">
        <v>3575</v>
      </c>
      <c r="J10085" s="194">
        <v>350000</v>
      </c>
    </row>
    <row r="10086" spans="1:11">
      <c r="A10086" s="175" t="s">
        <v>5194</v>
      </c>
      <c r="B10086" s="175" t="s">
        <v>73</v>
      </c>
      <c r="D10086" s="175" t="s">
        <v>608</v>
      </c>
      <c r="H10086" s="175" t="s">
        <v>3576</v>
      </c>
      <c r="J10086" s="194">
        <v>350000</v>
      </c>
    </row>
    <row r="10087" spans="1:11">
      <c r="A10087" s="175" t="s">
        <v>5194</v>
      </c>
      <c r="B10087" s="175" t="s">
        <v>73</v>
      </c>
      <c r="D10087" s="175" t="s">
        <v>608</v>
      </c>
      <c r="H10087" s="175" t="s">
        <v>3577</v>
      </c>
      <c r="J10087" s="194">
        <v>350000</v>
      </c>
    </row>
    <row r="10088" spans="1:11">
      <c r="A10088" s="175" t="s">
        <v>5194</v>
      </c>
      <c r="B10088" s="175" t="s">
        <v>73</v>
      </c>
      <c r="D10088" s="175" t="s">
        <v>608</v>
      </c>
      <c r="H10088" s="175" t="s">
        <v>3578</v>
      </c>
      <c r="J10088" s="194">
        <v>350000</v>
      </c>
    </row>
    <row r="10089" spans="1:11">
      <c r="A10089" s="175" t="s">
        <v>5194</v>
      </c>
      <c r="B10089" s="175" t="s">
        <v>73</v>
      </c>
      <c r="D10089" s="175" t="s">
        <v>608</v>
      </c>
      <c r="H10089" s="175" t="s">
        <v>3579</v>
      </c>
      <c r="J10089" s="194">
        <v>350000</v>
      </c>
    </row>
    <row r="10090" spans="1:11">
      <c r="A10090" s="175" t="s">
        <v>5200</v>
      </c>
      <c r="B10090" s="175" t="s">
        <v>27</v>
      </c>
      <c r="E10090" s="175" t="s">
        <v>640</v>
      </c>
      <c r="F10090" s="195">
        <v>9019158</v>
      </c>
      <c r="H10090" s="175" t="s">
        <v>2020</v>
      </c>
      <c r="K10090" s="194">
        <v>14000000</v>
      </c>
    </row>
    <row r="10091" spans="1:11">
      <c r="A10091" s="190" t="s">
        <v>5146</v>
      </c>
      <c r="J10091" s="194">
        <v>14000000</v>
      </c>
      <c r="K10091" s="194">
        <v>14000000</v>
      </c>
    </row>
    <row r="10094" spans="1:11">
      <c r="A10094" s="190" t="s">
        <v>5147</v>
      </c>
      <c r="D10094" s="191" t="s">
        <v>4823</v>
      </c>
      <c r="E10094" s="190" t="s">
        <v>4887</v>
      </c>
    </row>
    <row r="10095" spans="1:11">
      <c r="A10095" s="192" t="s">
        <v>10</v>
      </c>
      <c r="B10095" s="192" t="s">
        <v>11</v>
      </c>
      <c r="D10095" s="188" t="s">
        <v>4808</v>
      </c>
      <c r="E10095" s="192" t="s">
        <v>142</v>
      </c>
      <c r="F10095" s="193" t="s">
        <v>4809</v>
      </c>
      <c r="G10095" s="192" t="s">
        <v>4810</v>
      </c>
      <c r="H10095" s="192" t="s">
        <v>479</v>
      </c>
      <c r="J10095" s="193" t="s">
        <v>405</v>
      </c>
      <c r="K10095" s="193" t="s">
        <v>406</v>
      </c>
    </row>
    <row r="10098" spans="1:10">
      <c r="A10098" s="175" t="s">
        <v>5194</v>
      </c>
      <c r="B10098" s="175" t="s">
        <v>73</v>
      </c>
      <c r="D10098" s="175" t="s">
        <v>608</v>
      </c>
      <c r="H10098" s="175" t="s">
        <v>3580</v>
      </c>
      <c r="J10098" s="194">
        <v>150000</v>
      </c>
    </row>
    <row r="10099" spans="1:10">
      <c r="A10099" s="175" t="s">
        <v>5194</v>
      </c>
      <c r="B10099" s="175" t="s">
        <v>73</v>
      </c>
      <c r="D10099" s="175" t="s">
        <v>608</v>
      </c>
      <c r="H10099" s="175" t="s">
        <v>3581</v>
      </c>
      <c r="J10099" s="194">
        <v>150000</v>
      </c>
    </row>
    <row r="10100" spans="1:10">
      <c r="A10100" s="175" t="s">
        <v>5194</v>
      </c>
      <c r="B10100" s="175" t="s">
        <v>73</v>
      </c>
      <c r="D10100" s="175" t="s">
        <v>608</v>
      </c>
      <c r="H10100" s="175" t="s">
        <v>3582</v>
      </c>
      <c r="J10100" s="194">
        <v>150000</v>
      </c>
    </row>
    <row r="10101" spans="1:10">
      <c r="A10101" s="175" t="s">
        <v>5194</v>
      </c>
      <c r="B10101" s="175" t="s">
        <v>73</v>
      </c>
      <c r="D10101" s="175" t="s">
        <v>608</v>
      </c>
      <c r="H10101" s="175" t="s">
        <v>3583</v>
      </c>
      <c r="J10101" s="194">
        <v>150000</v>
      </c>
    </row>
    <row r="10102" spans="1:10">
      <c r="A10102" s="175" t="s">
        <v>5194</v>
      </c>
      <c r="B10102" s="175" t="s">
        <v>73</v>
      </c>
      <c r="D10102" s="175" t="s">
        <v>608</v>
      </c>
      <c r="H10102" s="175" t="s">
        <v>3584</v>
      </c>
      <c r="J10102" s="194">
        <v>150000</v>
      </c>
    </row>
    <row r="10103" spans="1:10">
      <c r="A10103" s="175" t="s">
        <v>5194</v>
      </c>
      <c r="B10103" s="175" t="s">
        <v>73</v>
      </c>
      <c r="D10103" s="175" t="s">
        <v>608</v>
      </c>
      <c r="H10103" s="175" t="s">
        <v>3585</v>
      </c>
      <c r="J10103" s="194">
        <v>150000</v>
      </c>
    </row>
    <row r="10104" spans="1:10">
      <c r="A10104" s="175" t="s">
        <v>5194</v>
      </c>
      <c r="B10104" s="175" t="s">
        <v>73</v>
      </c>
      <c r="D10104" s="175" t="s">
        <v>608</v>
      </c>
      <c r="H10104" s="175" t="s">
        <v>3586</v>
      </c>
      <c r="J10104" s="194">
        <v>150000</v>
      </c>
    </row>
    <row r="10105" spans="1:10">
      <c r="A10105" s="175" t="s">
        <v>5194</v>
      </c>
      <c r="B10105" s="175" t="s">
        <v>73</v>
      </c>
      <c r="D10105" s="175" t="s">
        <v>608</v>
      </c>
      <c r="H10105" s="175" t="s">
        <v>3587</v>
      </c>
      <c r="J10105" s="194">
        <v>150000</v>
      </c>
    </row>
    <row r="10106" spans="1:10">
      <c r="A10106" s="175" t="s">
        <v>5194</v>
      </c>
      <c r="B10106" s="175" t="s">
        <v>73</v>
      </c>
      <c r="D10106" s="175" t="s">
        <v>608</v>
      </c>
      <c r="H10106" s="175" t="s">
        <v>3588</v>
      </c>
      <c r="J10106" s="194">
        <v>150000</v>
      </c>
    </row>
    <row r="10107" spans="1:10">
      <c r="A10107" s="175" t="s">
        <v>5194</v>
      </c>
      <c r="B10107" s="175" t="s">
        <v>73</v>
      </c>
      <c r="D10107" s="175" t="s">
        <v>608</v>
      </c>
      <c r="H10107" s="175" t="s">
        <v>3589</v>
      </c>
      <c r="J10107" s="194">
        <v>150000</v>
      </c>
    </row>
    <row r="10108" spans="1:10">
      <c r="A10108" s="175" t="s">
        <v>5194</v>
      </c>
      <c r="B10108" s="175" t="s">
        <v>73</v>
      </c>
      <c r="D10108" s="175" t="s">
        <v>608</v>
      </c>
      <c r="H10108" s="175" t="s">
        <v>3590</v>
      </c>
      <c r="J10108" s="194">
        <v>150000</v>
      </c>
    </row>
    <row r="10109" spans="1:10">
      <c r="A10109" s="175" t="s">
        <v>5194</v>
      </c>
      <c r="B10109" s="175" t="s">
        <v>73</v>
      </c>
      <c r="D10109" s="175" t="s">
        <v>608</v>
      </c>
      <c r="H10109" s="175" t="s">
        <v>3591</v>
      </c>
      <c r="J10109" s="194">
        <v>150000</v>
      </c>
    </row>
    <row r="10110" spans="1:10">
      <c r="A10110" s="175" t="s">
        <v>5194</v>
      </c>
      <c r="B10110" s="175" t="s">
        <v>73</v>
      </c>
      <c r="D10110" s="175" t="s">
        <v>608</v>
      </c>
      <c r="H10110" s="175" t="s">
        <v>3592</v>
      </c>
      <c r="J10110" s="194">
        <v>150000</v>
      </c>
    </row>
    <row r="10111" spans="1:10">
      <c r="A10111" s="175" t="s">
        <v>5194</v>
      </c>
      <c r="B10111" s="175" t="s">
        <v>73</v>
      </c>
      <c r="D10111" s="175" t="s">
        <v>608</v>
      </c>
      <c r="H10111" s="175" t="s">
        <v>3593</v>
      </c>
      <c r="J10111" s="194">
        <v>150000</v>
      </c>
    </row>
    <row r="10112" spans="1:10">
      <c r="A10112" s="175" t="s">
        <v>5194</v>
      </c>
      <c r="B10112" s="175" t="s">
        <v>73</v>
      </c>
      <c r="D10112" s="175" t="s">
        <v>608</v>
      </c>
      <c r="H10112" s="175" t="s">
        <v>3594</v>
      </c>
      <c r="J10112" s="194">
        <v>150000</v>
      </c>
    </row>
    <row r="10113" spans="1:10">
      <c r="A10113" s="175" t="s">
        <v>5194</v>
      </c>
      <c r="B10113" s="175" t="s">
        <v>73</v>
      </c>
      <c r="D10113" s="175" t="s">
        <v>608</v>
      </c>
      <c r="H10113" s="175" t="s">
        <v>3595</v>
      </c>
      <c r="J10113" s="194">
        <v>150000</v>
      </c>
    </row>
    <row r="10114" spans="1:10">
      <c r="A10114" s="175" t="s">
        <v>5194</v>
      </c>
      <c r="B10114" s="175" t="s">
        <v>73</v>
      </c>
      <c r="D10114" s="175" t="s">
        <v>608</v>
      </c>
      <c r="H10114" s="175" t="s">
        <v>3596</v>
      </c>
      <c r="J10114" s="194">
        <v>150000</v>
      </c>
    </row>
    <row r="10115" spans="1:10">
      <c r="A10115" s="175" t="s">
        <v>5194</v>
      </c>
      <c r="B10115" s="175" t="s">
        <v>73</v>
      </c>
      <c r="D10115" s="175" t="s">
        <v>608</v>
      </c>
      <c r="H10115" s="175" t="s">
        <v>3597</v>
      </c>
      <c r="J10115" s="194">
        <v>150000</v>
      </c>
    </row>
    <row r="10116" spans="1:10">
      <c r="A10116" s="175" t="s">
        <v>5194</v>
      </c>
      <c r="B10116" s="175" t="s">
        <v>73</v>
      </c>
      <c r="D10116" s="175" t="s">
        <v>608</v>
      </c>
      <c r="H10116" s="175" t="s">
        <v>3598</v>
      </c>
      <c r="J10116" s="194">
        <v>150000</v>
      </c>
    </row>
    <row r="10117" spans="1:10">
      <c r="A10117" s="175" t="s">
        <v>5194</v>
      </c>
      <c r="B10117" s="175" t="s">
        <v>73</v>
      </c>
      <c r="D10117" s="175" t="s">
        <v>608</v>
      </c>
      <c r="H10117" s="175" t="s">
        <v>3599</v>
      </c>
      <c r="J10117" s="194">
        <v>150000</v>
      </c>
    </row>
    <row r="10118" spans="1:10">
      <c r="A10118" s="175" t="s">
        <v>5194</v>
      </c>
      <c r="B10118" s="175" t="s">
        <v>73</v>
      </c>
      <c r="D10118" s="175" t="s">
        <v>608</v>
      </c>
      <c r="H10118" s="175" t="s">
        <v>3600</v>
      </c>
      <c r="J10118" s="194">
        <v>150000</v>
      </c>
    </row>
    <row r="10119" spans="1:10">
      <c r="A10119" s="175" t="s">
        <v>5194</v>
      </c>
      <c r="B10119" s="175" t="s">
        <v>73</v>
      </c>
      <c r="D10119" s="175" t="s">
        <v>608</v>
      </c>
      <c r="H10119" s="175" t="s">
        <v>3601</v>
      </c>
      <c r="J10119" s="194">
        <v>150000</v>
      </c>
    </row>
    <row r="10120" spans="1:10">
      <c r="A10120" s="175" t="s">
        <v>5194</v>
      </c>
      <c r="B10120" s="175" t="s">
        <v>73</v>
      </c>
      <c r="D10120" s="175" t="s">
        <v>608</v>
      </c>
      <c r="H10120" s="175" t="s">
        <v>3602</v>
      </c>
      <c r="J10120" s="194">
        <v>150000</v>
      </c>
    </row>
    <row r="10121" spans="1:10">
      <c r="A10121" s="175" t="s">
        <v>5194</v>
      </c>
      <c r="B10121" s="175" t="s">
        <v>73</v>
      </c>
      <c r="D10121" s="175" t="s">
        <v>608</v>
      </c>
      <c r="H10121" s="175" t="s">
        <v>3603</v>
      </c>
      <c r="J10121" s="194">
        <v>150000</v>
      </c>
    </row>
    <row r="10122" spans="1:10">
      <c r="A10122" s="175" t="s">
        <v>5194</v>
      </c>
      <c r="B10122" s="175" t="s">
        <v>73</v>
      </c>
      <c r="D10122" s="175" t="s">
        <v>608</v>
      </c>
      <c r="H10122" s="175" t="s">
        <v>3604</v>
      </c>
      <c r="J10122" s="194">
        <v>150000</v>
      </c>
    </row>
    <row r="10123" spans="1:10">
      <c r="A10123" s="175" t="s">
        <v>5194</v>
      </c>
      <c r="B10123" s="175" t="s">
        <v>73</v>
      </c>
      <c r="D10123" s="175" t="s">
        <v>608</v>
      </c>
      <c r="H10123" s="175" t="s">
        <v>3605</v>
      </c>
      <c r="J10123" s="194">
        <v>150000</v>
      </c>
    </row>
    <row r="10124" spans="1:10">
      <c r="A10124" s="175" t="s">
        <v>5194</v>
      </c>
      <c r="B10124" s="175" t="s">
        <v>73</v>
      </c>
      <c r="D10124" s="175" t="s">
        <v>608</v>
      </c>
      <c r="H10124" s="175" t="s">
        <v>3606</v>
      </c>
      <c r="J10124" s="194">
        <v>150000</v>
      </c>
    </row>
    <row r="10125" spans="1:10">
      <c r="A10125" s="175" t="s">
        <v>5194</v>
      </c>
      <c r="B10125" s="175" t="s">
        <v>73</v>
      </c>
      <c r="D10125" s="175" t="s">
        <v>608</v>
      </c>
      <c r="H10125" s="175" t="s">
        <v>3607</v>
      </c>
      <c r="J10125" s="194">
        <v>150000</v>
      </c>
    </row>
    <row r="10126" spans="1:10">
      <c r="A10126" s="175" t="s">
        <v>5194</v>
      </c>
      <c r="B10126" s="175" t="s">
        <v>73</v>
      </c>
      <c r="D10126" s="175" t="s">
        <v>608</v>
      </c>
      <c r="H10126" s="175" t="s">
        <v>3608</v>
      </c>
      <c r="J10126" s="194">
        <v>150000</v>
      </c>
    </row>
    <row r="10127" spans="1:10">
      <c r="A10127" s="175" t="s">
        <v>5194</v>
      </c>
      <c r="B10127" s="175" t="s">
        <v>73</v>
      </c>
      <c r="D10127" s="175" t="s">
        <v>608</v>
      </c>
      <c r="H10127" s="175" t="s">
        <v>3609</v>
      </c>
      <c r="J10127" s="194">
        <v>150000</v>
      </c>
    </row>
    <row r="10128" spans="1:10">
      <c r="A10128" s="175" t="s">
        <v>5194</v>
      </c>
      <c r="B10128" s="175" t="s">
        <v>73</v>
      </c>
      <c r="D10128" s="175" t="s">
        <v>608</v>
      </c>
      <c r="H10128" s="175" t="s">
        <v>3610</v>
      </c>
      <c r="J10128" s="194">
        <v>150000</v>
      </c>
    </row>
    <row r="10129" spans="1:11">
      <c r="A10129" s="175" t="s">
        <v>5194</v>
      </c>
      <c r="B10129" s="175" t="s">
        <v>73</v>
      </c>
      <c r="D10129" s="175" t="s">
        <v>608</v>
      </c>
      <c r="H10129" s="175" t="s">
        <v>3611</v>
      </c>
      <c r="J10129" s="194">
        <v>150000</v>
      </c>
    </row>
    <row r="10130" spans="1:11">
      <c r="A10130" s="175" t="s">
        <v>5194</v>
      </c>
      <c r="B10130" s="175" t="s">
        <v>73</v>
      </c>
      <c r="D10130" s="175" t="s">
        <v>608</v>
      </c>
      <c r="H10130" s="175" t="s">
        <v>3612</v>
      </c>
      <c r="J10130" s="194">
        <v>150000</v>
      </c>
    </row>
    <row r="10131" spans="1:11">
      <c r="A10131" s="175" t="s">
        <v>5194</v>
      </c>
      <c r="B10131" s="175" t="s">
        <v>73</v>
      </c>
      <c r="D10131" s="175" t="s">
        <v>608</v>
      </c>
      <c r="H10131" s="175" t="s">
        <v>3613</v>
      </c>
      <c r="J10131" s="194">
        <v>150000</v>
      </c>
    </row>
    <row r="10132" spans="1:11">
      <c r="A10132" s="175" t="s">
        <v>5194</v>
      </c>
      <c r="B10132" s="175" t="s">
        <v>73</v>
      </c>
      <c r="D10132" s="175" t="s">
        <v>608</v>
      </c>
      <c r="H10132" s="175" t="s">
        <v>3614</v>
      </c>
      <c r="J10132" s="194">
        <v>150000</v>
      </c>
    </row>
    <row r="10133" spans="1:11">
      <c r="A10133" s="175" t="s">
        <v>5194</v>
      </c>
      <c r="B10133" s="175" t="s">
        <v>73</v>
      </c>
      <c r="D10133" s="175" t="s">
        <v>608</v>
      </c>
      <c r="H10133" s="175" t="s">
        <v>3615</v>
      </c>
      <c r="J10133" s="194">
        <v>150000</v>
      </c>
    </row>
    <row r="10134" spans="1:11">
      <c r="A10134" s="175" t="s">
        <v>5194</v>
      </c>
      <c r="B10134" s="175" t="s">
        <v>73</v>
      </c>
      <c r="D10134" s="175" t="s">
        <v>608</v>
      </c>
      <c r="H10134" s="175" t="s">
        <v>3616</v>
      </c>
      <c r="J10134" s="194">
        <v>150000</v>
      </c>
    </row>
    <row r="10135" spans="1:11">
      <c r="A10135" s="175" t="s">
        <v>5194</v>
      </c>
      <c r="B10135" s="175" t="s">
        <v>73</v>
      </c>
      <c r="D10135" s="175" t="s">
        <v>608</v>
      </c>
      <c r="H10135" s="175" t="s">
        <v>3617</v>
      </c>
      <c r="J10135" s="194">
        <v>150000</v>
      </c>
    </row>
    <row r="10136" spans="1:11">
      <c r="A10136" s="175" t="s">
        <v>5194</v>
      </c>
      <c r="B10136" s="175" t="s">
        <v>73</v>
      </c>
      <c r="D10136" s="175" t="s">
        <v>608</v>
      </c>
      <c r="H10136" s="175" t="s">
        <v>3618</v>
      </c>
      <c r="J10136" s="194">
        <v>150000</v>
      </c>
    </row>
    <row r="10137" spans="1:11">
      <c r="A10137" s="175" t="s">
        <v>5194</v>
      </c>
      <c r="B10137" s="175" t="s">
        <v>73</v>
      </c>
      <c r="D10137" s="175" t="s">
        <v>608</v>
      </c>
      <c r="H10137" s="175" t="s">
        <v>3619</v>
      </c>
      <c r="J10137" s="194">
        <v>150000</v>
      </c>
    </row>
    <row r="10138" spans="1:11">
      <c r="A10138" s="175" t="s">
        <v>5200</v>
      </c>
      <c r="B10138" s="175" t="s">
        <v>27</v>
      </c>
      <c r="E10138" s="175" t="s">
        <v>640</v>
      </c>
      <c r="F10138" s="195">
        <v>9019159</v>
      </c>
      <c r="H10138" s="175" t="s">
        <v>2021</v>
      </c>
      <c r="K10138" s="194">
        <v>6000000</v>
      </c>
    </row>
    <row r="10139" spans="1:11">
      <c r="A10139" s="190" t="s">
        <v>5148</v>
      </c>
      <c r="J10139" s="194">
        <v>6000000</v>
      </c>
      <c r="K10139" s="194">
        <v>6000000</v>
      </c>
    </row>
    <row r="10142" spans="1:11">
      <c r="A10142" s="190" t="s">
        <v>5149</v>
      </c>
      <c r="D10142" s="191" t="s">
        <v>4823</v>
      </c>
      <c r="E10142" s="190" t="s">
        <v>4887</v>
      </c>
    </row>
    <row r="10143" spans="1:11">
      <c r="A10143" s="192" t="s">
        <v>10</v>
      </c>
      <c r="B10143" s="192" t="s">
        <v>11</v>
      </c>
      <c r="D10143" s="188" t="s">
        <v>4808</v>
      </c>
      <c r="E10143" s="192" t="s">
        <v>142</v>
      </c>
      <c r="F10143" s="193" t="s">
        <v>4809</v>
      </c>
      <c r="G10143" s="192" t="s">
        <v>4810</v>
      </c>
      <c r="H10143" s="192" t="s">
        <v>479</v>
      </c>
      <c r="J10143" s="193" t="s">
        <v>405</v>
      </c>
      <c r="K10143" s="193" t="s">
        <v>406</v>
      </c>
    </row>
    <row r="10146" spans="1:10">
      <c r="A10146" s="175" t="s">
        <v>5194</v>
      </c>
      <c r="B10146" s="175" t="s">
        <v>73</v>
      </c>
      <c r="D10146" s="175" t="s">
        <v>608</v>
      </c>
      <c r="H10146" s="175" t="s">
        <v>3620</v>
      </c>
      <c r="J10146" s="194">
        <v>150000</v>
      </c>
    </row>
    <row r="10147" spans="1:10">
      <c r="A10147" s="175" t="s">
        <v>5194</v>
      </c>
      <c r="B10147" s="175" t="s">
        <v>73</v>
      </c>
      <c r="D10147" s="175" t="s">
        <v>608</v>
      </c>
      <c r="H10147" s="175" t="s">
        <v>3621</v>
      </c>
      <c r="J10147" s="194">
        <v>150000</v>
      </c>
    </row>
    <row r="10148" spans="1:10">
      <c r="A10148" s="175" t="s">
        <v>5194</v>
      </c>
      <c r="B10148" s="175" t="s">
        <v>73</v>
      </c>
      <c r="D10148" s="175" t="s">
        <v>608</v>
      </c>
      <c r="H10148" s="175" t="s">
        <v>3622</v>
      </c>
      <c r="J10148" s="194">
        <v>150000</v>
      </c>
    </row>
    <row r="10149" spans="1:10">
      <c r="A10149" s="175" t="s">
        <v>5194</v>
      </c>
      <c r="B10149" s="175" t="s">
        <v>73</v>
      </c>
      <c r="D10149" s="175" t="s">
        <v>608</v>
      </c>
      <c r="H10149" s="175" t="s">
        <v>3623</v>
      </c>
      <c r="J10149" s="194">
        <v>150000</v>
      </c>
    </row>
    <row r="10150" spans="1:10">
      <c r="A10150" s="175" t="s">
        <v>5194</v>
      </c>
      <c r="B10150" s="175" t="s">
        <v>73</v>
      </c>
      <c r="D10150" s="175" t="s">
        <v>608</v>
      </c>
      <c r="H10150" s="175" t="s">
        <v>3624</v>
      </c>
      <c r="J10150" s="194">
        <v>150000</v>
      </c>
    </row>
    <row r="10151" spans="1:10">
      <c r="A10151" s="175" t="s">
        <v>5194</v>
      </c>
      <c r="B10151" s="175" t="s">
        <v>73</v>
      </c>
      <c r="D10151" s="175" t="s">
        <v>608</v>
      </c>
      <c r="H10151" s="175" t="s">
        <v>3625</v>
      </c>
      <c r="J10151" s="194">
        <v>150000</v>
      </c>
    </row>
    <row r="10152" spans="1:10">
      <c r="A10152" s="175" t="s">
        <v>5194</v>
      </c>
      <c r="B10152" s="175" t="s">
        <v>73</v>
      </c>
      <c r="D10152" s="175" t="s">
        <v>608</v>
      </c>
      <c r="H10152" s="175" t="s">
        <v>3626</v>
      </c>
      <c r="J10152" s="194">
        <v>150000</v>
      </c>
    </row>
    <row r="10153" spans="1:10">
      <c r="A10153" s="175" t="s">
        <v>5194</v>
      </c>
      <c r="B10153" s="175" t="s">
        <v>73</v>
      </c>
      <c r="D10153" s="175" t="s">
        <v>608</v>
      </c>
      <c r="H10153" s="175" t="s">
        <v>3627</v>
      </c>
      <c r="J10153" s="194">
        <v>150000</v>
      </c>
    </row>
    <row r="10154" spans="1:10">
      <c r="A10154" s="175" t="s">
        <v>5194</v>
      </c>
      <c r="B10154" s="175" t="s">
        <v>73</v>
      </c>
      <c r="D10154" s="175" t="s">
        <v>608</v>
      </c>
      <c r="H10154" s="175" t="s">
        <v>3628</v>
      </c>
      <c r="J10154" s="194">
        <v>150000</v>
      </c>
    </row>
    <row r="10155" spans="1:10">
      <c r="A10155" s="175" t="s">
        <v>5194</v>
      </c>
      <c r="B10155" s="175" t="s">
        <v>73</v>
      </c>
      <c r="D10155" s="175" t="s">
        <v>608</v>
      </c>
      <c r="H10155" s="175" t="s">
        <v>3629</v>
      </c>
      <c r="J10155" s="194">
        <v>150000</v>
      </c>
    </row>
    <row r="10156" spans="1:10">
      <c r="A10156" s="175" t="s">
        <v>5194</v>
      </c>
      <c r="B10156" s="175" t="s">
        <v>73</v>
      </c>
      <c r="D10156" s="175" t="s">
        <v>608</v>
      </c>
      <c r="H10156" s="175" t="s">
        <v>3630</v>
      </c>
      <c r="J10156" s="194">
        <v>150000</v>
      </c>
    </row>
    <row r="10157" spans="1:10">
      <c r="A10157" s="175" t="s">
        <v>5194</v>
      </c>
      <c r="B10157" s="175" t="s">
        <v>73</v>
      </c>
      <c r="D10157" s="175" t="s">
        <v>608</v>
      </c>
      <c r="H10157" s="175" t="s">
        <v>3631</v>
      </c>
      <c r="J10157" s="194">
        <v>150000</v>
      </c>
    </row>
    <row r="10158" spans="1:10">
      <c r="A10158" s="175" t="s">
        <v>5194</v>
      </c>
      <c r="B10158" s="175" t="s">
        <v>73</v>
      </c>
      <c r="D10158" s="175" t="s">
        <v>608</v>
      </c>
      <c r="H10158" s="175" t="s">
        <v>3632</v>
      </c>
      <c r="J10158" s="194">
        <v>150000</v>
      </c>
    </row>
    <row r="10159" spans="1:10">
      <c r="A10159" s="175" t="s">
        <v>5194</v>
      </c>
      <c r="B10159" s="175" t="s">
        <v>73</v>
      </c>
      <c r="D10159" s="175" t="s">
        <v>608</v>
      </c>
      <c r="H10159" s="175" t="s">
        <v>3633</v>
      </c>
      <c r="J10159" s="194">
        <v>150000</v>
      </c>
    </row>
    <row r="10160" spans="1:10">
      <c r="A10160" s="175" t="s">
        <v>5194</v>
      </c>
      <c r="B10160" s="175" t="s">
        <v>73</v>
      </c>
      <c r="D10160" s="175" t="s">
        <v>608</v>
      </c>
      <c r="H10160" s="175" t="s">
        <v>3634</v>
      </c>
      <c r="J10160" s="194">
        <v>150000</v>
      </c>
    </row>
    <row r="10161" spans="1:10">
      <c r="A10161" s="175" t="s">
        <v>5194</v>
      </c>
      <c r="B10161" s="175" t="s">
        <v>73</v>
      </c>
      <c r="D10161" s="175" t="s">
        <v>608</v>
      </c>
      <c r="H10161" s="175" t="s">
        <v>3635</v>
      </c>
      <c r="J10161" s="194">
        <v>150000</v>
      </c>
    </row>
    <row r="10162" spans="1:10">
      <c r="A10162" s="175" t="s">
        <v>5194</v>
      </c>
      <c r="B10162" s="175" t="s">
        <v>73</v>
      </c>
      <c r="D10162" s="175" t="s">
        <v>608</v>
      </c>
      <c r="H10162" s="175" t="s">
        <v>3636</v>
      </c>
      <c r="J10162" s="194">
        <v>150000</v>
      </c>
    </row>
    <row r="10163" spans="1:10">
      <c r="A10163" s="175" t="s">
        <v>5194</v>
      </c>
      <c r="B10163" s="175" t="s">
        <v>73</v>
      </c>
      <c r="D10163" s="175" t="s">
        <v>608</v>
      </c>
      <c r="H10163" s="175" t="s">
        <v>3637</v>
      </c>
      <c r="J10163" s="194">
        <v>150000</v>
      </c>
    </row>
    <row r="10164" spans="1:10">
      <c r="A10164" s="175" t="s">
        <v>5194</v>
      </c>
      <c r="B10164" s="175" t="s">
        <v>73</v>
      </c>
      <c r="D10164" s="175" t="s">
        <v>608</v>
      </c>
      <c r="H10164" s="175" t="s">
        <v>3638</v>
      </c>
      <c r="J10164" s="194">
        <v>150000</v>
      </c>
    </row>
    <row r="10165" spans="1:10">
      <c r="A10165" s="175" t="s">
        <v>5194</v>
      </c>
      <c r="B10165" s="175" t="s">
        <v>73</v>
      </c>
      <c r="D10165" s="175" t="s">
        <v>608</v>
      </c>
      <c r="H10165" s="175" t="s">
        <v>3639</v>
      </c>
      <c r="J10165" s="194">
        <v>150000</v>
      </c>
    </row>
    <row r="10166" spans="1:10">
      <c r="A10166" s="175" t="s">
        <v>5194</v>
      </c>
      <c r="B10166" s="175" t="s">
        <v>73</v>
      </c>
      <c r="D10166" s="175" t="s">
        <v>608</v>
      </c>
      <c r="H10166" s="175" t="s">
        <v>3640</v>
      </c>
      <c r="J10166" s="194">
        <v>150000</v>
      </c>
    </row>
    <row r="10167" spans="1:10">
      <c r="A10167" s="175" t="s">
        <v>5194</v>
      </c>
      <c r="B10167" s="175" t="s">
        <v>73</v>
      </c>
      <c r="D10167" s="175" t="s">
        <v>608</v>
      </c>
      <c r="H10167" s="175" t="s">
        <v>3641</v>
      </c>
      <c r="J10167" s="194">
        <v>150000</v>
      </c>
    </row>
    <row r="10168" spans="1:10">
      <c r="A10168" s="175" t="s">
        <v>5194</v>
      </c>
      <c r="B10168" s="175" t="s">
        <v>73</v>
      </c>
      <c r="D10168" s="175" t="s">
        <v>608</v>
      </c>
      <c r="H10168" s="175" t="s">
        <v>3642</v>
      </c>
      <c r="J10168" s="194">
        <v>150000</v>
      </c>
    </row>
    <row r="10169" spans="1:10">
      <c r="A10169" s="175" t="s">
        <v>5194</v>
      </c>
      <c r="B10169" s="175" t="s">
        <v>73</v>
      </c>
      <c r="D10169" s="175" t="s">
        <v>608</v>
      </c>
      <c r="H10169" s="175" t="s">
        <v>3643</v>
      </c>
      <c r="J10169" s="194">
        <v>150000</v>
      </c>
    </row>
    <row r="10170" spans="1:10">
      <c r="A10170" s="175" t="s">
        <v>5194</v>
      </c>
      <c r="B10170" s="175" t="s">
        <v>73</v>
      </c>
      <c r="D10170" s="175" t="s">
        <v>608</v>
      </c>
      <c r="H10170" s="175" t="s">
        <v>3644</v>
      </c>
      <c r="J10170" s="194">
        <v>150000</v>
      </c>
    </row>
    <row r="10171" spans="1:10">
      <c r="A10171" s="175" t="s">
        <v>5194</v>
      </c>
      <c r="B10171" s="175" t="s">
        <v>73</v>
      </c>
      <c r="D10171" s="175" t="s">
        <v>608</v>
      </c>
      <c r="H10171" s="175" t="s">
        <v>3645</v>
      </c>
      <c r="J10171" s="194">
        <v>150000</v>
      </c>
    </row>
    <row r="10172" spans="1:10">
      <c r="A10172" s="175" t="s">
        <v>5194</v>
      </c>
      <c r="B10172" s="175" t="s">
        <v>73</v>
      </c>
      <c r="D10172" s="175" t="s">
        <v>608</v>
      </c>
      <c r="H10172" s="175" t="s">
        <v>3646</v>
      </c>
      <c r="J10172" s="194">
        <v>150000</v>
      </c>
    </row>
    <row r="10173" spans="1:10">
      <c r="A10173" s="175" t="s">
        <v>5194</v>
      </c>
      <c r="B10173" s="175" t="s">
        <v>73</v>
      </c>
      <c r="D10173" s="175" t="s">
        <v>608</v>
      </c>
      <c r="H10173" s="175" t="s">
        <v>3647</v>
      </c>
      <c r="J10173" s="194">
        <v>150000</v>
      </c>
    </row>
    <row r="10174" spans="1:10">
      <c r="A10174" s="175" t="s">
        <v>5194</v>
      </c>
      <c r="B10174" s="175" t="s">
        <v>73</v>
      </c>
      <c r="D10174" s="175" t="s">
        <v>608</v>
      </c>
      <c r="H10174" s="175" t="s">
        <v>3648</v>
      </c>
      <c r="J10174" s="194">
        <v>150000</v>
      </c>
    </row>
    <row r="10175" spans="1:10">
      <c r="A10175" s="175" t="s">
        <v>5194</v>
      </c>
      <c r="B10175" s="175" t="s">
        <v>73</v>
      </c>
      <c r="D10175" s="175" t="s">
        <v>608</v>
      </c>
      <c r="H10175" s="175" t="s">
        <v>3649</v>
      </c>
      <c r="J10175" s="194">
        <v>150000</v>
      </c>
    </row>
    <row r="10176" spans="1:10">
      <c r="A10176" s="175" t="s">
        <v>5194</v>
      </c>
      <c r="B10176" s="175" t="s">
        <v>73</v>
      </c>
      <c r="D10176" s="175" t="s">
        <v>608</v>
      </c>
      <c r="H10176" s="175" t="s">
        <v>3650</v>
      </c>
      <c r="J10176" s="194">
        <v>150000</v>
      </c>
    </row>
    <row r="10177" spans="1:11">
      <c r="A10177" s="175" t="s">
        <v>5194</v>
      </c>
      <c r="B10177" s="175" t="s">
        <v>73</v>
      </c>
      <c r="D10177" s="175" t="s">
        <v>608</v>
      </c>
      <c r="H10177" s="175" t="s">
        <v>3651</v>
      </c>
      <c r="J10177" s="194">
        <v>150000</v>
      </c>
    </row>
    <row r="10178" spans="1:11">
      <c r="A10178" s="175" t="s">
        <v>5194</v>
      </c>
      <c r="B10178" s="175" t="s">
        <v>73</v>
      </c>
      <c r="D10178" s="175" t="s">
        <v>608</v>
      </c>
      <c r="H10178" s="175" t="s">
        <v>3652</v>
      </c>
      <c r="J10178" s="194">
        <v>150000</v>
      </c>
    </row>
    <row r="10179" spans="1:11">
      <c r="A10179" s="175" t="s">
        <v>5194</v>
      </c>
      <c r="B10179" s="175" t="s">
        <v>73</v>
      </c>
      <c r="D10179" s="175" t="s">
        <v>608</v>
      </c>
      <c r="H10179" s="175" t="s">
        <v>3653</v>
      </c>
      <c r="J10179" s="194">
        <v>150000</v>
      </c>
    </row>
    <row r="10180" spans="1:11">
      <c r="A10180" s="175" t="s">
        <v>5194</v>
      </c>
      <c r="B10180" s="175" t="s">
        <v>73</v>
      </c>
      <c r="D10180" s="175" t="s">
        <v>608</v>
      </c>
      <c r="H10180" s="175" t="s">
        <v>3654</v>
      </c>
      <c r="J10180" s="194">
        <v>150000</v>
      </c>
    </row>
    <row r="10181" spans="1:11">
      <c r="A10181" s="175" t="s">
        <v>5194</v>
      </c>
      <c r="B10181" s="175" t="s">
        <v>73</v>
      </c>
      <c r="D10181" s="175" t="s">
        <v>608</v>
      </c>
      <c r="H10181" s="175" t="s">
        <v>3655</v>
      </c>
      <c r="J10181" s="194">
        <v>150000</v>
      </c>
    </row>
    <row r="10182" spans="1:11">
      <c r="A10182" s="175" t="s">
        <v>5194</v>
      </c>
      <c r="B10182" s="175" t="s">
        <v>73</v>
      </c>
      <c r="D10182" s="175" t="s">
        <v>608</v>
      </c>
      <c r="H10182" s="175" t="s">
        <v>3656</v>
      </c>
      <c r="J10182" s="194">
        <v>150000</v>
      </c>
    </row>
    <row r="10183" spans="1:11">
      <c r="A10183" s="175" t="s">
        <v>5194</v>
      </c>
      <c r="B10183" s="175" t="s">
        <v>73</v>
      </c>
      <c r="D10183" s="175" t="s">
        <v>608</v>
      </c>
      <c r="H10183" s="175" t="s">
        <v>3657</v>
      </c>
      <c r="J10183" s="194">
        <v>150000</v>
      </c>
    </row>
    <row r="10184" spans="1:11">
      <c r="A10184" s="175" t="s">
        <v>5194</v>
      </c>
      <c r="B10184" s="175" t="s">
        <v>73</v>
      </c>
      <c r="D10184" s="175" t="s">
        <v>608</v>
      </c>
      <c r="H10184" s="175" t="s">
        <v>3658</v>
      </c>
      <c r="J10184" s="194">
        <v>150000</v>
      </c>
    </row>
    <row r="10185" spans="1:11">
      <c r="A10185" s="175" t="s">
        <v>5194</v>
      </c>
      <c r="B10185" s="175" t="s">
        <v>73</v>
      </c>
      <c r="D10185" s="175" t="s">
        <v>608</v>
      </c>
      <c r="H10185" s="175" t="s">
        <v>3659</v>
      </c>
      <c r="J10185" s="194">
        <v>150000</v>
      </c>
    </row>
    <row r="10186" spans="1:11">
      <c r="A10186" s="175" t="s">
        <v>5200</v>
      </c>
      <c r="B10186" s="175" t="s">
        <v>27</v>
      </c>
      <c r="E10186" s="175" t="s">
        <v>640</v>
      </c>
      <c r="F10186" s="195">
        <v>9019160</v>
      </c>
      <c r="H10186" s="175" t="s">
        <v>2022</v>
      </c>
      <c r="K10186" s="194">
        <v>6000000</v>
      </c>
    </row>
    <row r="10187" spans="1:11">
      <c r="A10187" s="190" t="s">
        <v>5150</v>
      </c>
      <c r="J10187" s="194">
        <v>6000000</v>
      </c>
      <c r="K10187" s="194">
        <v>6000000</v>
      </c>
    </row>
    <row r="10190" spans="1:11">
      <c r="A10190" s="190" t="s">
        <v>5151</v>
      </c>
      <c r="D10190" s="191" t="s">
        <v>4823</v>
      </c>
      <c r="E10190" s="190" t="s">
        <v>4887</v>
      </c>
    </row>
    <row r="10191" spans="1:11">
      <c r="A10191" s="192" t="s">
        <v>10</v>
      </c>
      <c r="B10191" s="192" t="s">
        <v>11</v>
      </c>
      <c r="D10191" s="188" t="s">
        <v>4808</v>
      </c>
      <c r="E10191" s="192" t="s">
        <v>142</v>
      </c>
      <c r="F10191" s="193" t="s">
        <v>4809</v>
      </c>
      <c r="G10191" s="192" t="s">
        <v>4810</v>
      </c>
      <c r="H10191" s="192" t="s">
        <v>479</v>
      </c>
      <c r="J10191" s="193" t="s">
        <v>405</v>
      </c>
      <c r="K10191" s="193" t="s">
        <v>406</v>
      </c>
    </row>
    <row r="10194" spans="1:10">
      <c r="A10194" s="175" t="s">
        <v>5194</v>
      </c>
      <c r="B10194" s="175" t="s">
        <v>73</v>
      </c>
      <c r="D10194" s="175" t="s">
        <v>608</v>
      </c>
      <c r="H10194" s="175" t="s">
        <v>3660</v>
      </c>
      <c r="J10194" s="194">
        <v>150000</v>
      </c>
    </row>
    <row r="10195" spans="1:10">
      <c r="A10195" s="175" t="s">
        <v>5194</v>
      </c>
      <c r="B10195" s="175" t="s">
        <v>73</v>
      </c>
      <c r="D10195" s="175" t="s">
        <v>608</v>
      </c>
      <c r="H10195" s="175" t="s">
        <v>3661</v>
      </c>
      <c r="J10195" s="194">
        <v>150000</v>
      </c>
    </row>
    <row r="10196" spans="1:10">
      <c r="A10196" s="175" t="s">
        <v>5194</v>
      </c>
      <c r="B10196" s="175" t="s">
        <v>73</v>
      </c>
      <c r="D10196" s="175" t="s">
        <v>608</v>
      </c>
      <c r="H10196" s="175" t="s">
        <v>3662</v>
      </c>
      <c r="J10196" s="194">
        <v>150000</v>
      </c>
    </row>
    <row r="10197" spans="1:10">
      <c r="A10197" s="175" t="s">
        <v>5194</v>
      </c>
      <c r="B10197" s="175" t="s">
        <v>73</v>
      </c>
      <c r="D10197" s="175" t="s">
        <v>608</v>
      </c>
      <c r="H10197" s="175" t="s">
        <v>3663</v>
      </c>
      <c r="J10197" s="194">
        <v>150000</v>
      </c>
    </row>
    <row r="10198" spans="1:10">
      <c r="A10198" s="175" t="s">
        <v>5194</v>
      </c>
      <c r="B10198" s="175" t="s">
        <v>73</v>
      </c>
      <c r="D10198" s="175" t="s">
        <v>608</v>
      </c>
      <c r="H10198" s="175" t="s">
        <v>3664</v>
      </c>
      <c r="J10198" s="194">
        <v>150000</v>
      </c>
    </row>
    <row r="10199" spans="1:10">
      <c r="A10199" s="175" t="s">
        <v>5194</v>
      </c>
      <c r="B10199" s="175" t="s">
        <v>73</v>
      </c>
      <c r="D10199" s="175" t="s">
        <v>608</v>
      </c>
      <c r="H10199" s="175" t="s">
        <v>3665</v>
      </c>
      <c r="J10199" s="194">
        <v>150000</v>
      </c>
    </row>
    <row r="10200" spans="1:10">
      <c r="A10200" s="175" t="s">
        <v>5194</v>
      </c>
      <c r="B10200" s="175" t="s">
        <v>73</v>
      </c>
      <c r="D10200" s="175" t="s">
        <v>608</v>
      </c>
      <c r="H10200" s="175" t="s">
        <v>3666</v>
      </c>
      <c r="J10200" s="194">
        <v>150000</v>
      </c>
    </row>
    <row r="10201" spans="1:10">
      <c r="A10201" s="175" t="s">
        <v>5194</v>
      </c>
      <c r="B10201" s="175" t="s">
        <v>73</v>
      </c>
      <c r="D10201" s="175" t="s">
        <v>608</v>
      </c>
      <c r="H10201" s="175" t="s">
        <v>3667</v>
      </c>
      <c r="J10201" s="194">
        <v>150000</v>
      </c>
    </row>
    <row r="10202" spans="1:10">
      <c r="A10202" s="175" t="s">
        <v>5194</v>
      </c>
      <c r="B10202" s="175" t="s">
        <v>73</v>
      </c>
      <c r="D10202" s="175" t="s">
        <v>608</v>
      </c>
      <c r="H10202" s="175" t="s">
        <v>3668</v>
      </c>
      <c r="J10202" s="194">
        <v>150000</v>
      </c>
    </row>
    <row r="10203" spans="1:10">
      <c r="A10203" s="175" t="s">
        <v>5194</v>
      </c>
      <c r="B10203" s="175" t="s">
        <v>73</v>
      </c>
      <c r="D10203" s="175" t="s">
        <v>608</v>
      </c>
      <c r="H10203" s="175" t="s">
        <v>3669</v>
      </c>
      <c r="J10203" s="194">
        <v>150000</v>
      </c>
    </row>
    <row r="10204" spans="1:10">
      <c r="A10204" s="175" t="s">
        <v>5194</v>
      </c>
      <c r="B10204" s="175" t="s">
        <v>73</v>
      </c>
      <c r="D10204" s="175" t="s">
        <v>608</v>
      </c>
      <c r="H10204" s="175" t="s">
        <v>3670</v>
      </c>
      <c r="J10204" s="194">
        <v>150000</v>
      </c>
    </row>
    <row r="10205" spans="1:10">
      <c r="A10205" s="175" t="s">
        <v>5194</v>
      </c>
      <c r="B10205" s="175" t="s">
        <v>73</v>
      </c>
      <c r="D10205" s="175" t="s">
        <v>608</v>
      </c>
      <c r="H10205" s="175" t="s">
        <v>3671</v>
      </c>
      <c r="J10205" s="194">
        <v>150000</v>
      </c>
    </row>
    <row r="10206" spans="1:10">
      <c r="A10206" s="175" t="s">
        <v>5194</v>
      </c>
      <c r="B10206" s="175" t="s">
        <v>73</v>
      </c>
      <c r="D10206" s="175" t="s">
        <v>608</v>
      </c>
      <c r="H10206" s="175" t="s">
        <v>3672</v>
      </c>
      <c r="J10206" s="194">
        <v>150000</v>
      </c>
    </row>
    <row r="10207" spans="1:10">
      <c r="A10207" s="175" t="s">
        <v>5194</v>
      </c>
      <c r="B10207" s="175" t="s">
        <v>73</v>
      </c>
      <c r="D10207" s="175" t="s">
        <v>608</v>
      </c>
      <c r="H10207" s="175" t="s">
        <v>3673</v>
      </c>
      <c r="J10207" s="194">
        <v>150000</v>
      </c>
    </row>
    <row r="10208" spans="1:10">
      <c r="A10208" s="175" t="s">
        <v>5194</v>
      </c>
      <c r="B10208" s="175" t="s">
        <v>73</v>
      </c>
      <c r="D10208" s="175" t="s">
        <v>608</v>
      </c>
      <c r="H10208" s="175" t="s">
        <v>3674</v>
      </c>
      <c r="J10208" s="194">
        <v>150000</v>
      </c>
    </row>
    <row r="10209" spans="1:10">
      <c r="A10209" s="175" t="s">
        <v>5194</v>
      </c>
      <c r="B10209" s="175" t="s">
        <v>73</v>
      </c>
      <c r="D10209" s="175" t="s">
        <v>608</v>
      </c>
      <c r="H10209" s="175" t="s">
        <v>3675</v>
      </c>
      <c r="J10209" s="194">
        <v>150000</v>
      </c>
    </row>
    <row r="10210" spans="1:10">
      <c r="A10210" s="175" t="s">
        <v>5194</v>
      </c>
      <c r="B10210" s="175" t="s">
        <v>73</v>
      </c>
      <c r="D10210" s="175" t="s">
        <v>608</v>
      </c>
      <c r="H10210" s="175" t="s">
        <v>3676</v>
      </c>
      <c r="J10210" s="194">
        <v>150000</v>
      </c>
    </row>
    <row r="10211" spans="1:10">
      <c r="A10211" s="175" t="s">
        <v>5194</v>
      </c>
      <c r="B10211" s="175" t="s">
        <v>73</v>
      </c>
      <c r="D10211" s="175" t="s">
        <v>608</v>
      </c>
      <c r="H10211" s="175" t="s">
        <v>3677</v>
      </c>
      <c r="J10211" s="194">
        <v>150000</v>
      </c>
    </row>
    <row r="10212" spans="1:10">
      <c r="A10212" s="175" t="s">
        <v>5194</v>
      </c>
      <c r="B10212" s="175" t="s">
        <v>73</v>
      </c>
      <c r="D10212" s="175" t="s">
        <v>608</v>
      </c>
      <c r="H10212" s="175" t="s">
        <v>3678</v>
      </c>
      <c r="J10212" s="194">
        <v>150000</v>
      </c>
    </row>
    <row r="10213" spans="1:10">
      <c r="A10213" s="175" t="s">
        <v>5194</v>
      </c>
      <c r="B10213" s="175" t="s">
        <v>73</v>
      </c>
      <c r="D10213" s="175" t="s">
        <v>608</v>
      </c>
      <c r="H10213" s="175" t="s">
        <v>3679</v>
      </c>
      <c r="J10213" s="194">
        <v>150000</v>
      </c>
    </row>
    <row r="10214" spans="1:10">
      <c r="A10214" s="175" t="s">
        <v>5194</v>
      </c>
      <c r="B10214" s="175" t="s">
        <v>73</v>
      </c>
      <c r="D10214" s="175" t="s">
        <v>608</v>
      </c>
      <c r="H10214" s="175" t="s">
        <v>3680</v>
      </c>
      <c r="J10214" s="194">
        <v>150000</v>
      </c>
    </row>
    <row r="10215" spans="1:10">
      <c r="A10215" s="175" t="s">
        <v>5194</v>
      </c>
      <c r="B10215" s="175" t="s">
        <v>73</v>
      </c>
      <c r="D10215" s="175" t="s">
        <v>608</v>
      </c>
      <c r="H10215" s="175" t="s">
        <v>3681</v>
      </c>
      <c r="J10215" s="194">
        <v>150000</v>
      </c>
    </row>
    <row r="10216" spans="1:10">
      <c r="A10216" s="175" t="s">
        <v>5194</v>
      </c>
      <c r="B10216" s="175" t="s">
        <v>73</v>
      </c>
      <c r="D10216" s="175" t="s">
        <v>608</v>
      </c>
      <c r="H10216" s="175" t="s">
        <v>3682</v>
      </c>
      <c r="J10216" s="194">
        <v>150000</v>
      </c>
    </row>
    <row r="10217" spans="1:10">
      <c r="A10217" s="175" t="s">
        <v>5194</v>
      </c>
      <c r="B10217" s="175" t="s">
        <v>73</v>
      </c>
      <c r="D10217" s="175" t="s">
        <v>608</v>
      </c>
      <c r="H10217" s="175" t="s">
        <v>3683</v>
      </c>
      <c r="J10217" s="194">
        <v>150000</v>
      </c>
    </row>
    <row r="10218" spans="1:10">
      <c r="A10218" s="175" t="s">
        <v>5194</v>
      </c>
      <c r="B10218" s="175" t="s">
        <v>73</v>
      </c>
      <c r="D10218" s="175" t="s">
        <v>608</v>
      </c>
      <c r="H10218" s="175" t="s">
        <v>3684</v>
      </c>
      <c r="J10218" s="194">
        <v>150000</v>
      </c>
    </row>
    <row r="10219" spans="1:10">
      <c r="A10219" s="175" t="s">
        <v>5194</v>
      </c>
      <c r="B10219" s="175" t="s">
        <v>73</v>
      </c>
      <c r="D10219" s="175" t="s">
        <v>608</v>
      </c>
      <c r="H10219" s="175" t="s">
        <v>3685</v>
      </c>
      <c r="J10219" s="194">
        <v>150000</v>
      </c>
    </row>
    <row r="10220" spans="1:10">
      <c r="A10220" s="175" t="s">
        <v>5194</v>
      </c>
      <c r="B10220" s="175" t="s">
        <v>73</v>
      </c>
      <c r="D10220" s="175" t="s">
        <v>608</v>
      </c>
      <c r="H10220" s="175" t="s">
        <v>3686</v>
      </c>
      <c r="J10220" s="194">
        <v>150000</v>
      </c>
    </row>
    <row r="10221" spans="1:10">
      <c r="A10221" s="175" t="s">
        <v>5194</v>
      </c>
      <c r="B10221" s="175" t="s">
        <v>73</v>
      </c>
      <c r="D10221" s="175" t="s">
        <v>608</v>
      </c>
      <c r="H10221" s="175" t="s">
        <v>3687</v>
      </c>
      <c r="J10221" s="194">
        <v>150000</v>
      </c>
    </row>
    <row r="10222" spans="1:10">
      <c r="A10222" s="175" t="s">
        <v>5194</v>
      </c>
      <c r="B10222" s="175" t="s">
        <v>73</v>
      </c>
      <c r="D10222" s="175" t="s">
        <v>608</v>
      </c>
      <c r="H10222" s="175" t="s">
        <v>3688</v>
      </c>
      <c r="J10222" s="194">
        <v>150000</v>
      </c>
    </row>
    <row r="10223" spans="1:10">
      <c r="A10223" s="175" t="s">
        <v>5194</v>
      </c>
      <c r="B10223" s="175" t="s">
        <v>73</v>
      </c>
      <c r="D10223" s="175" t="s">
        <v>608</v>
      </c>
      <c r="H10223" s="175" t="s">
        <v>3689</v>
      </c>
      <c r="J10223" s="194">
        <v>150000</v>
      </c>
    </row>
    <row r="10224" spans="1:10">
      <c r="A10224" s="175" t="s">
        <v>5194</v>
      </c>
      <c r="B10224" s="175" t="s">
        <v>73</v>
      </c>
      <c r="D10224" s="175" t="s">
        <v>608</v>
      </c>
      <c r="H10224" s="175" t="s">
        <v>3690</v>
      </c>
      <c r="J10224" s="194">
        <v>150000</v>
      </c>
    </row>
    <row r="10225" spans="1:11">
      <c r="A10225" s="175" t="s">
        <v>5194</v>
      </c>
      <c r="B10225" s="175" t="s">
        <v>73</v>
      </c>
      <c r="D10225" s="175" t="s">
        <v>608</v>
      </c>
      <c r="H10225" s="175" t="s">
        <v>3691</v>
      </c>
      <c r="J10225" s="194">
        <v>150000</v>
      </c>
    </row>
    <row r="10226" spans="1:11">
      <c r="A10226" s="175" t="s">
        <v>5194</v>
      </c>
      <c r="B10226" s="175" t="s">
        <v>73</v>
      </c>
      <c r="D10226" s="175" t="s">
        <v>608</v>
      </c>
      <c r="H10226" s="175" t="s">
        <v>3692</v>
      </c>
      <c r="J10226" s="194">
        <v>150000</v>
      </c>
    </row>
    <row r="10227" spans="1:11">
      <c r="A10227" s="175" t="s">
        <v>5194</v>
      </c>
      <c r="B10227" s="175" t="s">
        <v>73</v>
      </c>
      <c r="D10227" s="175" t="s">
        <v>608</v>
      </c>
      <c r="H10227" s="175" t="s">
        <v>3693</v>
      </c>
      <c r="J10227" s="194">
        <v>150000</v>
      </c>
    </row>
    <row r="10228" spans="1:11">
      <c r="A10228" s="175" t="s">
        <v>5194</v>
      </c>
      <c r="B10228" s="175" t="s">
        <v>73</v>
      </c>
      <c r="D10228" s="175" t="s">
        <v>608</v>
      </c>
      <c r="H10228" s="175" t="s">
        <v>3694</v>
      </c>
      <c r="J10228" s="194">
        <v>150000</v>
      </c>
    </row>
    <row r="10229" spans="1:11">
      <c r="A10229" s="175" t="s">
        <v>5194</v>
      </c>
      <c r="B10229" s="175" t="s">
        <v>73</v>
      </c>
      <c r="D10229" s="175" t="s">
        <v>608</v>
      </c>
      <c r="H10229" s="175" t="s">
        <v>3695</v>
      </c>
      <c r="J10229" s="194">
        <v>150000</v>
      </c>
    </row>
    <row r="10230" spans="1:11">
      <c r="A10230" s="175" t="s">
        <v>5194</v>
      </c>
      <c r="B10230" s="175" t="s">
        <v>73</v>
      </c>
      <c r="D10230" s="175" t="s">
        <v>608</v>
      </c>
      <c r="H10230" s="175" t="s">
        <v>3696</v>
      </c>
      <c r="J10230" s="194">
        <v>150000</v>
      </c>
    </row>
    <row r="10231" spans="1:11">
      <c r="A10231" s="175" t="s">
        <v>5194</v>
      </c>
      <c r="B10231" s="175" t="s">
        <v>73</v>
      </c>
      <c r="D10231" s="175" t="s">
        <v>608</v>
      </c>
      <c r="H10231" s="175" t="s">
        <v>3697</v>
      </c>
      <c r="J10231" s="194">
        <v>150000</v>
      </c>
    </row>
    <row r="10232" spans="1:11">
      <c r="A10232" s="175" t="s">
        <v>5194</v>
      </c>
      <c r="B10232" s="175" t="s">
        <v>73</v>
      </c>
      <c r="D10232" s="175" t="s">
        <v>608</v>
      </c>
      <c r="H10232" s="175" t="s">
        <v>3698</v>
      </c>
      <c r="J10232" s="194">
        <v>150000</v>
      </c>
    </row>
    <row r="10233" spans="1:11">
      <c r="A10233" s="175" t="s">
        <v>5194</v>
      </c>
      <c r="B10233" s="175" t="s">
        <v>73</v>
      </c>
      <c r="D10233" s="175" t="s">
        <v>608</v>
      </c>
      <c r="H10233" s="175" t="s">
        <v>3699</v>
      </c>
      <c r="J10233" s="194">
        <v>150000</v>
      </c>
    </row>
    <row r="10234" spans="1:11">
      <c r="A10234" s="175" t="s">
        <v>5194</v>
      </c>
      <c r="B10234" s="175" t="s">
        <v>73</v>
      </c>
      <c r="D10234" s="175" t="s">
        <v>608</v>
      </c>
      <c r="H10234" s="175" t="s">
        <v>3700</v>
      </c>
      <c r="J10234" s="194">
        <v>150000</v>
      </c>
    </row>
    <row r="10235" spans="1:11">
      <c r="A10235" s="175" t="s">
        <v>5194</v>
      </c>
      <c r="B10235" s="175" t="s">
        <v>73</v>
      </c>
      <c r="D10235" s="175" t="s">
        <v>608</v>
      </c>
      <c r="H10235" s="175" t="s">
        <v>3701</v>
      </c>
      <c r="J10235" s="194">
        <v>150000</v>
      </c>
    </row>
    <row r="10236" spans="1:11">
      <c r="A10236" s="175" t="s">
        <v>5194</v>
      </c>
      <c r="B10236" s="175" t="s">
        <v>73</v>
      </c>
      <c r="D10236" s="175" t="s">
        <v>608</v>
      </c>
      <c r="H10236" s="175" t="s">
        <v>3702</v>
      </c>
      <c r="J10236" s="194">
        <v>150000</v>
      </c>
    </row>
    <row r="10237" spans="1:11">
      <c r="A10237" s="175" t="s">
        <v>5194</v>
      </c>
      <c r="B10237" s="175" t="s">
        <v>73</v>
      </c>
      <c r="D10237" s="175" t="s">
        <v>608</v>
      </c>
      <c r="H10237" s="175" t="s">
        <v>3703</v>
      </c>
      <c r="J10237" s="194">
        <v>150000</v>
      </c>
    </row>
    <row r="10238" spans="1:11">
      <c r="A10238" s="175" t="s">
        <v>5194</v>
      </c>
      <c r="B10238" s="175" t="s">
        <v>73</v>
      </c>
      <c r="D10238" s="175" t="s">
        <v>608</v>
      </c>
      <c r="H10238" s="175" t="s">
        <v>3704</v>
      </c>
      <c r="J10238" s="194">
        <v>150000</v>
      </c>
    </row>
    <row r="10239" spans="1:11">
      <c r="A10239" s="175" t="s">
        <v>5194</v>
      </c>
      <c r="B10239" s="175" t="s">
        <v>73</v>
      </c>
      <c r="D10239" s="175" t="s">
        <v>608</v>
      </c>
      <c r="H10239" s="175" t="s">
        <v>3705</v>
      </c>
      <c r="J10239" s="194">
        <v>150000</v>
      </c>
    </row>
    <row r="10240" spans="1:11">
      <c r="A10240" s="175" t="s">
        <v>5200</v>
      </c>
      <c r="B10240" s="175" t="s">
        <v>27</v>
      </c>
      <c r="E10240" s="175" t="s">
        <v>640</v>
      </c>
      <c r="F10240" s="195">
        <v>9019161</v>
      </c>
      <c r="H10240" s="175" t="s">
        <v>2023</v>
      </c>
      <c r="K10240" s="194">
        <v>6900000</v>
      </c>
    </row>
    <row r="10241" spans="1:11">
      <c r="A10241" s="190" t="s">
        <v>5152</v>
      </c>
      <c r="J10241" s="194">
        <v>6900000</v>
      </c>
      <c r="K10241" s="194">
        <v>6900000</v>
      </c>
    </row>
    <row r="10244" spans="1:11">
      <c r="A10244" s="190" t="s">
        <v>5153</v>
      </c>
      <c r="D10244" s="191" t="s">
        <v>4823</v>
      </c>
      <c r="E10244" s="190" t="s">
        <v>4887</v>
      </c>
    </row>
    <row r="10245" spans="1:11">
      <c r="A10245" s="192" t="s">
        <v>10</v>
      </c>
      <c r="B10245" s="192" t="s">
        <v>11</v>
      </c>
      <c r="D10245" s="188" t="s">
        <v>4808</v>
      </c>
      <c r="E10245" s="192" t="s">
        <v>142</v>
      </c>
      <c r="F10245" s="193" t="s">
        <v>4809</v>
      </c>
      <c r="G10245" s="192" t="s">
        <v>4810</v>
      </c>
      <c r="H10245" s="192" t="s">
        <v>479</v>
      </c>
      <c r="J10245" s="193" t="s">
        <v>405</v>
      </c>
      <c r="K10245" s="193" t="s">
        <v>406</v>
      </c>
    </row>
    <row r="10248" spans="1:11">
      <c r="A10248" s="175" t="s">
        <v>5194</v>
      </c>
      <c r="B10248" s="175" t="s">
        <v>73</v>
      </c>
      <c r="D10248" s="175" t="s">
        <v>608</v>
      </c>
      <c r="H10248" s="175" t="s">
        <v>3706</v>
      </c>
      <c r="J10248" s="194">
        <v>150000</v>
      </c>
    </row>
    <row r="10249" spans="1:11">
      <c r="A10249" s="175" t="s">
        <v>5194</v>
      </c>
      <c r="B10249" s="175" t="s">
        <v>73</v>
      </c>
      <c r="D10249" s="175" t="s">
        <v>608</v>
      </c>
      <c r="H10249" s="175" t="s">
        <v>3707</v>
      </c>
      <c r="J10249" s="194">
        <v>150000</v>
      </c>
    </row>
    <row r="10250" spans="1:11">
      <c r="A10250" s="175" t="s">
        <v>5194</v>
      </c>
      <c r="B10250" s="175" t="s">
        <v>73</v>
      </c>
      <c r="D10250" s="175" t="s">
        <v>608</v>
      </c>
      <c r="H10250" s="175" t="s">
        <v>3708</v>
      </c>
      <c r="J10250" s="194">
        <v>150000</v>
      </c>
    </row>
    <row r="10251" spans="1:11">
      <c r="A10251" s="175" t="s">
        <v>5194</v>
      </c>
      <c r="B10251" s="175" t="s">
        <v>73</v>
      </c>
      <c r="D10251" s="175" t="s">
        <v>608</v>
      </c>
      <c r="H10251" s="175" t="s">
        <v>3709</v>
      </c>
      <c r="J10251" s="194">
        <v>150000</v>
      </c>
    </row>
    <row r="10252" spans="1:11">
      <c r="A10252" s="175" t="s">
        <v>5194</v>
      </c>
      <c r="B10252" s="175" t="s">
        <v>73</v>
      </c>
      <c r="D10252" s="175" t="s">
        <v>608</v>
      </c>
      <c r="H10252" s="175" t="s">
        <v>3710</v>
      </c>
      <c r="J10252" s="194">
        <v>150000</v>
      </c>
    </row>
    <row r="10253" spans="1:11">
      <c r="A10253" s="175" t="s">
        <v>5194</v>
      </c>
      <c r="B10253" s="175" t="s">
        <v>73</v>
      </c>
      <c r="D10253" s="175" t="s">
        <v>608</v>
      </c>
      <c r="H10253" s="175" t="s">
        <v>3711</v>
      </c>
      <c r="J10253" s="194">
        <v>150000</v>
      </c>
    </row>
    <row r="10254" spans="1:11">
      <c r="A10254" s="175" t="s">
        <v>5194</v>
      </c>
      <c r="B10254" s="175" t="s">
        <v>73</v>
      </c>
      <c r="D10254" s="175" t="s">
        <v>608</v>
      </c>
      <c r="H10254" s="175" t="s">
        <v>3712</v>
      </c>
      <c r="J10254" s="194">
        <v>150000</v>
      </c>
    </row>
    <row r="10255" spans="1:11">
      <c r="A10255" s="175" t="s">
        <v>5194</v>
      </c>
      <c r="B10255" s="175" t="s">
        <v>73</v>
      </c>
      <c r="D10255" s="175" t="s">
        <v>608</v>
      </c>
      <c r="H10255" s="175" t="s">
        <v>3713</v>
      </c>
      <c r="J10255" s="194">
        <v>150000</v>
      </c>
    </row>
    <row r="10256" spans="1:11">
      <c r="A10256" s="175" t="s">
        <v>5194</v>
      </c>
      <c r="B10256" s="175" t="s">
        <v>73</v>
      </c>
      <c r="D10256" s="175" t="s">
        <v>608</v>
      </c>
      <c r="H10256" s="175" t="s">
        <v>3714</v>
      </c>
      <c r="J10256" s="194">
        <v>150000</v>
      </c>
    </row>
    <row r="10257" spans="1:10">
      <c r="A10257" s="175" t="s">
        <v>5194</v>
      </c>
      <c r="B10257" s="175" t="s">
        <v>73</v>
      </c>
      <c r="D10257" s="175" t="s">
        <v>608</v>
      </c>
      <c r="H10257" s="175" t="s">
        <v>3715</v>
      </c>
      <c r="J10257" s="194">
        <v>150000</v>
      </c>
    </row>
    <row r="10258" spans="1:10">
      <c r="A10258" s="175" t="s">
        <v>5194</v>
      </c>
      <c r="B10258" s="175" t="s">
        <v>73</v>
      </c>
      <c r="D10258" s="175" t="s">
        <v>608</v>
      </c>
      <c r="H10258" s="175" t="s">
        <v>3716</v>
      </c>
      <c r="J10258" s="194">
        <v>150000</v>
      </c>
    </row>
    <row r="10259" spans="1:10">
      <c r="A10259" s="175" t="s">
        <v>5194</v>
      </c>
      <c r="B10259" s="175" t="s">
        <v>73</v>
      </c>
      <c r="D10259" s="175" t="s">
        <v>608</v>
      </c>
      <c r="H10259" s="175" t="s">
        <v>3717</v>
      </c>
      <c r="J10259" s="194">
        <v>150000</v>
      </c>
    </row>
    <row r="10260" spans="1:10">
      <c r="A10260" s="175" t="s">
        <v>5194</v>
      </c>
      <c r="B10260" s="175" t="s">
        <v>73</v>
      </c>
      <c r="D10260" s="175" t="s">
        <v>608</v>
      </c>
      <c r="H10260" s="175" t="s">
        <v>3718</v>
      </c>
      <c r="J10260" s="194">
        <v>150000</v>
      </c>
    </row>
    <row r="10261" spans="1:10">
      <c r="A10261" s="175" t="s">
        <v>5194</v>
      </c>
      <c r="B10261" s="175" t="s">
        <v>73</v>
      </c>
      <c r="D10261" s="175" t="s">
        <v>608</v>
      </c>
      <c r="H10261" s="175" t="s">
        <v>3719</v>
      </c>
      <c r="J10261" s="194">
        <v>150000</v>
      </c>
    </row>
    <row r="10262" spans="1:10">
      <c r="A10262" s="175" t="s">
        <v>5194</v>
      </c>
      <c r="B10262" s="175" t="s">
        <v>73</v>
      </c>
      <c r="D10262" s="175" t="s">
        <v>608</v>
      </c>
      <c r="H10262" s="175" t="s">
        <v>3720</v>
      </c>
      <c r="J10262" s="194">
        <v>150000</v>
      </c>
    </row>
    <row r="10263" spans="1:10">
      <c r="A10263" s="175" t="s">
        <v>5194</v>
      </c>
      <c r="B10263" s="175" t="s">
        <v>73</v>
      </c>
      <c r="D10263" s="175" t="s">
        <v>608</v>
      </c>
      <c r="H10263" s="175" t="s">
        <v>3721</v>
      </c>
      <c r="J10263" s="194">
        <v>150000</v>
      </c>
    </row>
    <row r="10264" spans="1:10">
      <c r="A10264" s="175" t="s">
        <v>5194</v>
      </c>
      <c r="B10264" s="175" t="s">
        <v>73</v>
      </c>
      <c r="D10264" s="175" t="s">
        <v>608</v>
      </c>
      <c r="H10264" s="175" t="s">
        <v>3722</v>
      </c>
      <c r="J10264" s="194">
        <v>150000</v>
      </c>
    </row>
    <row r="10265" spans="1:10">
      <c r="A10265" s="175" t="s">
        <v>5194</v>
      </c>
      <c r="B10265" s="175" t="s">
        <v>73</v>
      </c>
      <c r="D10265" s="175" t="s">
        <v>608</v>
      </c>
      <c r="H10265" s="175" t="s">
        <v>3723</v>
      </c>
      <c r="J10265" s="194">
        <v>150000</v>
      </c>
    </row>
    <row r="10266" spans="1:10">
      <c r="A10266" s="175" t="s">
        <v>5194</v>
      </c>
      <c r="B10266" s="175" t="s">
        <v>73</v>
      </c>
      <c r="D10266" s="175" t="s">
        <v>608</v>
      </c>
      <c r="H10266" s="175" t="s">
        <v>3724</v>
      </c>
      <c r="J10266" s="194">
        <v>150000</v>
      </c>
    </row>
    <row r="10267" spans="1:10">
      <c r="A10267" s="175" t="s">
        <v>5194</v>
      </c>
      <c r="B10267" s="175" t="s">
        <v>73</v>
      </c>
      <c r="D10267" s="175" t="s">
        <v>608</v>
      </c>
      <c r="H10267" s="175" t="s">
        <v>3725</v>
      </c>
      <c r="J10267" s="194">
        <v>150000</v>
      </c>
    </row>
    <row r="10268" spans="1:10">
      <c r="A10268" s="175" t="s">
        <v>5194</v>
      </c>
      <c r="B10268" s="175" t="s">
        <v>73</v>
      </c>
      <c r="D10268" s="175" t="s">
        <v>608</v>
      </c>
      <c r="H10268" s="175" t="s">
        <v>3726</v>
      </c>
      <c r="J10268" s="194">
        <v>150000</v>
      </c>
    </row>
    <row r="10269" spans="1:10">
      <c r="A10269" s="175" t="s">
        <v>5194</v>
      </c>
      <c r="B10269" s="175" t="s">
        <v>73</v>
      </c>
      <c r="D10269" s="175" t="s">
        <v>608</v>
      </c>
      <c r="H10269" s="175" t="s">
        <v>3727</v>
      </c>
      <c r="J10269" s="194">
        <v>150000</v>
      </c>
    </row>
    <row r="10270" spans="1:10">
      <c r="A10270" s="175" t="s">
        <v>5194</v>
      </c>
      <c r="B10270" s="175" t="s">
        <v>73</v>
      </c>
      <c r="D10270" s="175" t="s">
        <v>608</v>
      </c>
      <c r="H10270" s="175" t="s">
        <v>3728</v>
      </c>
      <c r="J10270" s="194">
        <v>150000</v>
      </c>
    </row>
    <row r="10271" spans="1:10">
      <c r="A10271" s="175" t="s">
        <v>5194</v>
      </c>
      <c r="B10271" s="175" t="s">
        <v>73</v>
      </c>
      <c r="D10271" s="175" t="s">
        <v>608</v>
      </c>
      <c r="H10271" s="175" t="s">
        <v>3729</v>
      </c>
      <c r="J10271" s="194">
        <v>150000</v>
      </c>
    </row>
    <row r="10272" spans="1:10">
      <c r="A10272" s="175" t="s">
        <v>5194</v>
      </c>
      <c r="B10272" s="175" t="s">
        <v>73</v>
      </c>
      <c r="D10272" s="175" t="s">
        <v>608</v>
      </c>
      <c r="H10272" s="175" t="s">
        <v>3730</v>
      </c>
      <c r="J10272" s="194">
        <v>150000</v>
      </c>
    </row>
    <row r="10273" spans="1:10">
      <c r="A10273" s="175" t="s">
        <v>5194</v>
      </c>
      <c r="B10273" s="175" t="s">
        <v>73</v>
      </c>
      <c r="D10273" s="175" t="s">
        <v>608</v>
      </c>
      <c r="H10273" s="175" t="s">
        <v>3731</v>
      </c>
      <c r="J10273" s="194">
        <v>150000</v>
      </c>
    </row>
    <row r="10274" spans="1:10">
      <c r="A10274" s="175" t="s">
        <v>5194</v>
      </c>
      <c r="B10274" s="175" t="s">
        <v>73</v>
      </c>
      <c r="D10274" s="175" t="s">
        <v>608</v>
      </c>
      <c r="H10274" s="175" t="s">
        <v>3732</v>
      </c>
      <c r="J10274" s="194">
        <v>150000</v>
      </c>
    </row>
    <row r="10275" spans="1:10">
      <c r="A10275" s="175" t="s">
        <v>5194</v>
      </c>
      <c r="B10275" s="175" t="s">
        <v>73</v>
      </c>
      <c r="D10275" s="175" t="s">
        <v>608</v>
      </c>
      <c r="H10275" s="175" t="s">
        <v>3733</v>
      </c>
      <c r="J10275" s="194">
        <v>150000</v>
      </c>
    </row>
    <row r="10276" spans="1:10">
      <c r="A10276" s="175" t="s">
        <v>5194</v>
      </c>
      <c r="B10276" s="175" t="s">
        <v>73</v>
      </c>
      <c r="D10276" s="175" t="s">
        <v>608</v>
      </c>
      <c r="H10276" s="175" t="s">
        <v>3734</v>
      </c>
      <c r="J10276" s="194">
        <v>150000</v>
      </c>
    </row>
    <row r="10277" spans="1:10">
      <c r="A10277" s="175" t="s">
        <v>5194</v>
      </c>
      <c r="B10277" s="175" t="s">
        <v>73</v>
      </c>
      <c r="D10277" s="175" t="s">
        <v>608</v>
      </c>
      <c r="H10277" s="175" t="s">
        <v>3735</v>
      </c>
      <c r="J10277" s="194">
        <v>150000</v>
      </c>
    </row>
    <row r="10278" spans="1:10">
      <c r="A10278" s="175" t="s">
        <v>5194</v>
      </c>
      <c r="B10278" s="175" t="s">
        <v>73</v>
      </c>
      <c r="D10278" s="175" t="s">
        <v>608</v>
      </c>
      <c r="H10278" s="175" t="s">
        <v>3736</v>
      </c>
      <c r="J10278" s="194">
        <v>150000</v>
      </c>
    </row>
    <row r="10279" spans="1:10">
      <c r="A10279" s="175" t="s">
        <v>5194</v>
      </c>
      <c r="B10279" s="175" t="s">
        <v>73</v>
      </c>
      <c r="D10279" s="175" t="s">
        <v>608</v>
      </c>
      <c r="H10279" s="175" t="s">
        <v>3737</v>
      </c>
      <c r="J10279" s="194">
        <v>150000</v>
      </c>
    </row>
    <row r="10280" spans="1:10">
      <c r="A10280" s="175" t="s">
        <v>5194</v>
      </c>
      <c r="B10280" s="175" t="s">
        <v>73</v>
      </c>
      <c r="D10280" s="175" t="s">
        <v>608</v>
      </c>
      <c r="H10280" s="175" t="s">
        <v>3738</v>
      </c>
      <c r="J10280" s="194">
        <v>150000</v>
      </c>
    </row>
    <row r="10281" spans="1:10">
      <c r="A10281" s="175" t="s">
        <v>5194</v>
      </c>
      <c r="B10281" s="175" t="s">
        <v>73</v>
      </c>
      <c r="D10281" s="175" t="s">
        <v>608</v>
      </c>
      <c r="H10281" s="175" t="s">
        <v>3739</v>
      </c>
      <c r="J10281" s="194">
        <v>150000</v>
      </c>
    </row>
    <row r="10282" spans="1:10">
      <c r="A10282" s="175" t="s">
        <v>5194</v>
      </c>
      <c r="B10282" s="175" t="s">
        <v>73</v>
      </c>
      <c r="D10282" s="175" t="s">
        <v>608</v>
      </c>
      <c r="H10282" s="175" t="s">
        <v>3740</v>
      </c>
      <c r="J10282" s="194">
        <v>150000</v>
      </c>
    </row>
    <row r="10283" spans="1:10">
      <c r="A10283" s="175" t="s">
        <v>5194</v>
      </c>
      <c r="B10283" s="175" t="s">
        <v>73</v>
      </c>
      <c r="D10283" s="175" t="s">
        <v>608</v>
      </c>
      <c r="H10283" s="175" t="s">
        <v>3741</v>
      </c>
      <c r="J10283" s="194">
        <v>150000</v>
      </c>
    </row>
    <row r="10284" spans="1:10">
      <c r="A10284" s="175" t="s">
        <v>5194</v>
      </c>
      <c r="B10284" s="175" t="s">
        <v>73</v>
      </c>
      <c r="D10284" s="175" t="s">
        <v>608</v>
      </c>
      <c r="H10284" s="175" t="s">
        <v>3742</v>
      </c>
      <c r="J10284" s="194">
        <v>150000</v>
      </c>
    </row>
    <row r="10285" spans="1:10">
      <c r="A10285" s="175" t="s">
        <v>5194</v>
      </c>
      <c r="B10285" s="175" t="s">
        <v>73</v>
      </c>
      <c r="D10285" s="175" t="s">
        <v>608</v>
      </c>
      <c r="H10285" s="175" t="s">
        <v>3743</v>
      </c>
      <c r="J10285" s="194">
        <v>150000</v>
      </c>
    </row>
    <row r="10286" spans="1:10">
      <c r="A10286" s="175" t="s">
        <v>5194</v>
      </c>
      <c r="B10286" s="175" t="s">
        <v>73</v>
      </c>
      <c r="D10286" s="175" t="s">
        <v>608</v>
      </c>
      <c r="H10286" s="175" t="s">
        <v>3744</v>
      </c>
      <c r="J10286" s="194">
        <v>150000</v>
      </c>
    </row>
    <row r="10287" spans="1:10">
      <c r="A10287" s="175" t="s">
        <v>5194</v>
      </c>
      <c r="B10287" s="175" t="s">
        <v>73</v>
      </c>
      <c r="D10287" s="175" t="s">
        <v>608</v>
      </c>
      <c r="H10287" s="175" t="s">
        <v>3745</v>
      </c>
      <c r="J10287" s="194">
        <v>150000</v>
      </c>
    </row>
    <row r="10288" spans="1:10">
      <c r="A10288" s="175" t="s">
        <v>5194</v>
      </c>
      <c r="B10288" s="175" t="s">
        <v>73</v>
      </c>
      <c r="D10288" s="175" t="s">
        <v>608</v>
      </c>
      <c r="H10288" s="175" t="s">
        <v>3746</v>
      </c>
      <c r="J10288" s="194">
        <v>150000</v>
      </c>
    </row>
    <row r="10289" spans="1:10">
      <c r="A10289" s="175" t="s">
        <v>5194</v>
      </c>
      <c r="B10289" s="175" t="s">
        <v>73</v>
      </c>
      <c r="D10289" s="175" t="s">
        <v>608</v>
      </c>
      <c r="H10289" s="175" t="s">
        <v>3747</v>
      </c>
      <c r="J10289" s="194">
        <v>150000</v>
      </c>
    </row>
    <row r="10290" spans="1:10">
      <c r="A10290" s="175" t="s">
        <v>5194</v>
      </c>
      <c r="B10290" s="175" t="s">
        <v>73</v>
      </c>
      <c r="D10290" s="175" t="s">
        <v>608</v>
      </c>
      <c r="H10290" s="175" t="s">
        <v>3748</v>
      </c>
      <c r="J10290" s="194">
        <v>150000</v>
      </c>
    </row>
    <row r="10291" spans="1:10">
      <c r="A10291" s="175" t="s">
        <v>5194</v>
      </c>
      <c r="B10291" s="175" t="s">
        <v>73</v>
      </c>
      <c r="D10291" s="175" t="s">
        <v>608</v>
      </c>
      <c r="H10291" s="175" t="s">
        <v>3749</v>
      </c>
      <c r="J10291" s="194">
        <v>150000</v>
      </c>
    </row>
    <row r="10292" spans="1:10">
      <c r="A10292" s="175" t="s">
        <v>5194</v>
      </c>
      <c r="B10292" s="175" t="s">
        <v>73</v>
      </c>
      <c r="D10292" s="175" t="s">
        <v>608</v>
      </c>
      <c r="H10292" s="175" t="s">
        <v>3750</v>
      </c>
      <c r="J10292" s="194">
        <v>150000</v>
      </c>
    </row>
    <row r="10293" spans="1:10">
      <c r="A10293" s="175" t="s">
        <v>5194</v>
      </c>
      <c r="B10293" s="175" t="s">
        <v>73</v>
      </c>
      <c r="D10293" s="175" t="s">
        <v>608</v>
      </c>
      <c r="H10293" s="175" t="s">
        <v>3751</v>
      </c>
      <c r="J10293" s="194">
        <v>150000</v>
      </c>
    </row>
    <row r="10294" spans="1:10">
      <c r="A10294" s="175" t="s">
        <v>5194</v>
      </c>
      <c r="B10294" s="175" t="s">
        <v>73</v>
      </c>
      <c r="D10294" s="175" t="s">
        <v>608</v>
      </c>
      <c r="H10294" s="175" t="s">
        <v>3752</v>
      </c>
      <c r="J10294" s="194">
        <v>150000</v>
      </c>
    </row>
    <row r="10295" spans="1:10">
      <c r="A10295" s="175" t="s">
        <v>5194</v>
      </c>
      <c r="B10295" s="175" t="s">
        <v>73</v>
      </c>
      <c r="D10295" s="175" t="s">
        <v>608</v>
      </c>
      <c r="H10295" s="175" t="s">
        <v>3753</v>
      </c>
      <c r="J10295" s="194">
        <v>150000</v>
      </c>
    </row>
    <row r="10296" spans="1:10">
      <c r="A10296" s="175" t="s">
        <v>5194</v>
      </c>
      <c r="B10296" s="175" t="s">
        <v>73</v>
      </c>
      <c r="D10296" s="175" t="s">
        <v>608</v>
      </c>
      <c r="H10296" s="175" t="s">
        <v>3754</v>
      </c>
      <c r="J10296" s="194">
        <v>150000</v>
      </c>
    </row>
    <row r="10297" spans="1:10">
      <c r="A10297" s="175" t="s">
        <v>5194</v>
      </c>
      <c r="B10297" s="175" t="s">
        <v>73</v>
      </c>
      <c r="D10297" s="175" t="s">
        <v>608</v>
      </c>
      <c r="H10297" s="175" t="s">
        <v>3755</v>
      </c>
      <c r="J10297" s="194">
        <v>150000</v>
      </c>
    </row>
    <row r="10298" spans="1:10">
      <c r="A10298" s="175" t="s">
        <v>5194</v>
      </c>
      <c r="B10298" s="175" t="s">
        <v>73</v>
      </c>
      <c r="D10298" s="175" t="s">
        <v>608</v>
      </c>
      <c r="H10298" s="175" t="s">
        <v>3756</v>
      </c>
      <c r="J10298" s="194">
        <v>250000</v>
      </c>
    </row>
    <row r="10299" spans="1:10">
      <c r="A10299" s="175" t="s">
        <v>5194</v>
      </c>
      <c r="B10299" s="175" t="s">
        <v>73</v>
      </c>
      <c r="D10299" s="175" t="s">
        <v>608</v>
      </c>
      <c r="H10299" s="175" t="s">
        <v>3757</v>
      </c>
      <c r="J10299" s="194">
        <v>250000</v>
      </c>
    </row>
    <row r="10300" spans="1:10">
      <c r="A10300" s="175" t="s">
        <v>5194</v>
      </c>
      <c r="B10300" s="175" t="s">
        <v>73</v>
      </c>
      <c r="D10300" s="175" t="s">
        <v>608</v>
      </c>
      <c r="H10300" s="175" t="s">
        <v>3758</v>
      </c>
      <c r="J10300" s="194">
        <v>250000</v>
      </c>
    </row>
    <row r="10301" spans="1:10">
      <c r="A10301" s="175" t="s">
        <v>5194</v>
      </c>
      <c r="B10301" s="175" t="s">
        <v>73</v>
      </c>
      <c r="D10301" s="175" t="s">
        <v>608</v>
      </c>
      <c r="H10301" s="175" t="s">
        <v>3759</v>
      </c>
      <c r="J10301" s="194">
        <v>250000</v>
      </c>
    </row>
    <row r="10302" spans="1:10">
      <c r="A10302" s="175" t="s">
        <v>5194</v>
      </c>
      <c r="B10302" s="175" t="s">
        <v>73</v>
      </c>
      <c r="D10302" s="175" t="s">
        <v>608</v>
      </c>
      <c r="H10302" s="175" t="s">
        <v>3760</v>
      </c>
      <c r="J10302" s="194">
        <v>250000</v>
      </c>
    </row>
    <row r="10303" spans="1:10">
      <c r="A10303" s="175" t="s">
        <v>5194</v>
      </c>
      <c r="B10303" s="175" t="s">
        <v>73</v>
      </c>
      <c r="D10303" s="175" t="s">
        <v>608</v>
      </c>
      <c r="H10303" s="175" t="s">
        <v>3761</v>
      </c>
      <c r="J10303" s="194">
        <v>250000</v>
      </c>
    </row>
    <row r="10304" spans="1:10">
      <c r="A10304" s="175" t="s">
        <v>5194</v>
      </c>
      <c r="B10304" s="175" t="s">
        <v>73</v>
      </c>
      <c r="D10304" s="175" t="s">
        <v>608</v>
      </c>
      <c r="H10304" s="175" t="s">
        <v>3762</v>
      </c>
      <c r="J10304" s="194">
        <v>250000</v>
      </c>
    </row>
    <row r="10305" spans="1:10">
      <c r="A10305" s="175" t="s">
        <v>5194</v>
      </c>
      <c r="B10305" s="175" t="s">
        <v>73</v>
      </c>
      <c r="D10305" s="175" t="s">
        <v>608</v>
      </c>
      <c r="H10305" s="175" t="s">
        <v>3763</v>
      </c>
      <c r="J10305" s="194">
        <v>250000</v>
      </c>
    </row>
    <row r="10306" spans="1:10">
      <c r="A10306" s="175" t="s">
        <v>5194</v>
      </c>
      <c r="B10306" s="175" t="s">
        <v>73</v>
      </c>
      <c r="D10306" s="175" t="s">
        <v>608</v>
      </c>
      <c r="H10306" s="175" t="s">
        <v>3764</v>
      </c>
      <c r="J10306" s="194">
        <v>250000</v>
      </c>
    </row>
    <row r="10307" spans="1:10">
      <c r="A10307" s="175" t="s">
        <v>5194</v>
      </c>
      <c r="B10307" s="175" t="s">
        <v>73</v>
      </c>
      <c r="D10307" s="175" t="s">
        <v>608</v>
      </c>
      <c r="H10307" s="175" t="s">
        <v>3765</v>
      </c>
      <c r="J10307" s="194">
        <v>250000</v>
      </c>
    </row>
    <row r="10308" spans="1:10">
      <c r="A10308" s="175" t="s">
        <v>5194</v>
      </c>
      <c r="B10308" s="175" t="s">
        <v>73</v>
      </c>
      <c r="D10308" s="175" t="s">
        <v>608</v>
      </c>
      <c r="H10308" s="175" t="s">
        <v>3766</v>
      </c>
      <c r="J10308" s="194">
        <v>250000</v>
      </c>
    </row>
    <row r="10309" spans="1:10">
      <c r="A10309" s="175" t="s">
        <v>5194</v>
      </c>
      <c r="B10309" s="175" t="s">
        <v>73</v>
      </c>
      <c r="D10309" s="175" t="s">
        <v>608</v>
      </c>
      <c r="H10309" s="175" t="s">
        <v>3767</v>
      </c>
      <c r="J10309" s="194">
        <v>250000</v>
      </c>
    </row>
    <row r="10310" spans="1:10">
      <c r="A10310" s="175" t="s">
        <v>5194</v>
      </c>
      <c r="B10310" s="175" t="s">
        <v>73</v>
      </c>
      <c r="D10310" s="175" t="s">
        <v>608</v>
      </c>
      <c r="H10310" s="175" t="s">
        <v>3768</v>
      </c>
      <c r="J10310" s="194">
        <v>250000</v>
      </c>
    </row>
    <row r="10311" spans="1:10">
      <c r="A10311" s="175" t="s">
        <v>5194</v>
      </c>
      <c r="B10311" s="175" t="s">
        <v>73</v>
      </c>
      <c r="D10311" s="175" t="s">
        <v>608</v>
      </c>
      <c r="H10311" s="175" t="s">
        <v>3769</v>
      </c>
      <c r="J10311" s="194">
        <v>250000</v>
      </c>
    </row>
    <row r="10312" spans="1:10">
      <c r="A10312" s="175" t="s">
        <v>5194</v>
      </c>
      <c r="B10312" s="175" t="s">
        <v>73</v>
      </c>
      <c r="D10312" s="175" t="s">
        <v>608</v>
      </c>
      <c r="H10312" s="175" t="s">
        <v>3770</v>
      </c>
      <c r="J10312" s="194">
        <v>250000</v>
      </c>
    </row>
    <row r="10313" spans="1:10">
      <c r="A10313" s="175" t="s">
        <v>5194</v>
      </c>
      <c r="B10313" s="175" t="s">
        <v>73</v>
      </c>
      <c r="D10313" s="175" t="s">
        <v>608</v>
      </c>
      <c r="H10313" s="175" t="s">
        <v>3771</v>
      </c>
      <c r="J10313" s="194">
        <v>250000</v>
      </c>
    </row>
    <row r="10314" spans="1:10">
      <c r="A10314" s="175" t="s">
        <v>5194</v>
      </c>
      <c r="B10314" s="175" t="s">
        <v>73</v>
      </c>
      <c r="D10314" s="175" t="s">
        <v>608</v>
      </c>
      <c r="H10314" s="175" t="s">
        <v>3772</v>
      </c>
      <c r="J10314" s="194">
        <v>250000</v>
      </c>
    </row>
    <row r="10315" spans="1:10">
      <c r="A10315" s="175" t="s">
        <v>5194</v>
      </c>
      <c r="B10315" s="175" t="s">
        <v>73</v>
      </c>
      <c r="D10315" s="175" t="s">
        <v>608</v>
      </c>
      <c r="H10315" s="175" t="s">
        <v>3773</v>
      </c>
      <c r="J10315" s="194">
        <v>250000</v>
      </c>
    </row>
    <row r="10316" spans="1:10">
      <c r="A10316" s="175" t="s">
        <v>5194</v>
      </c>
      <c r="B10316" s="175" t="s">
        <v>73</v>
      </c>
      <c r="D10316" s="175" t="s">
        <v>608</v>
      </c>
      <c r="H10316" s="175" t="s">
        <v>3774</v>
      </c>
      <c r="J10316" s="194">
        <v>250000</v>
      </c>
    </row>
    <row r="10317" spans="1:10">
      <c r="A10317" s="175" t="s">
        <v>5194</v>
      </c>
      <c r="B10317" s="175" t="s">
        <v>73</v>
      </c>
      <c r="D10317" s="175" t="s">
        <v>608</v>
      </c>
      <c r="H10317" s="175" t="s">
        <v>3775</v>
      </c>
      <c r="J10317" s="194">
        <v>250000</v>
      </c>
    </row>
    <row r="10318" spans="1:10">
      <c r="A10318" s="175" t="s">
        <v>5194</v>
      </c>
      <c r="B10318" s="175" t="s">
        <v>73</v>
      </c>
      <c r="D10318" s="175" t="s">
        <v>608</v>
      </c>
      <c r="H10318" s="175" t="s">
        <v>3776</v>
      </c>
      <c r="J10318" s="194">
        <v>350000</v>
      </c>
    </row>
    <row r="10319" spans="1:10">
      <c r="A10319" s="175" t="s">
        <v>5194</v>
      </c>
      <c r="B10319" s="175" t="s">
        <v>73</v>
      </c>
      <c r="D10319" s="175" t="s">
        <v>608</v>
      </c>
      <c r="H10319" s="175" t="s">
        <v>3777</v>
      </c>
      <c r="J10319" s="194">
        <v>350000</v>
      </c>
    </row>
    <row r="10320" spans="1:10">
      <c r="A10320" s="175" t="s">
        <v>5194</v>
      </c>
      <c r="B10320" s="175" t="s">
        <v>73</v>
      </c>
      <c r="D10320" s="175" t="s">
        <v>608</v>
      </c>
      <c r="H10320" s="175" t="s">
        <v>3778</v>
      </c>
      <c r="J10320" s="194">
        <v>350000</v>
      </c>
    </row>
    <row r="10321" spans="1:10">
      <c r="A10321" s="175" t="s">
        <v>5194</v>
      </c>
      <c r="B10321" s="175" t="s">
        <v>73</v>
      </c>
      <c r="D10321" s="175" t="s">
        <v>608</v>
      </c>
      <c r="H10321" s="175" t="s">
        <v>3779</v>
      </c>
      <c r="J10321" s="194">
        <v>350000</v>
      </c>
    </row>
    <row r="10322" spans="1:10">
      <c r="A10322" s="175" t="s">
        <v>5194</v>
      </c>
      <c r="B10322" s="175" t="s">
        <v>73</v>
      </c>
      <c r="D10322" s="175" t="s">
        <v>608</v>
      </c>
      <c r="H10322" s="175" t="s">
        <v>3780</v>
      </c>
      <c r="J10322" s="194">
        <v>350000</v>
      </c>
    </row>
    <row r="10323" spans="1:10">
      <c r="A10323" s="175" t="s">
        <v>5194</v>
      </c>
      <c r="B10323" s="175" t="s">
        <v>73</v>
      </c>
      <c r="D10323" s="175" t="s">
        <v>608</v>
      </c>
      <c r="H10323" s="175" t="s">
        <v>3781</v>
      </c>
      <c r="J10323" s="194">
        <v>350000</v>
      </c>
    </row>
    <row r="10324" spans="1:10">
      <c r="A10324" s="175" t="s">
        <v>5194</v>
      </c>
      <c r="B10324" s="175" t="s">
        <v>73</v>
      </c>
      <c r="D10324" s="175" t="s">
        <v>608</v>
      </c>
      <c r="H10324" s="175" t="s">
        <v>3782</v>
      </c>
      <c r="J10324" s="194">
        <v>350000</v>
      </c>
    </row>
    <row r="10325" spans="1:10">
      <c r="A10325" s="175" t="s">
        <v>5194</v>
      </c>
      <c r="B10325" s="175" t="s">
        <v>73</v>
      </c>
      <c r="D10325" s="175" t="s">
        <v>608</v>
      </c>
      <c r="H10325" s="175" t="s">
        <v>3783</v>
      </c>
      <c r="J10325" s="194">
        <v>350000</v>
      </c>
    </row>
    <row r="10326" spans="1:10">
      <c r="A10326" s="175" t="s">
        <v>5194</v>
      </c>
      <c r="B10326" s="175" t="s">
        <v>73</v>
      </c>
      <c r="D10326" s="175" t="s">
        <v>608</v>
      </c>
      <c r="H10326" s="175" t="s">
        <v>3784</v>
      </c>
      <c r="J10326" s="194">
        <v>350000</v>
      </c>
    </row>
    <row r="10327" spans="1:10">
      <c r="A10327" s="175" t="s">
        <v>5194</v>
      </c>
      <c r="B10327" s="175" t="s">
        <v>73</v>
      </c>
      <c r="D10327" s="175" t="s">
        <v>608</v>
      </c>
      <c r="H10327" s="175" t="s">
        <v>3785</v>
      </c>
      <c r="J10327" s="194">
        <v>350000</v>
      </c>
    </row>
    <row r="10328" spans="1:10">
      <c r="A10328" s="175" t="s">
        <v>5194</v>
      </c>
      <c r="B10328" s="175" t="s">
        <v>73</v>
      </c>
      <c r="D10328" s="175" t="s">
        <v>608</v>
      </c>
      <c r="H10328" s="175" t="s">
        <v>3786</v>
      </c>
      <c r="J10328" s="194">
        <v>350000</v>
      </c>
    </row>
    <row r="10329" spans="1:10">
      <c r="A10329" s="175" t="s">
        <v>5194</v>
      </c>
      <c r="B10329" s="175" t="s">
        <v>73</v>
      </c>
      <c r="D10329" s="175" t="s">
        <v>608</v>
      </c>
      <c r="H10329" s="175" t="s">
        <v>3787</v>
      </c>
      <c r="J10329" s="194">
        <v>350000</v>
      </c>
    </row>
    <row r="10330" spans="1:10">
      <c r="A10330" s="175" t="s">
        <v>5194</v>
      </c>
      <c r="B10330" s="175" t="s">
        <v>73</v>
      </c>
      <c r="D10330" s="175" t="s">
        <v>608</v>
      </c>
      <c r="H10330" s="175" t="s">
        <v>3788</v>
      </c>
      <c r="J10330" s="194">
        <v>350000</v>
      </c>
    </row>
    <row r="10331" spans="1:10">
      <c r="A10331" s="175" t="s">
        <v>5194</v>
      </c>
      <c r="B10331" s="175" t="s">
        <v>73</v>
      </c>
      <c r="D10331" s="175" t="s">
        <v>608</v>
      </c>
      <c r="H10331" s="175" t="s">
        <v>3789</v>
      </c>
      <c r="J10331" s="194">
        <v>350000</v>
      </c>
    </row>
    <row r="10332" spans="1:10">
      <c r="A10332" s="175" t="s">
        <v>5194</v>
      </c>
      <c r="B10332" s="175" t="s">
        <v>73</v>
      </c>
      <c r="D10332" s="175" t="s">
        <v>608</v>
      </c>
      <c r="H10332" s="175" t="s">
        <v>3790</v>
      </c>
      <c r="J10332" s="194">
        <v>350000</v>
      </c>
    </row>
    <row r="10333" spans="1:10">
      <c r="A10333" s="175" t="s">
        <v>5194</v>
      </c>
      <c r="B10333" s="175" t="s">
        <v>73</v>
      </c>
      <c r="D10333" s="175" t="s">
        <v>608</v>
      </c>
      <c r="H10333" s="175" t="s">
        <v>3791</v>
      </c>
      <c r="J10333" s="194">
        <v>350000</v>
      </c>
    </row>
    <row r="10334" spans="1:10">
      <c r="A10334" s="175" t="s">
        <v>5194</v>
      </c>
      <c r="B10334" s="175" t="s">
        <v>73</v>
      </c>
      <c r="D10334" s="175" t="s">
        <v>608</v>
      </c>
      <c r="H10334" s="175" t="s">
        <v>3792</v>
      </c>
      <c r="J10334" s="194">
        <v>350000</v>
      </c>
    </row>
    <row r="10335" spans="1:10">
      <c r="A10335" s="175" t="s">
        <v>5194</v>
      </c>
      <c r="B10335" s="175" t="s">
        <v>73</v>
      </c>
      <c r="D10335" s="175" t="s">
        <v>608</v>
      </c>
      <c r="H10335" s="175" t="s">
        <v>3793</v>
      </c>
      <c r="J10335" s="194">
        <v>400000</v>
      </c>
    </row>
    <row r="10336" spans="1:10">
      <c r="A10336" s="175" t="s">
        <v>5194</v>
      </c>
      <c r="B10336" s="175" t="s">
        <v>73</v>
      </c>
      <c r="D10336" s="175" t="s">
        <v>608</v>
      </c>
      <c r="H10336" s="175" t="s">
        <v>3794</v>
      </c>
      <c r="J10336" s="194">
        <v>400000</v>
      </c>
    </row>
    <row r="10337" spans="1:11">
      <c r="A10337" s="175" t="s">
        <v>5194</v>
      </c>
      <c r="B10337" s="175" t="s">
        <v>73</v>
      </c>
      <c r="D10337" s="175" t="s">
        <v>608</v>
      </c>
      <c r="H10337" s="175" t="s">
        <v>3795</v>
      </c>
      <c r="J10337" s="194">
        <v>400000</v>
      </c>
    </row>
    <row r="10338" spans="1:11">
      <c r="A10338" s="175" t="s">
        <v>5194</v>
      </c>
      <c r="B10338" s="175" t="s">
        <v>73</v>
      </c>
      <c r="D10338" s="175" t="s">
        <v>608</v>
      </c>
      <c r="H10338" s="175" t="s">
        <v>3796</v>
      </c>
      <c r="J10338" s="194">
        <v>400000</v>
      </c>
    </row>
    <row r="10339" spans="1:11">
      <c r="A10339" s="175" t="s">
        <v>5194</v>
      </c>
      <c r="B10339" s="175" t="s">
        <v>73</v>
      </c>
      <c r="D10339" s="175" t="s">
        <v>608</v>
      </c>
      <c r="H10339" s="175" t="s">
        <v>3797</v>
      </c>
      <c r="J10339" s="194">
        <v>400000</v>
      </c>
    </row>
    <row r="10340" spans="1:11">
      <c r="A10340" s="175" t="s">
        <v>5194</v>
      </c>
      <c r="B10340" s="175" t="s">
        <v>73</v>
      </c>
      <c r="D10340" s="175" t="s">
        <v>608</v>
      </c>
      <c r="H10340" s="175" t="s">
        <v>3798</v>
      </c>
      <c r="J10340" s="194">
        <v>500000</v>
      </c>
    </row>
    <row r="10341" spans="1:11">
      <c r="A10341" s="175" t="s">
        <v>5194</v>
      </c>
      <c r="B10341" s="175" t="s">
        <v>73</v>
      </c>
      <c r="D10341" s="175" t="s">
        <v>608</v>
      </c>
      <c r="H10341" s="175" t="s">
        <v>3799</v>
      </c>
      <c r="J10341" s="194">
        <v>500000</v>
      </c>
    </row>
    <row r="10342" spans="1:11">
      <c r="A10342" s="175" t="s">
        <v>5194</v>
      </c>
      <c r="B10342" s="175" t="s">
        <v>73</v>
      </c>
      <c r="D10342" s="175" t="s">
        <v>608</v>
      </c>
      <c r="H10342" s="175" t="s">
        <v>3800</v>
      </c>
      <c r="J10342" s="194">
        <v>550000</v>
      </c>
    </row>
    <row r="10343" spans="1:11">
      <c r="A10343" s="175" t="s">
        <v>5194</v>
      </c>
      <c r="B10343" s="175" t="s">
        <v>73</v>
      </c>
      <c r="D10343" s="175" t="s">
        <v>608</v>
      </c>
      <c r="H10343" s="175" t="s">
        <v>3801</v>
      </c>
      <c r="J10343" s="194">
        <v>650000</v>
      </c>
    </row>
    <row r="10344" spans="1:11">
      <c r="A10344" s="175" t="s">
        <v>5194</v>
      </c>
      <c r="B10344" s="175" t="s">
        <v>73</v>
      </c>
      <c r="D10344" s="175" t="s">
        <v>608</v>
      </c>
      <c r="H10344" s="175" t="s">
        <v>3802</v>
      </c>
      <c r="J10344" s="194">
        <v>650000</v>
      </c>
    </row>
    <row r="10345" spans="1:11">
      <c r="A10345" s="175" t="s">
        <v>5194</v>
      </c>
      <c r="B10345" s="175" t="s">
        <v>73</v>
      </c>
      <c r="D10345" s="175" t="s">
        <v>608</v>
      </c>
      <c r="H10345" s="175" t="s">
        <v>3803</v>
      </c>
      <c r="J10345" s="194">
        <v>800000</v>
      </c>
    </row>
    <row r="10346" spans="1:11">
      <c r="A10346" s="175" t="s">
        <v>5194</v>
      </c>
      <c r="B10346" s="175" t="s">
        <v>73</v>
      </c>
      <c r="D10346" s="175" t="s">
        <v>608</v>
      </c>
      <c r="H10346" s="175" t="s">
        <v>3804</v>
      </c>
      <c r="J10346" s="194">
        <v>800000</v>
      </c>
    </row>
    <row r="10347" spans="1:11">
      <c r="A10347" s="175" t="s">
        <v>5194</v>
      </c>
      <c r="B10347" s="175" t="s">
        <v>73</v>
      </c>
      <c r="D10347" s="175" t="s">
        <v>608</v>
      </c>
      <c r="H10347" s="175" t="s">
        <v>3805</v>
      </c>
      <c r="J10347" s="194">
        <v>800000</v>
      </c>
    </row>
    <row r="10348" spans="1:11">
      <c r="A10348" s="175" t="s">
        <v>5194</v>
      </c>
      <c r="B10348" s="175" t="s">
        <v>73</v>
      </c>
      <c r="D10348" s="175" t="s">
        <v>608</v>
      </c>
      <c r="H10348" s="175" t="s">
        <v>3806</v>
      </c>
      <c r="J10348" s="194">
        <v>1000000</v>
      </c>
    </row>
    <row r="10349" spans="1:11">
      <c r="A10349" s="175" t="s">
        <v>5200</v>
      </c>
      <c r="B10349" s="175" t="s">
        <v>27</v>
      </c>
      <c r="E10349" s="175" t="s">
        <v>640</v>
      </c>
      <c r="F10349" s="195">
        <v>9019162</v>
      </c>
      <c r="H10349" s="175" t="s">
        <v>2024</v>
      </c>
      <c r="K10349" s="194">
        <v>26700000</v>
      </c>
    </row>
    <row r="10350" spans="1:11">
      <c r="A10350" s="190" t="s">
        <v>5154</v>
      </c>
      <c r="J10350" s="194">
        <v>26700000</v>
      </c>
      <c r="K10350" s="194">
        <v>26700000</v>
      </c>
    </row>
    <row r="10353" spans="1:11">
      <c r="A10353" s="190" t="s">
        <v>5155</v>
      </c>
      <c r="D10353" s="191" t="s">
        <v>4823</v>
      </c>
      <c r="E10353" s="190" t="s">
        <v>4887</v>
      </c>
    </row>
    <row r="10354" spans="1:11">
      <c r="A10354" s="192" t="s">
        <v>10</v>
      </c>
      <c r="B10354" s="192" t="s">
        <v>11</v>
      </c>
      <c r="D10354" s="188" t="s">
        <v>4808</v>
      </c>
      <c r="E10354" s="192" t="s">
        <v>142</v>
      </c>
      <c r="F10354" s="193" t="s">
        <v>4809</v>
      </c>
      <c r="G10354" s="192" t="s">
        <v>4810</v>
      </c>
      <c r="H10354" s="192" t="s">
        <v>479</v>
      </c>
      <c r="J10354" s="193" t="s">
        <v>405</v>
      </c>
      <c r="K10354" s="193" t="s">
        <v>406</v>
      </c>
    </row>
    <row r="10357" spans="1:11">
      <c r="A10357" s="175" t="s">
        <v>5194</v>
      </c>
      <c r="B10357" s="175" t="s">
        <v>73</v>
      </c>
      <c r="D10357" s="175" t="s">
        <v>608</v>
      </c>
      <c r="H10357" s="175" t="s">
        <v>3807</v>
      </c>
      <c r="J10357" s="194">
        <v>2000000</v>
      </c>
    </row>
    <row r="10358" spans="1:11">
      <c r="A10358" s="175" t="s">
        <v>5200</v>
      </c>
      <c r="B10358" s="175" t="s">
        <v>27</v>
      </c>
      <c r="E10358" s="175" t="s">
        <v>640</v>
      </c>
      <c r="F10358" s="195">
        <v>9019163</v>
      </c>
      <c r="H10358" s="175" t="s">
        <v>2025</v>
      </c>
      <c r="K10358" s="194">
        <v>2000000</v>
      </c>
    </row>
    <row r="10359" spans="1:11">
      <c r="A10359" s="190" t="s">
        <v>5156</v>
      </c>
      <c r="J10359" s="194">
        <v>2000000</v>
      </c>
      <c r="K10359" s="194">
        <v>2000000</v>
      </c>
    </row>
    <row r="10362" spans="1:11">
      <c r="A10362" s="190" t="s">
        <v>5203</v>
      </c>
      <c r="D10362" s="191" t="s">
        <v>4818</v>
      </c>
      <c r="E10362" s="190" t="s">
        <v>4887</v>
      </c>
    </row>
    <row r="10363" spans="1:11">
      <c r="A10363" s="192" t="s">
        <v>10</v>
      </c>
      <c r="B10363" s="192" t="s">
        <v>11</v>
      </c>
      <c r="D10363" s="188" t="s">
        <v>4808</v>
      </c>
      <c r="E10363" s="192" t="s">
        <v>142</v>
      </c>
      <c r="F10363" s="193" t="s">
        <v>4809</v>
      </c>
      <c r="G10363" s="192" t="s">
        <v>4810</v>
      </c>
      <c r="H10363" s="192" t="s">
        <v>479</v>
      </c>
      <c r="J10363" s="193" t="s">
        <v>405</v>
      </c>
      <c r="K10363" s="193" t="s">
        <v>406</v>
      </c>
    </row>
    <row r="10366" spans="1:11">
      <c r="A10366" s="175" t="s">
        <v>5200</v>
      </c>
      <c r="B10366" s="175" t="s">
        <v>27</v>
      </c>
      <c r="F10366" s="195">
        <v>1</v>
      </c>
      <c r="H10366" s="175" t="s">
        <v>1987</v>
      </c>
      <c r="J10366" s="194">
        <v>416104441</v>
      </c>
    </row>
    <row r="10367" spans="1:11">
      <c r="A10367" s="175" t="s">
        <v>5103</v>
      </c>
      <c r="B10367" s="175" t="s">
        <v>119</v>
      </c>
      <c r="D10367" s="175" t="s">
        <v>608</v>
      </c>
      <c r="H10367" s="175" t="s">
        <v>1987</v>
      </c>
      <c r="K10367" s="194">
        <v>416104441</v>
      </c>
    </row>
    <row r="10368" spans="1:11">
      <c r="A10368" s="190" t="s">
        <v>5204</v>
      </c>
      <c r="J10368" s="194">
        <v>416104441</v>
      </c>
      <c r="K10368" s="194">
        <v>416104441</v>
      </c>
    </row>
    <row r="10371" spans="1:11">
      <c r="A10371" s="190" t="s">
        <v>4908</v>
      </c>
      <c r="D10371" s="191" t="s">
        <v>4823</v>
      </c>
      <c r="E10371" s="190" t="s">
        <v>4922</v>
      </c>
    </row>
    <row r="10372" spans="1:11">
      <c r="A10372" s="192" t="s">
        <v>10</v>
      </c>
      <c r="B10372" s="192" t="s">
        <v>11</v>
      </c>
      <c r="D10372" s="188" t="s">
        <v>4808</v>
      </c>
      <c r="E10372" s="192" t="s">
        <v>142</v>
      </c>
      <c r="F10372" s="193" t="s">
        <v>4809</v>
      </c>
      <c r="G10372" s="192" t="s">
        <v>4810</v>
      </c>
      <c r="H10372" s="192" t="s">
        <v>479</v>
      </c>
      <c r="J10372" s="193" t="s">
        <v>405</v>
      </c>
      <c r="K10372" s="193" t="s">
        <v>406</v>
      </c>
    </row>
    <row r="10375" spans="1:11">
      <c r="A10375" s="175" t="s">
        <v>257</v>
      </c>
      <c r="B10375" s="175" t="s">
        <v>47</v>
      </c>
      <c r="E10375" s="175" t="s">
        <v>668</v>
      </c>
      <c r="F10375" s="195">
        <v>213</v>
      </c>
      <c r="H10375" s="175" t="s">
        <v>1779</v>
      </c>
      <c r="J10375" s="194">
        <v>6135300</v>
      </c>
    </row>
    <row r="10376" spans="1:11">
      <c r="A10376" s="175" t="s">
        <v>5102</v>
      </c>
      <c r="B10376" s="175" t="s">
        <v>25</v>
      </c>
      <c r="F10376" s="195">
        <v>164</v>
      </c>
      <c r="H10376" s="175" t="s">
        <v>1779</v>
      </c>
      <c r="K10376" s="194">
        <v>6135300</v>
      </c>
    </row>
    <row r="10377" spans="1:11">
      <c r="A10377" s="190" t="s">
        <v>4909</v>
      </c>
      <c r="J10377" s="194">
        <v>6135300</v>
      </c>
      <c r="K10377" s="194">
        <v>6135300</v>
      </c>
    </row>
    <row r="10380" spans="1:11">
      <c r="A10380" s="190" t="s">
        <v>4910</v>
      </c>
      <c r="D10380" s="191" t="s">
        <v>4823</v>
      </c>
      <c r="E10380" s="190" t="s">
        <v>4950</v>
      </c>
    </row>
    <row r="10381" spans="1:11">
      <c r="A10381" s="192" t="s">
        <v>10</v>
      </c>
      <c r="B10381" s="192" t="s">
        <v>11</v>
      </c>
      <c r="D10381" s="188" t="s">
        <v>4808</v>
      </c>
      <c r="E10381" s="192" t="s">
        <v>142</v>
      </c>
      <c r="F10381" s="193" t="s">
        <v>4809</v>
      </c>
      <c r="G10381" s="192" t="s">
        <v>4810</v>
      </c>
      <c r="H10381" s="192" t="s">
        <v>479</v>
      </c>
      <c r="J10381" s="193" t="s">
        <v>405</v>
      </c>
      <c r="K10381" s="193" t="s">
        <v>406</v>
      </c>
    </row>
    <row r="10384" spans="1:11">
      <c r="A10384" s="175" t="s">
        <v>4918</v>
      </c>
      <c r="B10384" s="175" t="s">
        <v>100</v>
      </c>
      <c r="D10384" s="175" t="s">
        <v>592</v>
      </c>
      <c r="H10384" s="175" t="s">
        <v>1800</v>
      </c>
      <c r="J10384" s="194">
        <v>1589678</v>
      </c>
    </row>
    <row r="10385" spans="1:11">
      <c r="A10385" s="175" t="s">
        <v>5102</v>
      </c>
      <c r="B10385" s="175" t="s">
        <v>25</v>
      </c>
      <c r="F10385" s="195">
        <v>165</v>
      </c>
      <c r="H10385" s="175" t="s">
        <v>1800</v>
      </c>
      <c r="K10385" s="194">
        <v>1589678</v>
      </c>
    </row>
    <row r="10386" spans="1:11">
      <c r="A10386" s="190" t="s">
        <v>4911</v>
      </c>
      <c r="J10386" s="194">
        <v>1589678</v>
      </c>
      <c r="K10386" s="194">
        <v>1589678</v>
      </c>
    </row>
    <row r="10389" spans="1:11">
      <c r="A10389" s="190" t="s">
        <v>5205</v>
      </c>
      <c r="D10389" s="191" t="s">
        <v>4823</v>
      </c>
      <c r="E10389" s="190" t="s">
        <v>5072</v>
      </c>
    </row>
    <row r="10390" spans="1:11">
      <c r="A10390" s="192" t="s">
        <v>10</v>
      </c>
      <c r="B10390" s="192" t="s">
        <v>11</v>
      </c>
      <c r="D10390" s="188" t="s">
        <v>4808</v>
      </c>
      <c r="E10390" s="192" t="s">
        <v>142</v>
      </c>
      <c r="F10390" s="193" t="s">
        <v>4809</v>
      </c>
      <c r="G10390" s="192" t="s">
        <v>4810</v>
      </c>
      <c r="H10390" s="192" t="s">
        <v>479</v>
      </c>
      <c r="J10390" s="193" t="s">
        <v>405</v>
      </c>
      <c r="K10390" s="193" t="s">
        <v>406</v>
      </c>
    </row>
    <row r="10393" spans="1:11">
      <c r="A10393" s="175" t="s">
        <v>5192</v>
      </c>
      <c r="B10393" s="175" t="s">
        <v>74</v>
      </c>
      <c r="D10393" s="175" t="s">
        <v>606</v>
      </c>
      <c r="H10393" s="175" t="s">
        <v>2026</v>
      </c>
      <c r="J10393" s="194">
        <v>3000000</v>
      </c>
    </row>
    <row r="10394" spans="1:11">
      <c r="A10394" s="175" t="s">
        <v>5200</v>
      </c>
      <c r="B10394" s="175" t="s">
        <v>27</v>
      </c>
      <c r="E10394" s="175" t="s">
        <v>640</v>
      </c>
      <c r="F10394" s="195">
        <v>9019165</v>
      </c>
      <c r="H10394" s="175" t="s">
        <v>2026</v>
      </c>
      <c r="K10394" s="194">
        <v>3000000</v>
      </c>
    </row>
    <row r="10395" spans="1:11">
      <c r="A10395" s="190" t="s">
        <v>5206</v>
      </c>
      <c r="J10395" s="194">
        <v>3000000</v>
      </c>
      <c r="K10395" s="194">
        <v>3000000</v>
      </c>
    </row>
    <row r="10398" spans="1:11">
      <c r="A10398" s="190" t="s">
        <v>4912</v>
      </c>
      <c r="D10398" s="191" t="s">
        <v>4823</v>
      </c>
      <c r="E10398" s="190" t="s">
        <v>4988</v>
      </c>
    </row>
    <row r="10399" spans="1:11">
      <c r="A10399" s="192" t="s">
        <v>10</v>
      </c>
      <c r="B10399" s="192" t="s">
        <v>11</v>
      </c>
      <c r="D10399" s="188" t="s">
        <v>4808</v>
      </c>
      <c r="E10399" s="192" t="s">
        <v>142</v>
      </c>
      <c r="F10399" s="193" t="s">
        <v>4809</v>
      </c>
      <c r="G10399" s="192" t="s">
        <v>4810</v>
      </c>
      <c r="H10399" s="192" t="s">
        <v>479</v>
      </c>
      <c r="J10399" s="193" t="s">
        <v>405</v>
      </c>
      <c r="K10399" s="193" t="s">
        <v>406</v>
      </c>
    </row>
    <row r="10402" spans="1:11">
      <c r="A10402" s="175" t="s">
        <v>257</v>
      </c>
      <c r="B10402" s="175" t="s">
        <v>47</v>
      </c>
      <c r="E10402" s="175" t="s">
        <v>668</v>
      </c>
      <c r="F10402" s="195">
        <v>2</v>
      </c>
      <c r="H10402" s="175" t="s">
        <v>2027</v>
      </c>
      <c r="J10402" s="194">
        <v>74818317</v>
      </c>
    </row>
    <row r="10403" spans="1:11">
      <c r="A10403" s="175" t="s">
        <v>5200</v>
      </c>
      <c r="B10403" s="175" t="s">
        <v>27</v>
      </c>
      <c r="F10403" s="195">
        <v>9019164</v>
      </c>
      <c r="H10403" s="175" t="s">
        <v>2027</v>
      </c>
      <c r="K10403" s="194">
        <v>74818317</v>
      </c>
    </row>
    <row r="10404" spans="1:11">
      <c r="A10404" s="190" t="s">
        <v>4913</v>
      </c>
      <c r="J10404" s="194">
        <v>74818317</v>
      </c>
      <c r="K10404" s="194">
        <v>74818317</v>
      </c>
    </row>
    <row r="10407" spans="1:11">
      <c r="A10407" s="190" t="s">
        <v>4914</v>
      </c>
      <c r="D10407" s="191" t="s">
        <v>4823</v>
      </c>
      <c r="E10407" s="190" t="s">
        <v>4988</v>
      </c>
    </row>
    <row r="10408" spans="1:11">
      <c r="A10408" s="192" t="s">
        <v>10</v>
      </c>
      <c r="B10408" s="192" t="s">
        <v>11</v>
      </c>
      <c r="D10408" s="188" t="s">
        <v>4808</v>
      </c>
      <c r="E10408" s="192" t="s">
        <v>142</v>
      </c>
      <c r="F10408" s="193" t="s">
        <v>4809</v>
      </c>
      <c r="G10408" s="192" t="s">
        <v>4810</v>
      </c>
      <c r="H10408" s="192" t="s">
        <v>479</v>
      </c>
      <c r="J10408" s="193" t="s">
        <v>405</v>
      </c>
      <c r="K10408" s="193" t="s">
        <v>406</v>
      </c>
    </row>
    <row r="10411" spans="1:11">
      <c r="A10411" s="175" t="s">
        <v>257</v>
      </c>
      <c r="B10411" s="175" t="s">
        <v>47</v>
      </c>
      <c r="E10411" s="175" t="s">
        <v>668</v>
      </c>
      <c r="F10411" s="195">
        <v>180</v>
      </c>
      <c r="H10411" s="175" t="s">
        <v>1801</v>
      </c>
      <c r="J10411" s="194">
        <v>2900000</v>
      </c>
    </row>
    <row r="10412" spans="1:11">
      <c r="A10412" s="175" t="s">
        <v>5102</v>
      </c>
      <c r="B10412" s="175" t="s">
        <v>25</v>
      </c>
      <c r="F10412" s="195">
        <v>195</v>
      </c>
      <c r="H10412" s="175" t="s">
        <v>1801</v>
      </c>
      <c r="K10412" s="194">
        <v>2900000</v>
      </c>
    </row>
    <row r="10413" spans="1:11">
      <c r="A10413" s="190" t="s">
        <v>4916</v>
      </c>
      <c r="J10413" s="194">
        <v>2900000</v>
      </c>
      <c r="K10413" s="194">
        <v>2900000</v>
      </c>
    </row>
    <row r="10416" spans="1:11">
      <c r="A10416" s="190" t="s">
        <v>4921</v>
      </c>
      <c r="D10416" s="191" t="s">
        <v>4823</v>
      </c>
      <c r="E10416" s="190" t="s">
        <v>4988</v>
      </c>
    </row>
    <row r="10417" spans="1:11">
      <c r="A10417" s="192" t="s">
        <v>10</v>
      </c>
      <c r="B10417" s="192" t="s">
        <v>11</v>
      </c>
      <c r="D10417" s="188" t="s">
        <v>4808</v>
      </c>
      <c r="E10417" s="192" t="s">
        <v>142</v>
      </c>
      <c r="F10417" s="193" t="s">
        <v>4809</v>
      </c>
      <c r="G10417" s="192" t="s">
        <v>4810</v>
      </c>
      <c r="H10417" s="192" t="s">
        <v>479</v>
      </c>
      <c r="J10417" s="193" t="s">
        <v>405</v>
      </c>
      <c r="K10417" s="193" t="s">
        <v>406</v>
      </c>
    </row>
    <row r="10420" spans="1:11">
      <c r="A10420" s="175" t="s">
        <v>257</v>
      </c>
      <c r="B10420" s="175" t="s">
        <v>47</v>
      </c>
      <c r="E10420" s="175" t="s">
        <v>668</v>
      </c>
      <c r="F10420" s="195">
        <v>181</v>
      </c>
      <c r="H10420" s="175" t="s">
        <v>1802</v>
      </c>
      <c r="J10420" s="194">
        <v>3550000</v>
      </c>
    </row>
    <row r="10421" spans="1:11">
      <c r="A10421" s="175" t="s">
        <v>5102</v>
      </c>
      <c r="B10421" s="175" t="s">
        <v>25</v>
      </c>
      <c r="F10421" s="195">
        <v>196</v>
      </c>
      <c r="H10421" s="175" t="s">
        <v>1802</v>
      </c>
      <c r="K10421" s="194">
        <v>3550000</v>
      </c>
    </row>
    <row r="10422" spans="1:11">
      <c r="A10422" s="190" t="s">
        <v>4923</v>
      </c>
      <c r="J10422" s="194">
        <v>3550000</v>
      </c>
      <c r="K10422" s="194">
        <v>3550000</v>
      </c>
    </row>
    <row r="10425" spans="1:11">
      <c r="A10425" s="190" t="s">
        <v>4924</v>
      </c>
      <c r="D10425" s="191" t="s">
        <v>4823</v>
      </c>
      <c r="E10425" s="190" t="s">
        <v>4988</v>
      </c>
    </row>
    <row r="10426" spans="1:11">
      <c r="A10426" s="192" t="s">
        <v>10</v>
      </c>
      <c r="B10426" s="192" t="s">
        <v>11</v>
      </c>
      <c r="D10426" s="188" t="s">
        <v>4808</v>
      </c>
      <c r="E10426" s="192" t="s">
        <v>142</v>
      </c>
      <c r="F10426" s="193" t="s">
        <v>4809</v>
      </c>
      <c r="G10426" s="192" t="s">
        <v>4810</v>
      </c>
      <c r="H10426" s="192" t="s">
        <v>479</v>
      </c>
      <c r="J10426" s="193" t="s">
        <v>405</v>
      </c>
      <c r="K10426" s="193" t="s">
        <v>406</v>
      </c>
    </row>
    <row r="10429" spans="1:11">
      <c r="A10429" s="175" t="s">
        <v>257</v>
      </c>
      <c r="B10429" s="175" t="s">
        <v>47</v>
      </c>
      <c r="E10429" s="175" t="s">
        <v>668</v>
      </c>
      <c r="F10429" s="195">
        <v>15</v>
      </c>
      <c r="H10429" s="175" t="s">
        <v>1803</v>
      </c>
      <c r="J10429" s="194">
        <v>7950000</v>
      </c>
    </row>
    <row r="10430" spans="1:11">
      <c r="A10430" s="175" t="s">
        <v>5102</v>
      </c>
      <c r="B10430" s="175" t="s">
        <v>25</v>
      </c>
      <c r="F10430" s="195">
        <v>193</v>
      </c>
      <c r="H10430" s="175" t="s">
        <v>1803</v>
      </c>
      <c r="K10430" s="194">
        <v>7950000</v>
      </c>
    </row>
    <row r="10431" spans="1:11">
      <c r="A10431" s="190" t="s">
        <v>4925</v>
      </c>
      <c r="J10431" s="194">
        <v>7950000</v>
      </c>
      <c r="K10431" s="194">
        <v>7950000</v>
      </c>
    </row>
    <row r="10434" spans="1:11">
      <c r="A10434" s="190" t="s">
        <v>4926</v>
      </c>
      <c r="D10434" s="191" t="s">
        <v>4818</v>
      </c>
      <c r="E10434" s="190" t="s">
        <v>4988</v>
      </c>
    </row>
    <row r="10435" spans="1:11">
      <c r="A10435" s="192" t="s">
        <v>10</v>
      </c>
      <c r="B10435" s="192" t="s">
        <v>11</v>
      </c>
      <c r="D10435" s="188" t="s">
        <v>4808</v>
      </c>
      <c r="E10435" s="192" t="s">
        <v>142</v>
      </c>
      <c r="F10435" s="193" t="s">
        <v>4809</v>
      </c>
      <c r="G10435" s="192" t="s">
        <v>4810</v>
      </c>
      <c r="H10435" s="192" t="s">
        <v>479</v>
      </c>
      <c r="J10435" s="193" t="s">
        <v>405</v>
      </c>
      <c r="K10435" s="193" t="s">
        <v>406</v>
      </c>
    </row>
    <row r="10438" spans="1:11">
      <c r="A10438" s="175" t="s">
        <v>5000</v>
      </c>
      <c r="B10438" s="175" t="s">
        <v>114</v>
      </c>
      <c r="D10438" s="175" t="s">
        <v>610</v>
      </c>
      <c r="H10438" s="175" t="s">
        <v>1124</v>
      </c>
      <c r="K10438" s="194">
        <v>30000</v>
      </c>
    </row>
    <row r="10439" spans="1:11">
      <c r="A10439" s="175" t="s">
        <v>151</v>
      </c>
      <c r="B10439" s="175" t="s">
        <v>22</v>
      </c>
      <c r="F10439" s="195">
        <v>8060782</v>
      </c>
      <c r="H10439" s="175" t="s">
        <v>1124</v>
      </c>
      <c r="J10439" s="194">
        <v>30000</v>
      </c>
    </row>
    <row r="10440" spans="1:11">
      <c r="A10440" s="190" t="s">
        <v>4927</v>
      </c>
      <c r="J10440" s="194">
        <v>30000</v>
      </c>
      <c r="K10440" s="194">
        <v>30000</v>
      </c>
    </row>
    <row r="10443" spans="1:11">
      <c r="A10443" s="190" t="s">
        <v>4928</v>
      </c>
      <c r="D10443" s="191" t="s">
        <v>4818</v>
      </c>
      <c r="E10443" s="190" t="s">
        <v>4988</v>
      </c>
    </row>
    <row r="10444" spans="1:11">
      <c r="A10444" s="192" t="s">
        <v>10</v>
      </c>
      <c r="B10444" s="192" t="s">
        <v>11</v>
      </c>
      <c r="D10444" s="188" t="s">
        <v>4808</v>
      </c>
      <c r="E10444" s="192" t="s">
        <v>142</v>
      </c>
      <c r="F10444" s="193" t="s">
        <v>4809</v>
      </c>
      <c r="G10444" s="192" t="s">
        <v>4810</v>
      </c>
      <c r="H10444" s="192" t="s">
        <v>479</v>
      </c>
      <c r="J10444" s="193" t="s">
        <v>405</v>
      </c>
      <c r="K10444" s="193" t="s">
        <v>406</v>
      </c>
    </row>
    <row r="10447" spans="1:11">
      <c r="A10447" s="175" t="s">
        <v>5000</v>
      </c>
      <c r="B10447" s="175" t="s">
        <v>114</v>
      </c>
      <c r="D10447" s="175" t="s">
        <v>610</v>
      </c>
      <c r="H10447" s="175" t="s">
        <v>1125</v>
      </c>
      <c r="K10447" s="194">
        <v>970000</v>
      </c>
    </row>
    <row r="10448" spans="1:11">
      <c r="A10448" s="175" t="s">
        <v>151</v>
      </c>
      <c r="B10448" s="175" t="s">
        <v>22</v>
      </c>
      <c r="F10448" s="195">
        <v>2309786</v>
      </c>
      <c r="H10448" s="175" t="s">
        <v>1125</v>
      </c>
      <c r="J10448" s="194">
        <v>970000</v>
      </c>
    </row>
    <row r="10449" spans="1:11">
      <c r="A10449" s="190" t="s">
        <v>4930</v>
      </c>
      <c r="J10449" s="194">
        <v>970000</v>
      </c>
      <c r="K10449" s="194">
        <v>970000</v>
      </c>
    </row>
    <row r="10452" spans="1:11">
      <c r="A10452" s="190" t="s">
        <v>4931</v>
      </c>
      <c r="D10452" s="191" t="s">
        <v>4818</v>
      </c>
      <c r="E10452" s="190" t="s">
        <v>4988</v>
      </c>
    </row>
    <row r="10453" spans="1:11">
      <c r="A10453" s="192" t="s">
        <v>10</v>
      </c>
      <c r="B10453" s="192" t="s">
        <v>11</v>
      </c>
      <c r="D10453" s="188" t="s">
        <v>4808</v>
      </c>
      <c r="E10453" s="192" t="s">
        <v>142</v>
      </c>
      <c r="F10453" s="193" t="s">
        <v>4809</v>
      </c>
      <c r="G10453" s="192" t="s">
        <v>4810</v>
      </c>
      <c r="H10453" s="192" t="s">
        <v>479</v>
      </c>
      <c r="J10453" s="193" t="s">
        <v>405</v>
      </c>
      <c r="K10453" s="193" t="s">
        <v>406</v>
      </c>
    </row>
    <row r="10456" spans="1:11">
      <c r="A10456" s="175" t="s">
        <v>5207</v>
      </c>
      <c r="B10456" s="175" t="s">
        <v>122</v>
      </c>
      <c r="D10456" s="175" t="s">
        <v>610</v>
      </c>
      <c r="H10456" s="175" t="s">
        <v>1126</v>
      </c>
      <c r="K10456" s="194">
        <v>6000000</v>
      </c>
    </row>
    <row r="10457" spans="1:11">
      <c r="A10457" s="175" t="s">
        <v>151</v>
      </c>
      <c r="B10457" s="175" t="s">
        <v>22</v>
      </c>
      <c r="F10457" s="195">
        <v>2309785</v>
      </c>
      <c r="H10457" s="175" t="s">
        <v>1126</v>
      </c>
      <c r="J10457" s="194">
        <v>6000000</v>
      </c>
    </row>
    <row r="10458" spans="1:11">
      <c r="A10458" s="190" t="s">
        <v>4932</v>
      </c>
      <c r="J10458" s="194">
        <v>6000000</v>
      </c>
      <c r="K10458" s="194">
        <v>6000000</v>
      </c>
    </row>
    <row r="10461" spans="1:11">
      <c r="A10461" s="190" t="s">
        <v>4933</v>
      </c>
      <c r="D10461" s="191" t="s">
        <v>4818</v>
      </c>
      <c r="E10461" s="190" t="s">
        <v>4988</v>
      </c>
    </row>
    <row r="10462" spans="1:11">
      <c r="A10462" s="192" t="s">
        <v>10</v>
      </c>
      <c r="B10462" s="192" t="s">
        <v>11</v>
      </c>
      <c r="D10462" s="188" t="s">
        <v>4808</v>
      </c>
      <c r="E10462" s="192" t="s">
        <v>142</v>
      </c>
      <c r="F10462" s="193" t="s">
        <v>4809</v>
      </c>
      <c r="G10462" s="192" t="s">
        <v>4810</v>
      </c>
      <c r="H10462" s="192" t="s">
        <v>479</v>
      </c>
      <c r="J10462" s="193" t="s">
        <v>405</v>
      </c>
      <c r="K10462" s="193" t="s">
        <v>406</v>
      </c>
    </row>
    <row r="10465" spans="1:11">
      <c r="A10465" s="175" t="s">
        <v>4829</v>
      </c>
      <c r="B10465" s="175" t="s">
        <v>113</v>
      </c>
      <c r="D10465" s="175" t="s">
        <v>610</v>
      </c>
      <c r="H10465" s="175" t="s">
        <v>1127</v>
      </c>
      <c r="K10465" s="194">
        <v>150000</v>
      </c>
    </row>
    <row r="10466" spans="1:11">
      <c r="A10466" s="175" t="s">
        <v>151</v>
      </c>
      <c r="B10466" s="175" t="s">
        <v>22</v>
      </c>
      <c r="F10466" s="195">
        <v>22711</v>
      </c>
      <c r="H10466" s="175" t="s">
        <v>1127</v>
      </c>
      <c r="J10466" s="194">
        <v>150000</v>
      </c>
    </row>
    <row r="10467" spans="1:11">
      <c r="A10467" s="190" t="s">
        <v>4934</v>
      </c>
      <c r="J10467" s="194">
        <v>150000</v>
      </c>
      <c r="K10467" s="194">
        <v>150000</v>
      </c>
    </row>
    <row r="10470" spans="1:11">
      <c r="A10470" s="190" t="s">
        <v>4935</v>
      </c>
      <c r="D10470" s="191" t="s">
        <v>4818</v>
      </c>
      <c r="E10470" s="190" t="s">
        <v>4988</v>
      </c>
    </row>
    <row r="10471" spans="1:11">
      <c r="A10471" s="192" t="s">
        <v>10</v>
      </c>
      <c r="B10471" s="192" t="s">
        <v>11</v>
      </c>
      <c r="D10471" s="188" t="s">
        <v>4808</v>
      </c>
      <c r="E10471" s="192" t="s">
        <v>142</v>
      </c>
      <c r="F10471" s="193" t="s">
        <v>4809</v>
      </c>
      <c r="G10471" s="192" t="s">
        <v>4810</v>
      </c>
      <c r="H10471" s="192" t="s">
        <v>479</v>
      </c>
      <c r="J10471" s="193" t="s">
        <v>405</v>
      </c>
      <c r="K10471" s="193" t="s">
        <v>406</v>
      </c>
    </row>
    <row r="10474" spans="1:11">
      <c r="A10474" s="175" t="s">
        <v>4829</v>
      </c>
      <c r="B10474" s="175" t="s">
        <v>113</v>
      </c>
      <c r="D10474" s="175" t="s">
        <v>610</v>
      </c>
      <c r="H10474" s="175" t="s">
        <v>4764</v>
      </c>
      <c r="K10474" s="194">
        <v>60000</v>
      </c>
    </row>
    <row r="10475" spans="1:11">
      <c r="A10475" s="175" t="s">
        <v>151</v>
      </c>
      <c r="B10475" s="175" t="s">
        <v>22</v>
      </c>
      <c r="F10475" s="195">
        <v>22953</v>
      </c>
      <c r="H10475" s="175" t="s">
        <v>1128</v>
      </c>
      <c r="J10475" s="194">
        <v>60000</v>
      </c>
    </row>
    <row r="10476" spans="1:11">
      <c r="A10476" s="190" t="s">
        <v>4937</v>
      </c>
      <c r="J10476" s="194">
        <v>60000</v>
      </c>
      <c r="K10476" s="194">
        <v>60000</v>
      </c>
    </row>
    <row r="10479" spans="1:11">
      <c r="A10479" s="190" t="s">
        <v>4938</v>
      </c>
      <c r="D10479" s="191" t="s">
        <v>4818</v>
      </c>
      <c r="E10479" s="190" t="s">
        <v>4988</v>
      </c>
    </row>
    <row r="10480" spans="1:11">
      <c r="A10480" s="192" t="s">
        <v>10</v>
      </c>
      <c r="B10480" s="192" t="s">
        <v>11</v>
      </c>
      <c r="D10480" s="188" t="s">
        <v>4808</v>
      </c>
      <c r="E10480" s="192" t="s">
        <v>142</v>
      </c>
      <c r="F10480" s="193" t="s">
        <v>4809</v>
      </c>
      <c r="G10480" s="192" t="s">
        <v>4810</v>
      </c>
      <c r="H10480" s="192" t="s">
        <v>479</v>
      </c>
      <c r="J10480" s="193" t="s">
        <v>405</v>
      </c>
      <c r="K10480" s="193" t="s">
        <v>406</v>
      </c>
    </row>
    <row r="10483" spans="1:11">
      <c r="A10483" s="175" t="s">
        <v>4829</v>
      </c>
      <c r="B10483" s="175" t="s">
        <v>113</v>
      </c>
      <c r="D10483" s="175" t="s">
        <v>610</v>
      </c>
      <c r="H10483" s="175" t="s">
        <v>1129</v>
      </c>
      <c r="K10483" s="194">
        <v>30000</v>
      </c>
    </row>
    <row r="10484" spans="1:11">
      <c r="A10484" s="175" t="s">
        <v>151</v>
      </c>
      <c r="B10484" s="175" t="s">
        <v>22</v>
      </c>
      <c r="F10484" s="195">
        <v>22954</v>
      </c>
      <c r="H10484" s="175" t="s">
        <v>1129</v>
      </c>
      <c r="J10484" s="194">
        <v>30000</v>
      </c>
    </row>
    <row r="10485" spans="1:11">
      <c r="A10485" s="190" t="s">
        <v>4940</v>
      </c>
      <c r="J10485" s="194">
        <v>30000</v>
      </c>
      <c r="K10485" s="194">
        <v>30000</v>
      </c>
    </row>
    <row r="10488" spans="1:11">
      <c r="A10488" s="190" t="s">
        <v>4941</v>
      </c>
      <c r="D10488" s="191" t="s">
        <v>4818</v>
      </c>
      <c r="E10488" s="190" t="s">
        <v>4988</v>
      </c>
    </row>
    <row r="10489" spans="1:11">
      <c r="A10489" s="192" t="s">
        <v>10</v>
      </c>
      <c r="B10489" s="192" t="s">
        <v>11</v>
      </c>
      <c r="D10489" s="188" t="s">
        <v>4808</v>
      </c>
      <c r="E10489" s="192" t="s">
        <v>142</v>
      </c>
      <c r="F10489" s="193" t="s">
        <v>4809</v>
      </c>
      <c r="G10489" s="192" t="s">
        <v>4810</v>
      </c>
      <c r="H10489" s="192" t="s">
        <v>479</v>
      </c>
      <c r="J10489" s="193" t="s">
        <v>405</v>
      </c>
      <c r="K10489" s="193" t="s">
        <v>406</v>
      </c>
    </row>
    <row r="10492" spans="1:11">
      <c r="A10492" s="175" t="s">
        <v>4829</v>
      </c>
      <c r="B10492" s="175" t="s">
        <v>113</v>
      </c>
      <c r="D10492" s="175" t="s">
        <v>610</v>
      </c>
      <c r="H10492" s="175" t="s">
        <v>1130</v>
      </c>
      <c r="K10492" s="194">
        <v>20000</v>
      </c>
    </row>
    <row r="10493" spans="1:11">
      <c r="A10493" s="175" t="s">
        <v>151</v>
      </c>
      <c r="B10493" s="175" t="s">
        <v>22</v>
      </c>
      <c r="F10493" s="195">
        <v>22955</v>
      </c>
      <c r="H10493" s="175" t="s">
        <v>1130</v>
      </c>
      <c r="J10493" s="194">
        <v>20000</v>
      </c>
    </row>
    <row r="10494" spans="1:11">
      <c r="A10494" s="190" t="s">
        <v>4942</v>
      </c>
      <c r="J10494" s="194">
        <v>20000</v>
      </c>
      <c r="K10494" s="194">
        <v>20000</v>
      </c>
    </row>
    <row r="10497" spans="1:11">
      <c r="A10497" s="190" t="s">
        <v>4943</v>
      </c>
      <c r="D10497" s="191" t="s">
        <v>4818</v>
      </c>
      <c r="E10497" s="190" t="s">
        <v>4988</v>
      </c>
    </row>
    <row r="10498" spans="1:11">
      <c r="A10498" s="192" t="s">
        <v>10</v>
      </c>
      <c r="B10498" s="192" t="s">
        <v>11</v>
      </c>
      <c r="D10498" s="188" t="s">
        <v>4808</v>
      </c>
      <c r="E10498" s="192" t="s">
        <v>142</v>
      </c>
      <c r="F10498" s="193" t="s">
        <v>4809</v>
      </c>
      <c r="G10498" s="192" t="s">
        <v>4810</v>
      </c>
      <c r="H10498" s="192" t="s">
        <v>479</v>
      </c>
      <c r="J10498" s="193" t="s">
        <v>405</v>
      </c>
      <c r="K10498" s="193" t="s">
        <v>406</v>
      </c>
    </row>
    <row r="10501" spans="1:11">
      <c r="A10501" s="175" t="s">
        <v>4829</v>
      </c>
      <c r="B10501" s="175" t="s">
        <v>113</v>
      </c>
      <c r="D10501" s="175" t="s">
        <v>610</v>
      </c>
      <c r="H10501" s="175" t="s">
        <v>1131</v>
      </c>
      <c r="K10501" s="194">
        <v>30000</v>
      </c>
    </row>
    <row r="10502" spans="1:11">
      <c r="A10502" s="175" t="s">
        <v>151</v>
      </c>
      <c r="B10502" s="175" t="s">
        <v>22</v>
      </c>
      <c r="F10502" s="195">
        <v>22956</v>
      </c>
      <c r="H10502" s="175" t="s">
        <v>1131</v>
      </c>
      <c r="J10502" s="194">
        <v>30000</v>
      </c>
    </row>
    <row r="10503" spans="1:11">
      <c r="A10503" s="190" t="s">
        <v>4944</v>
      </c>
      <c r="J10503" s="194">
        <v>30000</v>
      </c>
      <c r="K10503" s="194">
        <v>30000</v>
      </c>
    </row>
    <row r="10506" spans="1:11">
      <c r="A10506" s="190" t="s">
        <v>4945</v>
      </c>
      <c r="D10506" s="191" t="s">
        <v>4818</v>
      </c>
      <c r="E10506" s="190" t="s">
        <v>4988</v>
      </c>
    </row>
    <row r="10507" spans="1:11">
      <c r="A10507" s="192" t="s">
        <v>10</v>
      </c>
      <c r="B10507" s="192" t="s">
        <v>11</v>
      </c>
      <c r="D10507" s="188" t="s">
        <v>4808</v>
      </c>
      <c r="E10507" s="192" t="s">
        <v>142</v>
      </c>
      <c r="F10507" s="193" t="s">
        <v>4809</v>
      </c>
      <c r="G10507" s="192" t="s">
        <v>4810</v>
      </c>
      <c r="H10507" s="192" t="s">
        <v>479</v>
      </c>
      <c r="J10507" s="193" t="s">
        <v>405</v>
      </c>
      <c r="K10507" s="193" t="s">
        <v>406</v>
      </c>
    </row>
    <row r="10510" spans="1:11">
      <c r="A10510" s="175" t="s">
        <v>4829</v>
      </c>
      <c r="B10510" s="175" t="s">
        <v>113</v>
      </c>
      <c r="D10510" s="175" t="s">
        <v>610</v>
      </c>
      <c r="H10510" s="175" t="s">
        <v>1132</v>
      </c>
      <c r="K10510" s="194">
        <v>70000</v>
      </c>
    </row>
    <row r="10511" spans="1:11">
      <c r="A10511" s="175" t="s">
        <v>151</v>
      </c>
      <c r="B10511" s="175" t="s">
        <v>22</v>
      </c>
      <c r="F10511" s="195">
        <v>22957</v>
      </c>
      <c r="H10511" s="175" t="s">
        <v>1132</v>
      </c>
      <c r="J10511" s="194">
        <v>70000</v>
      </c>
    </row>
    <row r="10512" spans="1:11">
      <c r="A10512" s="190" t="s">
        <v>4946</v>
      </c>
      <c r="J10512" s="194">
        <v>70000</v>
      </c>
      <c r="K10512" s="194">
        <v>70000</v>
      </c>
    </row>
    <row r="10515" spans="1:11">
      <c r="A10515" s="190" t="s">
        <v>4947</v>
      </c>
      <c r="D10515" s="191" t="s">
        <v>4818</v>
      </c>
      <c r="E10515" s="190" t="s">
        <v>4988</v>
      </c>
    </row>
    <row r="10516" spans="1:11">
      <c r="A10516" s="192" t="s">
        <v>10</v>
      </c>
      <c r="B10516" s="192" t="s">
        <v>11</v>
      </c>
      <c r="D10516" s="188" t="s">
        <v>4808</v>
      </c>
      <c r="E10516" s="192" t="s">
        <v>142</v>
      </c>
      <c r="F10516" s="193" t="s">
        <v>4809</v>
      </c>
      <c r="G10516" s="192" t="s">
        <v>4810</v>
      </c>
      <c r="H10516" s="192" t="s">
        <v>479</v>
      </c>
      <c r="J10516" s="193" t="s">
        <v>405</v>
      </c>
      <c r="K10516" s="193" t="s">
        <v>406</v>
      </c>
    </row>
    <row r="10519" spans="1:11">
      <c r="A10519" s="175" t="s">
        <v>4829</v>
      </c>
      <c r="B10519" s="175" t="s">
        <v>113</v>
      </c>
      <c r="D10519" s="175" t="s">
        <v>610</v>
      </c>
      <c r="H10519" s="175" t="s">
        <v>1133</v>
      </c>
      <c r="K10519" s="194">
        <v>10000</v>
      </c>
    </row>
    <row r="10520" spans="1:11">
      <c r="A10520" s="175" t="s">
        <v>151</v>
      </c>
      <c r="B10520" s="175" t="s">
        <v>22</v>
      </c>
      <c r="F10520" s="195">
        <v>22950</v>
      </c>
      <c r="H10520" s="175" t="s">
        <v>1133</v>
      </c>
      <c r="J10520" s="194">
        <v>10000</v>
      </c>
    </row>
    <row r="10521" spans="1:11">
      <c r="A10521" s="190" t="s">
        <v>4948</v>
      </c>
      <c r="J10521" s="194">
        <v>10000</v>
      </c>
      <c r="K10521" s="194">
        <v>10000</v>
      </c>
    </row>
    <row r="10524" spans="1:11">
      <c r="A10524" s="190" t="s">
        <v>4949</v>
      </c>
      <c r="D10524" s="191" t="s">
        <v>4818</v>
      </c>
      <c r="E10524" s="190" t="s">
        <v>4988</v>
      </c>
    </row>
    <row r="10525" spans="1:11">
      <c r="A10525" s="192" t="s">
        <v>10</v>
      </c>
      <c r="B10525" s="192" t="s">
        <v>11</v>
      </c>
      <c r="D10525" s="188" t="s">
        <v>4808</v>
      </c>
      <c r="E10525" s="192" t="s">
        <v>142</v>
      </c>
      <c r="F10525" s="193" t="s">
        <v>4809</v>
      </c>
      <c r="G10525" s="192" t="s">
        <v>4810</v>
      </c>
      <c r="H10525" s="192" t="s">
        <v>479</v>
      </c>
      <c r="J10525" s="193" t="s">
        <v>405</v>
      </c>
      <c r="K10525" s="193" t="s">
        <v>406</v>
      </c>
    </row>
    <row r="10528" spans="1:11">
      <c r="A10528" s="175" t="s">
        <v>4829</v>
      </c>
      <c r="B10528" s="175" t="s">
        <v>113</v>
      </c>
      <c r="D10528" s="175" t="s">
        <v>610</v>
      </c>
      <c r="H10528" s="175" t="s">
        <v>4765</v>
      </c>
      <c r="K10528" s="194">
        <v>50000</v>
      </c>
    </row>
    <row r="10529" spans="1:11">
      <c r="A10529" s="175" t="s">
        <v>151</v>
      </c>
      <c r="B10529" s="175" t="s">
        <v>22</v>
      </c>
      <c r="F10529" s="195">
        <v>22934</v>
      </c>
      <c r="H10529" s="175" t="s">
        <v>1134</v>
      </c>
      <c r="J10529" s="194">
        <v>50000</v>
      </c>
    </row>
    <row r="10530" spans="1:11">
      <c r="A10530" s="190" t="s">
        <v>4951</v>
      </c>
      <c r="J10530" s="194">
        <v>50000</v>
      </c>
      <c r="K10530" s="194">
        <v>50000</v>
      </c>
    </row>
    <row r="10533" spans="1:11">
      <c r="A10533" s="190" t="s">
        <v>4952</v>
      </c>
      <c r="D10533" s="191" t="s">
        <v>4818</v>
      </c>
      <c r="E10533" s="190" t="s">
        <v>4988</v>
      </c>
    </row>
    <row r="10534" spans="1:11">
      <c r="A10534" s="192" t="s">
        <v>10</v>
      </c>
      <c r="B10534" s="192" t="s">
        <v>11</v>
      </c>
      <c r="D10534" s="188" t="s">
        <v>4808</v>
      </c>
      <c r="E10534" s="192" t="s">
        <v>142</v>
      </c>
      <c r="F10534" s="193" t="s">
        <v>4809</v>
      </c>
      <c r="G10534" s="192" t="s">
        <v>4810</v>
      </c>
      <c r="H10534" s="192" t="s">
        <v>479</v>
      </c>
      <c r="J10534" s="193" t="s">
        <v>405</v>
      </c>
      <c r="K10534" s="193" t="s">
        <v>406</v>
      </c>
    </row>
    <row r="10537" spans="1:11">
      <c r="A10537" s="175" t="s">
        <v>4829</v>
      </c>
      <c r="B10537" s="175" t="s">
        <v>113</v>
      </c>
      <c r="D10537" s="175" t="s">
        <v>610</v>
      </c>
      <c r="H10537" s="175" t="s">
        <v>1135</v>
      </c>
      <c r="K10537" s="194">
        <v>10000</v>
      </c>
    </row>
    <row r="10538" spans="1:11">
      <c r="A10538" s="175" t="s">
        <v>151</v>
      </c>
      <c r="B10538" s="175" t="s">
        <v>22</v>
      </c>
      <c r="F10538" s="195">
        <v>22951</v>
      </c>
      <c r="H10538" s="175" t="s">
        <v>1135</v>
      </c>
      <c r="J10538" s="194">
        <v>10000</v>
      </c>
    </row>
    <row r="10539" spans="1:11">
      <c r="A10539" s="190" t="s">
        <v>4953</v>
      </c>
      <c r="J10539" s="194">
        <v>10000</v>
      </c>
      <c r="K10539" s="194">
        <v>10000</v>
      </c>
    </row>
    <row r="10542" spans="1:11">
      <c r="A10542" s="190" t="s">
        <v>4954</v>
      </c>
      <c r="D10542" s="191" t="s">
        <v>4818</v>
      </c>
      <c r="E10542" s="190" t="s">
        <v>4988</v>
      </c>
    </row>
    <row r="10543" spans="1:11">
      <c r="A10543" s="192" t="s">
        <v>10</v>
      </c>
      <c r="B10543" s="192" t="s">
        <v>11</v>
      </c>
      <c r="D10543" s="188" t="s">
        <v>4808</v>
      </c>
      <c r="E10543" s="192" t="s">
        <v>142</v>
      </c>
      <c r="F10543" s="193" t="s">
        <v>4809</v>
      </c>
      <c r="G10543" s="192" t="s">
        <v>4810</v>
      </c>
      <c r="H10543" s="192" t="s">
        <v>479</v>
      </c>
      <c r="J10543" s="193" t="s">
        <v>405</v>
      </c>
      <c r="K10543" s="193" t="s">
        <v>406</v>
      </c>
    </row>
    <row r="10546" spans="1:11">
      <c r="A10546" s="175" t="s">
        <v>4829</v>
      </c>
      <c r="B10546" s="175" t="s">
        <v>113</v>
      </c>
      <c r="D10546" s="175" t="s">
        <v>610</v>
      </c>
      <c r="H10546" s="175" t="s">
        <v>1136</v>
      </c>
      <c r="K10546" s="194">
        <v>30000</v>
      </c>
    </row>
    <row r="10547" spans="1:11">
      <c r="A10547" s="175" t="s">
        <v>151</v>
      </c>
      <c r="B10547" s="175" t="s">
        <v>22</v>
      </c>
      <c r="F10547" s="195">
        <v>22952</v>
      </c>
      <c r="H10547" s="175" t="s">
        <v>1136</v>
      </c>
      <c r="J10547" s="194">
        <v>30000</v>
      </c>
    </row>
    <row r="10548" spans="1:11">
      <c r="A10548" s="190" t="s">
        <v>4955</v>
      </c>
      <c r="J10548" s="194">
        <v>30000</v>
      </c>
      <c r="K10548" s="194">
        <v>30000</v>
      </c>
    </row>
    <row r="10551" spans="1:11">
      <c r="A10551" s="190" t="s">
        <v>4956</v>
      </c>
      <c r="D10551" s="191" t="s">
        <v>4818</v>
      </c>
      <c r="E10551" s="190" t="s">
        <v>4988</v>
      </c>
    </row>
    <row r="10552" spans="1:11">
      <c r="A10552" s="192" t="s">
        <v>10</v>
      </c>
      <c r="B10552" s="192" t="s">
        <v>11</v>
      </c>
      <c r="D10552" s="188" t="s">
        <v>4808</v>
      </c>
      <c r="E10552" s="192" t="s">
        <v>142</v>
      </c>
      <c r="F10552" s="193" t="s">
        <v>4809</v>
      </c>
      <c r="G10552" s="192" t="s">
        <v>4810</v>
      </c>
      <c r="H10552" s="192" t="s">
        <v>479</v>
      </c>
      <c r="J10552" s="193" t="s">
        <v>405</v>
      </c>
      <c r="K10552" s="193" t="s">
        <v>406</v>
      </c>
    </row>
    <row r="10555" spans="1:11">
      <c r="A10555" s="175" t="s">
        <v>4829</v>
      </c>
      <c r="B10555" s="175" t="s">
        <v>113</v>
      </c>
      <c r="D10555" s="175" t="s">
        <v>610</v>
      </c>
      <c r="H10555" s="175" t="s">
        <v>1137</v>
      </c>
      <c r="K10555" s="194">
        <v>25000</v>
      </c>
    </row>
    <row r="10556" spans="1:11">
      <c r="A10556" s="175" t="s">
        <v>151</v>
      </c>
      <c r="B10556" s="175" t="s">
        <v>22</v>
      </c>
      <c r="F10556" s="195">
        <v>22949</v>
      </c>
      <c r="H10556" s="175" t="s">
        <v>1137</v>
      </c>
      <c r="J10556" s="194">
        <v>25000</v>
      </c>
    </row>
    <row r="10557" spans="1:11">
      <c r="A10557" s="190" t="s">
        <v>4958</v>
      </c>
      <c r="J10557" s="194">
        <v>25000</v>
      </c>
      <c r="K10557" s="194">
        <v>25000</v>
      </c>
    </row>
    <row r="10560" spans="1:11">
      <c r="A10560" s="190" t="s">
        <v>4959</v>
      </c>
      <c r="D10560" s="191" t="s">
        <v>4818</v>
      </c>
      <c r="E10560" s="190" t="s">
        <v>4988</v>
      </c>
    </row>
    <row r="10561" spans="1:11">
      <c r="A10561" s="192" t="s">
        <v>10</v>
      </c>
      <c r="B10561" s="192" t="s">
        <v>11</v>
      </c>
      <c r="D10561" s="188" t="s">
        <v>4808</v>
      </c>
      <c r="E10561" s="192" t="s">
        <v>142</v>
      </c>
      <c r="F10561" s="193" t="s">
        <v>4809</v>
      </c>
      <c r="G10561" s="192" t="s">
        <v>4810</v>
      </c>
      <c r="H10561" s="192" t="s">
        <v>479</v>
      </c>
      <c r="J10561" s="193" t="s">
        <v>405</v>
      </c>
      <c r="K10561" s="193" t="s">
        <v>406</v>
      </c>
    </row>
    <row r="10564" spans="1:11">
      <c r="A10564" s="175" t="s">
        <v>4829</v>
      </c>
      <c r="B10564" s="175" t="s">
        <v>113</v>
      </c>
      <c r="D10564" s="175" t="s">
        <v>610</v>
      </c>
      <c r="H10564" s="175" t="s">
        <v>1138</v>
      </c>
      <c r="K10564" s="194">
        <v>50000</v>
      </c>
    </row>
    <row r="10565" spans="1:11">
      <c r="A10565" s="175" t="s">
        <v>151</v>
      </c>
      <c r="B10565" s="175" t="s">
        <v>22</v>
      </c>
      <c r="F10565" s="195">
        <v>22948</v>
      </c>
      <c r="H10565" s="175" t="s">
        <v>1138</v>
      </c>
      <c r="J10565" s="194">
        <v>50000</v>
      </c>
    </row>
    <row r="10566" spans="1:11">
      <c r="A10566" s="190" t="s">
        <v>4960</v>
      </c>
      <c r="J10566" s="194">
        <v>50000</v>
      </c>
      <c r="K10566" s="194">
        <v>50000</v>
      </c>
    </row>
    <row r="10569" spans="1:11">
      <c r="A10569" s="190" t="s">
        <v>4965</v>
      </c>
      <c r="D10569" s="191" t="s">
        <v>4818</v>
      </c>
      <c r="E10569" s="190" t="s">
        <v>4988</v>
      </c>
    </row>
    <row r="10570" spans="1:11">
      <c r="A10570" s="192" t="s">
        <v>10</v>
      </c>
      <c r="B10570" s="192" t="s">
        <v>11</v>
      </c>
      <c r="D10570" s="188" t="s">
        <v>4808</v>
      </c>
      <c r="E10570" s="192" t="s">
        <v>142</v>
      </c>
      <c r="F10570" s="193" t="s">
        <v>4809</v>
      </c>
      <c r="G10570" s="192" t="s">
        <v>4810</v>
      </c>
      <c r="H10570" s="192" t="s">
        <v>479</v>
      </c>
      <c r="J10570" s="193" t="s">
        <v>405</v>
      </c>
      <c r="K10570" s="193" t="s">
        <v>406</v>
      </c>
    </row>
    <row r="10573" spans="1:11">
      <c r="A10573" s="175" t="s">
        <v>4829</v>
      </c>
      <c r="B10573" s="175" t="s">
        <v>113</v>
      </c>
      <c r="D10573" s="175" t="s">
        <v>610</v>
      </c>
      <c r="H10573" s="175" t="s">
        <v>1139</v>
      </c>
      <c r="K10573" s="194">
        <v>30000</v>
      </c>
    </row>
    <row r="10574" spans="1:11">
      <c r="A10574" s="175" t="s">
        <v>151</v>
      </c>
      <c r="B10574" s="175" t="s">
        <v>22</v>
      </c>
      <c r="F10574" s="195">
        <v>22947</v>
      </c>
      <c r="H10574" s="175" t="s">
        <v>1139</v>
      </c>
      <c r="J10574" s="194">
        <v>30000</v>
      </c>
    </row>
    <row r="10575" spans="1:11">
      <c r="A10575" s="190" t="s">
        <v>4967</v>
      </c>
      <c r="J10575" s="194">
        <v>30000</v>
      </c>
      <c r="K10575" s="194">
        <v>30000</v>
      </c>
    </row>
    <row r="10578" spans="1:11">
      <c r="A10578" s="190" t="s">
        <v>4968</v>
      </c>
      <c r="D10578" s="191" t="s">
        <v>4818</v>
      </c>
      <c r="E10578" s="190" t="s">
        <v>4988</v>
      </c>
    </row>
    <row r="10579" spans="1:11">
      <c r="A10579" s="192" t="s">
        <v>10</v>
      </c>
      <c r="B10579" s="192" t="s">
        <v>11</v>
      </c>
      <c r="D10579" s="188" t="s">
        <v>4808</v>
      </c>
      <c r="E10579" s="192" t="s">
        <v>142</v>
      </c>
      <c r="F10579" s="193" t="s">
        <v>4809</v>
      </c>
      <c r="G10579" s="192" t="s">
        <v>4810</v>
      </c>
      <c r="H10579" s="192" t="s">
        <v>479</v>
      </c>
      <c r="J10579" s="193" t="s">
        <v>405</v>
      </c>
      <c r="K10579" s="193" t="s">
        <v>406</v>
      </c>
    </row>
    <row r="10582" spans="1:11">
      <c r="A10582" s="175" t="s">
        <v>4829</v>
      </c>
      <c r="B10582" s="175" t="s">
        <v>113</v>
      </c>
      <c r="D10582" s="175" t="s">
        <v>610</v>
      </c>
      <c r="H10582" s="175" t="s">
        <v>1140</v>
      </c>
      <c r="K10582" s="194">
        <v>30000</v>
      </c>
    </row>
    <row r="10583" spans="1:11">
      <c r="A10583" s="175" t="s">
        <v>151</v>
      </c>
      <c r="B10583" s="175" t="s">
        <v>22</v>
      </c>
      <c r="F10583" s="195">
        <v>22946</v>
      </c>
      <c r="H10583" s="175" t="s">
        <v>1140</v>
      </c>
      <c r="J10583" s="194">
        <v>30000</v>
      </c>
    </row>
    <row r="10584" spans="1:11">
      <c r="A10584" s="190" t="s">
        <v>4969</v>
      </c>
      <c r="J10584" s="194">
        <v>30000</v>
      </c>
      <c r="K10584" s="194">
        <v>30000</v>
      </c>
    </row>
    <row r="10587" spans="1:11">
      <c r="A10587" s="190" t="s">
        <v>4970</v>
      </c>
      <c r="D10587" s="191" t="s">
        <v>4818</v>
      </c>
      <c r="E10587" s="190" t="s">
        <v>4988</v>
      </c>
    </row>
    <row r="10588" spans="1:11">
      <c r="A10588" s="192" t="s">
        <v>10</v>
      </c>
      <c r="B10588" s="192" t="s">
        <v>11</v>
      </c>
      <c r="D10588" s="188" t="s">
        <v>4808</v>
      </c>
      <c r="E10588" s="192" t="s">
        <v>142</v>
      </c>
      <c r="F10588" s="193" t="s">
        <v>4809</v>
      </c>
      <c r="G10588" s="192" t="s">
        <v>4810</v>
      </c>
      <c r="H10588" s="192" t="s">
        <v>479</v>
      </c>
      <c r="J10588" s="193" t="s">
        <v>405</v>
      </c>
      <c r="K10588" s="193" t="s">
        <v>406</v>
      </c>
    </row>
    <row r="10591" spans="1:11">
      <c r="A10591" s="175" t="s">
        <v>4829</v>
      </c>
      <c r="B10591" s="175" t="s">
        <v>113</v>
      </c>
      <c r="D10591" s="175" t="s">
        <v>610</v>
      </c>
      <c r="H10591" s="175" t="s">
        <v>1141</v>
      </c>
      <c r="K10591" s="194">
        <v>35000</v>
      </c>
    </row>
    <row r="10592" spans="1:11">
      <c r="A10592" s="175" t="s">
        <v>151</v>
      </c>
      <c r="B10592" s="175" t="s">
        <v>22</v>
      </c>
      <c r="F10592" s="195">
        <v>22945</v>
      </c>
      <c r="H10592" s="175" t="s">
        <v>1141</v>
      </c>
      <c r="J10592" s="194">
        <v>35000</v>
      </c>
    </row>
    <row r="10593" spans="1:11">
      <c r="A10593" s="190" t="s">
        <v>4971</v>
      </c>
      <c r="J10593" s="194">
        <v>35000</v>
      </c>
      <c r="K10593" s="194">
        <v>35000</v>
      </c>
    </row>
    <row r="10596" spans="1:11">
      <c r="A10596" s="190" t="s">
        <v>4972</v>
      </c>
      <c r="D10596" s="191" t="s">
        <v>4818</v>
      </c>
      <c r="E10596" s="190" t="s">
        <v>4988</v>
      </c>
    </row>
    <row r="10597" spans="1:11">
      <c r="A10597" s="192" t="s">
        <v>10</v>
      </c>
      <c r="B10597" s="192" t="s">
        <v>11</v>
      </c>
      <c r="D10597" s="188" t="s">
        <v>4808</v>
      </c>
      <c r="E10597" s="192" t="s">
        <v>142</v>
      </c>
      <c r="F10597" s="193" t="s">
        <v>4809</v>
      </c>
      <c r="G10597" s="192" t="s">
        <v>4810</v>
      </c>
      <c r="H10597" s="192" t="s">
        <v>479</v>
      </c>
      <c r="J10597" s="193" t="s">
        <v>405</v>
      </c>
      <c r="K10597" s="193" t="s">
        <v>406</v>
      </c>
    </row>
    <row r="10600" spans="1:11">
      <c r="A10600" s="175" t="s">
        <v>4829</v>
      </c>
      <c r="B10600" s="175" t="s">
        <v>113</v>
      </c>
      <c r="D10600" s="175" t="s">
        <v>610</v>
      </c>
      <c r="H10600" s="175" t="s">
        <v>1142</v>
      </c>
      <c r="K10600" s="194">
        <v>40000</v>
      </c>
    </row>
    <row r="10601" spans="1:11">
      <c r="A10601" s="175" t="s">
        <v>151</v>
      </c>
      <c r="B10601" s="175" t="s">
        <v>22</v>
      </c>
      <c r="F10601" s="195">
        <v>22943</v>
      </c>
      <c r="H10601" s="175" t="s">
        <v>1142</v>
      </c>
      <c r="J10601" s="194">
        <v>40000</v>
      </c>
    </row>
    <row r="10602" spans="1:11">
      <c r="A10602" s="190" t="s">
        <v>4973</v>
      </c>
      <c r="J10602" s="194">
        <v>40000</v>
      </c>
      <c r="K10602" s="194">
        <v>40000</v>
      </c>
    </row>
    <row r="10605" spans="1:11">
      <c r="A10605" s="190" t="s">
        <v>4974</v>
      </c>
      <c r="D10605" s="191" t="s">
        <v>4818</v>
      </c>
      <c r="E10605" s="190" t="s">
        <v>4988</v>
      </c>
    </row>
    <row r="10606" spans="1:11">
      <c r="A10606" s="192" t="s">
        <v>10</v>
      </c>
      <c r="B10606" s="192" t="s">
        <v>11</v>
      </c>
      <c r="D10606" s="188" t="s">
        <v>4808</v>
      </c>
      <c r="E10606" s="192" t="s">
        <v>142</v>
      </c>
      <c r="F10606" s="193" t="s">
        <v>4809</v>
      </c>
      <c r="G10606" s="192" t="s">
        <v>4810</v>
      </c>
      <c r="H10606" s="192" t="s">
        <v>479</v>
      </c>
      <c r="J10606" s="193" t="s">
        <v>405</v>
      </c>
      <c r="K10606" s="193" t="s">
        <v>406</v>
      </c>
    </row>
    <row r="10609" spans="1:11">
      <c r="A10609" s="175" t="s">
        <v>4829</v>
      </c>
      <c r="B10609" s="175" t="s">
        <v>113</v>
      </c>
      <c r="D10609" s="175" t="s">
        <v>610</v>
      </c>
      <c r="H10609" s="175" t="s">
        <v>1143</v>
      </c>
      <c r="K10609" s="194">
        <v>30000</v>
      </c>
    </row>
    <row r="10610" spans="1:11">
      <c r="A10610" s="175" t="s">
        <v>151</v>
      </c>
      <c r="B10610" s="175" t="s">
        <v>22</v>
      </c>
      <c r="F10610" s="195">
        <v>22944</v>
      </c>
      <c r="H10610" s="175" t="s">
        <v>1143</v>
      </c>
      <c r="J10610" s="194">
        <v>30000</v>
      </c>
    </row>
    <row r="10611" spans="1:11">
      <c r="A10611" s="190" t="s">
        <v>4975</v>
      </c>
      <c r="J10611" s="194">
        <v>30000</v>
      </c>
      <c r="K10611" s="194">
        <v>30000</v>
      </c>
    </row>
    <row r="10614" spans="1:11">
      <c r="A10614" s="190" t="s">
        <v>4976</v>
      </c>
      <c r="D10614" s="191" t="s">
        <v>4818</v>
      </c>
      <c r="E10614" s="190" t="s">
        <v>4988</v>
      </c>
    </row>
    <row r="10615" spans="1:11">
      <c r="A10615" s="192" t="s">
        <v>10</v>
      </c>
      <c r="B10615" s="192" t="s">
        <v>11</v>
      </c>
      <c r="D10615" s="188" t="s">
        <v>4808</v>
      </c>
      <c r="E10615" s="192" t="s">
        <v>142</v>
      </c>
      <c r="F10615" s="193" t="s">
        <v>4809</v>
      </c>
      <c r="G10615" s="192" t="s">
        <v>4810</v>
      </c>
      <c r="H10615" s="192" t="s">
        <v>479</v>
      </c>
      <c r="J10615" s="193" t="s">
        <v>405</v>
      </c>
      <c r="K10615" s="193" t="s">
        <v>406</v>
      </c>
    </row>
    <row r="10618" spans="1:11">
      <c r="A10618" s="175" t="s">
        <v>4829</v>
      </c>
      <c r="B10618" s="175" t="s">
        <v>113</v>
      </c>
      <c r="D10618" s="175" t="s">
        <v>610</v>
      </c>
      <c r="H10618" s="175" t="s">
        <v>1144</v>
      </c>
      <c r="K10618" s="194">
        <v>50000</v>
      </c>
    </row>
    <row r="10619" spans="1:11">
      <c r="A10619" s="175" t="s">
        <v>151</v>
      </c>
      <c r="B10619" s="175" t="s">
        <v>22</v>
      </c>
      <c r="F10619" s="195">
        <v>22939</v>
      </c>
      <c r="H10619" s="175" t="s">
        <v>1144</v>
      </c>
      <c r="J10619" s="194">
        <v>50000</v>
      </c>
    </row>
    <row r="10620" spans="1:11">
      <c r="A10620" s="190" t="s">
        <v>4978</v>
      </c>
      <c r="J10620" s="194">
        <v>50000</v>
      </c>
      <c r="K10620" s="194">
        <v>50000</v>
      </c>
    </row>
    <row r="10623" spans="1:11">
      <c r="A10623" s="190" t="s">
        <v>4979</v>
      </c>
      <c r="D10623" s="191" t="s">
        <v>4818</v>
      </c>
      <c r="E10623" s="190" t="s">
        <v>4988</v>
      </c>
    </row>
    <row r="10624" spans="1:11">
      <c r="A10624" s="192" t="s">
        <v>10</v>
      </c>
      <c r="B10624" s="192" t="s">
        <v>11</v>
      </c>
      <c r="D10624" s="188" t="s">
        <v>4808</v>
      </c>
      <c r="E10624" s="192" t="s">
        <v>142</v>
      </c>
      <c r="F10624" s="193" t="s">
        <v>4809</v>
      </c>
      <c r="G10624" s="192" t="s">
        <v>4810</v>
      </c>
      <c r="H10624" s="192" t="s">
        <v>479</v>
      </c>
      <c r="J10624" s="193" t="s">
        <v>405</v>
      </c>
      <c r="K10624" s="193" t="s">
        <v>406</v>
      </c>
    </row>
    <row r="10627" spans="1:11">
      <c r="A10627" s="175" t="s">
        <v>4829</v>
      </c>
      <c r="B10627" s="175" t="s">
        <v>113</v>
      </c>
      <c r="D10627" s="175" t="s">
        <v>610</v>
      </c>
      <c r="H10627" s="175" t="s">
        <v>1145</v>
      </c>
      <c r="K10627" s="194">
        <v>150000</v>
      </c>
    </row>
    <row r="10628" spans="1:11">
      <c r="A10628" s="175" t="s">
        <v>151</v>
      </c>
      <c r="B10628" s="175" t="s">
        <v>22</v>
      </c>
      <c r="F10628" s="195">
        <v>22941</v>
      </c>
      <c r="H10628" s="175" t="s">
        <v>1145</v>
      </c>
      <c r="J10628" s="194">
        <v>150000</v>
      </c>
    </row>
    <row r="10629" spans="1:11">
      <c r="A10629" s="190" t="s">
        <v>4980</v>
      </c>
      <c r="J10629" s="194">
        <v>150000</v>
      </c>
      <c r="K10629" s="194">
        <v>150000</v>
      </c>
    </row>
    <row r="10632" spans="1:11">
      <c r="A10632" s="190" t="s">
        <v>4981</v>
      </c>
      <c r="D10632" s="191" t="s">
        <v>4818</v>
      </c>
      <c r="E10632" s="190" t="s">
        <v>4988</v>
      </c>
    </row>
    <row r="10633" spans="1:11">
      <c r="A10633" s="192" t="s">
        <v>10</v>
      </c>
      <c r="B10633" s="192" t="s">
        <v>11</v>
      </c>
      <c r="D10633" s="188" t="s">
        <v>4808</v>
      </c>
      <c r="E10633" s="192" t="s">
        <v>142</v>
      </c>
      <c r="F10633" s="193" t="s">
        <v>4809</v>
      </c>
      <c r="G10633" s="192" t="s">
        <v>4810</v>
      </c>
      <c r="H10633" s="192" t="s">
        <v>479</v>
      </c>
      <c r="J10633" s="193" t="s">
        <v>405</v>
      </c>
      <c r="K10633" s="193" t="s">
        <v>406</v>
      </c>
    </row>
    <row r="10636" spans="1:11">
      <c r="A10636" s="175" t="s">
        <v>4829</v>
      </c>
      <c r="B10636" s="175" t="s">
        <v>113</v>
      </c>
      <c r="D10636" s="175" t="s">
        <v>610</v>
      </c>
      <c r="H10636" s="175" t="s">
        <v>1146</v>
      </c>
      <c r="K10636" s="194">
        <v>50000</v>
      </c>
    </row>
    <row r="10637" spans="1:11">
      <c r="A10637" s="175" t="s">
        <v>151</v>
      </c>
      <c r="B10637" s="175" t="s">
        <v>22</v>
      </c>
      <c r="F10637" s="195">
        <v>22940</v>
      </c>
      <c r="H10637" s="175" t="s">
        <v>1146</v>
      </c>
      <c r="J10637" s="194">
        <v>50000</v>
      </c>
    </row>
    <row r="10638" spans="1:11">
      <c r="A10638" s="190" t="s">
        <v>4982</v>
      </c>
      <c r="J10638" s="194">
        <v>50000</v>
      </c>
      <c r="K10638" s="194">
        <v>50000</v>
      </c>
    </row>
    <row r="10641" spans="1:11">
      <c r="A10641" s="190" t="s">
        <v>4983</v>
      </c>
      <c r="D10641" s="191" t="s">
        <v>4818</v>
      </c>
      <c r="E10641" s="190" t="s">
        <v>4988</v>
      </c>
    </row>
    <row r="10642" spans="1:11">
      <c r="A10642" s="192" t="s">
        <v>10</v>
      </c>
      <c r="B10642" s="192" t="s">
        <v>11</v>
      </c>
      <c r="D10642" s="188" t="s">
        <v>4808</v>
      </c>
      <c r="E10642" s="192" t="s">
        <v>142</v>
      </c>
      <c r="F10642" s="193" t="s">
        <v>4809</v>
      </c>
      <c r="G10642" s="192" t="s">
        <v>4810</v>
      </c>
      <c r="H10642" s="192" t="s">
        <v>479</v>
      </c>
      <c r="J10642" s="193" t="s">
        <v>405</v>
      </c>
      <c r="K10642" s="193" t="s">
        <v>406</v>
      </c>
    </row>
    <row r="10645" spans="1:11">
      <c r="A10645" s="175" t="s">
        <v>4829</v>
      </c>
      <c r="B10645" s="175" t="s">
        <v>113</v>
      </c>
      <c r="D10645" s="175" t="s">
        <v>610</v>
      </c>
      <c r="H10645" s="175" t="s">
        <v>1147</v>
      </c>
      <c r="K10645" s="194">
        <v>50000</v>
      </c>
    </row>
    <row r="10646" spans="1:11">
      <c r="A10646" s="175" t="s">
        <v>151</v>
      </c>
      <c r="B10646" s="175" t="s">
        <v>22</v>
      </c>
      <c r="F10646" s="195">
        <v>22938</v>
      </c>
      <c r="H10646" s="175" t="s">
        <v>1147</v>
      </c>
      <c r="J10646" s="194">
        <v>50000</v>
      </c>
    </row>
    <row r="10647" spans="1:11">
      <c r="A10647" s="190" t="s">
        <v>4984</v>
      </c>
      <c r="J10647" s="194">
        <v>50000</v>
      </c>
      <c r="K10647" s="194">
        <v>50000</v>
      </c>
    </row>
    <row r="10650" spans="1:11">
      <c r="A10650" s="190" t="s">
        <v>4985</v>
      </c>
      <c r="D10650" s="191" t="s">
        <v>4818</v>
      </c>
      <c r="E10650" s="190" t="s">
        <v>4988</v>
      </c>
    </row>
    <row r="10651" spans="1:11">
      <c r="A10651" s="192" t="s">
        <v>10</v>
      </c>
      <c r="B10651" s="192" t="s">
        <v>11</v>
      </c>
      <c r="D10651" s="188" t="s">
        <v>4808</v>
      </c>
      <c r="E10651" s="192" t="s">
        <v>142</v>
      </c>
      <c r="F10651" s="193" t="s">
        <v>4809</v>
      </c>
      <c r="G10651" s="192" t="s">
        <v>4810</v>
      </c>
      <c r="H10651" s="192" t="s">
        <v>479</v>
      </c>
      <c r="J10651" s="193" t="s">
        <v>405</v>
      </c>
      <c r="K10651" s="193" t="s">
        <v>406</v>
      </c>
    </row>
    <row r="10654" spans="1:11">
      <c r="A10654" s="175" t="s">
        <v>4829</v>
      </c>
      <c r="B10654" s="175" t="s">
        <v>113</v>
      </c>
      <c r="D10654" s="175" t="s">
        <v>610</v>
      </c>
      <c r="H10654" s="175" t="s">
        <v>1148</v>
      </c>
      <c r="K10654" s="194">
        <v>50000</v>
      </c>
    </row>
    <row r="10655" spans="1:11">
      <c r="A10655" s="175" t="s">
        <v>151</v>
      </c>
      <c r="B10655" s="175" t="s">
        <v>22</v>
      </c>
      <c r="F10655" s="195">
        <v>22937</v>
      </c>
      <c r="H10655" s="175" t="s">
        <v>1148</v>
      </c>
      <c r="J10655" s="194">
        <v>50000</v>
      </c>
    </row>
    <row r="10656" spans="1:11">
      <c r="A10656" s="190" t="s">
        <v>4986</v>
      </c>
      <c r="J10656" s="194">
        <v>50000</v>
      </c>
      <c r="K10656" s="194">
        <v>50000</v>
      </c>
    </row>
    <row r="10659" spans="1:11">
      <c r="A10659" s="190" t="s">
        <v>4987</v>
      </c>
      <c r="D10659" s="191" t="s">
        <v>4818</v>
      </c>
      <c r="E10659" s="190" t="s">
        <v>4988</v>
      </c>
    </row>
    <row r="10660" spans="1:11">
      <c r="A10660" s="192" t="s">
        <v>10</v>
      </c>
      <c r="B10660" s="192" t="s">
        <v>11</v>
      </c>
      <c r="D10660" s="188" t="s">
        <v>4808</v>
      </c>
      <c r="E10660" s="192" t="s">
        <v>142</v>
      </c>
      <c r="F10660" s="193" t="s">
        <v>4809</v>
      </c>
      <c r="G10660" s="192" t="s">
        <v>4810</v>
      </c>
      <c r="H10660" s="192" t="s">
        <v>479</v>
      </c>
      <c r="J10660" s="193" t="s">
        <v>405</v>
      </c>
      <c r="K10660" s="193" t="s">
        <v>406</v>
      </c>
    </row>
    <row r="10663" spans="1:11">
      <c r="A10663" s="175" t="s">
        <v>4829</v>
      </c>
      <c r="B10663" s="175" t="s">
        <v>113</v>
      </c>
      <c r="D10663" s="175" t="s">
        <v>610</v>
      </c>
      <c r="H10663" s="175" t="s">
        <v>1149</v>
      </c>
      <c r="K10663" s="194">
        <v>50000</v>
      </c>
    </row>
    <row r="10664" spans="1:11">
      <c r="A10664" s="175" t="s">
        <v>151</v>
      </c>
      <c r="B10664" s="175" t="s">
        <v>22</v>
      </c>
      <c r="F10664" s="195">
        <v>22942</v>
      </c>
      <c r="H10664" s="175" t="s">
        <v>1149</v>
      </c>
      <c r="J10664" s="194">
        <v>50000</v>
      </c>
    </row>
    <row r="10665" spans="1:11">
      <c r="A10665" s="190" t="s">
        <v>4989</v>
      </c>
      <c r="J10665" s="194">
        <v>50000</v>
      </c>
      <c r="K10665" s="194">
        <v>50000</v>
      </c>
    </row>
    <row r="10668" spans="1:11">
      <c r="A10668" s="190" t="s">
        <v>4990</v>
      </c>
      <c r="D10668" s="191" t="s">
        <v>4823</v>
      </c>
      <c r="E10668" s="190" t="s">
        <v>4988</v>
      </c>
    </row>
    <row r="10669" spans="1:11">
      <c r="A10669" s="192" t="s">
        <v>10</v>
      </c>
      <c r="B10669" s="192" t="s">
        <v>11</v>
      </c>
      <c r="D10669" s="188" t="s">
        <v>4808</v>
      </c>
      <c r="E10669" s="192" t="s">
        <v>142</v>
      </c>
      <c r="F10669" s="193" t="s">
        <v>4809</v>
      </c>
      <c r="G10669" s="192" t="s">
        <v>4810</v>
      </c>
      <c r="H10669" s="192" t="s">
        <v>479</v>
      </c>
      <c r="J10669" s="193" t="s">
        <v>405</v>
      </c>
      <c r="K10669" s="193" t="s">
        <v>406</v>
      </c>
    </row>
    <row r="10672" spans="1:11">
      <c r="A10672" s="175" t="s">
        <v>257</v>
      </c>
      <c r="B10672" s="175" t="s">
        <v>47</v>
      </c>
      <c r="E10672" s="175" t="s">
        <v>668</v>
      </c>
      <c r="F10672" s="195">
        <v>6449781</v>
      </c>
      <c r="H10672" s="175" t="s">
        <v>1804</v>
      </c>
      <c r="J10672" s="194">
        <v>315151</v>
      </c>
    </row>
    <row r="10673" spans="1:11">
      <c r="A10673" s="175" t="s">
        <v>5102</v>
      </c>
      <c r="B10673" s="175" t="s">
        <v>25</v>
      </c>
      <c r="F10673" s="195">
        <v>198</v>
      </c>
      <c r="H10673" s="175" t="s">
        <v>1804</v>
      </c>
      <c r="K10673" s="194">
        <v>315151</v>
      </c>
    </row>
    <row r="10674" spans="1:11">
      <c r="A10674" s="190" t="s">
        <v>4991</v>
      </c>
      <c r="J10674" s="194">
        <v>315151</v>
      </c>
      <c r="K10674" s="194">
        <v>315151</v>
      </c>
    </row>
    <row r="10677" spans="1:11">
      <c r="A10677" s="190" t="s">
        <v>4992</v>
      </c>
      <c r="D10677" s="191" t="s">
        <v>4823</v>
      </c>
      <c r="E10677" s="190" t="s">
        <v>4988</v>
      </c>
    </row>
    <row r="10678" spans="1:11">
      <c r="A10678" s="192" t="s">
        <v>10</v>
      </c>
      <c r="B10678" s="192" t="s">
        <v>11</v>
      </c>
      <c r="D10678" s="188" t="s">
        <v>4808</v>
      </c>
      <c r="E10678" s="192" t="s">
        <v>142</v>
      </c>
      <c r="F10678" s="193" t="s">
        <v>4809</v>
      </c>
      <c r="G10678" s="192" t="s">
        <v>4810</v>
      </c>
      <c r="H10678" s="192" t="s">
        <v>479</v>
      </c>
      <c r="J10678" s="193" t="s">
        <v>405</v>
      </c>
      <c r="K10678" s="193" t="s">
        <v>406</v>
      </c>
    </row>
    <row r="10681" spans="1:11">
      <c r="A10681" s="175" t="s">
        <v>257</v>
      </c>
      <c r="B10681" s="175" t="s">
        <v>47</v>
      </c>
      <c r="E10681" s="175" t="s">
        <v>668</v>
      </c>
      <c r="F10681" s="195">
        <v>528106</v>
      </c>
      <c r="H10681" s="175" t="s">
        <v>1805</v>
      </c>
      <c r="J10681" s="194">
        <v>42435</v>
      </c>
    </row>
    <row r="10682" spans="1:11">
      <c r="A10682" s="175" t="s">
        <v>5102</v>
      </c>
      <c r="B10682" s="175" t="s">
        <v>25</v>
      </c>
      <c r="F10682" s="195">
        <v>197</v>
      </c>
      <c r="H10682" s="175" t="s">
        <v>1805</v>
      </c>
      <c r="K10682" s="194">
        <v>42435</v>
      </c>
    </row>
    <row r="10683" spans="1:11">
      <c r="A10683" s="190" t="s">
        <v>4994</v>
      </c>
      <c r="J10683" s="194">
        <v>42435</v>
      </c>
      <c r="K10683" s="194">
        <v>42435</v>
      </c>
    </row>
    <row r="10686" spans="1:11">
      <c r="A10686" s="190" t="s">
        <v>5058</v>
      </c>
      <c r="D10686" s="191" t="s">
        <v>4823</v>
      </c>
      <c r="E10686" s="190" t="s">
        <v>4993</v>
      </c>
    </row>
    <row r="10687" spans="1:11">
      <c r="A10687" s="192" t="s">
        <v>10</v>
      </c>
      <c r="B10687" s="192" t="s">
        <v>11</v>
      </c>
      <c r="D10687" s="188" t="s">
        <v>4808</v>
      </c>
      <c r="E10687" s="192" t="s">
        <v>142</v>
      </c>
      <c r="F10687" s="193" t="s">
        <v>4809</v>
      </c>
      <c r="G10687" s="192" t="s">
        <v>4810</v>
      </c>
      <c r="H10687" s="192" t="s">
        <v>479</v>
      </c>
      <c r="J10687" s="193" t="s">
        <v>405</v>
      </c>
      <c r="K10687" s="193" t="s">
        <v>406</v>
      </c>
    </row>
    <row r="10690" spans="1:11">
      <c r="A10690" s="175" t="s">
        <v>182</v>
      </c>
      <c r="B10690" s="175" t="s">
        <v>28</v>
      </c>
      <c r="E10690" s="175" t="s">
        <v>640</v>
      </c>
      <c r="F10690" s="195">
        <v>201634</v>
      </c>
      <c r="H10690" s="175" t="s">
        <v>1806</v>
      </c>
      <c r="J10690" s="194">
        <v>200000</v>
      </c>
    </row>
    <row r="10691" spans="1:11">
      <c r="A10691" s="175" t="s">
        <v>5102</v>
      </c>
      <c r="B10691" s="175" t="s">
        <v>25</v>
      </c>
      <c r="F10691" s="195">
        <v>226</v>
      </c>
      <c r="H10691" s="175" t="s">
        <v>1806</v>
      </c>
      <c r="K10691" s="194">
        <v>200000</v>
      </c>
    </row>
    <row r="10692" spans="1:11">
      <c r="A10692" s="190" t="s">
        <v>5059</v>
      </c>
      <c r="J10692" s="194">
        <v>200000</v>
      </c>
      <c r="K10692" s="194">
        <v>200000</v>
      </c>
    </row>
    <row r="10695" spans="1:11">
      <c r="A10695" s="190" t="s">
        <v>4995</v>
      </c>
      <c r="D10695" s="191" t="s">
        <v>4823</v>
      </c>
      <c r="E10695" s="190" t="s">
        <v>5080</v>
      </c>
    </row>
    <row r="10696" spans="1:11">
      <c r="A10696" s="192" t="s">
        <v>10</v>
      </c>
      <c r="B10696" s="192" t="s">
        <v>11</v>
      </c>
      <c r="D10696" s="188" t="s">
        <v>4808</v>
      </c>
      <c r="E10696" s="192" t="s">
        <v>142</v>
      </c>
      <c r="F10696" s="193" t="s">
        <v>4809</v>
      </c>
      <c r="G10696" s="192" t="s">
        <v>4810</v>
      </c>
      <c r="H10696" s="192" t="s">
        <v>479</v>
      </c>
      <c r="J10696" s="193" t="s">
        <v>405</v>
      </c>
      <c r="K10696" s="193" t="s">
        <v>406</v>
      </c>
    </row>
    <row r="10699" spans="1:11">
      <c r="A10699" s="175" t="s">
        <v>268</v>
      </c>
      <c r="B10699" s="175" t="s">
        <v>49</v>
      </c>
      <c r="E10699" s="175" t="s">
        <v>640</v>
      </c>
      <c r="F10699" s="195">
        <v>30092016</v>
      </c>
      <c r="H10699" s="175" t="s">
        <v>2147</v>
      </c>
      <c r="J10699" s="194">
        <v>682345</v>
      </c>
    </row>
    <row r="10700" spans="1:11">
      <c r="A10700" s="175" t="s">
        <v>5102</v>
      </c>
      <c r="B10700" s="175" t="s">
        <v>25</v>
      </c>
      <c r="F10700" s="195">
        <v>205</v>
      </c>
      <c r="H10700" s="175" t="s">
        <v>1807</v>
      </c>
      <c r="K10700" s="194">
        <v>682345</v>
      </c>
    </row>
    <row r="10701" spans="1:11">
      <c r="A10701" s="190" t="s">
        <v>4996</v>
      </c>
      <c r="J10701" s="194">
        <v>682345</v>
      </c>
      <c r="K10701" s="194">
        <v>682345</v>
      </c>
    </row>
    <row r="10704" spans="1:11">
      <c r="A10704" s="190" t="s">
        <v>4997</v>
      </c>
      <c r="D10704" s="191" t="s">
        <v>4823</v>
      </c>
      <c r="E10704" s="190" t="s">
        <v>5080</v>
      </c>
    </row>
    <row r="10705" spans="1:11">
      <c r="A10705" s="192" t="s">
        <v>10</v>
      </c>
      <c r="B10705" s="192" t="s">
        <v>11</v>
      </c>
      <c r="D10705" s="188" t="s">
        <v>4808</v>
      </c>
      <c r="E10705" s="192" t="s">
        <v>142</v>
      </c>
      <c r="F10705" s="193" t="s">
        <v>4809</v>
      </c>
      <c r="G10705" s="192" t="s">
        <v>4810</v>
      </c>
      <c r="H10705" s="192" t="s">
        <v>479</v>
      </c>
      <c r="J10705" s="193" t="s">
        <v>405</v>
      </c>
      <c r="K10705" s="193" t="s">
        <v>406</v>
      </c>
    </row>
    <row r="10708" spans="1:11">
      <c r="A10708" s="175" t="s">
        <v>268</v>
      </c>
      <c r="B10708" s="175" t="s">
        <v>49</v>
      </c>
      <c r="E10708" s="175" t="s">
        <v>640</v>
      </c>
      <c r="F10708" s="195">
        <v>30092016</v>
      </c>
      <c r="H10708" s="175" t="s">
        <v>2152</v>
      </c>
      <c r="J10708" s="194">
        <v>516845</v>
      </c>
    </row>
    <row r="10709" spans="1:11">
      <c r="A10709" s="175" t="s">
        <v>5102</v>
      </c>
      <c r="B10709" s="175" t="s">
        <v>25</v>
      </c>
      <c r="F10709" s="195">
        <v>214</v>
      </c>
      <c r="H10709" s="175" t="s">
        <v>1808</v>
      </c>
      <c r="K10709" s="194">
        <v>516845</v>
      </c>
    </row>
    <row r="10710" spans="1:11">
      <c r="A10710" s="190" t="s">
        <v>4998</v>
      </c>
      <c r="J10710" s="194">
        <v>516845</v>
      </c>
      <c r="K10710" s="194">
        <v>516845</v>
      </c>
    </row>
    <row r="10713" spans="1:11">
      <c r="A10713" s="190" t="s">
        <v>4999</v>
      </c>
      <c r="D10713" s="191" t="s">
        <v>4823</v>
      </c>
      <c r="E10713" s="190" t="s">
        <v>5080</v>
      </c>
    </row>
    <row r="10714" spans="1:11">
      <c r="A10714" s="192" t="s">
        <v>10</v>
      </c>
      <c r="B10714" s="192" t="s">
        <v>11</v>
      </c>
      <c r="D10714" s="188" t="s">
        <v>4808</v>
      </c>
      <c r="E10714" s="192" t="s">
        <v>142</v>
      </c>
      <c r="F10714" s="193" t="s">
        <v>4809</v>
      </c>
      <c r="G10714" s="192" t="s">
        <v>4810</v>
      </c>
      <c r="H10714" s="192" t="s">
        <v>479</v>
      </c>
      <c r="J10714" s="193" t="s">
        <v>405</v>
      </c>
      <c r="K10714" s="193" t="s">
        <v>406</v>
      </c>
    </row>
    <row r="10717" spans="1:11">
      <c r="A10717" s="175" t="s">
        <v>268</v>
      </c>
      <c r="B10717" s="175" t="s">
        <v>49</v>
      </c>
      <c r="E10717" s="175" t="s">
        <v>640</v>
      </c>
      <c r="F10717" s="195">
        <v>30092016</v>
      </c>
      <c r="H10717" s="175" t="s">
        <v>2148</v>
      </c>
      <c r="J10717" s="194">
        <v>383064</v>
      </c>
    </row>
    <row r="10718" spans="1:11">
      <c r="A10718" s="175" t="s">
        <v>5102</v>
      </c>
      <c r="B10718" s="175" t="s">
        <v>25</v>
      </c>
      <c r="F10718" s="195">
        <v>201</v>
      </c>
      <c r="H10718" s="175" t="s">
        <v>1809</v>
      </c>
      <c r="K10718" s="194">
        <v>383064</v>
      </c>
    </row>
    <row r="10719" spans="1:11">
      <c r="A10719" s="190" t="s">
        <v>5001</v>
      </c>
      <c r="J10719" s="194">
        <v>383064</v>
      </c>
      <c r="K10719" s="194">
        <v>383064</v>
      </c>
    </row>
    <row r="10722" spans="1:11">
      <c r="A10722" s="190" t="s">
        <v>5002</v>
      </c>
      <c r="D10722" s="191" t="s">
        <v>4823</v>
      </c>
      <c r="E10722" s="190" t="s">
        <v>5080</v>
      </c>
    </row>
    <row r="10723" spans="1:11">
      <c r="A10723" s="192" t="s">
        <v>10</v>
      </c>
      <c r="B10723" s="192" t="s">
        <v>11</v>
      </c>
      <c r="D10723" s="188" t="s">
        <v>4808</v>
      </c>
      <c r="E10723" s="192" t="s">
        <v>142</v>
      </c>
      <c r="F10723" s="193" t="s">
        <v>4809</v>
      </c>
      <c r="G10723" s="192" t="s">
        <v>4810</v>
      </c>
      <c r="H10723" s="192" t="s">
        <v>479</v>
      </c>
      <c r="J10723" s="193" t="s">
        <v>405</v>
      </c>
      <c r="K10723" s="193" t="s">
        <v>406</v>
      </c>
    </row>
    <row r="10726" spans="1:11">
      <c r="A10726" s="175" t="s">
        <v>268</v>
      </c>
      <c r="B10726" s="175" t="s">
        <v>49</v>
      </c>
      <c r="E10726" s="175" t="s">
        <v>640</v>
      </c>
      <c r="F10726" s="195">
        <v>30092016</v>
      </c>
      <c r="H10726" s="175" t="s">
        <v>2142</v>
      </c>
      <c r="J10726" s="194">
        <v>257147</v>
      </c>
    </row>
    <row r="10727" spans="1:11">
      <c r="A10727" s="175" t="s">
        <v>5102</v>
      </c>
      <c r="B10727" s="175" t="s">
        <v>25</v>
      </c>
      <c r="F10727" s="195">
        <v>215</v>
      </c>
      <c r="H10727" s="175" t="s">
        <v>1810</v>
      </c>
      <c r="K10727" s="194">
        <v>257147</v>
      </c>
    </row>
    <row r="10728" spans="1:11">
      <c r="A10728" s="190" t="s">
        <v>5003</v>
      </c>
      <c r="J10728" s="194">
        <v>257147</v>
      </c>
      <c r="K10728" s="194">
        <v>257147</v>
      </c>
    </row>
    <row r="10731" spans="1:11">
      <c r="A10731" s="190" t="s">
        <v>5004</v>
      </c>
      <c r="D10731" s="191" t="s">
        <v>4823</v>
      </c>
      <c r="E10731" s="190" t="s">
        <v>5080</v>
      </c>
    </row>
    <row r="10732" spans="1:11">
      <c r="A10732" s="192" t="s">
        <v>10</v>
      </c>
      <c r="B10732" s="192" t="s">
        <v>11</v>
      </c>
      <c r="D10732" s="188" t="s">
        <v>4808</v>
      </c>
      <c r="E10732" s="192" t="s">
        <v>142</v>
      </c>
      <c r="F10732" s="193" t="s">
        <v>4809</v>
      </c>
      <c r="G10732" s="192" t="s">
        <v>4810</v>
      </c>
      <c r="H10732" s="192" t="s">
        <v>479</v>
      </c>
      <c r="J10732" s="193" t="s">
        <v>405</v>
      </c>
      <c r="K10732" s="193" t="s">
        <v>406</v>
      </c>
    </row>
    <row r="10735" spans="1:11">
      <c r="A10735" s="175" t="s">
        <v>268</v>
      </c>
      <c r="B10735" s="175" t="s">
        <v>49</v>
      </c>
      <c r="E10735" s="175" t="s">
        <v>640</v>
      </c>
      <c r="F10735" s="195">
        <v>30092016</v>
      </c>
      <c r="H10735" s="175" t="s">
        <v>2144</v>
      </c>
      <c r="J10735" s="194">
        <v>453067</v>
      </c>
    </row>
    <row r="10736" spans="1:11">
      <c r="A10736" s="175" t="s">
        <v>5102</v>
      </c>
      <c r="B10736" s="175" t="s">
        <v>25</v>
      </c>
      <c r="F10736" s="195">
        <v>216</v>
      </c>
      <c r="H10736" s="175" t="s">
        <v>1811</v>
      </c>
      <c r="K10736" s="194">
        <v>462067</v>
      </c>
    </row>
    <row r="10737" spans="1:11">
      <c r="A10737" s="175" t="s">
        <v>268</v>
      </c>
      <c r="B10737" s="175" t="s">
        <v>49</v>
      </c>
      <c r="E10737" s="175" t="s">
        <v>640</v>
      </c>
      <c r="F10737" s="195">
        <v>201606</v>
      </c>
      <c r="H10737" s="175" t="s">
        <v>2408</v>
      </c>
      <c r="J10737" s="194">
        <v>9000</v>
      </c>
    </row>
    <row r="10738" spans="1:11">
      <c r="A10738" s="190" t="s">
        <v>5005</v>
      </c>
      <c r="J10738" s="194">
        <v>462067</v>
      </c>
      <c r="K10738" s="194">
        <v>462067</v>
      </c>
    </row>
    <row r="10741" spans="1:11">
      <c r="A10741" s="190" t="s">
        <v>5006</v>
      </c>
      <c r="D10741" s="191" t="s">
        <v>4823</v>
      </c>
      <c r="E10741" s="190" t="s">
        <v>5080</v>
      </c>
    </row>
    <row r="10742" spans="1:11">
      <c r="A10742" s="192" t="s">
        <v>10</v>
      </c>
      <c r="B10742" s="192" t="s">
        <v>11</v>
      </c>
      <c r="D10742" s="188" t="s">
        <v>4808</v>
      </c>
      <c r="E10742" s="192" t="s">
        <v>142</v>
      </c>
      <c r="F10742" s="193" t="s">
        <v>4809</v>
      </c>
      <c r="G10742" s="192" t="s">
        <v>4810</v>
      </c>
      <c r="H10742" s="192" t="s">
        <v>479</v>
      </c>
      <c r="J10742" s="193" t="s">
        <v>405</v>
      </c>
      <c r="K10742" s="193" t="s">
        <v>406</v>
      </c>
    </row>
    <row r="10745" spans="1:11">
      <c r="A10745" s="175" t="s">
        <v>268</v>
      </c>
      <c r="B10745" s="175" t="s">
        <v>49</v>
      </c>
      <c r="E10745" s="175" t="s">
        <v>640</v>
      </c>
      <c r="F10745" s="195">
        <v>30092016</v>
      </c>
      <c r="H10745" s="175" t="s">
        <v>2143</v>
      </c>
      <c r="J10745" s="194">
        <v>286156</v>
      </c>
    </row>
    <row r="10746" spans="1:11">
      <c r="A10746" s="175" t="s">
        <v>5102</v>
      </c>
      <c r="B10746" s="175" t="s">
        <v>25</v>
      </c>
      <c r="F10746" s="195">
        <v>211</v>
      </c>
      <c r="H10746" s="175" t="s">
        <v>1812</v>
      </c>
      <c r="K10746" s="194">
        <v>286156</v>
      </c>
    </row>
    <row r="10747" spans="1:11">
      <c r="A10747" s="190" t="s">
        <v>5007</v>
      </c>
      <c r="J10747" s="194">
        <v>286156</v>
      </c>
      <c r="K10747" s="194">
        <v>286156</v>
      </c>
    </row>
    <row r="10750" spans="1:11">
      <c r="A10750" s="190" t="s">
        <v>5008</v>
      </c>
      <c r="D10750" s="191" t="s">
        <v>4823</v>
      </c>
      <c r="E10750" s="190" t="s">
        <v>5080</v>
      </c>
    </row>
    <row r="10751" spans="1:11">
      <c r="A10751" s="192" t="s">
        <v>10</v>
      </c>
      <c r="B10751" s="192" t="s">
        <v>11</v>
      </c>
      <c r="D10751" s="188" t="s">
        <v>4808</v>
      </c>
      <c r="E10751" s="192" t="s">
        <v>142</v>
      </c>
      <c r="F10751" s="193" t="s">
        <v>4809</v>
      </c>
      <c r="G10751" s="192" t="s">
        <v>4810</v>
      </c>
      <c r="H10751" s="192" t="s">
        <v>479</v>
      </c>
      <c r="J10751" s="193" t="s">
        <v>405</v>
      </c>
      <c r="K10751" s="193" t="s">
        <v>406</v>
      </c>
    </row>
    <row r="10754" spans="1:11">
      <c r="A10754" s="175" t="s">
        <v>268</v>
      </c>
      <c r="B10754" s="175" t="s">
        <v>49</v>
      </c>
      <c r="E10754" s="175" t="s">
        <v>640</v>
      </c>
      <c r="F10754" s="195">
        <v>30092016</v>
      </c>
      <c r="H10754" s="175" t="s">
        <v>2145</v>
      </c>
      <c r="J10754" s="194">
        <v>515047</v>
      </c>
    </row>
    <row r="10755" spans="1:11">
      <c r="A10755" s="175" t="s">
        <v>5102</v>
      </c>
      <c r="B10755" s="175" t="s">
        <v>25</v>
      </c>
      <c r="F10755" s="195">
        <v>210</v>
      </c>
      <c r="H10755" s="175" t="s">
        <v>1813</v>
      </c>
      <c r="K10755" s="194">
        <v>515047</v>
      </c>
    </row>
    <row r="10756" spans="1:11">
      <c r="A10756" s="190" t="s">
        <v>5009</v>
      </c>
      <c r="J10756" s="194">
        <v>515047</v>
      </c>
      <c r="K10756" s="194">
        <v>515047</v>
      </c>
    </row>
    <row r="10759" spans="1:11">
      <c r="A10759" s="190" t="s">
        <v>5010</v>
      </c>
      <c r="D10759" s="191" t="s">
        <v>4823</v>
      </c>
      <c r="E10759" s="190" t="s">
        <v>5080</v>
      </c>
    </row>
    <row r="10760" spans="1:11">
      <c r="A10760" s="192" t="s">
        <v>10</v>
      </c>
      <c r="B10760" s="192" t="s">
        <v>11</v>
      </c>
      <c r="D10760" s="188" t="s">
        <v>4808</v>
      </c>
      <c r="E10760" s="192" t="s">
        <v>142</v>
      </c>
      <c r="F10760" s="193" t="s">
        <v>4809</v>
      </c>
      <c r="G10760" s="192" t="s">
        <v>4810</v>
      </c>
      <c r="H10760" s="192" t="s">
        <v>479</v>
      </c>
      <c r="J10760" s="193" t="s">
        <v>405</v>
      </c>
      <c r="K10760" s="193" t="s">
        <v>406</v>
      </c>
    </row>
    <row r="10763" spans="1:11">
      <c r="A10763" s="175" t="s">
        <v>268</v>
      </c>
      <c r="B10763" s="175" t="s">
        <v>49</v>
      </c>
      <c r="E10763" s="175" t="s">
        <v>640</v>
      </c>
      <c r="F10763" s="195">
        <v>30092016</v>
      </c>
      <c r="H10763" s="175" t="s">
        <v>2146</v>
      </c>
      <c r="J10763" s="194">
        <v>560102</v>
      </c>
    </row>
    <row r="10764" spans="1:11">
      <c r="A10764" s="175" t="s">
        <v>5102</v>
      </c>
      <c r="B10764" s="175" t="s">
        <v>25</v>
      </c>
      <c r="F10764" s="195">
        <v>209</v>
      </c>
      <c r="H10764" s="175" t="s">
        <v>1814</v>
      </c>
      <c r="K10764" s="194">
        <v>560102</v>
      </c>
    </row>
    <row r="10765" spans="1:11">
      <c r="A10765" s="190" t="s">
        <v>5011</v>
      </c>
      <c r="J10765" s="194">
        <v>560102</v>
      </c>
      <c r="K10765" s="194">
        <v>560102</v>
      </c>
    </row>
    <row r="10768" spans="1:11">
      <c r="A10768" s="190" t="s">
        <v>5012</v>
      </c>
      <c r="D10768" s="191" t="s">
        <v>4823</v>
      </c>
      <c r="E10768" s="190" t="s">
        <v>5080</v>
      </c>
    </row>
    <row r="10769" spans="1:11">
      <c r="A10769" s="192" t="s">
        <v>10</v>
      </c>
      <c r="B10769" s="192" t="s">
        <v>11</v>
      </c>
      <c r="D10769" s="188" t="s">
        <v>4808</v>
      </c>
      <c r="E10769" s="192" t="s">
        <v>142</v>
      </c>
      <c r="F10769" s="193" t="s">
        <v>4809</v>
      </c>
      <c r="G10769" s="192" t="s">
        <v>4810</v>
      </c>
      <c r="H10769" s="192" t="s">
        <v>479</v>
      </c>
      <c r="J10769" s="193" t="s">
        <v>405</v>
      </c>
      <c r="K10769" s="193" t="s">
        <v>406</v>
      </c>
    </row>
    <row r="10772" spans="1:11">
      <c r="A10772" s="175" t="s">
        <v>268</v>
      </c>
      <c r="B10772" s="175" t="s">
        <v>49</v>
      </c>
      <c r="E10772" s="175" t="s">
        <v>640</v>
      </c>
      <c r="F10772" s="195">
        <v>30092016</v>
      </c>
      <c r="H10772" s="175" t="s">
        <v>2151</v>
      </c>
      <c r="J10772" s="194">
        <v>975294</v>
      </c>
    </row>
    <row r="10773" spans="1:11">
      <c r="A10773" s="175" t="s">
        <v>5102</v>
      </c>
      <c r="B10773" s="175" t="s">
        <v>25</v>
      </c>
      <c r="F10773" s="195">
        <v>203</v>
      </c>
      <c r="H10773" s="175" t="s">
        <v>1815</v>
      </c>
      <c r="K10773" s="194">
        <v>975294</v>
      </c>
    </row>
    <row r="10774" spans="1:11">
      <c r="A10774" s="190" t="s">
        <v>5013</v>
      </c>
      <c r="J10774" s="194">
        <v>975294</v>
      </c>
      <c r="K10774" s="194">
        <v>975294</v>
      </c>
    </row>
    <row r="10777" spans="1:11">
      <c r="A10777" s="190" t="s">
        <v>5014</v>
      </c>
      <c r="D10777" s="191" t="s">
        <v>4823</v>
      </c>
      <c r="E10777" s="190" t="s">
        <v>5080</v>
      </c>
    </row>
    <row r="10778" spans="1:11">
      <c r="A10778" s="192" t="s">
        <v>10</v>
      </c>
      <c r="B10778" s="192" t="s">
        <v>11</v>
      </c>
      <c r="D10778" s="188" t="s">
        <v>4808</v>
      </c>
      <c r="E10778" s="192" t="s">
        <v>142</v>
      </c>
      <c r="F10778" s="193" t="s">
        <v>4809</v>
      </c>
      <c r="G10778" s="192" t="s">
        <v>4810</v>
      </c>
      <c r="H10778" s="192" t="s">
        <v>479</v>
      </c>
      <c r="J10778" s="193" t="s">
        <v>405</v>
      </c>
      <c r="K10778" s="193" t="s">
        <v>406</v>
      </c>
    </row>
    <row r="10781" spans="1:11">
      <c r="A10781" s="175" t="s">
        <v>268</v>
      </c>
      <c r="B10781" s="175" t="s">
        <v>49</v>
      </c>
      <c r="E10781" s="175" t="s">
        <v>640</v>
      </c>
      <c r="F10781" s="195">
        <v>30092016</v>
      </c>
      <c r="H10781" s="175" t="s">
        <v>2150</v>
      </c>
      <c r="J10781" s="194">
        <v>1169636</v>
      </c>
    </row>
    <row r="10782" spans="1:11">
      <c r="A10782" s="175" t="s">
        <v>5102</v>
      </c>
      <c r="B10782" s="175" t="s">
        <v>25</v>
      </c>
      <c r="F10782" s="195">
        <v>207</v>
      </c>
      <c r="H10782" s="175" t="s">
        <v>1816</v>
      </c>
      <c r="K10782" s="194">
        <v>1169636</v>
      </c>
    </row>
    <row r="10783" spans="1:11">
      <c r="A10783" s="190" t="s">
        <v>5015</v>
      </c>
      <c r="J10783" s="194">
        <v>1169636</v>
      </c>
      <c r="K10783" s="194">
        <v>1169636</v>
      </c>
    </row>
    <row r="10786" spans="1:11">
      <c r="A10786" s="190" t="s">
        <v>5016</v>
      </c>
      <c r="D10786" s="191" t="s">
        <v>4823</v>
      </c>
      <c r="E10786" s="190" t="s">
        <v>5080</v>
      </c>
    </row>
    <row r="10787" spans="1:11">
      <c r="A10787" s="192" t="s">
        <v>10</v>
      </c>
      <c r="B10787" s="192" t="s">
        <v>11</v>
      </c>
      <c r="D10787" s="188" t="s">
        <v>4808</v>
      </c>
      <c r="E10787" s="192" t="s">
        <v>142</v>
      </c>
      <c r="F10787" s="193" t="s">
        <v>4809</v>
      </c>
      <c r="G10787" s="192" t="s">
        <v>4810</v>
      </c>
      <c r="H10787" s="192" t="s">
        <v>479</v>
      </c>
      <c r="J10787" s="193" t="s">
        <v>405</v>
      </c>
      <c r="K10787" s="193" t="s">
        <v>406</v>
      </c>
    </row>
    <row r="10790" spans="1:11">
      <c r="A10790" s="175" t="s">
        <v>268</v>
      </c>
      <c r="B10790" s="175" t="s">
        <v>49</v>
      </c>
      <c r="E10790" s="175" t="s">
        <v>640</v>
      </c>
      <c r="F10790" s="195">
        <v>30092016</v>
      </c>
      <c r="H10790" s="175" t="s">
        <v>2149</v>
      </c>
      <c r="J10790" s="194">
        <v>771114</v>
      </c>
    </row>
    <row r="10791" spans="1:11">
      <c r="A10791" s="175" t="s">
        <v>5102</v>
      </c>
      <c r="B10791" s="175" t="s">
        <v>25</v>
      </c>
      <c r="F10791" s="195">
        <v>206</v>
      </c>
      <c r="H10791" s="175" t="s">
        <v>1817</v>
      </c>
      <c r="K10791" s="194">
        <v>771114</v>
      </c>
    </row>
    <row r="10792" spans="1:11">
      <c r="A10792" s="190" t="s">
        <v>5017</v>
      </c>
      <c r="J10792" s="194">
        <v>771114</v>
      </c>
      <c r="K10792" s="194">
        <v>771114</v>
      </c>
    </row>
    <row r="10795" spans="1:11">
      <c r="A10795" s="190" t="s">
        <v>5018</v>
      </c>
      <c r="D10795" s="191" t="s">
        <v>4823</v>
      </c>
      <c r="E10795" s="190" t="s">
        <v>5080</v>
      </c>
    </row>
    <row r="10796" spans="1:11">
      <c r="A10796" s="192" t="s">
        <v>10</v>
      </c>
      <c r="B10796" s="192" t="s">
        <v>11</v>
      </c>
      <c r="D10796" s="188" t="s">
        <v>4808</v>
      </c>
      <c r="E10796" s="192" t="s">
        <v>142</v>
      </c>
      <c r="F10796" s="193" t="s">
        <v>4809</v>
      </c>
      <c r="G10796" s="192" t="s">
        <v>4810</v>
      </c>
      <c r="H10796" s="192" t="s">
        <v>479</v>
      </c>
      <c r="J10796" s="193" t="s">
        <v>405</v>
      </c>
      <c r="K10796" s="193" t="s">
        <v>406</v>
      </c>
    </row>
    <row r="10799" spans="1:11">
      <c r="A10799" s="175" t="s">
        <v>268</v>
      </c>
      <c r="B10799" s="175" t="s">
        <v>49</v>
      </c>
      <c r="E10799" s="175" t="s">
        <v>640</v>
      </c>
      <c r="F10799" s="195">
        <v>30092016</v>
      </c>
      <c r="H10799" s="175" t="s">
        <v>2141</v>
      </c>
      <c r="J10799" s="194">
        <v>215791</v>
      </c>
    </row>
    <row r="10800" spans="1:11">
      <c r="A10800" s="175" t="s">
        <v>5102</v>
      </c>
      <c r="B10800" s="175" t="s">
        <v>25</v>
      </c>
      <c r="F10800" s="195">
        <v>208</v>
      </c>
      <c r="H10800" s="175" t="s">
        <v>1818</v>
      </c>
      <c r="K10800" s="194">
        <v>215791</v>
      </c>
    </row>
    <row r="10801" spans="1:11">
      <c r="A10801" s="190" t="s">
        <v>5019</v>
      </c>
      <c r="J10801" s="194">
        <v>215791</v>
      </c>
      <c r="K10801" s="194">
        <v>215791</v>
      </c>
    </row>
    <row r="10804" spans="1:11">
      <c r="A10804" s="190" t="s">
        <v>5020</v>
      </c>
      <c r="D10804" s="191" t="s">
        <v>4823</v>
      </c>
      <c r="E10804" s="190" t="s">
        <v>5080</v>
      </c>
    </row>
    <row r="10805" spans="1:11">
      <c r="A10805" s="192" t="s">
        <v>10</v>
      </c>
      <c r="B10805" s="192" t="s">
        <v>11</v>
      </c>
      <c r="D10805" s="188" t="s">
        <v>4808</v>
      </c>
      <c r="E10805" s="192" t="s">
        <v>142</v>
      </c>
      <c r="F10805" s="193" t="s">
        <v>4809</v>
      </c>
      <c r="G10805" s="192" t="s">
        <v>4810</v>
      </c>
      <c r="H10805" s="192" t="s">
        <v>479</v>
      </c>
      <c r="J10805" s="193" t="s">
        <v>405</v>
      </c>
      <c r="K10805" s="193" t="s">
        <v>406</v>
      </c>
    </row>
    <row r="10808" spans="1:11">
      <c r="A10808" s="175" t="s">
        <v>257</v>
      </c>
      <c r="B10808" s="175" t="s">
        <v>47</v>
      </c>
      <c r="E10808" s="175" t="s">
        <v>668</v>
      </c>
      <c r="F10808" s="195">
        <v>1561</v>
      </c>
      <c r="H10808" s="175" t="s">
        <v>1819</v>
      </c>
      <c r="J10808" s="194">
        <v>6150000</v>
      </c>
    </row>
    <row r="10809" spans="1:11">
      <c r="A10809" s="175" t="s">
        <v>5102</v>
      </c>
      <c r="B10809" s="175" t="s">
        <v>25</v>
      </c>
      <c r="F10809" s="195">
        <v>192</v>
      </c>
      <c r="H10809" s="175" t="s">
        <v>1819</v>
      </c>
      <c r="K10809" s="194">
        <v>6150000</v>
      </c>
    </row>
    <row r="10810" spans="1:11">
      <c r="A10810" s="190" t="s">
        <v>5021</v>
      </c>
      <c r="J10810" s="194">
        <v>6150000</v>
      </c>
      <c r="K10810" s="194">
        <v>6150000</v>
      </c>
    </row>
    <row r="10813" spans="1:11">
      <c r="A10813" s="190" t="s">
        <v>5022</v>
      </c>
      <c r="D10813" s="191" t="s">
        <v>4823</v>
      </c>
      <c r="E10813" s="190" t="s">
        <v>5080</v>
      </c>
    </row>
    <row r="10814" spans="1:11">
      <c r="A10814" s="192" t="s">
        <v>10</v>
      </c>
      <c r="B10814" s="192" t="s">
        <v>11</v>
      </c>
      <c r="D10814" s="188" t="s">
        <v>4808</v>
      </c>
      <c r="E10814" s="192" t="s">
        <v>142</v>
      </c>
      <c r="F10814" s="193" t="s">
        <v>4809</v>
      </c>
      <c r="G10814" s="192" t="s">
        <v>4810</v>
      </c>
      <c r="H10814" s="192" t="s">
        <v>479</v>
      </c>
      <c r="J10814" s="193" t="s">
        <v>405</v>
      </c>
      <c r="K10814" s="193" t="s">
        <v>406</v>
      </c>
    </row>
    <row r="10817" spans="1:11">
      <c r="A10817" s="175" t="s">
        <v>262</v>
      </c>
      <c r="B10817" s="175" t="s">
        <v>48</v>
      </c>
      <c r="E10817" s="175" t="s">
        <v>667</v>
      </c>
      <c r="F10817" s="195">
        <v>8</v>
      </c>
      <c r="H10817" s="175" t="s">
        <v>1820</v>
      </c>
      <c r="J10817" s="194">
        <v>600000</v>
      </c>
    </row>
    <row r="10818" spans="1:11">
      <c r="A10818" s="175" t="s">
        <v>5102</v>
      </c>
      <c r="B10818" s="175" t="s">
        <v>25</v>
      </c>
      <c r="F10818" s="195">
        <v>217</v>
      </c>
      <c r="H10818" s="175" t="s">
        <v>1820</v>
      </c>
      <c r="K10818" s="194">
        <v>600000</v>
      </c>
    </row>
    <row r="10819" spans="1:11">
      <c r="A10819" s="190" t="s">
        <v>5023</v>
      </c>
      <c r="J10819" s="194">
        <v>600000</v>
      </c>
      <c r="K10819" s="194">
        <v>600000</v>
      </c>
    </row>
    <row r="10822" spans="1:11">
      <c r="A10822" s="190" t="s">
        <v>5024</v>
      </c>
      <c r="D10822" s="191" t="s">
        <v>4823</v>
      </c>
      <c r="E10822" s="190" t="s">
        <v>5080</v>
      </c>
    </row>
    <row r="10823" spans="1:11">
      <c r="A10823" s="192" t="s">
        <v>10</v>
      </c>
      <c r="B10823" s="192" t="s">
        <v>11</v>
      </c>
      <c r="D10823" s="188" t="s">
        <v>4808</v>
      </c>
      <c r="E10823" s="192" t="s">
        <v>142</v>
      </c>
      <c r="F10823" s="193" t="s">
        <v>4809</v>
      </c>
      <c r="G10823" s="192" t="s">
        <v>4810</v>
      </c>
      <c r="H10823" s="192" t="s">
        <v>479</v>
      </c>
      <c r="J10823" s="193" t="s">
        <v>405</v>
      </c>
      <c r="K10823" s="193" t="s">
        <v>406</v>
      </c>
    </row>
    <row r="10826" spans="1:11">
      <c r="A10826" s="175" t="s">
        <v>262</v>
      </c>
      <c r="B10826" s="175" t="s">
        <v>48</v>
      </c>
      <c r="E10826" s="175" t="s">
        <v>667</v>
      </c>
      <c r="F10826" s="195">
        <v>14</v>
      </c>
      <c r="H10826" s="175" t="s">
        <v>1821</v>
      </c>
      <c r="J10826" s="194">
        <v>600000</v>
      </c>
    </row>
    <row r="10827" spans="1:11">
      <c r="A10827" s="175" t="s">
        <v>5102</v>
      </c>
      <c r="B10827" s="175" t="s">
        <v>25</v>
      </c>
      <c r="F10827" s="195">
        <v>218</v>
      </c>
      <c r="H10827" s="175" t="s">
        <v>1821</v>
      </c>
      <c r="K10827" s="194">
        <v>600000</v>
      </c>
    </row>
    <row r="10828" spans="1:11">
      <c r="A10828" s="190" t="s">
        <v>5025</v>
      </c>
      <c r="J10828" s="194">
        <v>600000</v>
      </c>
      <c r="K10828" s="194">
        <v>600000</v>
      </c>
    </row>
    <row r="10831" spans="1:11">
      <c r="A10831" s="190" t="s">
        <v>5026</v>
      </c>
      <c r="D10831" s="191" t="s">
        <v>4823</v>
      </c>
      <c r="E10831" s="190" t="s">
        <v>5080</v>
      </c>
    </row>
    <row r="10832" spans="1:11">
      <c r="A10832" s="192" t="s">
        <v>10</v>
      </c>
      <c r="B10832" s="192" t="s">
        <v>11</v>
      </c>
      <c r="D10832" s="188" t="s">
        <v>4808</v>
      </c>
      <c r="E10832" s="192" t="s">
        <v>142</v>
      </c>
      <c r="F10832" s="193" t="s">
        <v>4809</v>
      </c>
      <c r="G10832" s="192" t="s">
        <v>4810</v>
      </c>
      <c r="H10832" s="192" t="s">
        <v>479</v>
      </c>
      <c r="J10832" s="193" t="s">
        <v>405</v>
      </c>
      <c r="K10832" s="193" t="s">
        <v>406</v>
      </c>
    </row>
    <row r="10835" spans="1:11">
      <c r="A10835" s="175" t="s">
        <v>5097</v>
      </c>
      <c r="B10835" s="175" t="s">
        <v>31</v>
      </c>
      <c r="E10835" s="175" t="s">
        <v>667</v>
      </c>
      <c r="F10835" s="195">
        <v>77</v>
      </c>
      <c r="H10835" s="175" t="s">
        <v>1822</v>
      </c>
      <c r="J10835" s="194">
        <v>2000000</v>
      </c>
    </row>
    <row r="10836" spans="1:11">
      <c r="A10836" s="175" t="s">
        <v>5102</v>
      </c>
      <c r="B10836" s="175" t="s">
        <v>25</v>
      </c>
      <c r="F10836" s="195">
        <v>232</v>
      </c>
      <c r="H10836" s="175" t="s">
        <v>1822</v>
      </c>
      <c r="K10836" s="194">
        <v>2000000</v>
      </c>
    </row>
    <row r="10837" spans="1:11">
      <c r="A10837" s="190" t="s">
        <v>5027</v>
      </c>
      <c r="J10837" s="194">
        <v>2000000</v>
      </c>
      <c r="K10837" s="194">
        <v>2000000</v>
      </c>
    </row>
    <row r="10840" spans="1:11">
      <c r="A10840" s="190" t="s">
        <v>5030</v>
      </c>
      <c r="D10840" s="191" t="s">
        <v>4823</v>
      </c>
      <c r="E10840" s="190" t="s">
        <v>5080</v>
      </c>
    </row>
    <row r="10841" spans="1:11">
      <c r="A10841" s="192" t="s">
        <v>10</v>
      </c>
      <c r="B10841" s="192" t="s">
        <v>11</v>
      </c>
      <c r="D10841" s="188" t="s">
        <v>4808</v>
      </c>
      <c r="E10841" s="192" t="s">
        <v>142</v>
      </c>
      <c r="F10841" s="193" t="s">
        <v>4809</v>
      </c>
      <c r="G10841" s="192" t="s">
        <v>4810</v>
      </c>
      <c r="H10841" s="192" t="s">
        <v>479</v>
      </c>
      <c r="J10841" s="193" t="s">
        <v>405</v>
      </c>
      <c r="K10841" s="193" t="s">
        <v>406</v>
      </c>
    </row>
    <row r="10844" spans="1:11">
      <c r="A10844" s="175" t="s">
        <v>218</v>
      </c>
      <c r="B10844" s="175" t="s">
        <v>33</v>
      </c>
      <c r="E10844" s="175" t="s">
        <v>640</v>
      </c>
      <c r="F10844" s="195">
        <v>1</v>
      </c>
      <c r="H10844" s="175" t="s">
        <v>699</v>
      </c>
      <c r="J10844" s="194">
        <v>139327</v>
      </c>
    </row>
    <row r="10845" spans="1:11">
      <c r="A10845" s="175" t="s">
        <v>151</v>
      </c>
      <c r="B10845" s="175" t="s">
        <v>22</v>
      </c>
      <c r="F10845" s="195">
        <v>4531821</v>
      </c>
      <c r="H10845" s="175" t="s">
        <v>1150</v>
      </c>
      <c r="K10845" s="194">
        <v>139327</v>
      </c>
    </row>
    <row r="10846" spans="1:11">
      <c r="A10846" s="175" t="s">
        <v>218</v>
      </c>
      <c r="B10846" s="175" t="s">
        <v>33</v>
      </c>
      <c r="E10846" s="175" t="s">
        <v>640</v>
      </c>
      <c r="F10846" s="195">
        <v>2</v>
      </c>
      <c r="H10846" s="175" t="s">
        <v>701</v>
      </c>
      <c r="J10846" s="194">
        <v>248373</v>
      </c>
    </row>
    <row r="10847" spans="1:11">
      <c r="A10847" s="175" t="s">
        <v>151</v>
      </c>
      <c r="B10847" s="175" t="s">
        <v>22</v>
      </c>
      <c r="F10847" s="195">
        <v>4531822</v>
      </c>
      <c r="H10847" s="175" t="s">
        <v>1151</v>
      </c>
      <c r="K10847" s="194">
        <v>248373</v>
      </c>
    </row>
    <row r="10848" spans="1:11">
      <c r="A10848" s="175" t="s">
        <v>218</v>
      </c>
      <c r="B10848" s="175" t="s">
        <v>33</v>
      </c>
      <c r="E10848" s="175" t="s">
        <v>640</v>
      </c>
      <c r="F10848" s="195">
        <v>3</v>
      </c>
      <c r="H10848" s="175" t="s">
        <v>702</v>
      </c>
      <c r="J10848" s="194">
        <v>1004570</v>
      </c>
    </row>
    <row r="10849" spans="1:11">
      <c r="A10849" s="175" t="s">
        <v>151</v>
      </c>
      <c r="B10849" s="175" t="s">
        <v>22</v>
      </c>
      <c r="F10849" s="195">
        <v>4531823</v>
      </c>
      <c r="H10849" s="175" t="s">
        <v>1152</v>
      </c>
      <c r="K10849" s="194">
        <v>1004570</v>
      </c>
    </row>
    <row r="10850" spans="1:11">
      <c r="A10850" s="175" t="s">
        <v>218</v>
      </c>
      <c r="B10850" s="175" t="s">
        <v>33</v>
      </c>
      <c r="E10850" s="175" t="s">
        <v>640</v>
      </c>
      <c r="F10850" s="195">
        <v>4</v>
      </c>
      <c r="H10850" s="175" t="s">
        <v>703</v>
      </c>
      <c r="J10850" s="194">
        <v>17191</v>
      </c>
    </row>
    <row r="10851" spans="1:11">
      <c r="A10851" s="175" t="s">
        <v>151</v>
      </c>
      <c r="B10851" s="175" t="s">
        <v>22</v>
      </c>
      <c r="F10851" s="195">
        <v>4531824</v>
      </c>
      <c r="H10851" s="175" t="s">
        <v>703</v>
      </c>
      <c r="K10851" s="194">
        <v>17191</v>
      </c>
    </row>
    <row r="10852" spans="1:11">
      <c r="A10852" s="175" t="s">
        <v>218</v>
      </c>
      <c r="B10852" s="175" t="s">
        <v>33</v>
      </c>
      <c r="E10852" s="175" t="s">
        <v>640</v>
      </c>
      <c r="F10852" s="195">
        <v>5</v>
      </c>
      <c r="H10852" s="175" t="s">
        <v>704</v>
      </c>
      <c r="J10852" s="194">
        <v>8598</v>
      </c>
    </row>
    <row r="10853" spans="1:11">
      <c r="A10853" s="175" t="s">
        <v>151</v>
      </c>
      <c r="B10853" s="175" t="s">
        <v>22</v>
      </c>
      <c r="F10853" s="195">
        <v>4531825</v>
      </c>
      <c r="H10853" s="175" t="s">
        <v>704</v>
      </c>
      <c r="K10853" s="194">
        <v>8598</v>
      </c>
    </row>
    <row r="10854" spans="1:11">
      <c r="A10854" s="175" t="s">
        <v>218</v>
      </c>
      <c r="B10854" s="175" t="s">
        <v>33</v>
      </c>
      <c r="E10854" s="175" t="s">
        <v>640</v>
      </c>
      <c r="F10854" s="195">
        <v>6</v>
      </c>
      <c r="H10854" s="175" t="s">
        <v>705</v>
      </c>
      <c r="J10854" s="194">
        <v>8598</v>
      </c>
    </row>
    <row r="10855" spans="1:11">
      <c r="A10855" s="175" t="s">
        <v>151</v>
      </c>
      <c r="B10855" s="175" t="s">
        <v>22</v>
      </c>
      <c r="F10855" s="195">
        <v>4531826</v>
      </c>
      <c r="H10855" s="175" t="s">
        <v>705</v>
      </c>
      <c r="K10855" s="194">
        <v>8598</v>
      </c>
    </row>
    <row r="10856" spans="1:11">
      <c r="A10856" s="175" t="s">
        <v>218</v>
      </c>
      <c r="B10856" s="175" t="s">
        <v>33</v>
      </c>
      <c r="E10856" s="175" t="s">
        <v>640</v>
      </c>
      <c r="F10856" s="195">
        <v>7</v>
      </c>
      <c r="H10856" s="175" t="s">
        <v>706</v>
      </c>
      <c r="J10856" s="194">
        <v>8598</v>
      </c>
    </row>
    <row r="10857" spans="1:11">
      <c r="A10857" s="175" t="s">
        <v>151</v>
      </c>
      <c r="B10857" s="175" t="s">
        <v>22</v>
      </c>
      <c r="F10857" s="195">
        <v>4531827</v>
      </c>
      <c r="H10857" s="175" t="s">
        <v>706</v>
      </c>
      <c r="K10857" s="194">
        <v>8598</v>
      </c>
    </row>
    <row r="10858" spans="1:11">
      <c r="A10858" s="175" t="s">
        <v>218</v>
      </c>
      <c r="B10858" s="175" t="s">
        <v>33</v>
      </c>
      <c r="E10858" s="175" t="s">
        <v>640</v>
      </c>
      <c r="F10858" s="195">
        <v>8</v>
      </c>
      <c r="H10858" s="175" t="s">
        <v>707</v>
      </c>
      <c r="J10858" s="194">
        <v>8598</v>
      </c>
    </row>
    <row r="10859" spans="1:11">
      <c r="A10859" s="175" t="s">
        <v>151</v>
      </c>
      <c r="B10859" s="175" t="s">
        <v>22</v>
      </c>
      <c r="F10859" s="195">
        <v>4531828</v>
      </c>
      <c r="H10859" s="175" t="s">
        <v>707</v>
      </c>
      <c r="K10859" s="194">
        <v>8598</v>
      </c>
    </row>
    <row r="10860" spans="1:11">
      <c r="A10860" s="175" t="s">
        <v>218</v>
      </c>
      <c r="B10860" s="175" t="s">
        <v>33</v>
      </c>
      <c r="E10860" s="175" t="s">
        <v>640</v>
      </c>
      <c r="F10860" s="195">
        <v>9</v>
      </c>
      <c r="H10860" s="175" t="s">
        <v>708</v>
      </c>
      <c r="J10860" s="194">
        <v>8598</v>
      </c>
    </row>
    <row r="10861" spans="1:11">
      <c r="A10861" s="175" t="s">
        <v>151</v>
      </c>
      <c r="B10861" s="175" t="s">
        <v>22</v>
      </c>
      <c r="F10861" s="195">
        <v>4531829</v>
      </c>
      <c r="H10861" s="175" t="s">
        <v>708</v>
      </c>
      <c r="K10861" s="194">
        <v>8598</v>
      </c>
    </row>
    <row r="10862" spans="1:11">
      <c r="A10862" s="175" t="s">
        <v>218</v>
      </c>
      <c r="B10862" s="175" t="s">
        <v>33</v>
      </c>
      <c r="E10862" s="175" t="s">
        <v>640</v>
      </c>
      <c r="F10862" s="195">
        <v>10</v>
      </c>
      <c r="H10862" s="175" t="s">
        <v>709</v>
      </c>
      <c r="J10862" s="194">
        <v>8598</v>
      </c>
    </row>
    <row r="10863" spans="1:11">
      <c r="A10863" s="175" t="s">
        <v>151</v>
      </c>
      <c r="B10863" s="175" t="s">
        <v>22</v>
      </c>
      <c r="F10863" s="195">
        <v>4531830</v>
      </c>
      <c r="H10863" s="175" t="s">
        <v>709</v>
      </c>
      <c r="K10863" s="194">
        <v>8598</v>
      </c>
    </row>
    <row r="10864" spans="1:11">
      <c r="A10864" s="175" t="s">
        <v>218</v>
      </c>
      <c r="B10864" s="175" t="s">
        <v>33</v>
      </c>
      <c r="E10864" s="175" t="s">
        <v>640</v>
      </c>
      <c r="F10864" s="195">
        <v>11</v>
      </c>
      <c r="H10864" s="175" t="s">
        <v>710</v>
      </c>
      <c r="J10864" s="194">
        <v>8598</v>
      </c>
    </row>
    <row r="10865" spans="1:11">
      <c r="A10865" s="175" t="s">
        <v>151</v>
      </c>
      <c r="B10865" s="175" t="s">
        <v>22</v>
      </c>
      <c r="F10865" s="195">
        <v>4531831</v>
      </c>
      <c r="H10865" s="175" t="s">
        <v>710</v>
      </c>
      <c r="K10865" s="194">
        <v>8598</v>
      </c>
    </row>
    <row r="10866" spans="1:11">
      <c r="A10866" s="175" t="s">
        <v>218</v>
      </c>
      <c r="B10866" s="175" t="s">
        <v>33</v>
      </c>
      <c r="E10866" s="175" t="s">
        <v>640</v>
      </c>
      <c r="F10866" s="195">
        <v>12</v>
      </c>
      <c r="H10866" s="175" t="s">
        <v>711</v>
      </c>
      <c r="J10866" s="194">
        <v>8598</v>
      </c>
    </row>
    <row r="10867" spans="1:11">
      <c r="A10867" s="175" t="s">
        <v>151</v>
      </c>
      <c r="B10867" s="175" t="s">
        <v>22</v>
      </c>
      <c r="F10867" s="195">
        <v>4531832</v>
      </c>
      <c r="H10867" s="175" t="s">
        <v>711</v>
      </c>
      <c r="K10867" s="194">
        <v>8598</v>
      </c>
    </row>
    <row r="10868" spans="1:11">
      <c r="A10868" s="175" t="s">
        <v>218</v>
      </c>
      <c r="B10868" s="175" t="s">
        <v>33</v>
      </c>
      <c r="E10868" s="175" t="s">
        <v>640</v>
      </c>
      <c r="F10868" s="195">
        <v>13</v>
      </c>
      <c r="H10868" s="175" t="s">
        <v>712</v>
      </c>
      <c r="J10868" s="194">
        <v>8598</v>
      </c>
    </row>
    <row r="10869" spans="1:11">
      <c r="A10869" s="175" t="s">
        <v>151</v>
      </c>
      <c r="B10869" s="175" t="s">
        <v>22</v>
      </c>
      <c r="F10869" s="195">
        <v>4531833</v>
      </c>
      <c r="H10869" s="175" t="s">
        <v>712</v>
      </c>
      <c r="K10869" s="194">
        <v>8598</v>
      </c>
    </row>
    <row r="10870" spans="1:11">
      <c r="A10870" s="175" t="s">
        <v>218</v>
      </c>
      <c r="B10870" s="175" t="s">
        <v>33</v>
      </c>
      <c r="E10870" s="175" t="s">
        <v>640</v>
      </c>
      <c r="F10870" s="195">
        <v>14</v>
      </c>
      <c r="H10870" s="175" t="s">
        <v>713</v>
      </c>
      <c r="J10870" s="194">
        <v>8598</v>
      </c>
    </row>
    <row r="10871" spans="1:11">
      <c r="A10871" s="175" t="s">
        <v>151</v>
      </c>
      <c r="B10871" s="175" t="s">
        <v>22</v>
      </c>
      <c r="F10871" s="195">
        <v>4531834</v>
      </c>
      <c r="H10871" s="175" t="s">
        <v>713</v>
      </c>
      <c r="K10871" s="194">
        <v>8598</v>
      </c>
    </row>
    <row r="10872" spans="1:11">
      <c r="A10872" s="190" t="s">
        <v>5036</v>
      </c>
      <c r="J10872" s="194">
        <v>1495441</v>
      </c>
      <c r="K10872" s="194">
        <v>1495441</v>
      </c>
    </row>
    <row r="10875" spans="1:11">
      <c r="A10875" s="190" t="s">
        <v>5037</v>
      </c>
      <c r="D10875" s="191" t="s">
        <v>4823</v>
      </c>
      <c r="E10875" s="190" t="s">
        <v>5080</v>
      </c>
    </row>
    <row r="10876" spans="1:11">
      <c r="A10876" s="192" t="s">
        <v>10</v>
      </c>
      <c r="B10876" s="192" t="s">
        <v>11</v>
      </c>
      <c r="D10876" s="188" t="s">
        <v>4808</v>
      </c>
      <c r="E10876" s="192" t="s">
        <v>142</v>
      </c>
      <c r="F10876" s="193" t="s">
        <v>4809</v>
      </c>
      <c r="G10876" s="192" t="s">
        <v>4810</v>
      </c>
      <c r="H10876" s="192" t="s">
        <v>479</v>
      </c>
      <c r="J10876" s="193" t="s">
        <v>405</v>
      </c>
      <c r="K10876" s="193" t="s">
        <v>406</v>
      </c>
    </row>
    <row r="10879" spans="1:11">
      <c r="A10879" s="175" t="s">
        <v>218</v>
      </c>
      <c r="B10879" s="175" t="s">
        <v>33</v>
      </c>
      <c r="E10879" s="175" t="s">
        <v>640</v>
      </c>
      <c r="F10879" s="195">
        <v>1</v>
      </c>
      <c r="H10879" s="175" t="s">
        <v>716</v>
      </c>
      <c r="J10879" s="194">
        <v>135525</v>
      </c>
    </row>
    <row r="10880" spans="1:11">
      <c r="A10880" s="175" t="s">
        <v>151</v>
      </c>
      <c r="B10880" s="175" t="s">
        <v>22</v>
      </c>
      <c r="F10880" s="195">
        <v>4531836</v>
      </c>
      <c r="H10880" s="175" t="s">
        <v>716</v>
      </c>
      <c r="K10880" s="194">
        <v>135525</v>
      </c>
    </row>
    <row r="10881" spans="1:11">
      <c r="A10881" s="175" t="s">
        <v>218</v>
      </c>
      <c r="B10881" s="175" t="s">
        <v>33</v>
      </c>
      <c r="E10881" s="175" t="s">
        <v>640</v>
      </c>
      <c r="F10881" s="195">
        <v>1</v>
      </c>
      <c r="H10881" s="175" t="s">
        <v>719</v>
      </c>
      <c r="J10881" s="194">
        <v>167077</v>
      </c>
    </row>
    <row r="10882" spans="1:11">
      <c r="A10882" s="175" t="s">
        <v>151</v>
      </c>
      <c r="B10882" s="175" t="s">
        <v>22</v>
      </c>
      <c r="F10882" s="195">
        <v>4531837</v>
      </c>
      <c r="H10882" s="175" t="s">
        <v>719</v>
      </c>
      <c r="K10882" s="194">
        <v>167077</v>
      </c>
    </row>
    <row r="10883" spans="1:11">
      <c r="A10883" s="175" t="s">
        <v>218</v>
      </c>
      <c r="B10883" s="175" t="s">
        <v>33</v>
      </c>
      <c r="E10883" s="175" t="s">
        <v>640</v>
      </c>
      <c r="F10883" s="195">
        <v>1</v>
      </c>
      <c r="H10883" s="175" t="s">
        <v>717</v>
      </c>
      <c r="J10883" s="194">
        <v>292022</v>
      </c>
    </row>
    <row r="10884" spans="1:11">
      <c r="A10884" s="175" t="s">
        <v>151</v>
      </c>
      <c r="B10884" s="175" t="s">
        <v>22</v>
      </c>
      <c r="F10884" s="195">
        <v>4531835</v>
      </c>
      <c r="H10884" s="175" t="s">
        <v>717</v>
      </c>
      <c r="K10884" s="194">
        <v>292022</v>
      </c>
    </row>
    <row r="10885" spans="1:11">
      <c r="A10885" s="175" t="s">
        <v>218</v>
      </c>
      <c r="B10885" s="175" t="s">
        <v>33</v>
      </c>
      <c r="E10885" s="175" t="s">
        <v>640</v>
      </c>
      <c r="F10885" s="195">
        <v>1</v>
      </c>
      <c r="H10885" s="175" t="s">
        <v>717</v>
      </c>
      <c r="J10885" s="194">
        <v>401959</v>
      </c>
    </row>
    <row r="10886" spans="1:11">
      <c r="A10886" s="175" t="s">
        <v>151</v>
      </c>
      <c r="B10886" s="175" t="s">
        <v>22</v>
      </c>
      <c r="F10886" s="195">
        <v>4531838</v>
      </c>
      <c r="H10886" s="175" t="s">
        <v>1153</v>
      </c>
      <c r="K10886" s="194">
        <v>401959</v>
      </c>
    </row>
    <row r="10887" spans="1:11">
      <c r="A10887" s="175" t="s">
        <v>218</v>
      </c>
      <c r="B10887" s="175" t="s">
        <v>33</v>
      </c>
      <c r="E10887" s="175" t="s">
        <v>640</v>
      </c>
      <c r="F10887" s="195">
        <v>1</v>
      </c>
      <c r="H10887" s="175" t="s">
        <v>718</v>
      </c>
      <c r="J10887" s="194">
        <v>220749</v>
      </c>
    </row>
    <row r="10888" spans="1:11">
      <c r="A10888" s="175" t="s">
        <v>151</v>
      </c>
      <c r="B10888" s="175" t="s">
        <v>22</v>
      </c>
      <c r="F10888" s="195">
        <v>4531839</v>
      </c>
      <c r="H10888" s="175" t="s">
        <v>718</v>
      </c>
      <c r="K10888" s="194">
        <v>220749</v>
      </c>
    </row>
    <row r="10889" spans="1:11">
      <c r="A10889" s="175" t="s">
        <v>218</v>
      </c>
      <c r="B10889" s="175" t="s">
        <v>33</v>
      </c>
      <c r="E10889" s="175" t="s">
        <v>640</v>
      </c>
      <c r="F10889" s="195">
        <v>1</v>
      </c>
      <c r="H10889" s="175" t="s">
        <v>720</v>
      </c>
      <c r="J10889" s="194">
        <v>15079</v>
      </c>
    </row>
    <row r="10890" spans="1:11">
      <c r="A10890" s="175" t="s">
        <v>151</v>
      </c>
      <c r="B10890" s="175" t="s">
        <v>22</v>
      </c>
      <c r="F10890" s="195">
        <v>4531840</v>
      </c>
      <c r="H10890" s="175" t="s">
        <v>720</v>
      </c>
      <c r="K10890" s="194">
        <v>15079</v>
      </c>
    </row>
    <row r="10891" spans="1:11">
      <c r="A10891" s="175" t="s">
        <v>218</v>
      </c>
      <c r="B10891" s="175" t="s">
        <v>33</v>
      </c>
      <c r="E10891" s="175" t="s">
        <v>640</v>
      </c>
      <c r="F10891" s="195">
        <v>1</v>
      </c>
      <c r="H10891" s="175" t="s">
        <v>714</v>
      </c>
      <c r="J10891" s="194">
        <v>277720</v>
      </c>
    </row>
    <row r="10892" spans="1:11">
      <c r="A10892" s="175" t="s">
        <v>151</v>
      </c>
      <c r="B10892" s="175" t="s">
        <v>22</v>
      </c>
      <c r="F10892" s="195">
        <v>4531851</v>
      </c>
      <c r="H10892" s="175" t="s">
        <v>714</v>
      </c>
      <c r="K10892" s="194">
        <v>277720</v>
      </c>
    </row>
    <row r="10893" spans="1:11">
      <c r="A10893" s="175" t="s">
        <v>218</v>
      </c>
      <c r="B10893" s="175" t="s">
        <v>33</v>
      </c>
      <c r="E10893" s="175" t="s">
        <v>640</v>
      </c>
      <c r="F10893" s="195">
        <v>1</v>
      </c>
      <c r="H10893" s="175" t="s">
        <v>721</v>
      </c>
      <c r="J10893" s="194">
        <v>22560</v>
      </c>
    </row>
    <row r="10894" spans="1:11">
      <c r="A10894" s="175" t="s">
        <v>151</v>
      </c>
      <c r="B10894" s="175" t="s">
        <v>22</v>
      </c>
      <c r="F10894" s="195">
        <v>4531852</v>
      </c>
      <c r="H10894" s="175" t="s">
        <v>721</v>
      </c>
      <c r="K10894" s="194">
        <v>22560</v>
      </c>
    </row>
    <row r="10895" spans="1:11">
      <c r="A10895" s="175" t="s">
        <v>218</v>
      </c>
      <c r="B10895" s="175" t="s">
        <v>33</v>
      </c>
      <c r="E10895" s="175" t="s">
        <v>640</v>
      </c>
      <c r="F10895" s="195">
        <v>1</v>
      </c>
      <c r="H10895" s="175" t="s">
        <v>715</v>
      </c>
      <c r="J10895" s="194">
        <v>94246</v>
      </c>
    </row>
    <row r="10896" spans="1:11">
      <c r="A10896" s="175" t="s">
        <v>151</v>
      </c>
      <c r="B10896" s="175" t="s">
        <v>22</v>
      </c>
      <c r="F10896" s="195">
        <v>4531849</v>
      </c>
      <c r="H10896" s="175" t="s">
        <v>715</v>
      </c>
      <c r="K10896" s="194">
        <v>94246</v>
      </c>
    </row>
    <row r="10897" spans="1:11">
      <c r="A10897" s="190" t="s">
        <v>5042</v>
      </c>
      <c r="J10897" s="194">
        <v>1626937</v>
      </c>
      <c r="K10897" s="194">
        <v>1626937</v>
      </c>
    </row>
    <row r="10900" spans="1:11">
      <c r="A10900" s="190" t="s">
        <v>5043</v>
      </c>
      <c r="D10900" s="191" t="s">
        <v>4823</v>
      </c>
      <c r="E10900" s="190" t="s">
        <v>5080</v>
      </c>
    </row>
    <row r="10901" spans="1:11">
      <c r="A10901" s="192" t="s">
        <v>10</v>
      </c>
      <c r="B10901" s="192" t="s">
        <v>11</v>
      </c>
      <c r="D10901" s="188" t="s">
        <v>4808</v>
      </c>
      <c r="E10901" s="192" t="s">
        <v>142</v>
      </c>
      <c r="F10901" s="193" t="s">
        <v>4809</v>
      </c>
      <c r="G10901" s="192" t="s">
        <v>4810</v>
      </c>
      <c r="H10901" s="192" t="s">
        <v>479</v>
      </c>
      <c r="J10901" s="193" t="s">
        <v>405</v>
      </c>
      <c r="K10901" s="193" t="s">
        <v>406</v>
      </c>
    </row>
    <row r="10904" spans="1:11">
      <c r="A10904" s="175" t="s">
        <v>5087</v>
      </c>
      <c r="B10904" s="175" t="s">
        <v>83</v>
      </c>
      <c r="D10904" s="175" t="s">
        <v>592</v>
      </c>
      <c r="H10904" s="175" t="s">
        <v>4217</v>
      </c>
      <c r="J10904" s="194">
        <v>118884</v>
      </c>
    </row>
    <row r="10905" spans="1:11">
      <c r="A10905" s="175" t="s">
        <v>5102</v>
      </c>
      <c r="B10905" s="175" t="s">
        <v>25</v>
      </c>
      <c r="F10905" s="195">
        <v>220</v>
      </c>
      <c r="H10905" s="175" t="s">
        <v>1823</v>
      </c>
      <c r="K10905" s="194">
        <v>118884</v>
      </c>
    </row>
    <row r="10906" spans="1:11">
      <c r="A10906" s="175" t="s">
        <v>5087</v>
      </c>
      <c r="B10906" s="175" t="s">
        <v>83</v>
      </c>
      <c r="D10906" s="175" t="s">
        <v>592</v>
      </c>
      <c r="H10906" s="175" t="s">
        <v>1824</v>
      </c>
      <c r="J10906" s="194">
        <v>126729</v>
      </c>
    </row>
    <row r="10907" spans="1:11">
      <c r="A10907" s="175" t="s">
        <v>5102</v>
      </c>
      <c r="B10907" s="175" t="s">
        <v>25</v>
      </c>
      <c r="F10907" s="195">
        <v>221</v>
      </c>
      <c r="H10907" s="175" t="s">
        <v>1824</v>
      </c>
      <c r="K10907" s="194">
        <v>126729</v>
      </c>
    </row>
    <row r="10908" spans="1:11">
      <c r="A10908" s="175" t="s">
        <v>5087</v>
      </c>
      <c r="B10908" s="175" t="s">
        <v>83</v>
      </c>
      <c r="D10908" s="175" t="s">
        <v>592</v>
      </c>
      <c r="H10908" s="175" t="s">
        <v>1825</v>
      </c>
      <c r="J10908" s="194">
        <v>119011</v>
      </c>
    </row>
    <row r="10909" spans="1:11">
      <c r="A10909" s="175" t="s">
        <v>5102</v>
      </c>
      <c r="B10909" s="175" t="s">
        <v>25</v>
      </c>
      <c r="F10909" s="195">
        <v>222</v>
      </c>
      <c r="H10909" s="175" t="s">
        <v>1825</v>
      </c>
      <c r="K10909" s="194">
        <v>119011</v>
      </c>
    </row>
    <row r="10910" spans="1:11">
      <c r="A10910" s="175" t="s">
        <v>5087</v>
      </c>
      <c r="B10910" s="175" t="s">
        <v>83</v>
      </c>
      <c r="D10910" s="175" t="s">
        <v>592</v>
      </c>
      <c r="H10910" s="175" t="s">
        <v>1826</v>
      </c>
      <c r="J10910" s="194">
        <v>22981</v>
      </c>
    </row>
    <row r="10911" spans="1:11">
      <c r="A10911" s="175" t="s">
        <v>5102</v>
      </c>
      <c r="B10911" s="175" t="s">
        <v>25</v>
      </c>
      <c r="F10911" s="195">
        <v>223</v>
      </c>
      <c r="H10911" s="175" t="s">
        <v>1826</v>
      </c>
      <c r="K10911" s="194">
        <v>22981</v>
      </c>
    </row>
    <row r="10912" spans="1:11">
      <c r="A10912" s="175" t="s">
        <v>5087</v>
      </c>
      <c r="B10912" s="175" t="s">
        <v>83</v>
      </c>
      <c r="D10912" s="175" t="s">
        <v>610</v>
      </c>
      <c r="H10912" s="175" t="s">
        <v>1154</v>
      </c>
      <c r="J10912" s="194">
        <v>8631</v>
      </c>
    </row>
    <row r="10913" spans="1:11">
      <c r="A10913" s="175" t="s">
        <v>151</v>
      </c>
      <c r="B10913" s="175" t="s">
        <v>22</v>
      </c>
      <c r="F10913" s="195">
        <v>4531841</v>
      </c>
      <c r="H10913" s="175" t="s">
        <v>1154</v>
      </c>
      <c r="K10913" s="194">
        <v>8631</v>
      </c>
    </row>
    <row r="10914" spans="1:11">
      <c r="A10914" s="175" t="s">
        <v>218</v>
      </c>
      <c r="B10914" s="175" t="s">
        <v>33</v>
      </c>
      <c r="E10914" s="175" t="s">
        <v>640</v>
      </c>
      <c r="F10914" s="195">
        <v>1</v>
      </c>
      <c r="H10914" s="175" t="s">
        <v>676</v>
      </c>
      <c r="J10914" s="194">
        <v>381429</v>
      </c>
    </row>
    <row r="10915" spans="1:11">
      <c r="A10915" s="175" t="s">
        <v>151</v>
      </c>
      <c r="B10915" s="175" t="s">
        <v>22</v>
      </c>
      <c r="F10915" s="195">
        <v>4531842</v>
      </c>
      <c r="H10915" s="175" t="s">
        <v>676</v>
      </c>
      <c r="K10915" s="194">
        <v>381429</v>
      </c>
    </row>
    <row r="10916" spans="1:11">
      <c r="A10916" s="175" t="s">
        <v>5087</v>
      </c>
      <c r="B10916" s="175" t="s">
        <v>83</v>
      </c>
      <c r="D10916" s="175" t="s">
        <v>610</v>
      </c>
      <c r="H10916" s="175" t="s">
        <v>1155</v>
      </c>
      <c r="J10916" s="194">
        <v>142247</v>
      </c>
    </row>
    <row r="10917" spans="1:11">
      <c r="A10917" s="175" t="s">
        <v>151</v>
      </c>
      <c r="B10917" s="175" t="s">
        <v>22</v>
      </c>
      <c r="F10917" s="195">
        <v>4531843</v>
      </c>
      <c r="H10917" s="175" t="s">
        <v>1155</v>
      </c>
      <c r="K10917" s="194">
        <v>142247</v>
      </c>
    </row>
    <row r="10918" spans="1:11">
      <c r="A10918" s="175" t="s">
        <v>5087</v>
      </c>
      <c r="B10918" s="175" t="s">
        <v>83</v>
      </c>
      <c r="D10918" s="175" t="s">
        <v>610</v>
      </c>
      <c r="H10918" s="175" t="s">
        <v>1156</v>
      </c>
      <c r="J10918" s="194">
        <v>100954</v>
      </c>
    </row>
    <row r="10919" spans="1:11">
      <c r="A10919" s="175" t="s">
        <v>151</v>
      </c>
      <c r="B10919" s="175" t="s">
        <v>22</v>
      </c>
      <c r="F10919" s="195">
        <v>4531845</v>
      </c>
      <c r="H10919" s="175" t="s">
        <v>1156</v>
      </c>
      <c r="K10919" s="194">
        <v>100954</v>
      </c>
    </row>
    <row r="10920" spans="1:11">
      <c r="A10920" s="175" t="s">
        <v>5087</v>
      </c>
      <c r="B10920" s="175" t="s">
        <v>83</v>
      </c>
      <c r="D10920" s="175" t="s">
        <v>610</v>
      </c>
      <c r="H10920" s="175" t="s">
        <v>1157</v>
      </c>
      <c r="J10920" s="194">
        <v>21527</v>
      </c>
    </row>
    <row r="10921" spans="1:11">
      <c r="A10921" s="175" t="s">
        <v>151</v>
      </c>
      <c r="B10921" s="175" t="s">
        <v>22</v>
      </c>
      <c r="F10921" s="195">
        <v>4531846</v>
      </c>
      <c r="H10921" s="175" t="s">
        <v>1157</v>
      </c>
      <c r="K10921" s="194">
        <v>21527</v>
      </c>
    </row>
    <row r="10922" spans="1:11">
      <c r="A10922" s="175" t="s">
        <v>5087</v>
      </c>
      <c r="B10922" s="175" t="s">
        <v>83</v>
      </c>
      <c r="D10922" s="175" t="s">
        <v>610</v>
      </c>
      <c r="H10922" s="175" t="s">
        <v>1158</v>
      </c>
      <c r="J10922" s="194">
        <v>44836</v>
      </c>
    </row>
    <row r="10923" spans="1:11">
      <c r="A10923" s="175" t="s">
        <v>151</v>
      </c>
      <c r="B10923" s="175" t="s">
        <v>22</v>
      </c>
      <c r="F10923" s="195">
        <v>4531847</v>
      </c>
      <c r="H10923" s="175" t="s">
        <v>1158</v>
      </c>
      <c r="K10923" s="194">
        <v>44836</v>
      </c>
    </row>
    <row r="10924" spans="1:11">
      <c r="A10924" s="190" t="s">
        <v>5048</v>
      </c>
      <c r="J10924" s="194">
        <v>1087229</v>
      </c>
      <c r="K10924" s="194">
        <v>1087229</v>
      </c>
    </row>
    <row r="10927" spans="1:11">
      <c r="A10927" s="190" t="s">
        <v>5049</v>
      </c>
      <c r="D10927" s="191" t="s">
        <v>4823</v>
      </c>
      <c r="E10927" s="190" t="s">
        <v>5080</v>
      </c>
    </row>
    <row r="10928" spans="1:11">
      <c r="A10928" s="192" t="s">
        <v>10</v>
      </c>
      <c r="B10928" s="192" t="s">
        <v>11</v>
      </c>
      <c r="D10928" s="188" t="s">
        <v>4808</v>
      </c>
      <c r="E10928" s="192" t="s">
        <v>142</v>
      </c>
      <c r="F10928" s="193" t="s">
        <v>4809</v>
      </c>
      <c r="G10928" s="192" t="s">
        <v>4810</v>
      </c>
      <c r="H10928" s="192" t="s">
        <v>479</v>
      </c>
      <c r="J10928" s="193" t="s">
        <v>405</v>
      </c>
      <c r="K10928" s="193" t="s">
        <v>406</v>
      </c>
    </row>
    <row r="10931" spans="1:11">
      <c r="A10931" s="175" t="s">
        <v>218</v>
      </c>
      <c r="B10931" s="175" t="s">
        <v>33</v>
      </c>
      <c r="E10931" s="175" t="s">
        <v>640</v>
      </c>
      <c r="F10931" s="195">
        <v>1</v>
      </c>
      <c r="H10931" s="175" t="s">
        <v>740</v>
      </c>
      <c r="J10931" s="194">
        <v>112875</v>
      </c>
    </row>
    <row r="10932" spans="1:11">
      <c r="A10932" s="175" t="s">
        <v>151</v>
      </c>
      <c r="B10932" s="175" t="s">
        <v>22</v>
      </c>
      <c r="F10932" s="195">
        <v>4531848</v>
      </c>
      <c r="H10932" s="175" t="s">
        <v>740</v>
      </c>
      <c r="K10932" s="194">
        <v>112875</v>
      </c>
    </row>
    <row r="10933" spans="1:11">
      <c r="A10933" s="190" t="s">
        <v>5050</v>
      </c>
      <c r="J10933" s="194">
        <v>112875</v>
      </c>
      <c r="K10933" s="194">
        <v>112875</v>
      </c>
    </row>
    <row r="10936" spans="1:11">
      <c r="A10936" s="190" t="s">
        <v>5051</v>
      </c>
      <c r="D10936" s="191" t="s">
        <v>4823</v>
      </c>
      <c r="E10936" s="190" t="s">
        <v>5080</v>
      </c>
    </row>
    <row r="10937" spans="1:11">
      <c r="A10937" s="192" t="s">
        <v>10</v>
      </c>
      <c r="B10937" s="192" t="s">
        <v>11</v>
      </c>
      <c r="D10937" s="188" t="s">
        <v>4808</v>
      </c>
      <c r="E10937" s="192" t="s">
        <v>142</v>
      </c>
      <c r="F10937" s="193" t="s">
        <v>4809</v>
      </c>
      <c r="G10937" s="192" t="s">
        <v>4810</v>
      </c>
      <c r="H10937" s="192" t="s">
        <v>479</v>
      </c>
      <c r="J10937" s="193" t="s">
        <v>405</v>
      </c>
      <c r="K10937" s="193" t="s">
        <v>406</v>
      </c>
    </row>
    <row r="10940" spans="1:11">
      <c r="A10940" s="175" t="s">
        <v>218</v>
      </c>
      <c r="B10940" s="175" t="s">
        <v>33</v>
      </c>
      <c r="E10940" s="175" t="s">
        <v>640</v>
      </c>
      <c r="F10940" s="195">
        <v>1</v>
      </c>
      <c r="H10940" s="175" t="s">
        <v>749</v>
      </c>
      <c r="J10940" s="194">
        <v>94246</v>
      </c>
    </row>
    <row r="10941" spans="1:11">
      <c r="A10941" s="175" t="s">
        <v>151</v>
      </c>
      <c r="B10941" s="175" t="s">
        <v>22</v>
      </c>
      <c r="F10941" s="195">
        <v>4531850</v>
      </c>
      <c r="H10941" s="175" t="s">
        <v>749</v>
      </c>
      <c r="K10941" s="194">
        <v>94246</v>
      </c>
    </row>
    <row r="10942" spans="1:11">
      <c r="A10942" s="175" t="s">
        <v>218</v>
      </c>
      <c r="B10942" s="175" t="s">
        <v>33</v>
      </c>
      <c r="E10942" s="175" t="s">
        <v>640</v>
      </c>
      <c r="F10942" s="195">
        <v>1</v>
      </c>
      <c r="H10942" s="175" t="s">
        <v>750</v>
      </c>
      <c r="J10942" s="194">
        <v>94246</v>
      </c>
    </row>
    <row r="10943" spans="1:11">
      <c r="A10943" s="175" t="s">
        <v>151</v>
      </c>
      <c r="B10943" s="175" t="s">
        <v>22</v>
      </c>
      <c r="F10943" s="195">
        <v>4531853</v>
      </c>
      <c r="H10943" s="175" t="s">
        <v>750</v>
      </c>
      <c r="K10943" s="194">
        <v>94246</v>
      </c>
    </row>
    <row r="10944" spans="1:11">
      <c r="A10944" s="190" t="s">
        <v>5052</v>
      </c>
      <c r="J10944" s="194">
        <v>188492</v>
      </c>
      <c r="K10944" s="194">
        <v>188492</v>
      </c>
    </row>
    <row r="10947" spans="1:11">
      <c r="A10947" s="190" t="s">
        <v>5053</v>
      </c>
      <c r="D10947" s="191" t="s">
        <v>4823</v>
      </c>
      <c r="E10947" s="190" t="s">
        <v>5080</v>
      </c>
    </row>
    <row r="10948" spans="1:11">
      <c r="A10948" s="192" t="s">
        <v>10</v>
      </c>
      <c r="B10948" s="192" t="s">
        <v>11</v>
      </c>
      <c r="D10948" s="188" t="s">
        <v>4808</v>
      </c>
      <c r="E10948" s="192" t="s">
        <v>142</v>
      </c>
      <c r="F10948" s="193" t="s">
        <v>4809</v>
      </c>
      <c r="G10948" s="192" t="s">
        <v>4810</v>
      </c>
      <c r="H10948" s="192" t="s">
        <v>479</v>
      </c>
      <c r="J10948" s="193" t="s">
        <v>405</v>
      </c>
      <c r="K10948" s="193" t="s">
        <v>406</v>
      </c>
    </row>
    <row r="10951" spans="1:11">
      <c r="A10951" s="175" t="s">
        <v>262</v>
      </c>
      <c r="B10951" s="175" t="s">
        <v>48</v>
      </c>
      <c r="E10951" s="175" t="s">
        <v>667</v>
      </c>
      <c r="F10951" s="195">
        <v>29</v>
      </c>
      <c r="H10951" s="175" t="s">
        <v>1827</v>
      </c>
      <c r="J10951" s="194">
        <v>450000</v>
      </c>
    </row>
    <row r="10952" spans="1:11">
      <c r="A10952" s="175" t="s">
        <v>5102</v>
      </c>
      <c r="B10952" s="175" t="s">
        <v>25</v>
      </c>
      <c r="F10952" s="195">
        <v>225</v>
      </c>
      <c r="H10952" s="175" t="s">
        <v>1827</v>
      </c>
      <c r="K10952" s="194">
        <v>450000</v>
      </c>
    </row>
    <row r="10953" spans="1:11">
      <c r="A10953" s="190" t="s">
        <v>5054</v>
      </c>
      <c r="J10953" s="194">
        <v>450000</v>
      </c>
      <c r="K10953" s="194">
        <v>450000</v>
      </c>
    </row>
    <row r="10956" spans="1:11">
      <c r="A10956" s="190" t="s">
        <v>5083</v>
      </c>
      <c r="D10956" s="191" t="s">
        <v>4806</v>
      </c>
      <c r="E10956" s="190" t="s">
        <v>5080</v>
      </c>
    </row>
    <row r="10957" spans="1:11">
      <c r="A10957" s="192" t="s">
        <v>10</v>
      </c>
      <c r="B10957" s="192" t="s">
        <v>11</v>
      </c>
      <c r="D10957" s="188" t="s">
        <v>4808</v>
      </c>
      <c r="E10957" s="192" t="s">
        <v>142</v>
      </c>
      <c r="F10957" s="193" t="s">
        <v>4809</v>
      </c>
      <c r="G10957" s="192" t="s">
        <v>4810</v>
      </c>
      <c r="H10957" s="192" t="s">
        <v>479</v>
      </c>
      <c r="J10957" s="193" t="s">
        <v>405</v>
      </c>
      <c r="K10957" s="193" t="s">
        <v>406</v>
      </c>
    </row>
    <row r="10960" spans="1:11">
      <c r="A10960" s="175" t="s">
        <v>5038</v>
      </c>
      <c r="B10960" s="175" t="s">
        <v>75</v>
      </c>
      <c r="D10960" s="175" t="s">
        <v>592</v>
      </c>
      <c r="H10960" s="175" t="s">
        <v>4169</v>
      </c>
      <c r="J10960" s="194">
        <v>10426603</v>
      </c>
    </row>
    <row r="10961" spans="1:11">
      <c r="A10961" s="175" t="s">
        <v>5039</v>
      </c>
      <c r="B10961" s="175" t="s">
        <v>76</v>
      </c>
      <c r="D10961" s="175" t="s">
        <v>592</v>
      </c>
      <c r="H10961" s="175" t="s">
        <v>4169</v>
      </c>
      <c r="J10961" s="194">
        <v>636407</v>
      </c>
    </row>
    <row r="10962" spans="1:11">
      <c r="A10962" s="175" t="s">
        <v>5121</v>
      </c>
      <c r="B10962" s="175" t="s">
        <v>77</v>
      </c>
      <c r="D10962" s="175" t="s">
        <v>592</v>
      </c>
      <c r="H10962" s="175" t="s">
        <v>4169</v>
      </c>
      <c r="J10962" s="194">
        <v>101927</v>
      </c>
    </row>
    <row r="10963" spans="1:11">
      <c r="A10963" s="175" t="s">
        <v>5040</v>
      </c>
      <c r="B10963" s="175" t="s">
        <v>78</v>
      </c>
      <c r="D10963" s="175" t="s">
        <v>592</v>
      </c>
      <c r="H10963" s="175" t="s">
        <v>4169</v>
      </c>
      <c r="J10963" s="194">
        <v>670334</v>
      </c>
    </row>
    <row r="10964" spans="1:11">
      <c r="A10964" s="175" t="s">
        <v>5208</v>
      </c>
      <c r="B10964" s="175" t="s">
        <v>81</v>
      </c>
      <c r="D10964" s="175" t="s">
        <v>592</v>
      </c>
      <c r="H10964" s="175" t="s">
        <v>4169</v>
      </c>
      <c r="J10964" s="194">
        <v>759459</v>
      </c>
    </row>
    <row r="10965" spans="1:11">
      <c r="A10965" s="175" t="s">
        <v>297</v>
      </c>
      <c r="B10965" s="175" t="s">
        <v>54</v>
      </c>
      <c r="H10965" s="175" t="s">
        <v>2453</v>
      </c>
      <c r="K10965" s="194">
        <v>112124</v>
      </c>
    </row>
    <row r="10966" spans="1:11">
      <c r="A10966" s="175" t="s">
        <v>297</v>
      </c>
      <c r="B10966" s="175" t="s">
        <v>54</v>
      </c>
      <c r="H10966" s="175" t="s">
        <v>2454</v>
      </c>
      <c r="K10966" s="194">
        <v>64080</v>
      </c>
    </row>
    <row r="10967" spans="1:11">
      <c r="A10967" s="175" t="s">
        <v>297</v>
      </c>
      <c r="B10967" s="175" t="s">
        <v>54</v>
      </c>
      <c r="H10967" s="175" t="s">
        <v>2455</v>
      </c>
      <c r="K10967" s="194">
        <v>32765</v>
      </c>
    </row>
    <row r="10968" spans="1:11">
      <c r="A10968" s="175" t="s">
        <v>297</v>
      </c>
      <c r="B10968" s="175" t="s">
        <v>54</v>
      </c>
      <c r="H10968" s="175" t="s">
        <v>2456</v>
      </c>
      <c r="K10968" s="194">
        <v>44729</v>
      </c>
    </row>
    <row r="10969" spans="1:11">
      <c r="A10969" s="175" t="s">
        <v>297</v>
      </c>
      <c r="B10969" s="175" t="s">
        <v>54</v>
      </c>
      <c r="H10969" s="175" t="s">
        <v>2457</v>
      </c>
      <c r="K10969" s="194">
        <v>38100</v>
      </c>
    </row>
    <row r="10970" spans="1:11">
      <c r="A10970" s="175" t="s">
        <v>297</v>
      </c>
      <c r="B10970" s="175" t="s">
        <v>54</v>
      </c>
      <c r="H10970" s="175" t="s">
        <v>2458</v>
      </c>
      <c r="K10970" s="194">
        <v>103662</v>
      </c>
    </row>
    <row r="10971" spans="1:11">
      <c r="A10971" s="175" t="s">
        <v>297</v>
      </c>
      <c r="B10971" s="175" t="s">
        <v>54</v>
      </c>
      <c r="H10971" s="175" t="s">
        <v>2459</v>
      </c>
      <c r="K10971" s="194">
        <v>316871</v>
      </c>
    </row>
    <row r="10972" spans="1:11">
      <c r="A10972" s="175" t="s">
        <v>297</v>
      </c>
      <c r="B10972" s="175" t="s">
        <v>54</v>
      </c>
      <c r="H10972" s="175" t="s">
        <v>2460</v>
      </c>
      <c r="K10972" s="194">
        <v>330735</v>
      </c>
    </row>
    <row r="10973" spans="1:11">
      <c r="A10973" s="175" t="s">
        <v>297</v>
      </c>
      <c r="B10973" s="175" t="s">
        <v>54</v>
      </c>
      <c r="H10973" s="175" t="s">
        <v>2461</v>
      </c>
      <c r="K10973" s="194">
        <v>192885</v>
      </c>
    </row>
    <row r="10974" spans="1:11">
      <c r="A10974" s="175" t="s">
        <v>297</v>
      </c>
      <c r="B10974" s="175" t="s">
        <v>54</v>
      </c>
      <c r="H10974" s="175" t="s">
        <v>2462</v>
      </c>
      <c r="K10974" s="194">
        <v>204968</v>
      </c>
    </row>
    <row r="10975" spans="1:11">
      <c r="A10975" s="175" t="s">
        <v>297</v>
      </c>
      <c r="B10975" s="175" t="s">
        <v>54</v>
      </c>
      <c r="H10975" s="175" t="s">
        <v>2463</v>
      </c>
      <c r="K10975" s="194">
        <v>164466</v>
      </c>
    </row>
    <row r="10976" spans="1:11">
      <c r="A10976" s="175" t="s">
        <v>299</v>
      </c>
      <c r="B10976" s="175" t="s">
        <v>55</v>
      </c>
      <c r="H10976" s="175" t="s">
        <v>2500</v>
      </c>
      <c r="K10976" s="194">
        <v>199384</v>
      </c>
    </row>
    <row r="10977" spans="1:11">
      <c r="A10977" s="175" t="s">
        <v>299</v>
      </c>
      <c r="B10977" s="175" t="s">
        <v>55</v>
      </c>
      <c r="H10977" s="175" t="s">
        <v>2501</v>
      </c>
      <c r="K10977" s="194">
        <v>185678</v>
      </c>
    </row>
    <row r="10978" spans="1:11">
      <c r="A10978" s="175" t="s">
        <v>299</v>
      </c>
      <c r="B10978" s="175" t="s">
        <v>55</v>
      </c>
      <c r="H10978" s="175" t="s">
        <v>2502</v>
      </c>
      <c r="K10978" s="194">
        <v>90415</v>
      </c>
    </row>
    <row r="10979" spans="1:11">
      <c r="A10979" s="175" t="s">
        <v>300</v>
      </c>
      <c r="B10979" s="175" t="s">
        <v>56</v>
      </c>
      <c r="H10979" s="175" t="s">
        <v>2521</v>
      </c>
      <c r="K10979" s="194">
        <v>135941</v>
      </c>
    </row>
    <row r="10980" spans="1:11">
      <c r="A10980" s="175" t="s">
        <v>301</v>
      </c>
      <c r="B10980" s="175" t="s">
        <v>57</v>
      </c>
      <c r="H10980" s="175" t="s">
        <v>2534</v>
      </c>
      <c r="K10980" s="194">
        <v>25114</v>
      </c>
    </row>
    <row r="10981" spans="1:11">
      <c r="A10981" s="175" t="s">
        <v>302</v>
      </c>
      <c r="B10981" s="175" t="s">
        <v>58</v>
      </c>
      <c r="H10981" s="175" t="s">
        <v>2544</v>
      </c>
      <c r="K10981" s="194">
        <v>267874</v>
      </c>
    </row>
    <row r="10982" spans="1:11">
      <c r="A10982" s="175" t="s">
        <v>5041</v>
      </c>
      <c r="B10982" s="175" t="s">
        <v>79</v>
      </c>
      <c r="D10982" s="175" t="s">
        <v>592</v>
      </c>
      <c r="H10982" s="175" t="s">
        <v>4186</v>
      </c>
      <c r="J10982" s="194">
        <v>91828</v>
      </c>
    </row>
    <row r="10983" spans="1:11">
      <c r="A10983" s="175" t="s">
        <v>5041</v>
      </c>
      <c r="B10983" s="175" t="s">
        <v>79</v>
      </c>
      <c r="D10983" s="175" t="s">
        <v>592</v>
      </c>
      <c r="H10983" s="175" t="s">
        <v>4187</v>
      </c>
      <c r="J10983" s="194">
        <v>52295</v>
      </c>
    </row>
    <row r="10984" spans="1:11">
      <c r="A10984" s="175" t="s">
        <v>5041</v>
      </c>
      <c r="B10984" s="175" t="s">
        <v>79</v>
      </c>
      <c r="D10984" s="175" t="s">
        <v>592</v>
      </c>
      <c r="H10984" s="175" t="s">
        <v>4188</v>
      </c>
      <c r="J10984" s="194">
        <v>27284</v>
      </c>
    </row>
    <row r="10985" spans="1:11">
      <c r="A10985" s="175" t="s">
        <v>5041</v>
      </c>
      <c r="B10985" s="175" t="s">
        <v>79</v>
      </c>
      <c r="D10985" s="175" t="s">
        <v>592</v>
      </c>
      <c r="H10985" s="175" t="s">
        <v>4189</v>
      </c>
      <c r="J10985" s="194">
        <v>36979</v>
      </c>
    </row>
    <row r="10986" spans="1:11">
      <c r="A10986" s="175" t="s">
        <v>5041</v>
      </c>
      <c r="B10986" s="175" t="s">
        <v>79</v>
      </c>
      <c r="D10986" s="175" t="s">
        <v>592</v>
      </c>
      <c r="H10986" s="175" t="s">
        <v>4190</v>
      </c>
      <c r="J10986" s="194">
        <v>32713</v>
      </c>
    </row>
    <row r="10987" spans="1:11">
      <c r="A10987" s="175" t="s">
        <v>5041</v>
      </c>
      <c r="B10987" s="175" t="s">
        <v>79</v>
      </c>
      <c r="D10987" s="175" t="s">
        <v>592</v>
      </c>
      <c r="H10987" s="175" t="s">
        <v>4191</v>
      </c>
      <c r="J10987" s="194">
        <v>40231</v>
      </c>
    </row>
    <row r="10988" spans="1:11">
      <c r="A10988" s="175" t="s">
        <v>5041</v>
      </c>
      <c r="B10988" s="175" t="s">
        <v>79</v>
      </c>
      <c r="D10988" s="175" t="s">
        <v>592</v>
      </c>
      <c r="H10988" s="175" t="s">
        <v>4192</v>
      </c>
      <c r="J10988" s="194">
        <v>36778</v>
      </c>
    </row>
    <row r="10989" spans="1:11">
      <c r="A10989" s="175" t="s">
        <v>5041</v>
      </c>
      <c r="B10989" s="175" t="s">
        <v>79</v>
      </c>
      <c r="D10989" s="175" t="s">
        <v>592</v>
      </c>
      <c r="H10989" s="175" t="s">
        <v>4193</v>
      </c>
      <c r="J10989" s="194">
        <v>22329</v>
      </c>
    </row>
    <row r="10990" spans="1:11">
      <c r="A10990" s="175" t="s">
        <v>5041</v>
      </c>
      <c r="B10990" s="175" t="s">
        <v>79</v>
      </c>
      <c r="D10990" s="175" t="s">
        <v>592</v>
      </c>
      <c r="H10990" s="175" t="s">
        <v>4194</v>
      </c>
      <c r="J10990" s="194">
        <v>21725</v>
      </c>
    </row>
    <row r="10991" spans="1:11">
      <c r="A10991" s="175" t="s">
        <v>5041</v>
      </c>
      <c r="B10991" s="175" t="s">
        <v>79</v>
      </c>
      <c r="D10991" s="175" t="s">
        <v>592</v>
      </c>
      <c r="H10991" s="175" t="s">
        <v>4195</v>
      </c>
      <c r="J10991" s="194">
        <v>17907</v>
      </c>
    </row>
    <row r="10992" spans="1:11">
      <c r="A10992" s="175" t="s">
        <v>5041</v>
      </c>
      <c r="B10992" s="175" t="s">
        <v>79</v>
      </c>
      <c r="D10992" s="175" t="s">
        <v>592</v>
      </c>
      <c r="H10992" s="175" t="s">
        <v>4196</v>
      </c>
      <c r="J10992" s="194">
        <v>135941</v>
      </c>
    </row>
    <row r="10993" spans="1:11">
      <c r="A10993" s="175" t="s">
        <v>306</v>
      </c>
      <c r="B10993" s="175" t="s">
        <v>61</v>
      </c>
      <c r="H10993" s="175" t="s">
        <v>2581</v>
      </c>
      <c r="K10993" s="194">
        <v>245016</v>
      </c>
    </row>
    <row r="10994" spans="1:11">
      <c r="A10994" s="175" t="s">
        <v>5139</v>
      </c>
      <c r="B10994" s="175" t="s">
        <v>32</v>
      </c>
      <c r="E10994" s="175" t="s">
        <v>640</v>
      </c>
      <c r="F10994" s="195">
        <v>30092016</v>
      </c>
      <c r="H10994" s="175" t="s">
        <v>2153</v>
      </c>
      <c r="K10994" s="194">
        <v>66208</v>
      </c>
    </row>
    <row r="10995" spans="1:11">
      <c r="A10995" s="175" t="s">
        <v>5139</v>
      </c>
      <c r="B10995" s="175" t="s">
        <v>32</v>
      </c>
      <c r="E10995" s="175" t="s">
        <v>640</v>
      </c>
      <c r="F10995" s="195">
        <v>30092016</v>
      </c>
      <c r="H10995" s="175" t="s">
        <v>2154</v>
      </c>
      <c r="K10995" s="194">
        <v>66208</v>
      </c>
    </row>
    <row r="10996" spans="1:11">
      <c r="A10996" s="175" t="s">
        <v>5139</v>
      </c>
      <c r="B10996" s="175" t="s">
        <v>32</v>
      </c>
      <c r="E10996" s="175" t="s">
        <v>640</v>
      </c>
      <c r="F10996" s="195">
        <v>30092016</v>
      </c>
      <c r="H10996" s="175" t="s">
        <v>2155</v>
      </c>
      <c r="K10996" s="194">
        <v>66208</v>
      </c>
    </row>
    <row r="10997" spans="1:11">
      <c r="A10997" s="175" t="s">
        <v>5139</v>
      </c>
      <c r="B10997" s="175" t="s">
        <v>32</v>
      </c>
      <c r="E10997" s="175" t="s">
        <v>640</v>
      </c>
      <c r="F10997" s="195">
        <v>30092016</v>
      </c>
      <c r="H10997" s="175" t="s">
        <v>2156</v>
      </c>
      <c r="K10997" s="194">
        <v>66208</v>
      </c>
    </row>
    <row r="10998" spans="1:11">
      <c r="A10998" s="175" t="s">
        <v>5139</v>
      </c>
      <c r="B10998" s="175" t="s">
        <v>32</v>
      </c>
      <c r="E10998" s="175" t="s">
        <v>640</v>
      </c>
      <c r="F10998" s="195">
        <v>30092016</v>
      </c>
      <c r="H10998" s="175" t="s">
        <v>2157</v>
      </c>
      <c r="K10998" s="194">
        <v>45959</v>
      </c>
    </row>
    <row r="10999" spans="1:11">
      <c r="A10999" s="175" t="s">
        <v>5139</v>
      </c>
      <c r="B10999" s="175" t="s">
        <v>32</v>
      </c>
      <c r="E10999" s="175" t="s">
        <v>640</v>
      </c>
      <c r="F10999" s="195">
        <v>30092016</v>
      </c>
      <c r="H10999" s="175" t="s">
        <v>2158</v>
      </c>
      <c r="K10999" s="194">
        <v>45959</v>
      </c>
    </row>
    <row r="11000" spans="1:11">
      <c r="A11000" s="175" t="s">
        <v>5139</v>
      </c>
      <c r="B11000" s="175" t="s">
        <v>32</v>
      </c>
      <c r="E11000" s="175" t="s">
        <v>640</v>
      </c>
      <c r="F11000" s="195">
        <v>30092016</v>
      </c>
      <c r="H11000" s="175" t="s">
        <v>2159</v>
      </c>
      <c r="K11000" s="194">
        <v>45959</v>
      </c>
    </row>
    <row r="11001" spans="1:11">
      <c r="A11001" s="175" t="s">
        <v>5139</v>
      </c>
      <c r="B11001" s="175" t="s">
        <v>32</v>
      </c>
      <c r="E11001" s="175" t="s">
        <v>640</v>
      </c>
      <c r="F11001" s="195">
        <v>30092016</v>
      </c>
      <c r="H11001" s="175" t="s">
        <v>2160</v>
      </c>
      <c r="K11001" s="194">
        <v>45959</v>
      </c>
    </row>
    <row r="11002" spans="1:11">
      <c r="A11002" s="175" t="s">
        <v>5139</v>
      </c>
      <c r="B11002" s="175" t="s">
        <v>32</v>
      </c>
      <c r="E11002" s="175" t="s">
        <v>640</v>
      </c>
      <c r="F11002" s="195">
        <v>30092016</v>
      </c>
      <c r="H11002" s="175" t="s">
        <v>2161</v>
      </c>
      <c r="K11002" s="194">
        <v>45959</v>
      </c>
    </row>
    <row r="11003" spans="1:11">
      <c r="A11003" s="175" t="s">
        <v>5139</v>
      </c>
      <c r="B11003" s="175" t="s">
        <v>32</v>
      </c>
      <c r="E11003" s="175" t="s">
        <v>640</v>
      </c>
      <c r="F11003" s="195">
        <v>30092016</v>
      </c>
      <c r="H11003" s="175" t="s">
        <v>2162</v>
      </c>
      <c r="K11003" s="194">
        <v>45959</v>
      </c>
    </row>
    <row r="11004" spans="1:11">
      <c r="A11004" s="175" t="s">
        <v>5139</v>
      </c>
      <c r="B11004" s="175" t="s">
        <v>32</v>
      </c>
      <c r="E11004" s="175" t="s">
        <v>640</v>
      </c>
      <c r="F11004" s="195">
        <v>30092016</v>
      </c>
      <c r="H11004" s="175" t="s">
        <v>2163</v>
      </c>
      <c r="K11004" s="194">
        <v>45959</v>
      </c>
    </row>
    <row r="11005" spans="1:11">
      <c r="A11005" s="175" t="s">
        <v>5139</v>
      </c>
      <c r="B11005" s="175" t="s">
        <v>32</v>
      </c>
      <c r="E11005" s="175" t="s">
        <v>640</v>
      </c>
      <c r="F11005" s="195">
        <v>30092016</v>
      </c>
      <c r="H11005" s="175" t="s">
        <v>2164</v>
      </c>
      <c r="K11005" s="194">
        <v>45959</v>
      </c>
    </row>
    <row r="11006" spans="1:11">
      <c r="A11006" s="175" t="s">
        <v>5120</v>
      </c>
      <c r="B11006" s="175" t="s">
        <v>51</v>
      </c>
      <c r="E11006" s="175" t="s">
        <v>640</v>
      </c>
      <c r="F11006" s="195">
        <v>30092016</v>
      </c>
      <c r="H11006" s="175" t="s">
        <v>827</v>
      </c>
      <c r="K11006" s="194">
        <v>5000</v>
      </c>
    </row>
    <row r="11007" spans="1:11">
      <c r="A11007" s="175" t="s">
        <v>5120</v>
      </c>
      <c r="B11007" s="175" t="s">
        <v>51</v>
      </c>
      <c r="E11007" s="175" t="s">
        <v>640</v>
      </c>
      <c r="F11007" s="195">
        <v>30092016</v>
      </c>
      <c r="H11007" s="175" t="s">
        <v>825</v>
      </c>
      <c r="K11007" s="194">
        <v>5000</v>
      </c>
    </row>
    <row r="11008" spans="1:11">
      <c r="A11008" s="175" t="s">
        <v>5120</v>
      </c>
      <c r="B11008" s="175" t="s">
        <v>51</v>
      </c>
      <c r="E11008" s="175" t="s">
        <v>640</v>
      </c>
      <c r="F11008" s="195">
        <v>30092016</v>
      </c>
      <c r="H11008" s="175" t="s">
        <v>820</v>
      </c>
      <c r="K11008" s="194">
        <v>5000</v>
      </c>
    </row>
    <row r="11009" spans="1:11">
      <c r="A11009" s="175" t="s">
        <v>5120</v>
      </c>
      <c r="B11009" s="175" t="s">
        <v>51</v>
      </c>
      <c r="E11009" s="175" t="s">
        <v>640</v>
      </c>
      <c r="F11009" s="195">
        <v>30092016</v>
      </c>
      <c r="H11009" s="175" t="s">
        <v>830</v>
      </c>
      <c r="K11009" s="194">
        <v>5000</v>
      </c>
    </row>
    <row r="11010" spans="1:11">
      <c r="A11010" s="175" t="s">
        <v>268</v>
      </c>
      <c r="B11010" s="175" t="s">
        <v>49</v>
      </c>
      <c r="E11010" s="175" t="s">
        <v>640</v>
      </c>
      <c r="F11010" s="195">
        <v>30092016</v>
      </c>
      <c r="H11010" s="175" t="s">
        <v>794</v>
      </c>
      <c r="K11010" s="194">
        <v>383064</v>
      </c>
    </row>
    <row r="11011" spans="1:11">
      <c r="A11011" s="175" t="s">
        <v>268</v>
      </c>
      <c r="B11011" s="175" t="s">
        <v>49</v>
      </c>
      <c r="E11011" s="175" t="s">
        <v>640</v>
      </c>
      <c r="F11011" s="195">
        <v>30092016</v>
      </c>
      <c r="H11011" s="175" t="s">
        <v>784</v>
      </c>
      <c r="K11011" s="194">
        <v>771114</v>
      </c>
    </row>
    <row r="11012" spans="1:11">
      <c r="A11012" s="175" t="s">
        <v>268</v>
      </c>
      <c r="B11012" s="175" t="s">
        <v>49</v>
      </c>
      <c r="E11012" s="175" t="s">
        <v>640</v>
      </c>
      <c r="F11012" s="195">
        <v>30092016</v>
      </c>
      <c r="H11012" s="175" t="s">
        <v>817</v>
      </c>
      <c r="K11012" s="194">
        <v>975294</v>
      </c>
    </row>
    <row r="11013" spans="1:11">
      <c r="A11013" s="175" t="s">
        <v>268</v>
      </c>
      <c r="B11013" s="175" t="s">
        <v>49</v>
      </c>
      <c r="E11013" s="175" t="s">
        <v>640</v>
      </c>
      <c r="F11013" s="195">
        <v>30092016</v>
      </c>
      <c r="H11013" s="175" t="s">
        <v>815</v>
      </c>
      <c r="K11013" s="194">
        <v>1169636</v>
      </c>
    </row>
    <row r="11014" spans="1:11">
      <c r="A11014" s="175" t="s">
        <v>268</v>
      </c>
      <c r="B11014" s="175" t="s">
        <v>49</v>
      </c>
      <c r="E11014" s="175" t="s">
        <v>640</v>
      </c>
      <c r="F11014" s="195">
        <v>30092016</v>
      </c>
      <c r="H11014" s="175" t="s">
        <v>804</v>
      </c>
      <c r="K11014" s="194">
        <v>682345</v>
      </c>
    </row>
    <row r="11015" spans="1:11">
      <c r="A11015" s="175" t="s">
        <v>268</v>
      </c>
      <c r="B11015" s="175" t="s">
        <v>49</v>
      </c>
      <c r="E11015" s="175" t="s">
        <v>640</v>
      </c>
      <c r="F11015" s="195">
        <v>30092016</v>
      </c>
      <c r="H11015" s="175" t="s">
        <v>792</v>
      </c>
      <c r="K11015" s="194">
        <v>215791</v>
      </c>
    </row>
    <row r="11016" spans="1:11">
      <c r="A11016" s="175" t="s">
        <v>268</v>
      </c>
      <c r="B11016" s="175" t="s">
        <v>49</v>
      </c>
      <c r="E11016" s="175" t="s">
        <v>640</v>
      </c>
      <c r="F11016" s="195">
        <v>30092016</v>
      </c>
      <c r="H11016" s="175" t="s">
        <v>788</v>
      </c>
      <c r="K11016" s="194">
        <v>560102</v>
      </c>
    </row>
    <row r="11017" spans="1:11">
      <c r="A11017" s="175" t="s">
        <v>268</v>
      </c>
      <c r="B11017" s="175" t="s">
        <v>49</v>
      </c>
      <c r="E11017" s="175" t="s">
        <v>640</v>
      </c>
      <c r="F11017" s="195">
        <v>30092016</v>
      </c>
      <c r="H11017" s="175" t="s">
        <v>802</v>
      </c>
      <c r="K11017" s="194">
        <v>515047</v>
      </c>
    </row>
    <row r="11018" spans="1:11">
      <c r="A11018" s="175" t="s">
        <v>268</v>
      </c>
      <c r="B11018" s="175" t="s">
        <v>49</v>
      </c>
      <c r="E11018" s="175" t="s">
        <v>640</v>
      </c>
      <c r="F11018" s="195">
        <v>30092016</v>
      </c>
      <c r="H11018" s="175" t="s">
        <v>798</v>
      </c>
      <c r="K11018" s="194">
        <v>286156</v>
      </c>
    </row>
    <row r="11019" spans="1:11">
      <c r="A11019" s="175" t="s">
        <v>268</v>
      </c>
      <c r="B11019" s="175" t="s">
        <v>49</v>
      </c>
      <c r="E11019" s="175" t="s">
        <v>640</v>
      </c>
      <c r="F11019" s="195">
        <v>30092016</v>
      </c>
      <c r="H11019" s="175" t="s">
        <v>780</v>
      </c>
      <c r="K11019" s="194">
        <v>453067</v>
      </c>
    </row>
    <row r="11020" spans="1:11">
      <c r="A11020" s="175" t="s">
        <v>268</v>
      </c>
      <c r="B11020" s="175" t="s">
        <v>49</v>
      </c>
      <c r="E11020" s="175" t="s">
        <v>640</v>
      </c>
      <c r="F11020" s="195">
        <v>30092016</v>
      </c>
      <c r="H11020" s="175" t="s">
        <v>808</v>
      </c>
      <c r="K11020" s="194">
        <v>2917820</v>
      </c>
    </row>
    <row r="11021" spans="1:11">
      <c r="A11021" s="175" t="s">
        <v>268</v>
      </c>
      <c r="B11021" s="175" t="s">
        <v>49</v>
      </c>
      <c r="E11021" s="175" t="s">
        <v>640</v>
      </c>
      <c r="F11021" s="195">
        <v>30092016</v>
      </c>
      <c r="H11021" s="175" t="s">
        <v>2409</v>
      </c>
      <c r="K11021" s="194">
        <v>516845</v>
      </c>
    </row>
    <row r="11022" spans="1:11">
      <c r="A11022" s="175" t="s">
        <v>268</v>
      </c>
      <c r="B11022" s="175" t="s">
        <v>49</v>
      </c>
      <c r="E11022" s="175" t="s">
        <v>640</v>
      </c>
      <c r="F11022" s="195">
        <v>30092016</v>
      </c>
      <c r="H11022" s="175" t="s">
        <v>811</v>
      </c>
      <c r="K11022" s="194">
        <v>257147</v>
      </c>
    </row>
    <row r="11023" spans="1:11">
      <c r="A11023" s="175" t="s">
        <v>4894</v>
      </c>
      <c r="B11023" s="175" t="s">
        <v>105</v>
      </c>
      <c r="D11023" s="175" t="s">
        <v>592</v>
      </c>
      <c r="H11023" s="175" t="s">
        <v>4725</v>
      </c>
      <c r="K11023" s="194">
        <v>1</v>
      </c>
    </row>
    <row r="11024" spans="1:11">
      <c r="A11024" s="190" t="s">
        <v>5084</v>
      </c>
      <c r="J11024" s="194">
        <v>13110740</v>
      </c>
      <c r="K11024" s="194">
        <v>13110740</v>
      </c>
    </row>
    <row r="11027" spans="1:11">
      <c r="A11027" s="190" t="s">
        <v>5055</v>
      </c>
      <c r="D11027" s="191" t="s">
        <v>4823</v>
      </c>
      <c r="E11027" s="190" t="s">
        <v>5080</v>
      </c>
    </row>
    <row r="11028" spans="1:11">
      <c r="A11028" s="192" t="s">
        <v>10</v>
      </c>
      <c r="B11028" s="192" t="s">
        <v>11</v>
      </c>
      <c r="D11028" s="188" t="s">
        <v>4808</v>
      </c>
      <c r="E11028" s="192" t="s">
        <v>142</v>
      </c>
      <c r="F11028" s="193" t="s">
        <v>4809</v>
      </c>
      <c r="G11028" s="192" t="s">
        <v>4810</v>
      </c>
      <c r="H11028" s="192" t="s">
        <v>479</v>
      </c>
      <c r="J11028" s="193" t="s">
        <v>405</v>
      </c>
      <c r="K11028" s="193" t="s">
        <v>406</v>
      </c>
    </row>
    <row r="11031" spans="1:11">
      <c r="A11031" s="175" t="s">
        <v>4849</v>
      </c>
      <c r="B11031" s="175" t="s">
        <v>82</v>
      </c>
      <c r="D11031" s="175" t="s">
        <v>610</v>
      </c>
      <c r="H11031" s="175" t="s">
        <v>1159</v>
      </c>
      <c r="J11031" s="194">
        <v>229200</v>
      </c>
    </row>
    <row r="11032" spans="1:11">
      <c r="A11032" s="175" t="s">
        <v>151</v>
      </c>
      <c r="B11032" s="175" t="s">
        <v>22</v>
      </c>
      <c r="F11032" s="195">
        <v>4531820</v>
      </c>
      <c r="H11032" s="175" t="s">
        <v>1159</v>
      </c>
      <c r="K11032" s="194">
        <v>229200</v>
      </c>
    </row>
    <row r="11033" spans="1:11">
      <c r="A11033" s="175" t="s">
        <v>4849</v>
      </c>
      <c r="B11033" s="175" t="s">
        <v>82</v>
      </c>
      <c r="D11033" s="175" t="s">
        <v>592</v>
      </c>
      <c r="H11033" s="175" t="s">
        <v>4203</v>
      </c>
      <c r="J11033" s="194">
        <v>229200</v>
      </c>
    </row>
    <row r="11034" spans="1:11">
      <c r="A11034" s="175" t="s">
        <v>5102</v>
      </c>
      <c r="B11034" s="175" t="s">
        <v>25</v>
      </c>
      <c r="F11034" s="195">
        <v>199</v>
      </c>
      <c r="H11034" s="175" t="s">
        <v>1159</v>
      </c>
      <c r="K11034" s="194">
        <v>229200</v>
      </c>
    </row>
    <row r="11035" spans="1:11">
      <c r="A11035" s="175" t="s">
        <v>4849</v>
      </c>
      <c r="B11035" s="175" t="s">
        <v>82</v>
      </c>
      <c r="D11035" s="175" t="s">
        <v>592</v>
      </c>
      <c r="H11035" s="175" t="s">
        <v>1828</v>
      </c>
      <c r="J11035" s="194">
        <v>229200</v>
      </c>
    </row>
    <row r="11036" spans="1:11">
      <c r="A11036" s="175" t="s">
        <v>5102</v>
      </c>
      <c r="B11036" s="175" t="s">
        <v>25</v>
      </c>
      <c r="F11036" s="195">
        <v>200</v>
      </c>
      <c r="H11036" s="175" t="s">
        <v>1828</v>
      </c>
      <c r="K11036" s="194">
        <v>229200</v>
      </c>
    </row>
    <row r="11037" spans="1:11">
      <c r="A11037" s="190" t="s">
        <v>5057</v>
      </c>
      <c r="J11037" s="194">
        <v>687600</v>
      </c>
      <c r="K11037" s="194">
        <v>687600</v>
      </c>
    </row>
    <row r="11040" spans="1:11">
      <c r="A11040" s="190" t="s">
        <v>4893</v>
      </c>
      <c r="D11040" s="191" t="s">
        <v>4823</v>
      </c>
      <c r="E11040" s="190" t="s">
        <v>5080</v>
      </c>
    </row>
    <row r="11041" spans="1:11">
      <c r="A11041" s="192" t="s">
        <v>10</v>
      </c>
      <c r="B11041" s="192" t="s">
        <v>11</v>
      </c>
      <c r="D11041" s="188" t="s">
        <v>4808</v>
      </c>
      <c r="E11041" s="192" t="s">
        <v>142</v>
      </c>
      <c r="F11041" s="193" t="s">
        <v>4809</v>
      </c>
      <c r="G11041" s="192" t="s">
        <v>4810</v>
      </c>
      <c r="H11041" s="192" t="s">
        <v>479</v>
      </c>
      <c r="J11041" s="193" t="s">
        <v>405</v>
      </c>
      <c r="K11041" s="193" t="s">
        <v>406</v>
      </c>
    </row>
    <row r="11044" spans="1:11">
      <c r="A11044" s="175" t="s">
        <v>4919</v>
      </c>
      <c r="B11044" s="175" t="s">
        <v>101</v>
      </c>
      <c r="D11044" s="175" t="s">
        <v>610</v>
      </c>
      <c r="H11044" s="175" t="s">
        <v>2050</v>
      </c>
      <c r="J11044" s="194">
        <v>8740</v>
      </c>
    </row>
    <row r="11045" spans="1:11">
      <c r="A11045" s="175" t="s">
        <v>257</v>
      </c>
      <c r="B11045" s="175" t="s">
        <v>47</v>
      </c>
      <c r="E11045" s="175" t="s">
        <v>668</v>
      </c>
      <c r="F11045" s="195">
        <v>4666</v>
      </c>
      <c r="H11045" s="175" t="s">
        <v>2272</v>
      </c>
      <c r="J11045" s="194">
        <v>35700</v>
      </c>
    </row>
    <row r="11046" spans="1:11">
      <c r="A11046" s="175" t="s">
        <v>257</v>
      </c>
      <c r="B11046" s="175" t="s">
        <v>47</v>
      </c>
      <c r="E11046" s="175" t="s">
        <v>668</v>
      </c>
      <c r="F11046" s="195">
        <v>135</v>
      </c>
      <c r="H11046" s="175" t="s">
        <v>2273</v>
      </c>
      <c r="J11046" s="194">
        <v>94650</v>
      </c>
    </row>
    <row r="11047" spans="1:11">
      <c r="A11047" s="175" t="s">
        <v>4894</v>
      </c>
      <c r="B11047" s="175" t="s">
        <v>105</v>
      </c>
      <c r="D11047" s="175" t="s">
        <v>610</v>
      </c>
      <c r="H11047" s="175" t="s">
        <v>2272</v>
      </c>
      <c r="J11047" s="194">
        <v>2950</v>
      </c>
    </row>
    <row r="11048" spans="1:11">
      <c r="A11048" s="175" t="s">
        <v>151</v>
      </c>
      <c r="B11048" s="175" t="s">
        <v>22</v>
      </c>
      <c r="H11048" s="175" t="s">
        <v>1160</v>
      </c>
      <c r="J11048" s="194">
        <v>56480</v>
      </c>
    </row>
    <row r="11049" spans="1:11">
      <c r="A11049" s="175" t="s">
        <v>182</v>
      </c>
      <c r="B11049" s="175" t="s">
        <v>28</v>
      </c>
      <c r="E11049" s="175" t="s">
        <v>640</v>
      </c>
      <c r="F11049" s="195">
        <v>201624</v>
      </c>
      <c r="H11049" s="175" t="s">
        <v>2050</v>
      </c>
      <c r="K11049" s="194">
        <v>200000</v>
      </c>
    </row>
    <row r="11050" spans="1:11">
      <c r="A11050" s="175" t="s">
        <v>4898</v>
      </c>
      <c r="B11050" s="175" t="s">
        <v>29</v>
      </c>
      <c r="H11050" s="175" t="s">
        <v>2050</v>
      </c>
      <c r="J11050" s="194">
        <v>1480</v>
      </c>
    </row>
    <row r="11051" spans="1:11">
      <c r="A11051" s="190" t="s">
        <v>4899</v>
      </c>
      <c r="J11051" s="194">
        <v>200000</v>
      </c>
      <c r="K11051" s="194">
        <v>200000</v>
      </c>
    </row>
    <row r="11054" spans="1:11">
      <c r="A11054" s="190" t="s">
        <v>4917</v>
      </c>
      <c r="D11054" s="191" t="s">
        <v>4823</v>
      </c>
      <c r="E11054" s="190" t="s">
        <v>5080</v>
      </c>
    </row>
    <row r="11055" spans="1:11">
      <c r="A11055" s="192" t="s">
        <v>10</v>
      </c>
      <c r="B11055" s="192" t="s">
        <v>11</v>
      </c>
      <c r="D11055" s="188" t="s">
        <v>4808</v>
      </c>
      <c r="E11055" s="192" t="s">
        <v>142</v>
      </c>
      <c r="F11055" s="193" t="s">
        <v>4809</v>
      </c>
      <c r="G11055" s="192" t="s">
        <v>4810</v>
      </c>
      <c r="H11055" s="192" t="s">
        <v>479</v>
      </c>
      <c r="J11055" s="193" t="s">
        <v>405</v>
      </c>
      <c r="K11055" s="193" t="s">
        <v>406</v>
      </c>
    </row>
    <row r="11058" spans="1:11">
      <c r="A11058" s="175" t="s">
        <v>182</v>
      </c>
      <c r="B11058" s="175" t="s">
        <v>28</v>
      </c>
      <c r="E11058" s="175" t="s">
        <v>640</v>
      </c>
      <c r="F11058" s="195">
        <v>32</v>
      </c>
      <c r="H11058" s="175" t="s">
        <v>1455</v>
      </c>
      <c r="J11058" s="194">
        <v>355155</v>
      </c>
    </row>
    <row r="11059" spans="1:11">
      <c r="A11059" s="175" t="s">
        <v>161</v>
      </c>
      <c r="B11059" s="175" t="s">
        <v>23</v>
      </c>
      <c r="F11059" s="195">
        <v>48</v>
      </c>
      <c r="H11059" s="175" t="s">
        <v>1455</v>
      </c>
      <c r="K11059" s="194">
        <v>355155</v>
      </c>
    </row>
    <row r="11060" spans="1:11">
      <c r="A11060" s="190" t="s">
        <v>4920</v>
      </c>
      <c r="J11060" s="194">
        <v>355155</v>
      </c>
      <c r="K11060" s="194">
        <v>355155</v>
      </c>
    </row>
    <row r="11063" spans="1:11">
      <c r="A11063" s="190" t="s">
        <v>4961</v>
      </c>
      <c r="D11063" s="191" t="s">
        <v>4823</v>
      </c>
      <c r="E11063" s="190" t="s">
        <v>5080</v>
      </c>
    </row>
    <row r="11064" spans="1:11">
      <c r="A11064" s="192" t="s">
        <v>10</v>
      </c>
      <c r="B11064" s="192" t="s">
        <v>11</v>
      </c>
      <c r="D11064" s="188" t="s">
        <v>4808</v>
      </c>
      <c r="E11064" s="192" t="s">
        <v>142</v>
      </c>
      <c r="F11064" s="193" t="s">
        <v>4809</v>
      </c>
      <c r="G11064" s="192" t="s">
        <v>4810</v>
      </c>
      <c r="H11064" s="192" t="s">
        <v>479</v>
      </c>
      <c r="J11064" s="193" t="s">
        <v>405</v>
      </c>
      <c r="K11064" s="193" t="s">
        <v>406</v>
      </c>
    </row>
    <row r="11067" spans="1:11">
      <c r="A11067" s="175" t="s">
        <v>4919</v>
      </c>
      <c r="B11067" s="175" t="s">
        <v>101</v>
      </c>
      <c r="D11067" s="175" t="s">
        <v>610</v>
      </c>
      <c r="H11067" s="175" t="s">
        <v>4586</v>
      </c>
      <c r="J11067" s="194">
        <v>76200</v>
      </c>
    </row>
    <row r="11068" spans="1:11">
      <c r="A11068" s="175" t="s">
        <v>5046</v>
      </c>
      <c r="B11068" s="175" t="s">
        <v>103</v>
      </c>
      <c r="D11068" s="175" t="s">
        <v>610</v>
      </c>
      <c r="H11068" s="175" t="s">
        <v>4646</v>
      </c>
      <c r="J11068" s="194">
        <v>68955</v>
      </c>
    </row>
    <row r="11069" spans="1:11">
      <c r="A11069" s="175" t="s">
        <v>5034</v>
      </c>
      <c r="B11069" s="175" t="s">
        <v>104</v>
      </c>
      <c r="D11069" s="175" t="s">
        <v>610</v>
      </c>
      <c r="H11069" s="175" t="s">
        <v>4688</v>
      </c>
      <c r="J11069" s="194">
        <v>10000</v>
      </c>
    </row>
    <row r="11070" spans="1:11">
      <c r="A11070" s="175" t="s">
        <v>182</v>
      </c>
      <c r="B11070" s="175" t="s">
        <v>28</v>
      </c>
      <c r="E11070" s="175" t="s">
        <v>640</v>
      </c>
      <c r="F11070" s="195">
        <v>32</v>
      </c>
      <c r="H11070" s="175" t="s">
        <v>2051</v>
      </c>
      <c r="K11070" s="194">
        <v>355155</v>
      </c>
    </row>
    <row r="11071" spans="1:11">
      <c r="A11071" s="175" t="s">
        <v>262</v>
      </c>
      <c r="B11071" s="175" t="s">
        <v>48</v>
      </c>
      <c r="E11071" s="175" t="s">
        <v>667</v>
      </c>
      <c r="F11071" s="195">
        <v>76</v>
      </c>
      <c r="H11071" s="175" t="s">
        <v>2353</v>
      </c>
      <c r="J11071" s="194">
        <v>200000</v>
      </c>
    </row>
    <row r="11072" spans="1:11">
      <c r="A11072" s="190" t="s">
        <v>4962</v>
      </c>
      <c r="J11072" s="194">
        <v>355155</v>
      </c>
      <c r="K11072" s="194">
        <v>355155</v>
      </c>
    </row>
    <row r="11075" spans="1:11">
      <c r="A11075" s="190" t="s">
        <v>4963</v>
      </c>
      <c r="D11075" s="191" t="s">
        <v>4823</v>
      </c>
      <c r="E11075" s="190" t="s">
        <v>5080</v>
      </c>
    </row>
    <row r="11076" spans="1:11">
      <c r="A11076" s="192" t="s">
        <v>10</v>
      </c>
      <c r="B11076" s="192" t="s">
        <v>11</v>
      </c>
      <c r="D11076" s="188" t="s">
        <v>4808</v>
      </c>
      <c r="E11076" s="192" t="s">
        <v>142</v>
      </c>
      <c r="F11076" s="193" t="s">
        <v>4809</v>
      </c>
      <c r="G11076" s="192" t="s">
        <v>4810</v>
      </c>
      <c r="H11076" s="192" t="s">
        <v>479</v>
      </c>
      <c r="J11076" s="193" t="s">
        <v>405</v>
      </c>
      <c r="K11076" s="193" t="s">
        <v>406</v>
      </c>
    </row>
    <row r="11079" spans="1:11">
      <c r="A11079" s="175" t="s">
        <v>257</v>
      </c>
      <c r="B11079" s="175" t="s">
        <v>47</v>
      </c>
      <c r="E11079" s="175" t="s">
        <v>668</v>
      </c>
      <c r="F11079" s="195">
        <v>6446897</v>
      </c>
      <c r="H11079" s="175" t="s">
        <v>1829</v>
      </c>
      <c r="J11079" s="194">
        <v>170221</v>
      </c>
    </row>
    <row r="11080" spans="1:11">
      <c r="A11080" s="175" t="s">
        <v>5102</v>
      </c>
      <c r="B11080" s="175" t="s">
        <v>25</v>
      </c>
      <c r="F11080" s="195">
        <v>191</v>
      </c>
      <c r="H11080" s="175" t="s">
        <v>1829</v>
      </c>
      <c r="K11080" s="194">
        <v>170247</v>
      </c>
    </row>
    <row r="11081" spans="1:11">
      <c r="A11081" s="175" t="s">
        <v>5104</v>
      </c>
      <c r="B11081" s="175" t="s">
        <v>121</v>
      </c>
      <c r="D11081" s="175" t="s">
        <v>592</v>
      </c>
      <c r="H11081" s="175" t="s">
        <v>658</v>
      </c>
      <c r="J11081" s="194">
        <v>26</v>
      </c>
    </row>
    <row r="11082" spans="1:11">
      <c r="A11082" s="190" t="s">
        <v>4964</v>
      </c>
      <c r="J11082" s="194">
        <v>170247</v>
      </c>
      <c r="K11082" s="194">
        <v>170247</v>
      </c>
    </row>
    <row r="11085" spans="1:11">
      <c r="A11085" s="190" t="s">
        <v>5028</v>
      </c>
      <c r="D11085" s="191" t="s">
        <v>4823</v>
      </c>
      <c r="E11085" s="190" t="s">
        <v>5080</v>
      </c>
    </row>
    <row r="11086" spans="1:11">
      <c r="A11086" s="192" t="s">
        <v>10</v>
      </c>
      <c r="B11086" s="192" t="s">
        <v>11</v>
      </c>
      <c r="D11086" s="188" t="s">
        <v>4808</v>
      </c>
      <c r="E11086" s="192" t="s">
        <v>142</v>
      </c>
      <c r="F11086" s="193" t="s">
        <v>4809</v>
      </c>
      <c r="G11086" s="192" t="s">
        <v>4810</v>
      </c>
      <c r="H11086" s="192" t="s">
        <v>479</v>
      </c>
      <c r="J11086" s="193" t="s">
        <v>405</v>
      </c>
      <c r="K11086" s="193" t="s">
        <v>406</v>
      </c>
    </row>
    <row r="11089" spans="1:11">
      <c r="A11089" s="175" t="s">
        <v>182</v>
      </c>
      <c r="B11089" s="175" t="s">
        <v>28</v>
      </c>
      <c r="E11089" s="175" t="s">
        <v>640</v>
      </c>
      <c r="F11089" s="195">
        <v>2160902</v>
      </c>
      <c r="H11089" s="175" t="s">
        <v>658</v>
      </c>
      <c r="J11089" s="194">
        <v>200000</v>
      </c>
    </row>
    <row r="11090" spans="1:11">
      <c r="A11090" s="175" t="s">
        <v>5102</v>
      </c>
      <c r="B11090" s="175" t="s">
        <v>25</v>
      </c>
      <c r="F11090" s="195">
        <v>194</v>
      </c>
      <c r="H11090" s="175" t="s">
        <v>658</v>
      </c>
      <c r="K11090" s="194">
        <v>200000</v>
      </c>
    </row>
    <row r="11091" spans="1:11">
      <c r="A11091" s="190" t="s">
        <v>5029</v>
      </c>
      <c r="J11091" s="194">
        <v>200000</v>
      </c>
      <c r="K11091" s="194">
        <v>200000</v>
      </c>
    </row>
    <row r="11094" spans="1:11">
      <c r="A11094" s="190" t="s">
        <v>5062</v>
      </c>
      <c r="D11094" s="191" t="s">
        <v>4823</v>
      </c>
      <c r="E11094" s="190" t="s">
        <v>5080</v>
      </c>
    </row>
    <row r="11095" spans="1:11">
      <c r="A11095" s="192" t="s">
        <v>10</v>
      </c>
      <c r="B11095" s="192" t="s">
        <v>11</v>
      </c>
      <c r="D11095" s="188" t="s">
        <v>4808</v>
      </c>
      <c r="E11095" s="192" t="s">
        <v>142</v>
      </c>
      <c r="F11095" s="193" t="s">
        <v>4809</v>
      </c>
      <c r="G11095" s="192" t="s">
        <v>4810</v>
      </c>
      <c r="H11095" s="192" t="s">
        <v>479</v>
      </c>
      <c r="J11095" s="193" t="s">
        <v>405</v>
      </c>
      <c r="K11095" s="193" t="s">
        <v>406</v>
      </c>
    </row>
    <row r="11098" spans="1:11">
      <c r="A11098" s="175" t="s">
        <v>257</v>
      </c>
      <c r="B11098" s="175" t="s">
        <v>47</v>
      </c>
      <c r="E11098" s="175" t="s">
        <v>668</v>
      </c>
      <c r="F11098" s="195">
        <v>248272</v>
      </c>
      <c r="H11098" s="175" t="s">
        <v>1830</v>
      </c>
      <c r="J11098" s="194">
        <v>300732</v>
      </c>
    </row>
    <row r="11099" spans="1:11">
      <c r="A11099" s="175" t="s">
        <v>5102</v>
      </c>
      <c r="B11099" s="175" t="s">
        <v>25</v>
      </c>
      <c r="F11099" s="195">
        <v>219</v>
      </c>
      <c r="H11099" s="175" t="s">
        <v>1830</v>
      </c>
      <c r="K11099" s="194">
        <v>300732</v>
      </c>
    </row>
    <row r="11100" spans="1:11">
      <c r="A11100" s="190" t="s">
        <v>5063</v>
      </c>
      <c r="J11100" s="194">
        <v>300732</v>
      </c>
      <c r="K11100" s="194">
        <v>300732</v>
      </c>
    </row>
    <row r="11103" spans="1:11">
      <c r="A11103" s="190" t="s">
        <v>5107</v>
      </c>
      <c r="D11103" s="191" t="s">
        <v>4823</v>
      </c>
      <c r="E11103" s="190" t="s">
        <v>5080</v>
      </c>
    </row>
    <row r="11104" spans="1:11">
      <c r="A11104" s="192" t="s">
        <v>10</v>
      </c>
      <c r="B11104" s="192" t="s">
        <v>11</v>
      </c>
      <c r="D11104" s="188" t="s">
        <v>4808</v>
      </c>
      <c r="E11104" s="192" t="s">
        <v>142</v>
      </c>
      <c r="F11104" s="193" t="s">
        <v>4809</v>
      </c>
      <c r="G11104" s="192" t="s">
        <v>4810</v>
      </c>
      <c r="H11104" s="192" t="s">
        <v>479</v>
      </c>
      <c r="J11104" s="193" t="s">
        <v>405</v>
      </c>
      <c r="K11104" s="193" t="s">
        <v>406</v>
      </c>
    </row>
    <row r="11107" spans="1:11">
      <c r="A11107" s="175" t="s">
        <v>262</v>
      </c>
      <c r="B11107" s="175" t="s">
        <v>48</v>
      </c>
      <c r="E11107" s="175" t="s">
        <v>667</v>
      </c>
      <c r="F11107" s="195">
        <v>98</v>
      </c>
      <c r="H11107" s="175" t="s">
        <v>2354</v>
      </c>
      <c r="J11107" s="194">
        <v>45000</v>
      </c>
    </row>
    <row r="11108" spans="1:11">
      <c r="A11108" s="175" t="s">
        <v>4895</v>
      </c>
      <c r="B11108" s="175" t="s">
        <v>87</v>
      </c>
      <c r="D11108" s="175" t="s">
        <v>592</v>
      </c>
      <c r="H11108" s="175" t="s">
        <v>4311</v>
      </c>
      <c r="J11108" s="194">
        <v>82690</v>
      </c>
    </row>
    <row r="11109" spans="1:11">
      <c r="A11109" s="175" t="s">
        <v>4896</v>
      </c>
      <c r="B11109" s="175" t="s">
        <v>88</v>
      </c>
      <c r="D11109" s="175" t="s">
        <v>592</v>
      </c>
      <c r="H11109" s="175" t="s">
        <v>4352</v>
      </c>
      <c r="J11109" s="194">
        <v>5680</v>
      </c>
    </row>
    <row r="11110" spans="1:11">
      <c r="A11110" s="175" t="s">
        <v>4897</v>
      </c>
      <c r="B11110" s="175" t="s">
        <v>89</v>
      </c>
      <c r="D11110" s="175" t="s">
        <v>592</v>
      </c>
      <c r="H11110" s="175" t="s">
        <v>4380</v>
      </c>
      <c r="J11110" s="194">
        <v>53000</v>
      </c>
    </row>
    <row r="11111" spans="1:11">
      <c r="A11111" s="175" t="s">
        <v>4919</v>
      </c>
      <c r="B11111" s="175" t="s">
        <v>101</v>
      </c>
      <c r="D11111" s="175" t="s">
        <v>592</v>
      </c>
      <c r="H11111" s="175" t="s">
        <v>4587</v>
      </c>
      <c r="J11111" s="194">
        <v>5590</v>
      </c>
    </row>
    <row r="11112" spans="1:11">
      <c r="A11112" s="175" t="s">
        <v>182</v>
      </c>
      <c r="B11112" s="175" t="s">
        <v>28</v>
      </c>
      <c r="E11112" s="175" t="s">
        <v>640</v>
      </c>
      <c r="F11112" s="195">
        <v>201634</v>
      </c>
      <c r="H11112" s="175" t="s">
        <v>1806</v>
      </c>
      <c r="K11112" s="194">
        <v>191960</v>
      </c>
    </row>
    <row r="11113" spans="1:11">
      <c r="A11113" s="190" t="s">
        <v>5108</v>
      </c>
      <c r="J11113" s="194">
        <v>191960</v>
      </c>
      <c r="K11113" s="194">
        <v>191960</v>
      </c>
    </row>
    <row r="11116" spans="1:11">
      <c r="A11116" s="190" t="s">
        <v>5105</v>
      </c>
      <c r="D11116" s="191" t="s">
        <v>4823</v>
      </c>
      <c r="E11116" s="190" t="s">
        <v>5080</v>
      </c>
    </row>
    <row r="11117" spans="1:11">
      <c r="A11117" s="192" t="s">
        <v>10</v>
      </c>
      <c r="B11117" s="192" t="s">
        <v>11</v>
      </c>
      <c r="D11117" s="188" t="s">
        <v>4808</v>
      </c>
      <c r="E11117" s="192" t="s">
        <v>142</v>
      </c>
      <c r="F11117" s="193" t="s">
        <v>4809</v>
      </c>
      <c r="G11117" s="192" t="s">
        <v>4810</v>
      </c>
      <c r="H11117" s="192" t="s">
        <v>479</v>
      </c>
      <c r="J11117" s="193" t="s">
        <v>405</v>
      </c>
      <c r="K11117" s="193" t="s">
        <v>406</v>
      </c>
    </row>
    <row r="11120" spans="1:11">
      <c r="A11120" s="175" t="s">
        <v>5097</v>
      </c>
      <c r="B11120" s="175" t="s">
        <v>31</v>
      </c>
      <c r="E11120" s="175" t="s">
        <v>640</v>
      </c>
      <c r="F11120" s="195">
        <v>1</v>
      </c>
      <c r="H11120" s="175" t="s">
        <v>1831</v>
      </c>
      <c r="J11120" s="194">
        <v>12000000</v>
      </c>
    </row>
    <row r="11121" spans="1:11">
      <c r="A11121" s="175" t="s">
        <v>5102</v>
      </c>
      <c r="B11121" s="175" t="s">
        <v>25</v>
      </c>
      <c r="F11121" s="195">
        <v>229</v>
      </c>
      <c r="H11121" s="175" t="s">
        <v>1831</v>
      </c>
      <c r="K11121" s="194">
        <v>12000000</v>
      </c>
    </row>
    <row r="11122" spans="1:11">
      <c r="A11122" s="190" t="s">
        <v>5106</v>
      </c>
      <c r="J11122" s="194">
        <v>12000000</v>
      </c>
      <c r="K11122" s="194">
        <v>12000000</v>
      </c>
    </row>
    <row r="11125" spans="1:11">
      <c r="A11125" s="190" t="s">
        <v>5109</v>
      </c>
      <c r="D11125" s="191" t="s">
        <v>4823</v>
      </c>
      <c r="E11125" s="190" t="s">
        <v>5080</v>
      </c>
    </row>
    <row r="11126" spans="1:11">
      <c r="A11126" s="192" t="s">
        <v>10</v>
      </c>
      <c r="B11126" s="192" t="s">
        <v>11</v>
      </c>
      <c r="D11126" s="188" t="s">
        <v>4808</v>
      </c>
      <c r="E11126" s="192" t="s">
        <v>142</v>
      </c>
      <c r="F11126" s="193" t="s">
        <v>4809</v>
      </c>
      <c r="G11126" s="192" t="s">
        <v>4810</v>
      </c>
      <c r="H11126" s="192" t="s">
        <v>479</v>
      </c>
      <c r="J11126" s="193" t="s">
        <v>405</v>
      </c>
      <c r="K11126" s="193" t="s">
        <v>406</v>
      </c>
    </row>
    <row r="11129" spans="1:11">
      <c r="A11129" s="175" t="s">
        <v>257</v>
      </c>
      <c r="B11129" s="175" t="s">
        <v>47</v>
      </c>
      <c r="E11129" s="175" t="s">
        <v>668</v>
      </c>
      <c r="F11129" s="195">
        <v>1460</v>
      </c>
      <c r="H11129" s="175" t="s">
        <v>1832</v>
      </c>
      <c r="J11129" s="194">
        <v>3000000</v>
      </c>
    </row>
    <row r="11130" spans="1:11">
      <c r="A11130" s="175" t="s">
        <v>5102</v>
      </c>
      <c r="B11130" s="175" t="s">
        <v>25</v>
      </c>
      <c r="F11130" s="195">
        <v>150</v>
      </c>
      <c r="H11130" s="175" t="s">
        <v>1832</v>
      </c>
      <c r="K11130" s="194">
        <v>3000000</v>
      </c>
    </row>
    <row r="11131" spans="1:11">
      <c r="A11131" s="190" t="s">
        <v>5110</v>
      </c>
      <c r="J11131" s="194">
        <v>3000000</v>
      </c>
      <c r="K11131" s="194">
        <v>3000000</v>
      </c>
    </row>
    <row r="11134" spans="1:11">
      <c r="A11134" s="190" t="s">
        <v>5111</v>
      </c>
      <c r="D11134" s="191" t="s">
        <v>4823</v>
      </c>
      <c r="E11134" s="190" t="s">
        <v>5080</v>
      </c>
    </row>
    <row r="11135" spans="1:11">
      <c r="A11135" s="192" t="s">
        <v>10</v>
      </c>
      <c r="B11135" s="192" t="s">
        <v>11</v>
      </c>
      <c r="D11135" s="188" t="s">
        <v>4808</v>
      </c>
      <c r="E11135" s="192" t="s">
        <v>142</v>
      </c>
      <c r="F11135" s="193" t="s">
        <v>4809</v>
      </c>
      <c r="G11135" s="192" t="s">
        <v>4810</v>
      </c>
      <c r="H11135" s="192" t="s">
        <v>479</v>
      </c>
      <c r="J11135" s="193" t="s">
        <v>405</v>
      </c>
      <c r="K11135" s="193" t="s">
        <v>406</v>
      </c>
    </row>
    <row r="11138" spans="1:11">
      <c r="A11138" s="175" t="s">
        <v>257</v>
      </c>
      <c r="B11138" s="175" t="s">
        <v>47</v>
      </c>
      <c r="E11138" s="175" t="s">
        <v>668</v>
      </c>
      <c r="F11138" s="195">
        <v>1461</v>
      </c>
      <c r="H11138" s="175" t="s">
        <v>1833</v>
      </c>
      <c r="J11138" s="194">
        <v>10000000</v>
      </c>
    </row>
    <row r="11139" spans="1:11">
      <c r="A11139" s="175" t="s">
        <v>5102</v>
      </c>
      <c r="B11139" s="175" t="s">
        <v>25</v>
      </c>
      <c r="F11139" s="195">
        <v>149</v>
      </c>
      <c r="H11139" s="175" t="s">
        <v>1833</v>
      </c>
      <c r="K11139" s="194">
        <v>10000000</v>
      </c>
    </row>
    <row r="11140" spans="1:11">
      <c r="A11140" s="190" t="s">
        <v>5112</v>
      </c>
      <c r="J11140" s="194">
        <v>10000000</v>
      </c>
      <c r="K11140" s="194">
        <v>10000000</v>
      </c>
    </row>
    <row r="11143" spans="1:11">
      <c r="A11143" s="190" t="s">
        <v>5113</v>
      </c>
      <c r="D11143" s="191" t="s">
        <v>4823</v>
      </c>
      <c r="E11143" s="190" t="s">
        <v>5080</v>
      </c>
    </row>
    <row r="11144" spans="1:11">
      <c r="A11144" s="192" t="s">
        <v>10</v>
      </c>
      <c r="B11144" s="192" t="s">
        <v>11</v>
      </c>
      <c r="D11144" s="188" t="s">
        <v>4808</v>
      </c>
      <c r="E11144" s="192" t="s">
        <v>142</v>
      </c>
      <c r="F11144" s="193" t="s">
        <v>4809</v>
      </c>
      <c r="G11144" s="192" t="s">
        <v>4810</v>
      </c>
      <c r="H11144" s="192" t="s">
        <v>479</v>
      </c>
      <c r="J11144" s="193" t="s">
        <v>405</v>
      </c>
      <c r="K11144" s="193" t="s">
        <v>406</v>
      </c>
    </row>
    <row r="11147" spans="1:11">
      <c r="A11147" s="175" t="s">
        <v>257</v>
      </c>
      <c r="B11147" s="175" t="s">
        <v>47</v>
      </c>
      <c r="E11147" s="175" t="s">
        <v>668</v>
      </c>
      <c r="F11147" s="195">
        <v>9</v>
      </c>
      <c r="H11147" s="175" t="s">
        <v>1834</v>
      </c>
      <c r="J11147" s="194">
        <v>9200000</v>
      </c>
    </row>
    <row r="11148" spans="1:11">
      <c r="A11148" s="175" t="s">
        <v>5102</v>
      </c>
      <c r="B11148" s="175" t="s">
        <v>25</v>
      </c>
      <c r="F11148" s="195">
        <v>151</v>
      </c>
      <c r="H11148" s="175" t="s">
        <v>1834</v>
      </c>
      <c r="K11148" s="194">
        <v>9200000</v>
      </c>
    </row>
    <row r="11149" spans="1:11">
      <c r="A11149" s="190" t="s">
        <v>5114</v>
      </c>
      <c r="J11149" s="194">
        <v>9200000</v>
      </c>
      <c r="K11149" s="194">
        <v>9200000</v>
      </c>
    </row>
    <row r="11152" spans="1:11">
      <c r="A11152" s="190" t="s">
        <v>5115</v>
      </c>
      <c r="D11152" s="191" t="s">
        <v>4823</v>
      </c>
      <c r="E11152" s="190" t="s">
        <v>5080</v>
      </c>
    </row>
    <row r="11153" spans="1:11">
      <c r="A11153" s="192" t="s">
        <v>10</v>
      </c>
      <c r="B11153" s="192" t="s">
        <v>11</v>
      </c>
      <c r="D11153" s="188" t="s">
        <v>4808</v>
      </c>
      <c r="E11153" s="192" t="s">
        <v>142</v>
      </c>
      <c r="F11153" s="193" t="s">
        <v>4809</v>
      </c>
      <c r="G11153" s="192" t="s">
        <v>4810</v>
      </c>
      <c r="H11153" s="192" t="s">
        <v>479</v>
      </c>
      <c r="J11153" s="193" t="s">
        <v>405</v>
      </c>
      <c r="K11153" s="193" t="s">
        <v>406</v>
      </c>
    </row>
    <row r="11156" spans="1:11">
      <c r="A11156" s="175" t="s">
        <v>257</v>
      </c>
      <c r="B11156" s="175" t="s">
        <v>47</v>
      </c>
      <c r="E11156" s="175" t="s">
        <v>668</v>
      </c>
      <c r="F11156" s="195">
        <v>149</v>
      </c>
      <c r="H11156" s="175" t="s">
        <v>1835</v>
      </c>
      <c r="J11156" s="194">
        <v>6170000</v>
      </c>
    </row>
    <row r="11157" spans="1:11">
      <c r="A11157" s="175" t="s">
        <v>5102</v>
      </c>
      <c r="B11157" s="175" t="s">
        <v>25</v>
      </c>
      <c r="F11157" s="195">
        <v>152</v>
      </c>
      <c r="H11157" s="175" t="s">
        <v>1835</v>
      </c>
      <c r="K11157" s="194">
        <v>6170000</v>
      </c>
    </row>
    <row r="11158" spans="1:11">
      <c r="A11158" s="190" t="s">
        <v>5116</v>
      </c>
      <c r="J11158" s="194">
        <v>6170000</v>
      </c>
      <c r="K11158" s="194">
        <v>6170000</v>
      </c>
    </row>
    <row r="11161" spans="1:11">
      <c r="A11161" s="190" t="s">
        <v>5117</v>
      </c>
      <c r="D11161" s="191" t="s">
        <v>4823</v>
      </c>
      <c r="E11161" s="190" t="s">
        <v>5080</v>
      </c>
    </row>
    <row r="11162" spans="1:11">
      <c r="A11162" s="192" t="s">
        <v>10</v>
      </c>
      <c r="B11162" s="192" t="s">
        <v>11</v>
      </c>
      <c r="D11162" s="188" t="s">
        <v>4808</v>
      </c>
      <c r="E11162" s="192" t="s">
        <v>142</v>
      </c>
      <c r="F11162" s="193" t="s">
        <v>4809</v>
      </c>
      <c r="G11162" s="192" t="s">
        <v>4810</v>
      </c>
      <c r="H11162" s="192" t="s">
        <v>479</v>
      </c>
      <c r="J11162" s="193" t="s">
        <v>405</v>
      </c>
      <c r="K11162" s="193" t="s">
        <v>406</v>
      </c>
    </row>
    <row r="11165" spans="1:11">
      <c r="A11165" s="175" t="s">
        <v>257</v>
      </c>
      <c r="B11165" s="175" t="s">
        <v>47</v>
      </c>
      <c r="E11165" s="175" t="s">
        <v>668</v>
      </c>
      <c r="F11165" s="195">
        <v>23516361</v>
      </c>
      <c r="H11165" s="175" t="s">
        <v>1456</v>
      </c>
      <c r="J11165" s="194">
        <v>17122</v>
      </c>
    </row>
    <row r="11166" spans="1:11">
      <c r="A11166" s="175" t="s">
        <v>161</v>
      </c>
      <c r="B11166" s="175" t="s">
        <v>23</v>
      </c>
      <c r="F11166" s="195">
        <v>23516361</v>
      </c>
      <c r="H11166" s="175" t="s">
        <v>1456</v>
      </c>
      <c r="K11166" s="194">
        <v>17122</v>
      </c>
    </row>
    <row r="11167" spans="1:11">
      <c r="A11167" s="190" t="s">
        <v>5118</v>
      </c>
      <c r="J11167" s="194">
        <v>17122</v>
      </c>
      <c r="K11167" s="194">
        <v>17122</v>
      </c>
    </row>
    <row r="11170" spans="1:11">
      <c r="A11170" s="190" t="s">
        <v>5119</v>
      </c>
      <c r="D11170" s="191" t="s">
        <v>4823</v>
      </c>
      <c r="E11170" s="190" t="s">
        <v>5080</v>
      </c>
    </row>
    <row r="11171" spans="1:11">
      <c r="A11171" s="192" t="s">
        <v>10</v>
      </c>
      <c r="B11171" s="192" t="s">
        <v>11</v>
      </c>
      <c r="D11171" s="188" t="s">
        <v>4808</v>
      </c>
      <c r="E11171" s="192" t="s">
        <v>142</v>
      </c>
      <c r="F11171" s="193" t="s">
        <v>4809</v>
      </c>
      <c r="G11171" s="192" t="s">
        <v>4810</v>
      </c>
      <c r="H11171" s="192" t="s">
        <v>479</v>
      </c>
      <c r="J11171" s="193" t="s">
        <v>405</v>
      </c>
      <c r="K11171" s="193" t="s">
        <v>406</v>
      </c>
    </row>
    <row r="11174" spans="1:11">
      <c r="A11174" s="175" t="s">
        <v>268</v>
      </c>
      <c r="B11174" s="175" t="s">
        <v>49</v>
      </c>
      <c r="E11174" s="175" t="s">
        <v>640</v>
      </c>
      <c r="F11174" s="195">
        <v>30092016</v>
      </c>
      <c r="H11174" s="175" t="s">
        <v>1836</v>
      </c>
      <c r="J11174" s="194">
        <v>2917820</v>
      </c>
    </row>
    <row r="11175" spans="1:11">
      <c r="A11175" s="175" t="s">
        <v>5102</v>
      </c>
      <c r="B11175" s="175" t="s">
        <v>25</v>
      </c>
      <c r="F11175" s="195">
        <v>213</v>
      </c>
      <c r="H11175" s="175" t="s">
        <v>1836</v>
      </c>
      <c r="K11175" s="194">
        <v>2917820</v>
      </c>
    </row>
    <row r="11176" spans="1:11">
      <c r="A11176" s="190" t="s">
        <v>5122</v>
      </c>
      <c r="J11176" s="194">
        <v>2917820</v>
      </c>
      <c r="K11176" s="194">
        <v>2917820</v>
      </c>
    </row>
    <row r="11179" spans="1:11">
      <c r="A11179" s="190" t="s">
        <v>5123</v>
      </c>
      <c r="D11179" s="191" t="s">
        <v>4823</v>
      </c>
      <c r="E11179" s="190" t="s">
        <v>5080</v>
      </c>
    </row>
    <row r="11180" spans="1:11">
      <c r="A11180" s="192" t="s">
        <v>10</v>
      </c>
      <c r="B11180" s="192" t="s">
        <v>11</v>
      </c>
      <c r="D11180" s="188" t="s">
        <v>4808</v>
      </c>
      <c r="E11180" s="192" t="s">
        <v>142</v>
      </c>
      <c r="F11180" s="193" t="s">
        <v>4809</v>
      </c>
      <c r="G11180" s="192" t="s">
        <v>4810</v>
      </c>
      <c r="H11180" s="192" t="s">
        <v>479</v>
      </c>
      <c r="J11180" s="193" t="s">
        <v>405</v>
      </c>
      <c r="K11180" s="193" t="s">
        <v>406</v>
      </c>
    </row>
    <row r="11183" spans="1:11">
      <c r="A11183" s="175" t="s">
        <v>182</v>
      </c>
      <c r="B11183" s="175" t="s">
        <v>28</v>
      </c>
      <c r="E11183" s="175" t="s">
        <v>640</v>
      </c>
      <c r="F11183" s="195">
        <v>201635</v>
      </c>
      <c r="H11183" s="175" t="s">
        <v>2052</v>
      </c>
      <c r="J11183" s="194">
        <v>500000</v>
      </c>
    </row>
    <row r="11184" spans="1:11">
      <c r="A11184" s="175" t="s">
        <v>5102</v>
      </c>
      <c r="B11184" s="175" t="s">
        <v>25</v>
      </c>
      <c r="F11184" s="195">
        <v>189</v>
      </c>
      <c r="H11184" s="175" t="s">
        <v>1837</v>
      </c>
      <c r="K11184" s="194">
        <v>500000</v>
      </c>
    </row>
    <row r="11185" spans="1:11">
      <c r="A11185" s="190" t="s">
        <v>5127</v>
      </c>
      <c r="J11185" s="194">
        <v>500000</v>
      </c>
      <c r="K11185" s="194">
        <v>500000</v>
      </c>
    </row>
    <row r="11188" spans="1:11">
      <c r="A11188" s="190" t="s">
        <v>5179</v>
      </c>
      <c r="D11188" s="191" t="s">
        <v>4806</v>
      </c>
      <c r="E11188" s="190" t="s">
        <v>5080</v>
      </c>
    </row>
    <row r="11189" spans="1:11">
      <c r="A11189" s="192" t="s">
        <v>10</v>
      </c>
      <c r="B11189" s="192" t="s">
        <v>11</v>
      </c>
      <c r="D11189" s="188" t="s">
        <v>4808</v>
      </c>
      <c r="E11189" s="192" t="s">
        <v>142</v>
      </c>
      <c r="F11189" s="193" t="s">
        <v>4809</v>
      </c>
      <c r="G11189" s="192" t="s">
        <v>4810</v>
      </c>
      <c r="H11189" s="192" t="s">
        <v>479</v>
      </c>
      <c r="J11189" s="193" t="s">
        <v>405</v>
      </c>
      <c r="K11189" s="193" t="s">
        <v>406</v>
      </c>
    </row>
    <row r="11192" spans="1:11">
      <c r="A11192" s="175" t="s">
        <v>5088</v>
      </c>
      <c r="B11192" s="175" t="s">
        <v>68</v>
      </c>
      <c r="D11192" s="175" t="s">
        <v>592</v>
      </c>
      <c r="H11192" s="175" t="s">
        <v>2650</v>
      </c>
      <c r="J11192" s="194">
        <v>666667</v>
      </c>
    </row>
    <row r="11193" spans="1:11">
      <c r="A11193" s="175" t="s">
        <v>5088</v>
      </c>
      <c r="B11193" s="175" t="s">
        <v>68</v>
      </c>
      <c r="D11193" s="175" t="s">
        <v>592</v>
      </c>
      <c r="H11193" s="175" t="s">
        <v>2651</v>
      </c>
      <c r="J11193" s="194">
        <v>666667</v>
      </c>
    </row>
    <row r="11194" spans="1:11">
      <c r="A11194" s="175" t="s">
        <v>5033</v>
      </c>
      <c r="B11194" s="175" t="s">
        <v>95</v>
      </c>
      <c r="D11194" s="175" t="s">
        <v>592</v>
      </c>
      <c r="H11194" s="175" t="s">
        <v>4449</v>
      </c>
      <c r="J11194" s="194">
        <v>1973333</v>
      </c>
    </row>
    <row r="11195" spans="1:11">
      <c r="A11195" s="175" t="s">
        <v>4897</v>
      </c>
      <c r="B11195" s="175" t="s">
        <v>89</v>
      </c>
      <c r="D11195" s="175" t="s">
        <v>592</v>
      </c>
      <c r="H11195" s="175" t="s">
        <v>4381</v>
      </c>
      <c r="J11195" s="194">
        <v>50000</v>
      </c>
    </row>
    <row r="11196" spans="1:11">
      <c r="A11196" s="175" t="s">
        <v>4897</v>
      </c>
      <c r="B11196" s="175" t="s">
        <v>89</v>
      </c>
      <c r="D11196" s="175" t="s">
        <v>592</v>
      </c>
      <c r="H11196" s="175" t="s">
        <v>4382</v>
      </c>
      <c r="J11196" s="194">
        <v>11111</v>
      </c>
    </row>
    <row r="11197" spans="1:11">
      <c r="A11197" s="175" t="s">
        <v>4897</v>
      </c>
      <c r="B11197" s="175" t="s">
        <v>89</v>
      </c>
      <c r="D11197" s="175" t="s">
        <v>592</v>
      </c>
      <c r="H11197" s="175" t="s">
        <v>4383</v>
      </c>
      <c r="J11197" s="194">
        <v>18889</v>
      </c>
    </row>
    <row r="11198" spans="1:11">
      <c r="A11198" s="175" t="s">
        <v>4897</v>
      </c>
      <c r="B11198" s="175" t="s">
        <v>89</v>
      </c>
      <c r="D11198" s="175" t="s">
        <v>592</v>
      </c>
      <c r="H11198" s="175" t="s">
        <v>4384</v>
      </c>
      <c r="J11198" s="194">
        <v>33333</v>
      </c>
    </row>
    <row r="11199" spans="1:11">
      <c r="A11199" s="175" t="s">
        <v>4897</v>
      </c>
      <c r="B11199" s="175" t="s">
        <v>89</v>
      </c>
      <c r="D11199" s="175" t="s">
        <v>592</v>
      </c>
      <c r="H11199" s="175" t="s">
        <v>4384</v>
      </c>
      <c r="J11199" s="194">
        <v>83333</v>
      </c>
    </row>
    <row r="11200" spans="1:11">
      <c r="A11200" s="175" t="s">
        <v>5033</v>
      </c>
      <c r="B11200" s="175" t="s">
        <v>95</v>
      </c>
      <c r="D11200" s="175" t="s">
        <v>592</v>
      </c>
      <c r="H11200" s="175" t="s">
        <v>4450</v>
      </c>
      <c r="J11200" s="194">
        <v>888889</v>
      </c>
    </row>
    <row r="11201" spans="1:11">
      <c r="A11201" s="175" t="s">
        <v>5033</v>
      </c>
      <c r="B11201" s="175" t="s">
        <v>95</v>
      </c>
      <c r="D11201" s="175" t="s">
        <v>592</v>
      </c>
      <c r="H11201" s="175" t="s">
        <v>4451</v>
      </c>
      <c r="J11201" s="194">
        <v>500000</v>
      </c>
    </row>
    <row r="11202" spans="1:11">
      <c r="A11202" s="175" t="s">
        <v>262</v>
      </c>
      <c r="B11202" s="175" t="s">
        <v>48</v>
      </c>
      <c r="H11202" s="175" t="s">
        <v>2355</v>
      </c>
      <c r="K11202" s="194">
        <v>4403000</v>
      </c>
    </row>
    <row r="11203" spans="1:11">
      <c r="A11203" s="175" t="s">
        <v>304</v>
      </c>
      <c r="B11203" s="175" t="s">
        <v>60</v>
      </c>
      <c r="H11203" s="175" t="s">
        <v>2567</v>
      </c>
      <c r="K11203" s="194">
        <v>489222</v>
      </c>
    </row>
    <row r="11204" spans="1:11">
      <c r="A11204" s="190" t="s">
        <v>5180</v>
      </c>
      <c r="J11204" s="194">
        <v>4892222</v>
      </c>
      <c r="K11204" s="194">
        <v>4892222</v>
      </c>
    </row>
    <row r="11207" spans="1:11">
      <c r="A11207" s="190" t="s">
        <v>5181</v>
      </c>
      <c r="D11207" s="191" t="s">
        <v>4806</v>
      </c>
      <c r="E11207" s="190" t="s">
        <v>5080</v>
      </c>
    </row>
    <row r="11208" spans="1:11">
      <c r="A11208" s="192" t="s">
        <v>10</v>
      </c>
      <c r="B11208" s="192" t="s">
        <v>11</v>
      </c>
      <c r="D11208" s="188" t="s">
        <v>4808</v>
      </c>
      <c r="E11208" s="192" t="s">
        <v>142</v>
      </c>
      <c r="F11208" s="193" t="s">
        <v>4809</v>
      </c>
      <c r="G11208" s="192" t="s">
        <v>4810</v>
      </c>
      <c r="H11208" s="192" t="s">
        <v>479</v>
      </c>
      <c r="J11208" s="193" t="s">
        <v>405</v>
      </c>
      <c r="K11208" s="193" t="s">
        <v>406</v>
      </c>
    </row>
    <row r="11211" spans="1:11">
      <c r="A11211" s="175" t="s">
        <v>5034</v>
      </c>
      <c r="B11211" s="175" t="s">
        <v>104</v>
      </c>
      <c r="D11211" s="175" t="s">
        <v>610</v>
      </c>
      <c r="H11211" s="175" t="s">
        <v>4689</v>
      </c>
      <c r="J11211" s="194">
        <v>50000000</v>
      </c>
    </row>
    <row r="11212" spans="1:11">
      <c r="A11212" s="175" t="s">
        <v>5034</v>
      </c>
      <c r="B11212" s="175" t="s">
        <v>104</v>
      </c>
      <c r="D11212" s="175" t="s">
        <v>610</v>
      </c>
      <c r="H11212" s="175" t="s">
        <v>4690</v>
      </c>
      <c r="J11212" s="194">
        <v>17862667</v>
      </c>
    </row>
    <row r="11213" spans="1:11">
      <c r="A11213" s="175" t="s">
        <v>4895</v>
      </c>
      <c r="B11213" s="175" t="s">
        <v>87</v>
      </c>
      <c r="D11213" s="175" t="s">
        <v>592</v>
      </c>
      <c r="H11213" s="175" t="s">
        <v>4312</v>
      </c>
      <c r="J11213" s="194">
        <v>78433</v>
      </c>
    </row>
    <row r="11214" spans="1:11">
      <c r="A11214" s="175" t="s">
        <v>5044</v>
      </c>
      <c r="B11214" s="175" t="s">
        <v>85</v>
      </c>
      <c r="D11214" s="175" t="s">
        <v>592</v>
      </c>
      <c r="H11214" s="175" t="s">
        <v>4241</v>
      </c>
      <c r="J11214" s="194">
        <v>512181</v>
      </c>
    </row>
    <row r="11215" spans="1:11">
      <c r="A11215" s="175" t="s">
        <v>5044</v>
      </c>
      <c r="B11215" s="175" t="s">
        <v>85</v>
      </c>
      <c r="D11215" s="175" t="s">
        <v>592</v>
      </c>
      <c r="H11215" s="175" t="s">
        <v>4242</v>
      </c>
      <c r="J11215" s="194">
        <v>82699</v>
      </c>
    </row>
    <row r="11216" spans="1:11">
      <c r="A11216" s="175" t="s">
        <v>4919</v>
      </c>
      <c r="B11216" s="175" t="s">
        <v>101</v>
      </c>
      <c r="D11216" s="175" t="s">
        <v>592</v>
      </c>
      <c r="H11216" s="175" t="s">
        <v>4588</v>
      </c>
      <c r="J11216" s="194">
        <v>410887</v>
      </c>
    </row>
    <row r="11217" spans="1:10">
      <c r="A11217" s="175" t="s">
        <v>4895</v>
      </c>
      <c r="B11217" s="175" t="s">
        <v>87</v>
      </c>
      <c r="D11217" s="175" t="s">
        <v>610</v>
      </c>
      <c r="H11217" s="175" t="s">
        <v>4313</v>
      </c>
      <c r="J11217" s="194">
        <v>94650</v>
      </c>
    </row>
    <row r="11218" spans="1:10">
      <c r="A11218" s="175" t="s">
        <v>5125</v>
      </c>
      <c r="B11218" s="175" t="s">
        <v>96</v>
      </c>
      <c r="D11218" s="175" t="s">
        <v>592</v>
      </c>
      <c r="H11218" s="175" t="s">
        <v>4463</v>
      </c>
      <c r="J11218" s="194">
        <v>6504002</v>
      </c>
    </row>
    <row r="11219" spans="1:10">
      <c r="A11219" s="175" t="s">
        <v>5045</v>
      </c>
      <c r="B11219" s="175" t="s">
        <v>86</v>
      </c>
      <c r="D11219" s="175" t="s">
        <v>592</v>
      </c>
      <c r="H11219" s="175" t="s">
        <v>4261</v>
      </c>
      <c r="J11219" s="194">
        <v>60534</v>
      </c>
    </row>
    <row r="11220" spans="1:10">
      <c r="A11220" s="175" t="s">
        <v>5045</v>
      </c>
      <c r="B11220" s="175" t="s">
        <v>86</v>
      </c>
      <c r="D11220" s="175" t="s">
        <v>592</v>
      </c>
      <c r="H11220" s="175" t="s">
        <v>4262</v>
      </c>
      <c r="J11220" s="194">
        <v>98996</v>
      </c>
    </row>
    <row r="11221" spans="1:10">
      <c r="A11221" s="175" t="s">
        <v>5096</v>
      </c>
      <c r="B11221" s="175" t="s">
        <v>91</v>
      </c>
      <c r="D11221" s="175" t="s">
        <v>592</v>
      </c>
      <c r="H11221" s="175" t="s">
        <v>4413</v>
      </c>
      <c r="J11221" s="194">
        <v>6135300</v>
      </c>
    </row>
    <row r="11222" spans="1:10">
      <c r="A11222" s="175" t="s">
        <v>5034</v>
      </c>
      <c r="B11222" s="175" t="s">
        <v>104</v>
      </c>
      <c r="D11222" s="175" t="s">
        <v>606</v>
      </c>
      <c r="H11222" s="175" t="s">
        <v>4691</v>
      </c>
      <c r="J11222" s="194">
        <v>74818317</v>
      </c>
    </row>
    <row r="11223" spans="1:10">
      <c r="A11223" s="175" t="s">
        <v>5073</v>
      </c>
      <c r="B11223" s="175" t="s">
        <v>90</v>
      </c>
      <c r="D11223" s="175" t="s">
        <v>592</v>
      </c>
      <c r="H11223" s="175" t="s">
        <v>4403</v>
      </c>
      <c r="J11223" s="194">
        <v>2900000</v>
      </c>
    </row>
    <row r="11224" spans="1:10">
      <c r="A11224" s="175" t="s">
        <v>5073</v>
      </c>
      <c r="B11224" s="175" t="s">
        <v>90</v>
      </c>
      <c r="D11224" s="175" t="s">
        <v>592</v>
      </c>
      <c r="H11224" s="175" t="s">
        <v>4404</v>
      </c>
      <c r="J11224" s="194">
        <v>3550000</v>
      </c>
    </row>
    <row r="11225" spans="1:10">
      <c r="A11225" s="175" t="s">
        <v>4919</v>
      </c>
      <c r="B11225" s="175" t="s">
        <v>101</v>
      </c>
      <c r="D11225" s="175" t="s">
        <v>592</v>
      </c>
      <c r="H11225" s="175" t="s">
        <v>4589</v>
      </c>
      <c r="J11225" s="194">
        <v>315151</v>
      </c>
    </row>
    <row r="11226" spans="1:10">
      <c r="A11226" s="175" t="s">
        <v>5034</v>
      </c>
      <c r="B11226" s="175" t="s">
        <v>104</v>
      </c>
      <c r="D11226" s="175" t="s">
        <v>610</v>
      </c>
      <c r="H11226" s="175" t="s">
        <v>4692</v>
      </c>
      <c r="J11226" s="194">
        <v>1190000</v>
      </c>
    </row>
    <row r="11227" spans="1:10">
      <c r="A11227" s="175" t="s">
        <v>5034</v>
      </c>
      <c r="B11227" s="175" t="s">
        <v>104</v>
      </c>
      <c r="D11227" s="175" t="s">
        <v>592</v>
      </c>
      <c r="H11227" s="175" t="s">
        <v>4693</v>
      </c>
      <c r="J11227" s="194">
        <v>38000000</v>
      </c>
    </row>
    <row r="11228" spans="1:10">
      <c r="A11228" s="175" t="s">
        <v>4919</v>
      </c>
      <c r="B11228" s="175" t="s">
        <v>101</v>
      </c>
      <c r="D11228" s="175" t="s">
        <v>592</v>
      </c>
      <c r="H11228" s="175" t="s">
        <v>4590</v>
      </c>
      <c r="J11228" s="194">
        <v>170221</v>
      </c>
    </row>
    <row r="11229" spans="1:10">
      <c r="A11229" s="175" t="s">
        <v>4919</v>
      </c>
      <c r="B11229" s="175" t="s">
        <v>101</v>
      </c>
      <c r="D11229" s="175" t="s">
        <v>592</v>
      </c>
      <c r="H11229" s="175" t="s">
        <v>4591</v>
      </c>
      <c r="J11229" s="194">
        <v>300732</v>
      </c>
    </row>
    <row r="11230" spans="1:10">
      <c r="A11230" s="175" t="s">
        <v>5093</v>
      </c>
      <c r="B11230" s="175" t="s">
        <v>69</v>
      </c>
      <c r="D11230" s="175" t="s">
        <v>592</v>
      </c>
      <c r="H11230" s="175" t="s">
        <v>2669</v>
      </c>
      <c r="J11230" s="194">
        <v>7950000</v>
      </c>
    </row>
    <row r="11231" spans="1:10">
      <c r="A11231" s="175" t="s">
        <v>4895</v>
      </c>
      <c r="B11231" s="175" t="s">
        <v>87</v>
      </c>
      <c r="D11231" s="175" t="s">
        <v>592</v>
      </c>
      <c r="H11231" s="175" t="s">
        <v>4314</v>
      </c>
      <c r="J11231" s="194">
        <v>42435</v>
      </c>
    </row>
    <row r="11232" spans="1:10">
      <c r="A11232" s="175" t="s">
        <v>5093</v>
      </c>
      <c r="B11232" s="175" t="s">
        <v>69</v>
      </c>
      <c r="D11232" s="175" t="s">
        <v>592</v>
      </c>
      <c r="H11232" s="175" t="s">
        <v>2670</v>
      </c>
      <c r="J11232" s="194">
        <v>6150000</v>
      </c>
    </row>
    <row r="11233" spans="1:11">
      <c r="A11233" s="175" t="s">
        <v>5047</v>
      </c>
      <c r="B11233" s="175" t="s">
        <v>106</v>
      </c>
      <c r="D11233" s="175" t="s">
        <v>610</v>
      </c>
      <c r="H11233" s="175" t="s">
        <v>4741</v>
      </c>
      <c r="J11233" s="194">
        <v>22643</v>
      </c>
    </row>
    <row r="11234" spans="1:11">
      <c r="A11234" s="175" t="s">
        <v>5047</v>
      </c>
      <c r="B11234" s="175" t="s">
        <v>106</v>
      </c>
      <c r="D11234" s="175" t="s">
        <v>610</v>
      </c>
      <c r="H11234" s="175" t="s">
        <v>4742</v>
      </c>
      <c r="J11234" s="194">
        <v>17065</v>
      </c>
    </row>
    <row r="11235" spans="1:11">
      <c r="A11235" s="175" t="s">
        <v>5047</v>
      </c>
      <c r="B11235" s="175" t="s">
        <v>106</v>
      </c>
      <c r="D11235" s="175" t="s">
        <v>610</v>
      </c>
      <c r="H11235" s="175" t="s">
        <v>4743</v>
      </c>
      <c r="J11235" s="194">
        <v>5420</v>
      </c>
    </row>
    <row r="11236" spans="1:11">
      <c r="A11236" s="175" t="s">
        <v>5047</v>
      </c>
      <c r="B11236" s="175" t="s">
        <v>106</v>
      </c>
      <c r="D11236" s="175" t="s">
        <v>610</v>
      </c>
      <c r="H11236" s="175" t="s">
        <v>4744</v>
      </c>
      <c r="J11236" s="194">
        <v>10793</v>
      </c>
    </row>
    <row r="11237" spans="1:11">
      <c r="A11237" s="175" t="s">
        <v>5047</v>
      </c>
      <c r="B11237" s="175" t="s">
        <v>106</v>
      </c>
      <c r="D11237" s="175" t="s">
        <v>610</v>
      </c>
      <c r="H11237" s="175" t="s">
        <v>4745</v>
      </c>
      <c r="J11237" s="194">
        <v>80909</v>
      </c>
    </row>
    <row r="11238" spans="1:11">
      <c r="A11238" s="175" t="s">
        <v>5124</v>
      </c>
      <c r="B11238" s="175" t="s">
        <v>97</v>
      </c>
      <c r="D11238" s="175" t="s">
        <v>610</v>
      </c>
      <c r="H11238" s="175" t="s">
        <v>4473</v>
      </c>
      <c r="J11238" s="194">
        <v>2088000</v>
      </c>
    </row>
    <row r="11239" spans="1:11">
      <c r="A11239" s="175" t="s">
        <v>5047</v>
      </c>
      <c r="B11239" s="175" t="s">
        <v>106</v>
      </c>
      <c r="D11239" s="175" t="s">
        <v>610</v>
      </c>
      <c r="H11239" s="175" t="s">
        <v>4741</v>
      </c>
      <c r="J11239" s="194">
        <v>17122</v>
      </c>
    </row>
    <row r="11240" spans="1:11">
      <c r="A11240" s="175" t="s">
        <v>5125</v>
      </c>
      <c r="B11240" s="175" t="s">
        <v>96</v>
      </c>
      <c r="D11240" s="175" t="s">
        <v>592</v>
      </c>
      <c r="H11240" s="175" t="s">
        <v>4464</v>
      </c>
      <c r="J11240" s="194">
        <v>8380000</v>
      </c>
    </row>
    <row r="11241" spans="1:11">
      <c r="A11241" s="175" t="s">
        <v>4897</v>
      </c>
      <c r="B11241" s="175" t="s">
        <v>89</v>
      </c>
      <c r="D11241" s="175" t="s">
        <v>592</v>
      </c>
      <c r="H11241" s="175" t="s">
        <v>4385</v>
      </c>
      <c r="J11241" s="194">
        <v>35700</v>
      </c>
    </row>
    <row r="11242" spans="1:11">
      <c r="A11242" s="175" t="s">
        <v>5125</v>
      </c>
      <c r="B11242" s="175" t="s">
        <v>96</v>
      </c>
      <c r="D11242" s="175" t="s">
        <v>592</v>
      </c>
      <c r="H11242" s="175" t="s">
        <v>4464</v>
      </c>
      <c r="J11242" s="194">
        <v>7912379</v>
      </c>
    </row>
    <row r="11243" spans="1:11">
      <c r="A11243" s="175" t="s">
        <v>5045</v>
      </c>
      <c r="B11243" s="175" t="s">
        <v>86</v>
      </c>
      <c r="D11243" s="175" t="s">
        <v>592</v>
      </c>
      <c r="H11243" s="175" t="s">
        <v>4263</v>
      </c>
      <c r="J11243" s="194">
        <v>260434</v>
      </c>
    </row>
    <row r="11244" spans="1:11">
      <c r="A11244" s="175" t="s">
        <v>257</v>
      </c>
      <c r="B11244" s="175" t="s">
        <v>47</v>
      </c>
      <c r="H11244" s="175" t="s">
        <v>2274</v>
      </c>
      <c r="K11244" s="194">
        <v>236057670</v>
      </c>
    </row>
    <row r="11245" spans="1:11">
      <c r="A11245" s="190" t="s">
        <v>5182</v>
      </c>
      <c r="J11245" s="194">
        <v>236057670</v>
      </c>
      <c r="K11245" s="194">
        <v>236057670</v>
      </c>
    </row>
    <row r="11248" spans="1:11">
      <c r="A11248" s="190" t="s">
        <v>5183</v>
      </c>
      <c r="D11248" s="191" t="s">
        <v>4818</v>
      </c>
      <c r="E11248" s="190" t="s">
        <v>5080</v>
      </c>
    </row>
    <row r="11249" spans="1:11">
      <c r="A11249" s="192" t="s">
        <v>10</v>
      </c>
      <c r="B11249" s="192" t="s">
        <v>11</v>
      </c>
      <c r="D11249" s="188" t="s">
        <v>4808</v>
      </c>
      <c r="E11249" s="192" t="s">
        <v>142</v>
      </c>
      <c r="F11249" s="193" t="s">
        <v>4809</v>
      </c>
      <c r="G11249" s="192" t="s">
        <v>4810</v>
      </c>
      <c r="H11249" s="192" t="s">
        <v>479</v>
      </c>
      <c r="J11249" s="193" t="s">
        <v>405</v>
      </c>
      <c r="K11249" s="193" t="s">
        <v>406</v>
      </c>
    </row>
    <row r="11252" spans="1:11">
      <c r="A11252" s="175" t="s">
        <v>161</v>
      </c>
      <c r="B11252" s="175" t="s">
        <v>23</v>
      </c>
      <c r="F11252" s="195">
        <v>201609</v>
      </c>
      <c r="H11252" s="175" t="s">
        <v>1457</v>
      </c>
      <c r="J11252" s="194">
        <v>40000</v>
      </c>
    </row>
    <row r="11253" spans="1:11">
      <c r="A11253" s="175" t="s">
        <v>5000</v>
      </c>
      <c r="B11253" s="175" t="s">
        <v>114</v>
      </c>
      <c r="D11253" s="175" t="s">
        <v>610</v>
      </c>
      <c r="H11253" s="175" t="s">
        <v>1457</v>
      </c>
      <c r="K11253" s="194">
        <v>40000</v>
      </c>
    </row>
    <row r="11254" spans="1:11">
      <c r="A11254" s="190" t="s">
        <v>5184</v>
      </c>
      <c r="J11254" s="194">
        <v>40000</v>
      </c>
      <c r="K11254" s="194">
        <v>40000</v>
      </c>
    </row>
    <row r="11257" spans="1:11">
      <c r="A11257" s="190" t="s">
        <v>5209</v>
      </c>
      <c r="D11257" s="191" t="s">
        <v>4818</v>
      </c>
      <c r="E11257" s="190" t="s">
        <v>5080</v>
      </c>
    </row>
    <row r="11258" spans="1:11">
      <c r="A11258" s="192" t="s">
        <v>10</v>
      </c>
      <c r="B11258" s="192" t="s">
        <v>11</v>
      </c>
      <c r="D11258" s="188" t="s">
        <v>4808</v>
      </c>
      <c r="E11258" s="192" t="s">
        <v>142</v>
      </c>
      <c r="F11258" s="193" t="s">
        <v>4809</v>
      </c>
      <c r="G11258" s="192" t="s">
        <v>4810</v>
      </c>
      <c r="H11258" s="192" t="s">
        <v>479</v>
      </c>
      <c r="J11258" s="193" t="s">
        <v>405</v>
      </c>
      <c r="K11258" s="193" t="s">
        <v>406</v>
      </c>
    </row>
    <row r="11261" spans="1:11">
      <c r="A11261" s="175" t="s">
        <v>161</v>
      </c>
      <c r="B11261" s="175" t="s">
        <v>23</v>
      </c>
      <c r="F11261" s="195">
        <v>201609</v>
      </c>
      <c r="H11261" s="175" t="s">
        <v>1458</v>
      </c>
      <c r="J11261" s="194">
        <v>21963</v>
      </c>
    </row>
    <row r="11262" spans="1:11">
      <c r="A11262" s="175" t="s">
        <v>5000</v>
      </c>
      <c r="B11262" s="175" t="s">
        <v>114</v>
      </c>
      <c r="D11262" s="175" t="s">
        <v>610</v>
      </c>
      <c r="H11262" s="175" t="s">
        <v>1458</v>
      </c>
      <c r="K11262" s="194">
        <v>21963</v>
      </c>
    </row>
    <row r="11263" spans="1:11">
      <c r="A11263" s="190" t="s">
        <v>5210</v>
      </c>
      <c r="J11263" s="194">
        <v>21963</v>
      </c>
      <c r="K11263" s="194">
        <v>21963</v>
      </c>
    </row>
    <row r="11266" spans="1:11">
      <c r="A11266" s="190" t="s">
        <v>5211</v>
      </c>
      <c r="D11266" s="191" t="s">
        <v>4818</v>
      </c>
      <c r="E11266" s="190" t="s">
        <v>5080</v>
      </c>
    </row>
    <row r="11267" spans="1:11">
      <c r="A11267" s="192" t="s">
        <v>10</v>
      </c>
      <c r="B11267" s="192" t="s">
        <v>11</v>
      </c>
      <c r="D11267" s="188" t="s">
        <v>4808</v>
      </c>
      <c r="E11267" s="192" t="s">
        <v>142</v>
      </c>
      <c r="F11267" s="193" t="s">
        <v>4809</v>
      </c>
      <c r="G11267" s="192" t="s">
        <v>4810</v>
      </c>
      <c r="H11267" s="192" t="s">
        <v>479</v>
      </c>
      <c r="J11267" s="193" t="s">
        <v>405</v>
      </c>
      <c r="K11267" s="193" t="s">
        <v>406</v>
      </c>
    </row>
    <row r="11270" spans="1:11">
      <c r="A11270" s="175" t="s">
        <v>161</v>
      </c>
      <c r="B11270" s="175" t="s">
        <v>23</v>
      </c>
      <c r="F11270" s="195">
        <v>1407</v>
      </c>
      <c r="H11270" s="175" t="s">
        <v>1459</v>
      </c>
      <c r="J11270" s="194">
        <v>59356</v>
      </c>
    </row>
    <row r="11271" spans="1:11">
      <c r="A11271" s="175" t="s">
        <v>5000</v>
      </c>
      <c r="B11271" s="175" t="s">
        <v>114</v>
      </c>
      <c r="D11271" s="175" t="s">
        <v>610</v>
      </c>
      <c r="H11271" s="175" t="s">
        <v>1459</v>
      </c>
      <c r="K11271" s="194">
        <v>59356</v>
      </c>
    </row>
    <row r="11272" spans="1:11">
      <c r="A11272" s="190" t="s">
        <v>5212</v>
      </c>
      <c r="J11272" s="194">
        <v>59356</v>
      </c>
      <c r="K11272" s="194">
        <v>59356</v>
      </c>
    </row>
    <row r="11275" spans="1:11">
      <c r="A11275" s="190" t="s">
        <v>5213</v>
      </c>
      <c r="D11275" s="191" t="s">
        <v>4818</v>
      </c>
      <c r="E11275" s="190" t="s">
        <v>5080</v>
      </c>
    </row>
    <row r="11276" spans="1:11">
      <c r="A11276" s="192" t="s">
        <v>10</v>
      </c>
      <c r="B11276" s="192" t="s">
        <v>11</v>
      </c>
      <c r="D11276" s="188" t="s">
        <v>4808</v>
      </c>
      <c r="E11276" s="192" t="s">
        <v>142</v>
      </c>
      <c r="F11276" s="193" t="s">
        <v>4809</v>
      </c>
      <c r="G11276" s="192" t="s">
        <v>4810</v>
      </c>
      <c r="H11276" s="192" t="s">
        <v>479</v>
      </c>
      <c r="J11276" s="193" t="s">
        <v>405</v>
      </c>
      <c r="K11276" s="193" t="s">
        <v>406</v>
      </c>
    </row>
    <row r="11279" spans="1:11">
      <c r="A11279" s="175" t="s">
        <v>161</v>
      </c>
      <c r="B11279" s="175" t="s">
        <v>23</v>
      </c>
      <c r="F11279" s="195">
        <v>151</v>
      </c>
      <c r="H11279" s="175" t="s">
        <v>1460</v>
      </c>
      <c r="J11279" s="194">
        <v>40000</v>
      </c>
    </row>
    <row r="11280" spans="1:11">
      <c r="A11280" s="175" t="s">
        <v>5000</v>
      </c>
      <c r="B11280" s="175" t="s">
        <v>114</v>
      </c>
      <c r="D11280" s="175" t="s">
        <v>610</v>
      </c>
      <c r="H11280" s="175" t="s">
        <v>1460</v>
      </c>
      <c r="K11280" s="194">
        <v>40000</v>
      </c>
    </row>
    <row r="11281" spans="1:11">
      <c r="A11281" s="190" t="s">
        <v>5214</v>
      </c>
      <c r="J11281" s="194">
        <v>40000</v>
      </c>
      <c r="K11281" s="194">
        <v>40000</v>
      </c>
    </row>
    <row r="11284" spans="1:11">
      <c r="A11284" s="190" t="s">
        <v>5215</v>
      </c>
      <c r="D11284" s="191" t="s">
        <v>4818</v>
      </c>
      <c r="E11284" s="190" t="s">
        <v>5080</v>
      </c>
    </row>
    <row r="11285" spans="1:11">
      <c r="A11285" s="192" t="s">
        <v>10</v>
      </c>
      <c r="B11285" s="192" t="s">
        <v>11</v>
      </c>
      <c r="D11285" s="188" t="s">
        <v>4808</v>
      </c>
      <c r="E11285" s="192" t="s">
        <v>142</v>
      </c>
      <c r="F11285" s="193" t="s">
        <v>4809</v>
      </c>
      <c r="G11285" s="192" t="s">
        <v>4810</v>
      </c>
      <c r="H11285" s="192" t="s">
        <v>479</v>
      </c>
      <c r="J11285" s="193" t="s">
        <v>405</v>
      </c>
      <c r="K11285" s="193" t="s">
        <v>406</v>
      </c>
    </row>
    <row r="11288" spans="1:11">
      <c r="A11288" s="175" t="s">
        <v>161</v>
      </c>
      <c r="B11288" s="175" t="s">
        <v>23</v>
      </c>
      <c r="F11288" s="195">
        <v>3795</v>
      </c>
      <c r="H11288" s="175" t="s">
        <v>1461</v>
      </c>
      <c r="J11288" s="194">
        <v>37008</v>
      </c>
    </row>
    <row r="11289" spans="1:11">
      <c r="A11289" s="175" t="s">
        <v>5000</v>
      </c>
      <c r="B11289" s="175" t="s">
        <v>114</v>
      </c>
      <c r="D11289" s="175" t="s">
        <v>610</v>
      </c>
      <c r="H11289" s="175" t="s">
        <v>1461</v>
      </c>
      <c r="K11289" s="194">
        <v>37008</v>
      </c>
    </row>
    <row r="11290" spans="1:11">
      <c r="A11290" s="190" t="s">
        <v>5216</v>
      </c>
      <c r="J11290" s="194">
        <v>37008</v>
      </c>
      <c r="K11290" s="194">
        <v>37008</v>
      </c>
    </row>
    <row r="11293" spans="1:11">
      <c r="A11293" s="190" t="s">
        <v>5217</v>
      </c>
      <c r="D11293" s="191" t="s">
        <v>4818</v>
      </c>
      <c r="E11293" s="190" t="s">
        <v>5080</v>
      </c>
    </row>
    <row r="11294" spans="1:11">
      <c r="A11294" s="192" t="s">
        <v>10</v>
      </c>
      <c r="B11294" s="192" t="s">
        <v>11</v>
      </c>
      <c r="D11294" s="188" t="s">
        <v>4808</v>
      </c>
      <c r="E11294" s="192" t="s">
        <v>142</v>
      </c>
      <c r="F11294" s="193" t="s">
        <v>4809</v>
      </c>
      <c r="G11294" s="192" t="s">
        <v>4810</v>
      </c>
      <c r="H11294" s="192" t="s">
        <v>479</v>
      </c>
      <c r="J11294" s="193" t="s">
        <v>405</v>
      </c>
      <c r="K11294" s="193" t="s">
        <v>406</v>
      </c>
    </row>
    <row r="11297" spans="1:11">
      <c r="A11297" s="175" t="s">
        <v>161</v>
      </c>
      <c r="B11297" s="175" t="s">
        <v>23</v>
      </c>
      <c r="F11297" s="195">
        <v>8951</v>
      </c>
      <c r="H11297" s="175" t="s">
        <v>1462</v>
      </c>
      <c r="J11297" s="194">
        <v>70000</v>
      </c>
    </row>
    <row r="11298" spans="1:11">
      <c r="A11298" s="175" t="s">
        <v>5000</v>
      </c>
      <c r="B11298" s="175" t="s">
        <v>114</v>
      </c>
      <c r="D11298" s="175" t="s">
        <v>610</v>
      </c>
      <c r="H11298" s="175" t="s">
        <v>1462</v>
      </c>
      <c r="K11298" s="194">
        <v>70000</v>
      </c>
    </row>
    <row r="11299" spans="1:11">
      <c r="A11299" s="190" t="s">
        <v>5218</v>
      </c>
      <c r="J11299" s="194">
        <v>70000</v>
      </c>
      <c r="K11299" s="194">
        <v>70000</v>
      </c>
    </row>
    <row r="11302" spans="1:11">
      <c r="A11302" s="190" t="s">
        <v>5219</v>
      </c>
      <c r="D11302" s="191" t="s">
        <v>4818</v>
      </c>
      <c r="E11302" s="190" t="s">
        <v>5080</v>
      </c>
    </row>
    <row r="11303" spans="1:11">
      <c r="A11303" s="192" t="s">
        <v>10</v>
      </c>
      <c r="B11303" s="192" t="s">
        <v>11</v>
      </c>
      <c r="D11303" s="188" t="s">
        <v>4808</v>
      </c>
      <c r="E11303" s="192" t="s">
        <v>142</v>
      </c>
      <c r="F11303" s="193" t="s">
        <v>4809</v>
      </c>
      <c r="G11303" s="192" t="s">
        <v>4810</v>
      </c>
      <c r="H11303" s="192" t="s">
        <v>479</v>
      </c>
      <c r="J11303" s="193" t="s">
        <v>405</v>
      </c>
      <c r="K11303" s="193" t="s">
        <v>406</v>
      </c>
    </row>
    <row r="11306" spans="1:11">
      <c r="A11306" s="175" t="s">
        <v>161</v>
      </c>
      <c r="B11306" s="175" t="s">
        <v>23</v>
      </c>
      <c r="F11306" s="195">
        <v>1</v>
      </c>
      <c r="H11306" s="175" t="s">
        <v>1463</v>
      </c>
      <c r="J11306" s="194">
        <v>29367</v>
      </c>
    </row>
    <row r="11307" spans="1:11">
      <c r="A11307" s="175" t="s">
        <v>5000</v>
      </c>
      <c r="B11307" s="175" t="s">
        <v>114</v>
      </c>
      <c r="D11307" s="175" t="s">
        <v>610</v>
      </c>
      <c r="H11307" s="175" t="s">
        <v>1463</v>
      </c>
      <c r="K11307" s="194">
        <v>29367</v>
      </c>
    </row>
    <row r="11308" spans="1:11">
      <c r="A11308" s="190" t="s">
        <v>5220</v>
      </c>
      <c r="J11308" s="194">
        <v>29367</v>
      </c>
      <c r="K11308" s="194">
        <v>29367</v>
      </c>
    </row>
    <row r="11311" spans="1:11">
      <c r="A11311" s="190" t="s">
        <v>5221</v>
      </c>
      <c r="D11311" s="191" t="s">
        <v>4818</v>
      </c>
      <c r="E11311" s="190" t="s">
        <v>5080</v>
      </c>
    </row>
    <row r="11312" spans="1:11">
      <c r="A11312" s="192" t="s">
        <v>10</v>
      </c>
      <c r="B11312" s="192" t="s">
        <v>11</v>
      </c>
      <c r="D11312" s="188" t="s">
        <v>4808</v>
      </c>
      <c r="E11312" s="192" t="s">
        <v>142</v>
      </c>
      <c r="F11312" s="193" t="s">
        <v>4809</v>
      </c>
      <c r="G11312" s="192" t="s">
        <v>4810</v>
      </c>
      <c r="H11312" s="192" t="s">
        <v>479</v>
      </c>
      <c r="J11312" s="193" t="s">
        <v>405</v>
      </c>
      <c r="K11312" s="193" t="s">
        <v>406</v>
      </c>
    </row>
    <row r="11315" spans="1:11">
      <c r="A11315" s="175" t="s">
        <v>161</v>
      </c>
      <c r="B11315" s="175" t="s">
        <v>23</v>
      </c>
      <c r="F11315" s="195">
        <v>7033</v>
      </c>
      <c r="H11315" s="175" t="s">
        <v>1464</v>
      </c>
      <c r="J11315" s="194">
        <v>15000</v>
      </c>
    </row>
    <row r="11316" spans="1:11">
      <c r="A11316" s="175" t="s">
        <v>5000</v>
      </c>
      <c r="B11316" s="175" t="s">
        <v>114</v>
      </c>
      <c r="D11316" s="175" t="s">
        <v>610</v>
      </c>
      <c r="H11316" s="175" t="s">
        <v>1464</v>
      </c>
      <c r="K11316" s="194">
        <v>15000</v>
      </c>
    </row>
    <row r="11317" spans="1:11">
      <c r="A11317" s="190" t="s">
        <v>5222</v>
      </c>
      <c r="J11317" s="194">
        <v>15000</v>
      </c>
      <c r="K11317" s="194">
        <v>15000</v>
      </c>
    </row>
    <row r="11320" spans="1:11">
      <c r="A11320" s="190" t="s">
        <v>5223</v>
      </c>
      <c r="D11320" s="191" t="s">
        <v>4818</v>
      </c>
      <c r="E11320" s="190" t="s">
        <v>5080</v>
      </c>
    </row>
    <row r="11321" spans="1:11">
      <c r="A11321" s="192" t="s">
        <v>10</v>
      </c>
      <c r="B11321" s="192" t="s">
        <v>11</v>
      </c>
      <c r="D11321" s="188" t="s">
        <v>4808</v>
      </c>
      <c r="E11321" s="192" t="s">
        <v>142</v>
      </c>
      <c r="F11321" s="193" t="s">
        <v>4809</v>
      </c>
      <c r="G11321" s="192" t="s">
        <v>4810</v>
      </c>
      <c r="H11321" s="192" t="s">
        <v>479</v>
      </c>
      <c r="J11321" s="193" t="s">
        <v>405</v>
      </c>
      <c r="K11321" s="193" t="s">
        <v>406</v>
      </c>
    </row>
    <row r="11324" spans="1:11">
      <c r="A11324" s="175" t="s">
        <v>161</v>
      </c>
      <c r="B11324" s="175" t="s">
        <v>23</v>
      </c>
      <c r="F11324" s="195">
        <v>2</v>
      </c>
      <c r="H11324" s="175" t="s">
        <v>1465</v>
      </c>
      <c r="J11324" s="194">
        <v>18750</v>
      </c>
    </row>
    <row r="11325" spans="1:11">
      <c r="A11325" s="175" t="s">
        <v>5000</v>
      </c>
      <c r="B11325" s="175" t="s">
        <v>114</v>
      </c>
      <c r="D11325" s="175" t="s">
        <v>610</v>
      </c>
      <c r="H11325" s="175" t="s">
        <v>1465</v>
      </c>
      <c r="K11325" s="194">
        <v>18750</v>
      </c>
    </row>
    <row r="11326" spans="1:11">
      <c r="A11326" s="190" t="s">
        <v>5224</v>
      </c>
      <c r="J11326" s="194">
        <v>18750</v>
      </c>
      <c r="K11326" s="194">
        <v>18750</v>
      </c>
    </row>
    <row r="11329" spans="1:11">
      <c r="A11329" s="190" t="s">
        <v>5225</v>
      </c>
      <c r="D11329" s="191" t="s">
        <v>4818</v>
      </c>
      <c r="E11329" s="190" t="s">
        <v>5080</v>
      </c>
    </row>
    <row r="11330" spans="1:11">
      <c r="A11330" s="192" t="s">
        <v>10</v>
      </c>
      <c r="B11330" s="192" t="s">
        <v>11</v>
      </c>
      <c r="D11330" s="188" t="s">
        <v>4808</v>
      </c>
      <c r="E11330" s="192" t="s">
        <v>142</v>
      </c>
      <c r="F11330" s="193" t="s">
        <v>4809</v>
      </c>
      <c r="G11330" s="192" t="s">
        <v>4810</v>
      </c>
      <c r="H11330" s="192" t="s">
        <v>479</v>
      </c>
      <c r="J11330" s="193" t="s">
        <v>405</v>
      </c>
      <c r="K11330" s="193" t="s">
        <v>406</v>
      </c>
    </row>
    <row r="11333" spans="1:11">
      <c r="A11333" s="175" t="s">
        <v>161</v>
      </c>
      <c r="B11333" s="175" t="s">
        <v>23</v>
      </c>
      <c r="F11333" s="195">
        <v>3</v>
      </c>
      <c r="H11333" s="175" t="s">
        <v>1466</v>
      </c>
      <c r="J11333" s="194">
        <v>160000</v>
      </c>
    </row>
    <row r="11334" spans="1:11">
      <c r="A11334" s="175" t="s">
        <v>5000</v>
      </c>
      <c r="B11334" s="175" t="s">
        <v>114</v>
      </c>
      <c r="D11334" s="175" t="s">
        <v>610</v>
      </c>
      <c r="H11334" s="175" t="s">
        <v>1466</v>
      </c>
      <c r="K11334" s="194">
        <v>160000</v>
      </c>
    </row>
    <row r="11335" spans="1:11">
      <c r="A11335" s="190" t="s">
        <v>5226</v>
      </c>
      <c r="J11335" s="194">
        <v>160000</v>
      </c>
      <c r="K11335" s="194">
        <v>160000</v>
      </c>
    </row>
    <row r="11338" spans="1:11">
      <c r="A11338" s="190" t="s">
        <v>5227</v>
      </c>
      <c r="D11338" s="191" t="s">
        <v>4818</v>
      </c>
      <c r="E11338" s="190" t="s">
        <v>5080</v>
      </c>
    </row>
    <row r="11339" spans="1:11">
      <c r="A11339" s="192" t="s">
        <v>10</v>
      </c>
      <c r="B11339" s="192" t="s">
        <v>11</v>
      </c>
      <c r="D11339" s="188" t="s">
        <v>4808</v>
      </c>
      <c r="E11339" s="192" t="s">
        <v>142</v>
      </c>
      <c r="F11339" s="193" t="s">
        <v>4809</v>
      </c>
      <c r="G11339" s="192" t="s">
        <v>4810</v>
      </c>
      <c r="H11339" s="192" t="s">
        <v>479</v>
      </c>
      <c r="J11339" s="193" t="s">
        <v>405</v>
      </c>
      <c r="K11339" s="193" t="s">
        <v>406</v>
      </c>
    </row>
    <row r="11342" spans="1:11">
      <c r="A11342" s="175" t="s">
        <v>161</v>
      </c>
      <c r="B11342" s="175" t="s">
        <v>23</v>
      </c>
      <c r="F11342" s="195">
        <v>4</v>
      </c>
      <c r="H11342" s="175" t="s">
        <v>1467</v>
      </c>
      <c r="J11342" s="194">
        <v>120000</v>
      </c>
    </row>
    <row r="11343" spans="1:11">
      <c r="A11343" s="175" t="s">
        <v>5000</v>
      </c>
      <c r="B11343" s="175" t="s">
        <v>114</v>
      </c>
      <c r="D11343" s="175" t="s">
        <v>610</v>
      </c>
      <c r="H11343" s="175" t="s">
        <v>1467</v>
      </c>
      <c r="K11343" s="194">
        <v>120000</v>
      </c>
    </row>
    <row r="11344" spans="1:11">
      <c r="A11344" s="190" t="s">
        <v>5228</v>
      </c>
      <c r="J11344" s="194">
        <v>120000</v>
      </c>
      <c r="K11344" s="194">
        <v>120000</v>
      </c>
    </row>
    <row r="11347" spans="1:11">
      <c r="A11347" s="190" t="s">
        <v>5229</v>
      </c>
      <c r="D11347" s="191" t="s">
        <v>4818</v>
      </c>
      <c r="E11347" s="190" t="s">
        <v>5080</v>
      </c>
    </row>
    <row r="11348" spans="1:11">
      <c r="A11348" s="192" t="s">
        <v>10</v>
      </c>
      <c r="B11348" s="192" t="s">
        <v>11</v>
      </c>
      <c r="D11348" s="188" t="s">
        <v>4808</v>
      </c>
      <c r="E11348" s="192" t="s">
        <v>142</v>
      </c>
      <c r="F11348" s="193" t="s">
        <v>4809</v>
      </c>
      <c r="G11348" s="192" t="s">
        <v>4810</v>
      </c>
      <c r="H11348" s="192" t="s">
        <v>479</v>
      </c>
      <c r="J11348" s="193" t="s">
        <v>405</v>
      </c>
      <c r="K11348" s="193" t="s">
        <v>406</v>
      </c>
    </row>
    <row r="11351" spans="1:11">
      <c r="A11351" s="175" t="s">
        <v>161</v>
      </c>
      <c r="B11351" s="175" t="s">
        <v>23</v>
      </c>
      <c r="F11351" s="195">
        <v>5</v>
      </c>
      <c r="H11351" s="175" t="s">
        <v>1468</v>
      </c>
      <c r="J11351" s="194">
        <v>22500</v>
      </c>
    </row>
    <row r="11352" spans="1:11">
      <c r="A11352" s="175" t="s">
        <v>5000</v>
      </c>
      <c r="B11352" s="175" t="s">
        <v>114</v>
      </c>
      <c r="D11352" s="175" t="s">
        <v>610</v>
      </c>
      <c r="H11352" s="175" t="s">
        <v>1468</v>
      </c>
      <c r="K11352" s="194">
        <v>22500</v>
      </c>
    </row>
    <row r="11353" spans="1:11">
      <c r="A11353" s="190" t="s">
        <v>5230</v>
      </c>
      <c r="J11353" s="194">
        <v>22500</v>
      </c>
      <c r="K11353" s="194">
        <v>22500</v>
      </c>
    </row>
    <row r="11356" spans="1:11">
      <c r="A11356" s="190" t="s">
        <v>5231</v>
      </c>
      <c r="D11356" s="191" t="s">
        <v>4818</v>
      </c>
      <c r="E11356" s="190" t="s">
        <v>5080</v>
      </c>
    </row>
    <row r="11357" spans="1:11">
      <c r="A11357" s="192" t="s">
        <v>10</v>
      </c>
      <c r="B11357" s="192" t="s">
        <v>11</v>
      </c>
      <c r="D11357" s="188" t="s">
        <v>4808</v>
      </c>
      <c r="E11357" s="192" t="s">
        <v>142</v>
      </c>
      <c r="F11357" s="193" t="s">
        <v>4809</v>
      </c>
      <c r="G11357" s="192" t="s">
        <v>4810</v>
      </c>
      <c r="H11357" s="192" t="s">
        <v>479</v>
      </c>
      <c r="J11357" s="193" t="s">
        <v>405</v>
      </c>
      <c r="K11357" s="193" t="s">
        <v>406</v>
      </c>
    </row>
    <row r="11360" spans="1:11">
      <c r="A11360" s="175" t="s">
        <v>161</v>
      </c>
      <c r="B11360" s="175" t="s">
        <v>23</v>
      </c>
      <c r="F11360" s="195">
        <v>6</v>
      </c>
      <c r="H11360" s="175" t="s">
        <v>1469</v>
      </c>
      <c r="J11360" s="194">
        <v>97000</v>
      </c>
    </row>
    <row r="11361" spans="1:11">
      <c r="A11361" s="175" t="s">
        <v>5000</v>
      </c>
      <c r="B11361" s="175" t="s">
        <v>114</v>
      </c>
      <c r="D11361" s="175" t="s">
        <v>610</v>
      </c>
      <c r="H11361" s="175" t="s">
        <v>1469</v>
      </c>
      <c r="K11361" s="194">
        <v>97000</v>
      </c>
    </row>
    <row r="11362" spans="1:11">
      <c r="A11362" s="190" t="s">
        <v>5232</v>
      </c>
      <c r="J11362" s="194">
        <v>97000</v>
      </c>
      <c r="K11362" s="194">
        <v>97000</v>
      </c>
    </row>
    <row r="11365" spans="1:11">
      <c r="A11365" s="190" t="s">
        <v>5233</v>
      </c>
      <c r="D11365" s="191" t="s">
        <v>4818</v>
      </c>
      <c r="E11365" s="190" t="s">
        <v>5080</v>
      </c>
    </row>
    <row r="11366" spans="1:11">
      <c r="A11366" s="192" t="s">
        <v>10</v>
      </c>
      <c r="B11366" s="192" t="s">
        <v>11</v>
      </c>
      <c r="D11366" s="188" t="s">
        <v>4808</v>
      </c>
      <c r="E11366" s="192" t="s">
        <v>142</v>
      </c>
      <c r="F11366" s="193" t="s">
        <v>4809</v>
      </c>
      <c r="G11366" s="192" t="s">
        <v>4810</v>
      </c>
      <c r="H11366" s="192" t="s">
        <v>479</v>
      </c>
      <c r="J11366" s="193" t="s">
        <v>405</v>
      </c>
      <c r="K11366" s="193" t="s">
        <v>406</v>
      </c>
    </row>
    <row r="11369" spans="1:11">
      <c r="A11369" s="175" t="s">
        <v>161</v>
      </c>
      <c r="B11369" s="175" t="s">
        <v>23</v>
      </c>
      <c r="F11369" s="195">
        <v>7</v>
      </c>
      <c r="H11369" s="175" t="s">
        <v>1470</v>
      </c>
      <c r="J11369" s="194">
        <v>33342</v>
      </c>
    </row>
    <row r="11370" spans="1:11">
      <c r="A11370" s="175" t="s">
        <v>5000</v>
      </c>
      <c r="B11370" s="175" t="s">
        <v>114</v>
      </c>
      <c r="D11370" s="175" t="s">
        <v>610</v>
      </c>
      <c r="H11370" s="175" t="s">
        <v>1470</v>
      </c>
      <c r="K11370" s="194">
        <v>33342</v>
      </c>
    </row>
    <row r="11371" spans="1:11">
      <c r="A11371" s="190" t="s">
        <v>5234</v>
      </c>
      <c r="J11371" s="194">
        <v>33342</v>
      </c>
      <c r="K11371" s="194">
        <v>33342</v>
      </c>
    </row>
    <row r="11374" spans="1:11">
      <c r="A11374" s="190" t="s">
        <v>5235</v>
      </c>
      <c r="D11374" s="191" t="s">
        <v>4818</v>
      </c>
      <c r="E11374" s="190" t="s">
        <v>5080</v>
      </c>
    </row>
    <row r="11375" spans="1:11">
      <c r="A11375" s="192" t="s">
        <v>10</v>
      </c>
      <c r="B11375" s="192" t="s">
        <v>11</v>
      </c>
      <c r="D11375" s="188" t="s">
        <v>4808</v>
      </c>
      <c r="E11375" s="192" t="s">
        <v>142</v>
      </c>
      <c r="F11375" s="193" t="s">
        <v>4809</v>
      </c>
      <c r="G11375" s="192" t="s">
        <v>4810</v>
      </c>
      <c r="H11375" s="192" t="s">
        <v>479</v>
      </c>
      <c r="J11375" s="193" t="s">
        <v>405</v>
      </c>
      <c r="K11375" s="193" t="s">
        <v>406</v>
      </c>
    </row>
    <row r="11378" spans="1:11">
      <c r="A11378" s="175" t="s">
        <v>161</v>
      </c>
      <c r="B11378" s="175" t="s">
        <v>23</v>
      </c>
      <c r="F11378" s="195">
        <v>6638</v>
      </c>
      <c r="H11378" s="175" t="s">
        <v>1471</v>
      </c>
      <c r="J11378" s="194">
        <v>38834</v>
      </c>
    </row>
    <row r="11379" spans="1:11">
      <c r="A11379" s="175" t="s">
        <v>5000</v>
      </c>
      <c r="B11379" s="175" t="s">
        <v>114</v>
      </c>
      <c r="D11379" s="175" t="s">
        <v>610</v>
      </c>
      <c r="H11379" s="175" t="s">
        <v>1471</v>
      </c>
      <c r="K11379" s="194">
        <v>38834</v>
      </c>
    </row>
    <row r="11380" spans="1:11">
      <c r="A11380" s="190" t="s">
        <v>5236</v>
      </c>
      <c r="J11380" s="194">
        <v>38834</v>
      </c>
      <c r="K11380" s="194">
        <v>38834</v>
      </c>
    </row>
    <row r="11383" spans="1:11">
      <c r="A11383" s="190" t="s">
        <v>5237</v>
      </c>
      <c r="D11383" s="191" t="s">
        <v>4818</v>
      </c>
      <c r="E11383" s="190" t="s">
        <v>5080</v>
      </c>
    </row>
    <row r="11384" spans="1:11">
      <c r="A11384" s="192" t="s">
        <v>10</v>
      </c>
      <c r="B11384" s="192" t="s">
        <v>11</v>
      </c>
      <c r="D11384" s="188" t="s">
        <v>4808</v>
      </c>
      <c r="E11384" s="192" t="s">
        <v>142</v>
      </c>
      <c r="F11384" s="193" t="s">
        <v>4809</v>
      </c>
      <c r="G11384" s="192" t="s">
        <v>4810</v>
      </c>
      <c r="H11384" s="192" t="s">
        <v>479</v>
      </c>
      <c r="J11384" s="193" t="s">
        <v>405</v>
      </c>
      <c r="K11384" s="193" t="s">
        <v>406</v>
      </c>
    </row>
    <row r="11387" spans="1:11">
      <c r="A11387" s="175" t="s">
        <v>161</v>
      </c>
      <c r="B11387" s="175" t="s">
        <v>23</v>
      </c>
      <c r="F11387" s="195">
        <v>71</v>
      </c>
      <c r="H11387" s="175" t="s">
        <v>1472</v>
      </c>
      <c r="J11387" s="194">
        <v>20000</v>
      </c>
    </row>
    <row r="11388" spans="1:11">
      <c r="A11388" s="175" t="s">
        <v>5000</v>
      </c>
      <c r="B11388" s="175" t="s">
        <v>114</v>
      </c>
      <c r="D11388" s="175" t="s">
        <v>610</v>
      </c>
      <c r="H11388" s="175" t="s">
        <v>1472</v>
      </c>
      <c r="K11388" s="194">
        <v>20000</v>
      </c>
    </row>
    <row r="11389" spans="1:11">
      <c r="A11389" s="190" t="s">
        <v>5238</v>
      </c>
      <c r="J11389" s="194">
        <v>20000</v>
      </c>
      <c r="K11389" s="194">
        <v>20000</v>
      </c>
    </row>
    <row r="11392" spans="1:11">
      <c r="A11392" s="190" t="s">
        <v>5239</v>
      </c>
      <c r="D11392" s="191" t="s">
        <v>4818</v>
      </c>
      <c r="E11392" s="190" t="s">
        <v>5080</v>
      </c>
    </row>
    <row r="11393" spans="1:11">
      <c r="A11393" s="192" t="s">
        <v>10</v>
      </c>
      <c r="B11393" s="192" t="s">
        <v>11</v>
      </c>
      <c r="D11393" s="188" t="s">
        <v>4808</v>
      </c>
      <c r="E11393" s="192" t="s">
        <v>142</v>
      </c>
      <c r="F11393" s="193" t="s">
        <v>4809</v>
      </c>
      <c r="G11393" s="192" t="s">
        <v>4810</v>
      </c>
      <c r="H11393" s="192" t="s">
        <v>479</v>
      </c>
      <c r="J11393" s="193" t="s">
        <v>405</v>
      </c>
      <c r="K11393" s="193" t="s">
        <v>406</v>
      </c>
    </row>
    <row r="11396" spans="1:11">
      <c r="A11396" s="175" t="s">
        <v>151</v>
      </c>
      <c r="B11396" s="175" t="s">
        <v>22</v>
      </c>
      <c r="F11396" s="195">
        <v>7</v>
      </c>
      <c r="H11396" s="175" t="s">
        <v>1161</v>
      </c>
      <c r="J11396" s="194">
        <v>20000</v>
      </c>
    </row>
    <row r="11397" spans="1:11">
      <c r="A11397" s="175" t="s">
        <v>5000</v>
      </c>
      <c r="B11397" s="175" t="s">
        <v>114</v>
      </c>
      <c r="D11397" s="175" t="s">
        <v>610</v>
      </c>
      <c r="H11397" s="175" t="s">
        <v>1161</v>
      </c>
      <c r="K11397" s="194">
        <v>20000</v>
      </c>
    </row>
    <row r="11398" spans="1:11">
      <c r="A11398" s="190" t="s">
        <v>5240</v>
      </c>
      <c r="J11398" s="194">
        <v>20000</v>
      </c>
      <c r="K11398" s="194">
        <v>20000</v>
      </c>
    </row>
    <row r="11401" spans="1:11">
      <c r="A11401" s="190" t="s">
        <v>5241</v>
      </c>
      <c r="D11401" s="191" t="s">
        <v>4818</v>
      </c>
      <c r="E11401" s="190" t="s">
        <v>5080</v>
      </c>
    </row>
    <row r="11402" spans="1:11">
      <c r="A11402" s="192" t="s">
        <v>10</v>
      </c>
      <c r="B11402" s="192" t="s">
        <v>11</v>
      </c>
      <c r="D11402" s="188" t="s">
        <v>4808</v>
      </c>
      <c r="E11402" s="192" t="s">
        <v>142</v>
      </c>
      <c r="F11402" s="193" t="s">
        <v>4809</v>
      </c>
      <c r="G11402" s="192" t="s">
        <v>4810</v>
      </c>
      <c r="H11402" s="192" t="s">
        <v>479</v>
      </c>
      <c r="J11402" s="193" t="s">
        <v>405</v>
      </c>
      <c r="K11402" s="193" t="s">
        <v>406</v>
      </c>
    </row>
    <row r="11405" spans="1:11">
      <c r="A11405" s="175" t="s">
        <v>151</v>
      </c>
      <c r="B11405" s="175" t="s">
        <v>22</v>
      </c>
      <c r="F11405" s="195">
        <v>8</v>
      </c>
      <c r="H11405" s="175" t="s">
        <v>1162</v>
      </c>
      <c r="J11405" s="194">
        <v>25000</v>
      </c>
    </row>
    <row r="11406" spans="1:11">
      <c r="A11406" s="175" t="s">
        <v>4829</v>
      </c>
      <c r="B11406" s="175" t="s">
        <v>113</v>
      </c>
      <c r="D11406" s="175" t="s">
        <v>610</v>
      </c>
      <c r="H11406" s="175" t="s">
        <v>1162</v>
      </c>
      <c r="K11406" s="194">
        <v>25000</v>
      </c>
    </row>
    <row r="11407" spans="1:11">
      <c r="A11407" s="190" t="s">
        <v>5242</v>
      </c>
      <c r="J11407" s="194">
        <v>25000</v>
      </c>
      <c r="K11407" s="194">
        <v>25000</v>
      </c>
    </row>
    <row r="11410" spans="1:11">
      <c r="A11410" s="190" t="s">
        <v>5243</v>
      </c>
      <c r="D11410" s="191" t="s">
        <v>4818</v>
      </c>
      <c r="E11410" s="190" t="s">
        <v>5080</v>
      </c>
    </row>
    <row r="11411" spans="1:11">
      <c r="A11411" s="192" t="s">
        <v>10</v>
      </c>
      <c r="B11411" s="192" t="s">
        <v>11</v>
      </c>
      <c r="D11411" s="188" t="s">
        <v>4808</v>
      </c>
      <c r="E11411" s="192" t="s">
        <v>142</v>
      </c>
      <c r="F11411" s="193" t="s">
        <v>4809</v>
      </c>
      <c r="G11411" s="192" t="s">
        <v>4810</v>
      </c>
      <c r="H11411" s="192" t="s">
        <v>479</v>
      </c>
      <c r="J11411" s="193" t="s">
        <v>405</v>
      </c>
      <c r="K11411" s="193" t="s">
        <v>406</v>
      </c>
    </row>
    <row r="11414" spans="1:11">
      <c r="A11414" s="175" t="s">
        <v>151</v>
      </c>
      <c r="B11414" s="175" t="s">
        <v>22</v>
      </c>
      <c r="F11414" s="195">
        <v>9</v>
      </c>
      <c r="H11414" s="175" t="s">
        <v>1163</v>
      </c>
      <c r="J11414" s="194">
        <v>50000</v>
      </c>
    </row>
    <row r="11415" spans="1:11">
      <c r="A11415" s="175" t="s">
        <v>4829</v>
      </c>
      <c r="B11415" s="175" t="s">
        <v>113</v>
      </c>
      <c r="D11415" s="175" t="s">
        <v>610</v>
      </c>
      <c r="H11415" s="175" t="s">
        <v>1163</v>
      </c>
      <c r="K11415" s="194">
        <v>50000</v>
      </c>
    </row>
    <row r="11416" spans="1:11">
      <c r="A11416" s="190" t="s">
        <v>5244</v>
      </c>
      <c r="J11416" s="194">
        <v>50000</v>
      </c>
      <c r="K11416" s="194">
        <v>50000</v>
      </c>
    </row>
    <row r="11419" spans="1:11">
      <c r="A11419" s="190" t="s">
        <v>5245</v>
      </c>
      <c r="D11419" s="191" t="s">
        <v>4818</v>
      </c>
      <c r="E11419" s="190" t="s">
        <v>5080</v>
      </c>
    </row>
    <row r="11420" spans="1:11">
      <c r="A11420" s="192" t="s">
        <v>10</v>
      </c>
      <c r="B11420" s="192" t="s">
        <v>11</v>
      </c>
      <c r="D11420" s="188" t="s">
        <v>4808</v>
      </c>
      <c r="E11420" s="192" t="s">
        <v>142</v>
      </c>
      <c r="F11420" s="193" t="s">
        <v>4809</v>
      </c>
      <c r="G11420" s="192" t="s">
        <v>4810</v>
      </c>
      <c r="H11420" s="192" t="s">
        <v>479</v>
      </c>
      <c r="J11420" s="193" t="s">
        <v>405</v>
      </c>
      <c r="K11420" s="193" t="s">
        <v>406</v>
      </c>
    </row>
    <row r="11423" spans="1:11">
      <c r="A11423" s="175" t="s">
        <v>151</v>
      </c>
      <c r="B11423" s="175" t="s">
        <v>22</v>
      </c>
      <c r="F11423" s="195">
        <v>10</v>
      </c>
      <c r="H11423" s="175" t="s">
        <v>1162</v>
      </c>
      <c r="J11423" s="194">
        <v>50000</v>
      </c>
    </row>
    <row r="11424" spans="1:11">
      <c r="A11424" s="175" t="s">
        <v>4829</v>
      </c>
      <c r="B11424" s="175" t="s">
        <v>113</v>
      </c>
      <c r="D11424" s="175" t="s">
        <v>610</v>
      </c>
      <c r="H11424" s="175" t="s">
        <v>1162</v>
      </c>
      <c r="K11424" s="194">
        <v>50000</v>
      </c>
    </row>
    <row r="11425" spans="1:11">
      <c r="A11425" s="190" t="s">
        <v>5246</v>
      </c>
      <c r="J11425" s="194">
        <v>50000</v>
      </c>
      <c r="K11425" s="194">
        <v>50000</v>
      </c>
    </row>
    <row r="11428" spans="1:11">
      <c r="A11428" s="190" t="s">
        <v>5247</v>
      </c>
      <c r="D11428" s="191" t="s">
        <v>4818</v>
      </c>
      <c r="E11428" s="190" t="s">
        <v>5080</v>
      </c>
    </row>
    <row r="11429" spans="1:11">
      <c r="A11429" s="192" t="s">
        <v>10</v>
      </c>
      <c r="B11429" s="192" t="s">
        <v>11</v>
      </c>
      <c r="D11429" s="188" t="s">
        <v>4808</v>
      </c>
      <c r="E11429" s="192" t="s">
        <v>142</v>
      </c>
      <c r="F11429" s="193" t="s">
        <v>4809</v>
      </c>
      <c r="G11429" s="192" t="s">
        <v>4810</v>
      </c>
      <c r="H11429" s="192" t="s">
        <v>479</v>
      </c>
      <c r="J11429" s="193" t="s">
        <v>405</v>
      </c>
      <c r="K11429" s="193" t="s">
        <v>406</v>
      </c>
    </row>
    <row r="11432" spans="1:11">
      <c r="A11432" s="175" t="s">
        <v>151</v>
      </c>
      <c r="B11432" s="175" t="s">
        <v>22</v>
      </c>
      <c r="F11432" s="195">
        <v>11</v>
      </c>
      <c r="H11432" s="175" t="s">
        <v>1164</v>
      </c>
      <c r="J11432" s="194">
        <v>220000</v>
      </c>
    </row>
    <row r="11433" spans="1:11">
      <c r="A11433" s="175" t="s">
        <v>4829</v>
      </c>
      <c r="B11433" s="175" t="s">
        <v>113</v>
      </c>
      <c r="D11433" s="175" t="s">
        <v>610</v>
      </c>
      <c r="H11433" s="175" t="s">
        <v>1164</v>
      </c>
      <c r="K11433" s="194">
        <v>220000</v>
      </c>
    </row>
    <row r="11434" spans="1:11">
      <c r="A11434" s="190" t="s">
        <v>5248</v>
      </c>
      <c r="J11434" s="194">
        <v>220000</v>
      </c>
      <c r="K11434" s="194">
        <v>220000</v>
      </c>
    </row>
    <row r="11437" spans="1:11">
      <c r="A11437" s="190" t="s">
        <v>5249</v>
      </c>
      <c r="D11437" s="191" t="s">
        <v>4818</v>
      </c>
      <c r="E11437" s="190" t="s">
        <v>5080</v>
      </c>
    </row>
    <row r="11438" spans="1:11">
      <c r="A11438" s="192" t="s">
        <v>10</v>
      </c>
      <c r="B11438" s="192" t="s">
        <v>11</v>
      </c>
      <c r="D11438" s="188" t="s">
        <v>4808</v>
      </c>
      <c r="E11438" s="192" t="s">
        <v>142</v>
      </c>
      <c r="F11438" s="193" t="s">
        <v>4809</v>
      </c>
      <c r="G11438" s="192" t="s">
        <v>4810</v>
      </c>
      <c r="H11438" s="192" t="s">
        <v>479</v>
      </c>
      <c r="J11438" s="193" t="s">
        <v>405</v>
      </c>
      <c r="K11438" s="193" t="s">
        <v>406</v>
      </c>
    </row>
    <row r="11441" spans="1:11">
      <c r="A11441" s="175" t="s">
        <v>151</v>
      </c>
      <c r="B11441" s="175" t="s">
        <v>22</v>
      </c>
      <c r="F11441" s="195">
        <v>12</v>
      </c>
      <c r="H11441" s="175" t="s">
        <v>1165</v>
      </c>
      <c r="J11441" s="194">
        <v>1080000</v>
      </c>
    </row>
    <row r="11442" spans="1:11">
      <c r="A11442" s="175" t="s">
        <v>4829</v>
      </c>
      <c r="B11442" s="175" t="s">
        <v>113</v>
      </c>
      <c r="D11442" s="175" t="s">
        <v>610</v>
      </c>
      <c r="H11442" s="175" t="s">
        <v>1165</v>
      </c>
      <c r="K11442" s="194">
        <v>1080000</v>
      </c>
    </row>
    <row r="11443" spans="1:11">
      <c r="A11443" s="190" t="s">
        <v>5250</v>
      </c>
      <c r="J11443" s="194">
        <v>1080000</v>
      </c>
      <c r="K11443" s="194">
        <v>1080000</v>
      </c>
    </row>
    <row r="11446" spans="1:11">
      <c r="A11446" s="190" t="s">
        <v>5251</v>
      </c>
      <c r="D11446" s="191" t="s">
        <v>4818</v>
      </c>
      <c r="E11446" s="190" t="s">
        <v>5080</v>
      </c>
    </row>
    <row r="11447" spans="1:11">
      <c r="A11447" s="192" t="s">
        <v>10</v>
      </c>
      <c r="B11447" s="192" t="s">
        <v>11</v>
      </c>
      <c r="D11447" s="188" t="s">
        <v>4808</v>
      </c>
      <c r="E11447" s="192" t="s">
        <v>142</v>
      </c>
      <c r="F11447" s="193" t="s">
        <v>4809</v>
      </c>
      <c r="G11447" s="192" t="s">
        <v>4810</v>
      </c>
      <c r="H11447" s="192" t="s">
        <v>479</v>
      </c>
      <c r="J11447" s="193" t="s">
        <v>405</v>
      </c>
      <c r="K11447" s="193" t="s">
        <v>406</v>
      </c>
    </row>
    <row r="11450" spans="1:11">
      <c r="A11450" s="175" t="s">
        <v>151</v>
      </c>
      <c r="B11450" s="175" t="s">
        <v>22</v>
      </c>
      <c r="F11450" s="195">
        <v>13</v>
      </c>
      <c r="H11450" s="175" t="s">
        <v>1166</v>
      </c>
      <c r="J11450" s="194">
        <v>150000</v>
      </c>
    </row>
    <row r="11451" spans="1:11">
      <c r="A11451" s="175" t="s">
        <v>4829</v>
      </c>
      <c r="B11451" s="175" t="s">
        <v>113</v>
      </c>
      <c r="D11451" s="175" t="s">
        <v>610</v>
      </c>
      <c r="H11451" s="175" t="s">
        <v>1166</v>
      </c>
      <c r="K11451" s="194">
        <v>150000</v>
      </c>
    </row>
    <row r="11452" spans="1:11">
      <c r="A11452" s="190" t="s">
        <v>5252</v>
      </c>
      <c r="J11452" s="194">
        <v>150000</v>
      </c>
      <c r="K11452" s="194">
        <v>150000</v>
      </c>
    </row>
    <row r="11455" spans="1:11">
      <c r="A11455" s="190" t="s">
        <v>5253</v>
      </c>
      <c r="D11455" s="191" t="s">
        <v>4823</v>
      </c>
      <c r="E11455" s="190" t="s">
        <v>5080</v>
      </c>
    </row>
    <row r="11456" spans="1:11">
      <c r="A11456" s="192" t="s">
        <v>10</v>
      </c>
      <c r="B11456" s="192" t="s">
        <v>11</v>
      </c>
      <c r="D11456" s="188" t="s">
        <v>4808</v>
      </c>
      <c r="E11456" s="192" t="s">
        <v>142</v>
      </c>
      <c r="F11456" s="193" t="s">
        <v>4809</v>
      </c>
      <c r="G11456" s="192" t="s">
        <v>4810</v>
      </c>
      <c r="H11456" s="192" t="s">
        <v>479</v>
      </c>
      <c r="J11456" s="193" t="s">
        <v>405</v>
      </c>
      <c r="K11456" s="193" t="s">
        <v>406</v>
      </c>
    </row>
    <row r="11459" spans="1:11">
      <c r="A11459" s="175" t="s">
        <v>257</v>
      </c>
      <c r="B11459" s="175" t="s">
        <v>47</v>
      </c>
      <c r="E11459" s="175" t="s">
        <v>668</v>
      </c>
      <c r="F11459" s="195">
        <v>3750678</v>
      </c>
      <c r="H11459" s="175" t="s">
        <v>2275</v>
      </c>
      <c r="J11459" s="194">
        <v>2088000</v>
      </c>
    </row>
    <row r="11460" spans="1:11">
      <c r="A11460" s="175" t="s">
        <v>5124</v>
      </c>
      <c r="B11460" s="175" t="s">
        <v>97</v>
      </c>
      <c r="D11460" s="175" t="s">
        <v>610</v>
      </c>
      <c r="H11460" s="175" t="s">
        <v>2275</v>
      </c>
      <c r="K11460" s="194">
        <v>2088000</v>
      </c>
    </row>
    <row r="11461" spans="1:11">
      <c r="A11461" s="175" t="s">
        <v>257</v>
      </c>
      <c r="B11461" s="175" t="s">
        <v>47</v>
      </c>
      <c r="E11461" s="175" t="s">
        <v>668</v>
      </c>
      <c r="F11461" s="195">
        <v>22072385</v>
      </c>
      <c r="H11461" s="175" t="s">
        <v>2276</v>
      </c>
      <c r="J11461" s="194">
        <v>80909</v>
      </c>
    </row>
    <row r="11462" spans="1:11">
      <c r="A11462" s="175" t="s">
        <v>5047</v>
      </c>
      <c r="B11462" s="175" t="s">
        <v>106</v>
      </c>
      <c r="D11462" s="175" t="s">
        <v>610</v>
      </c>
      <c r="H11462" s="175" t="s">
        <v>2276</v>
      </c>
      <c r="K11462" s="194">
        <v>80909</v>
      </c>
    </row>
    <row r="11463" spans="1:11">
      <c r="A11463" s="190" t="s">
        <v>5254</v>
      </c>
      <c r="J11463" s="194">
        <v>2168909</v>
      </c>
      <c r="K11463" s="194">
        <v>2168909</v>
      </c>
    </row>
    <row r="11466" spans="1:11">
      <c r="A11466" s="190" t="s">
        <v>5255</v>
      </c>
      <c r="D11466" s="191" t="s">
        <v>4823</v>
      </c>
      <c r="E11466" s="190" t="s">
        <v>5080</v>
      </c>
    </row>
    <row r="11467" spans="1:11">
      <c r="A11467" s="192" t="s">
        <v>10</v>
      </c>
      <c r="B11467" s="192" t="s">
        <v>11</v>
      </c>
      <c r="D11467" s="188" t="s">
        <v>4808</v>
      </c>
      <c r="E11467" s="192" t="s">
        <v>142</v>
      </c>
      <c r="F11467" s="193" t="s">
        <v>4809</v>
      </c>
      <c r="G11467" s="192" t="s">
        <v>4810</v>
      </c>
      <c r="H11467" s="192" t="s">
        <v>479</v>
      </c>
      <c r="J11467" s="193" t="s">
        <v>405</v>
      </c>
      <c r="K11467" s="193" t="s">
        <v>406</v>
      </c>
    </row>
    <row r="11470" spans="1:11">
      <c r="A11470" s="175" t="s">
        <v>262</v>
      </c>
      <c r="B11470" s="175" t="s">
        <v>48</v>
      </c>
      <c r="E11470" s="175" t="s">
        <v>667</v>
      </c>
      <c r="F11470" s="195">
        <v>94</v>
      </c>
      <c r="H11470" s="175" t="s">
        <v>2356</v>
      </c>
      <c r="J11470" s="194">
        <v>10000</v>
      </c>
    </row>
    <row r="11471" spans="1:11">
      <c r="A11471" s="175" t="s">
        <v>4898</v>
      </c>
      <c r="B11471" s="175" t="s">
        <v>29</v>
      </c>
      <c r="H11471" s="175" t="s">
        <v>2105</v>
      </c>
      <c r="K11471" s="194">
        <v>10000</v>
      </c>
    </row>
    <row r="11472" spans="1:11">
      <c r="A11472" s="175" t="s">
        <v>262</v>
      </c>
      <c r="B11472" s="175" t="s">
        <v>48</v>
      </c>
      <c r="E11472" s="175" t="s">
        <v>667</v>
      </c>
      <c r="F11472" s="195">
        <v>95</v>
      </c>
      <c r="H11472" s="175" t="s">
        <v>2357</v>
      </c>
      <c r="J11472" s="194">
        <v>17000</v>
      </c>
    </row>
    <row r="11473" spans="1:11">
      <c r="A11473" s="175" t="s">
        <v>4898</v>
      </c>
      <c r="B11473" s="175" t="s">
        <v>29</v>
      </c>
      <c r="H11473" s="175" t="s">
        <v>2106</v>
      </c>
      <c r="K11473" s="194">
        <v>17000</v>
      </c>
    </row>
    <row r="11474" spans="1:11">
      <c r="A11474" s="175" t="s">
        <v>262</v>
      </c>
      <c r="B11474" s="175" t="s">
        <v>48</v>
      </c>
      <c r="E11474" s="175" t="s">
        <v>667</v>
      </c>
      <c r="F11474" s="195">
        <v>96</v>
      </c>
      <c r="H11474" s="175" t="s">
        <v>2358</v>
      </c>
      <c r="J11474" s="194">
        <v>30000</v>
      </c>
    </row>
    <row r="11475" spans="1:11">
      <c r="A11475" s="175" t="s">
        <v>4898</v>
      </c>
      <c r="B11475" s="175" t="s">
        <v>29</v>
      </c>
      <c r="H11475" s="175" t="s">
        <v>2107</v>
      </c>
      <c r="K11475" s="194">
        <v>30000</v>
      </c>
    </row>
    <row r="11476" spans="1:11">
      <c r="A11476" s="175" t="s">
        <v>262</v>
      </c>
      <c r="B11476" s="175" t="s">
        <v>48</v>
      </c>
      <c r="E11476" s="175" t="s">
        <v>667</v>
      </c>
      <c r="F11476" s="195">
        <v>97</v>
      </c>
      <c r="H11476" s="175" t="s">
        <v>2359</v>
      </c>
      <c r="J11476" s="194">
        <v>75000</v>
      </c>
    </row>
    <row r="11477" spans="1:11">
      <c r="A11477" s="175" t="s">
        <v>4898</v>
      </c>
      <c r="B11477" s="175" t="s">
        <v>29</v>
      </c>
      <c r="H11477" s="175" t="s">
        <v>2108</v>
      </c>
      <c r="K11477" s="194">
        <v>75000</v>
      </c>
    </row>
    <row r="11478" spans="1:11">
      <c r="A11478" s="190" t="s">
        <v>5256</v>
      </c>
      <c r="J11478" s="194">
        <v>132000</v>
      </c>
      <c r="K11478" s="194">
        <v>132000</v>
      </c>
    </row>
    <row r="11481" spans="1:11">
      <c r="A11481" s="190" t="s">
        <v>5257</v>
      </c>
      <c r="D11481" s="191" t="s">
        <v>4823</v>
      </c>
      <c r="E11481" s="190" t="s">
        <v>5080</v>
      </c>
    </row>
    <row r="11482" spans="1:11">
      <c r="A11482" s="192" t="s">
        <v>10</v>
      </c>
      <c r="B11482" s="192" t="s">
        <v>11</v>
      </c>
      <c r="D11482" s="188" t="s">
        <v>4808</v>
      </c>
      <c r="E11482" s="192" t="s">
        <v>142</v>
      </c>
      <c r="F11482" s="193" t="s">
        <v>4809</v>
      </c>
      <c r="G11482" s="192" t="s">
        <v>4810</v>
      </c>
      <c r="H11482" s="192" t="s">
        <v>479</v>
      </c>
      <c r="J11482" s="193" t="s">
        <v>405</v>
      </c>
      <c r="K11482" s="193" t="s">
        <v>406</v>
      </c>
    </row>
    <row r="11485" spans="1:11">
      <c r="A11485" s="175" t="s">
        <v>257</v>
      </c>
      <c r="B11485" s="175" t="s">
        <v>47</v>
      </c>
      <c r="E11485" s="175" t="s">
        <v>668</v>
      </c>
      <c r="F11485" s="195">
        <v>24</v>
      </c>
      <c r="H11485" s="175" t="s">
        <v>1770</v>
      </c>
      <c r="J11485" s="194">
        <v>38000000</v>
      </c>
    </row>
    <row r="11486" spans="1:11">
      <c r="A11486" s="175" t="s">
        <v>5097</v>
      </c>
      <c r="B11486" s="175" t="s">
        <v>31</v>
      </c>
      <c r="E11486" s="175" t="s">
        <v>668</v>
      </c>
      <c r="F11486" s="195">
        <v>24</v>
      </c>
      <c r="H11486" s="175" t="s">
        <v>1770</v>
      </c>
      <c r="K11486" s="194">
        <v>38000000</v>
      </c>
    </row>
    <row r="11487" spans="1:11">
      <c r="A11487" s="190" t="s">
        <v>5258</v>
      </c>
      <c r="J11487" s="194">
        <v>38000000</v>
      </c>
      <c r="K11487" s="194">
        <v>38000000</v>
      </c>
    </row>
    <row r="11490" spans="1:11">
      <c r="A11490" s="190" t="s">
        <v>5259</v>
      </c>
      <c r="D11490" s="191" t="s">
        <v>4823</v>
      </c>
      <c r="E11490" s="190" t="s">
        <v>5080</v>
      </c>
    </row>
    <row r="11491" spans="1:11">
      <c r="A11491" s="192" t="s">
        <v>10</v>
      </c>
      <c r="B11491" s="192" t="s">
        <v>11</v>
      </c>
      <c r="D11491" s="188" t="s">
        <v>4808</v>
      </c>
      <c r="E11491" s="192" t="s">
        <v>142</v>
      </c>
      <c r="F11491" s="193" t="s">
        <v>4809</v>
      </c>
      <c r="G11491" s="192" t="s">
        <v>4810</v>
      </c>
      <c r="H11491" s="192" t="s">
        <v>479</v>
      </c>
      <c r="J11491" s="193" t="s">
        <v>405</v>
      </c>
      <c r="K11491" s="193" t="s">
        <v>406</v>
      </c>
    </row>
    <row r="11494" spans="1:11">
      <c r="A11494" s="175" t="s">
        <v>257</v>
      </c>
      <c r="B11494" s="175" t="s">
        <v>47</v>
      </c>
      <c r="E11494" s="175" t="s">
        <v>668</v>
      </c>
      <c r="F11494" s="195">
        <v>22882849</v>
      </c>
      <c r="H11494" s="175" t="s">
        <v>2120</v>
      </c>
      <c r="J11494" s="194">
        <v>10793</v>
      </c>
    </row>
    <row r="11495" spans="1:11">
      <c r="A11495" s="175" t="s">
        <v>5097</v>
      </c>
      <c r="B11495" s="175" t="s">
        <v>31</v>
      </c>
      <c r="H11495" s="175" t="s">
        <v>2120</v>
      </c>
      <c r="K11495" s="194">
        <v>10793</v>
      </c>
    </row>
    <row r="11496" spans="1:11">
      <c r="A11496" s="190" t="s">
        <v>5260</v>
      </c>
      <c r="J11496" s="194">
        <v>10793</v>
      </c>
      <c r="K11496" s="194">
        <v>10793</v>
      </c>
    </row>
    <row r="11499" spans="1:11">
      <c r="A11499" s="190" t="s">
        <v>5261</v>
      </c>
      <c r="D11499" s="191" t="s">
        <v>4823</v>
      </c>
      <c r="E11499" s="190" t="s">
        <v>5080</v>
      </c>
    </row>
    <row r="11500" spans="1:11">
      <c r="A11500" s="192" t="s">
        <v>10</v>
      </c>
      <c r="B11500" s="192" t="s">
        <v>11</v>
      </c>
      <c r="D11500" s="188" t="s">
        <v>4808</v>
      </c>
      <c r="E11500" s="192" t="s">
        <v>142</v>
      </c>
      <c r="F11500" s="193" t="s">
        <v>4809</v>
      </c>
      <c r="G11500" s="192" t="s">
        <v>4810</v>
      </c>
      <c r="H11500" s="192" t="s">
        <v>479</v>
      </c>
      <c r="J11500" s="193" t="s">
        <v>405</v>
      </c>
      <c r="K11500" s="193" t="s">
        <v>406</v>
      </c>
    </row>
    <row r="11503" spans="1:11">
      <c r="A11503" s="175" t="s">
        <v>257</v>
      </c>
      <c r="B11503" s="175" t="s">
        <v>47</v>
      </c>
      <c r="E11503" s="175" t="s">
        <v>668</v>
      </c>
      <c r="F11503" s="195">
        <v>23104820</v>
      </c>
      <c r="H11503" s="175" t="s">
        <v>2121</v>
      </c>
      <c r="J11503" s="194">
        <v>5420</v>
      </c>
    </row>
    <row r="11504" spans="1:11">
      <c r="A11504" s="175" t="s">
        <v>5097</v>
      </c>
      <c r="B11504" s="175" t="s">
        <v>31</v>
      </c>
      <c r="H11504" s="175" t="s">
        <v>2121</v>
      </c>
      <c r="K11504" s="194">
        <v>5420</v>
      </c>
    </row>
    <row r="11505" spans="1:11">
      <c r="A11505" s="190" t="s">
        <v>5262</v>
      </c>
      <c r="J11505" s="194">
        <v>5420</v>
      </c>
      <c r="K11505" s="194">
        <v>5420</v>
      </c>
    </row>
    <row r="11508" spans="1:11">
      <c r="A11508" s="190" t="s">
        <v>5263</v>
      </c>
      <c r="D11508" s="191" t="s">
        <v>4823</v>
      </c>
      <c r="E11508" s="190" t="s">
        <v>5080</v>
      </c>
    </row>
    <row r="11509" spans="1:11">
      <c r="A11509" s="192" t="s">
        <v>10</v>
      </c>
      <c r="B11509" s="192" t="s">
        <v>11</v>
      </c>
      <c r="D11509" s="188" t="s">
        <v>4808</v>
      </c>
      <c r="E11509" s="192" t="s">
        <v>142</v>
      </c>
      <c r="F11509" s="193" t="s">
        <v>4809</v>
      </c>
      <c r="G11509" s="192" t="s">
        <v>4810</v>
      </c>
      <c r="H11509" s="192" t="s">
        <v>479</v>
      </c>
      <c r="J11509" s="193" t="s">
        <v>405</v>
      </c>
      <c r="K11509" s="193" t="s">
        <v>406</v>
      </c>
    </row>
    <row r="11512" spans="1:11">
      <c r="A11512" s="175" t="s">
        <v>257</v>
      </c>
      <c r="B11512" s="175" t="s">
        <v>47</v>
      </c>
      <c r="E11512" s="175" t="s">
        <v>668</v>
      </c>
      <c r="F11512" s="195">
        <v>23276127</v>
      </c>
      <c r="H11512" s="175" t="s">
        <v>2122</v>
      </c>
      <c r="J11512" s="194">
        <v>17065</v>
      </c>
    </row>
    <row r="11513" spans="1:11">
      <c r="A11513" s="175" t="s">
        <v>5097</v>
      </c>
      <c r="B11513" s="175" t="s">
        <v>31</v>
      </c>
      <c r="H11513" s="175" t="s">
        <v>2122</v>
      </c>
      <c r="K11513" s="194">
        <v>17065</v>
      </c>
    </row>
    <row r="11514" spans="1:11">
      <c r="A11514" s="190" t="s">
        <v>5264</v>
      </c>
      <c r="J11514" s="194">
        <v>17065</v>
      </c>
      <c r="K11514" s="194">
        <v>17065</v>
      </c>
    </row>
    <row r="11517" spans="1:11">
      <c r="A11517" s="190" t="s">
        <v>5265</v>
      </c>
      <c r="D11517" s="191" t="s">
        <v>4806</v>
      </c>
      <c r="E11517" s="190" t="s">
        <v>5080</v>
      </c>
    </row>
    <row r="11518" spans="1:11">
      <c r="A11518" s="192" t="s">
        <v>10</v>
      </c>
      <c r="B11518" s="192" t="s">
        <v>11</v>
      </c>
      <c r="D11518" s="188" t="s">
        <v>4808</v>
      </c>
      <c r="E11518" s="192" t="s">
        <v>142</v>
      </c>
      <c r="F11518" s="193" t="s">
        <v>4809</v>
      </c>
      <c r="G11518" s="192" t="s">
        <v>4810</v>
      </c>
      <c r="H11518" s="192" t="s">
        <v>479</v>
      </c>
      <c r="J11518" s="193" t="s">
        <v>405</v>
      </c>
      <c r="K11518" s="193" t="s">
        <v>406</v>
      </c>
    </row>
    <row r="11521" spans="1:11">
      <c r="A11521" s="175" t="s">
        <v>304</v>
      </c>
      <c r="B11521" s="175" t="s">
        <v>60</v>
      </c>
      <c r="H11521" s="175" t="s">
        <v>2424</v>
      </c>
      <c r="J11521" s="194">
        <v>100000</v>
      </c>
    </row>
    <row r="11522" spans="1:11">
      <c r="A11522" s="175" t="s">
        <v>306</v>
      </c>
      <c r="B11522" s="175" t="s">
        <v>61</v>
      </c>
      <c r="H11522" s="175" t="s">
        <v>2424</v>
      </c>
      <c r="J11522" s="194">
        <v>475</v>
      </c>
    </row>
    <row r="11523" spans="1:11">
      <c r="A11523" s="175" t="s">
        <v>5266</v>
      </c>
      <c r="B11523" s="175" t="s">
        <v>111</v>
      </c>
      <c r="D11523" s="175" t="s">
        <v>610</v>
      </c>
      <c r="H11523" s="175" t="s">
        <v>2424</v>
      </c>
      <c r="J11523" s="194">
        <v>9005</v>
      </c>
    </row>
    <row r="11524" spans="1:11">
      <c r="A11524" s="175" t="s">
        <v>5267</v>
      </c>
      <c r="B11524" s="175" t="s">
        <v>50</v>
      </c>
      <c r="H11524" s="175" t="s">
        <v>2424</v>
      </c>
      <c r="K11524" s="194">
        <v>109480</v>
      </c>
    </row>
    <row r="11525" spans="1:11">
      <c r="A11525" s="190" t="s">
        <v>5268</v>
      </c>
      <c r="J11525" s="194">
        <v>109480</v>
      </c>
      <c r="K11525" s="194">
        <v>109480</v>
      </c>
    </row>
    <row r="11528" spans="1:11">
      <c r="A11528" s="190" t="s">
        <v>5269</v>
      </c>
      <c r="D11528" s="191" t="s">
        <v>4818</v>
      </c>
      <c r="E11528" s="190" t="s">
        <v>5080</v>
      </c>
    </row>
    <row r="11529" spans="1:11">
      <c r="A11529" s="192" t="s">
        <v>10</v>
      </c>
      <c r="B11529" s="192" t="s">
        <v>11</v>
      </c>
      <c r="D11529" s="188" t="s">
        <v>4808</v>
      </c>
      <c r="E11529" s="192" t="s">
        <v>142</v>
      </c>
      <c r="F11529" s="193" t="s">
        <v>4809</v>
      </c>
      <c r="G11529" s="192" t="s">
        <v>4810</v>
      </c>
      <c r="H11529" s="192" t="s">
        <v>479</v>
      </c>
      <c r="J11529" s="193" t="s">
        <v>405</v>
      </c>
      <c r="K11529" s="193" t="s">
        <v>406</v>
      </c>
    </row>
    <row r="11532" spans="1:11">
      <c r="A11532" s="175" t="s">
        <v>5070</v>
      </c>
      <c r="B11532" s="175" t="s">
        <v>115</v>
      </c>
      <c r="D11532" s="175" t="s">
        <v>610</v>
      </c>
      <c r="H11532" s="175" t="s">
        <v>1167</v>
      </c>
      <c r="K11532" s="194">
        <v>595000</v>
      </c>
    </row>
    <row r="11533" spans="1:11">
      <c r="A11533" s="175" t="s">
        <v>151</v>
      </c>
      <c r="B11533" s="175" t="s">
        <v>22</v>
      </c>
      <c r="F11533" s="195">
        <v>2</v>
      </c>
      <c r="H11533" s="175" t="s">
        <v>1167</v>
      </c>
      <c r="J11533" s="194">
        <v>574112</v>
      </c>
    </row>
    <row r="11534" spans="1:11">
      <c r="A11534" s="175" t="s">
        <v>5097</v>
      </c>
      <c r="B11534" s="175" t="s">
        <v>31</v>
      </c>
      <c r="E11534" s="175" t="s">
        <v>668</v>
      </c>
      <c r="F11534" s="195">
        <v>1</v>
      </c>
      <c r="H11534" s="175" t="s">
        <v>2123</v>
      </c>
      <c r="J11534" s="194">
        <v>20888</v>
      </c>
    </row>
    <row r="11535" spans="1:11">
      <c r="A11535" s="190" t="s">
        <v>5270</v>
      </c>
      <c r="J11535" s="194">
        <v>595000</v>
      </c>
      <c r="K11535" s="194">
        <v>595000</v>
      </c>
    </row>
    <row r="11538" spans="1:11">
      <c r="A11538" s="190" t="s">
        <v>5271</v>
      </c>
      <c r="D11538" s="191" t="s">
        <v>4823</v>
      </c>
      <c r="E11538" s="190" t="s">
        <v>5080</v>
      </c>
    </row>
    <row r="11539" spans="1:11">
      <c r="A11539" s="192" t="s">
        <v>10</v>
      </c>
      <c r="B11539" s="192" t="s">
        <v>11</v>
      </c>
      <c r="D11539" s="188" t="s">
        <v>4808</v>
      </c>
      <c r="E11539" s="192" t="s">
        <v>142</v>
      </c>
      <c r="F11539" s="193" t="s">
        <v>4809</v>
      </c>
      <c r="G11539" s="192" t="s">
        <v>4810</v>
      </c>
      <c r="H11539" s="192" t="s">
        <v>479</v>
      </c>
      <c r="J11539" s="193" t="s">
        <v>405</v>
      </c>
      <c r="K11539" s="193" t="s">
        <v>406</v>
      </c>
    </row>
    <row r="11542" spans="1:11">
      <c r="A11542" s="175" t="s">
        <v>257</v>
      </c>
      <c r="B11542" s="175" t="s">
        <v>47</v>
      </c>
      <c r="E11542" s="175" t="s">
        <v>668</v>
      </c>
      <c r="F11542" s="195">
        <v>20296446</v>
      </c>
      <c r="H11542" s="175" t="s">
        <v>2277</v>
      </c>
      <c r="J11542" s="194">
        <v>22643</v>
      </c>
    </row>
    <row r="11543" spans="1:11">
      <c r="A11543" s="175" t="s">
        <v>5047</v>
      </c>
      <c r="B11543" s="175" t="s">
        <v>106</v>
      </c>
      <c r="D11543" s="175" t="s">
        <v>610</v>
      </c>
      <c r="H11543" s="175" t="s">
        <v>2277</v>
      </c>
      <c r="K11543" s="194">
        <v>22643</v>
      </c>
    </row>
    <row r="11544" spans="1:11">
      <c r="A11544" s="190" t="s">
        <v>5272</v>
      </c>
      <c r="J11544" s="194">
        <v>22643</v>
      </c>
      <c r="K11544" s="194">
        <v>22643</v>
      </c>
    </row>
    <row r="11547" spans="1:11">
      <c r="A11547" s="190" t="s">
        <v>5273</v>
      </c>
      <c r="D11547" s="191" t="s">
        <v>4818</v>
      </c>
      <c r="E11547" s="190" t="s">
        <v>5080</v>
      </c>
    </row>
    <row r="11548" spans="1:11">
      <c r="A11548" s="192" t="s">
        <v>10</v>
      </c>
      <c r="B11548" s="192" t="s">
        <v>11</v>
      </c>
      <c r="D11548" s="188" t="s">
        <v>4808</v>
      </c>
      <c r="E11548" s="192" t="s">
        <v>142</v>
      </c>
      <c r="F11548" s="193" t="s">
        <v>4809</v>
      </c>
      <c r="G11548" s="192" t="s">
        <v>4810</v>
      </c>
      <c r="H11548" s="192" t="s">
        <v>479</v>
      </c>
      <c r="J11548" s="193" t="s">
        <v>405</v>
      </c>
      <c r="K11548" s="193" t="s">
        <v>406</v>
      </c>
    </row>
    <row r="11551" spans="1:11">
      <c r="A11551" s="175" t="s">
        <v>5200</v>
      </c>
      <c r="B11551" s="175" t="s">
        <v>27</v>
      </c>
      <c r="F11551" s="195">
        <v>2</v>
      </c>
      <c r="H11551" s="175" t="s">
        <v>2028</v>
      </c>
      <c r="J11551" s="194">
        <v>200000</v>
      </c>
    </row>
    <row r="11552" spans="1:11">
      <c r="A11552" s="175" t="s">
        <v>5267</v>
      </c>
      <c r="B11552" s="175" t="s">
        <v>50</v>
      </c>
      <c r="H11552" s="175" t="s">
        <v>2028</v>
      </c>
      <c r="K11552" s="194">
        <v>200000</v>
      </c>
    </row>
    <row r="11553" spans="1:11">
      <c r="A11553" s="190" t="s">
        <v>5274</v>
      </c>
      <c r="J11553" s="194">
        <v>200000</v>
      </c>
      <c r="K11553" s="194">
        <v>200000</v>
      </c>
    </row>
    <row r="11556" spans="1:11">
      <c r="A11556" s="190" t="s">
        <v>5275</v>
      </c>
      <c r="D11556" s="191" t="s">
        <v>4823</v>
      </c>
      <c r="E11556" s="190" t="s">
        <v>5080</v>
      </c>
    </row>
    <row r="11557" spans="1:11">
      <c r="A11557" s="192" t="s">
        <v>10</v>
      </c>
      <c r="B11557" s="192" t="s">
        <v>11</v>
      </c>
      <c r="D11557" s="188" t="s">
        <v>4808</v>
      </c>
      <c r="E11557" s="192" t="s">
        <v>142</v>
      </c>
      <c r="F11557" s="193" t="s">
        <v>4809</v>
      </c>
      <c r="G11557" s="192" t="s">
        <v>4810</v>
      </c>
      <c r="H11557" s="192" t="s">
        <v>479</v>
      </c>
      <c r="J11557" s="193" t="s">
        <v>405</v>
      </c>
      <c r="K11557" s="193" t="s">
        <v>406</v>
      </c>
    </row>
    <row r="11560" spans="1:11">
      <c r="A11560" s="175" t="s">
        <v>5194</v>
      </c>
      <c r="B11560" s="175" t="s">
        <v>73</v>
      </c>
      <c r="D11560" s="175" t="s">
        <v>608</v>
      </c>
      <c r="H11560" s="175" t="s">
        <v>3808</v>
      </c>
      <c r="J11560" s="194">
        <v>1000000</v>
      </c>
    </row>
    <row r="11561" spans="1:11">
      <c r="A11561" s="175" t="s">
        <v>5194</v>
      </c>
      <c r="B11561" s="175" t="s">
        <v>73</v>
      </c>
      <c r="D11561" s="175" t="s">
        <v>608</v>
      </c>
      <c r="H11561" s="175" t="s">
        <v>3809</v>
      </c>
      <c r="J11561" s="194">
        <v>1000000</v>
      </c>
    </row>
    <row r="11562" spans="1:11">
      <c r="A11562" s="175" t="s">
        <v>5194</v>
      </c>
      <c r="B11562" s="175" t="s">
        <v>73</v>
      </c>
      <c r="D11562" s="175" t="s">
        <v>608</v>
      </c>
      <c r="H11562" s="175" t="s">
        <v>3810</v>
      </c>
      <c r="J11562" s="194">
        <v>1000000</v>
      </c>
    </row>
    <row r="11563" spans="1:11">
      <c r="A11563" s="175" t="s">
        <v>5194</v>
      </c>
      <c r="B11563" s="175" t="s">
        <v>73</v>
      </c>
      <c r="D11563" s="175" t="s">
        <v>608</v>
      </c>
      <c r="H11563" s="175" t="s">
        <v>3811</v>
      </c>
      <c r="J11563" s="194">
        <v>1000000</v>
      </c>
    </row>
    <row r="11564" spans="1:11">
      <c r="A11564" s="175" t="s">
        <v>5194</v>
      </c>
      <c r="B11564" s="175" t="s">
        <v>73</v>
      </c>
      <c r="D11564" s="175" t="s">
        <v>608</v>
      </c>
      <c r="H11564" s="175" t="s">
        <v>3812</v>
      </c>
      <c r="J11564" s="194">
        <v>1000000</v>
      </c>
    </row>
    <row r="11565" spans="1:11">
      <c r="A11565" s="175" t="s">
        <v>5194</v>
      </c>
      <c r="B11565" s="175" t="s">
        <v>73</v>
      </c>
      <c r="D11565" s="175" t="s">
        <v>608</v>
      </c>
      <c r="H11565" s="175" t="s">
        <v>3813</v>
      </c>
      <c r="J11565" s="194">
        <v>1000000</v>
      </c>
    </row>
    <row r="11566" spans="1:11">
      <c r="A11566" s="175" t="s">
        <v>5194</v>
      </c>
      <c r="B11566" s="175" t="s">
        <v>73</v>
      </c>
      <c r="D11566" s="175" t="s">
        <v>608</v>
      </c>
      <c r="H11566" s="175" t="s">
        <v>3814</v>
      </c>
      <c r="J11566" s="194">
        <v>1000000</v>
      </c>
    </row>
    <row r="11567" spans="1:11">
      <c r="A11567" s="175" t="s">
        <v>5194</v>
      </c>
      <c r="B11567" s="175" t="s">
        <v>73</v>
      </c>
      <c r="D11567" s="175" t="s">
        <v>608</v>
      </c>
      <c r="H11567" s="175" t="s">
        <v>3815</v>
      </c>
      <c r="J11567" s="194">
        <v>1000000</v>
      </c>
    </row>
    <row r="11568" spans="1:11">
      <c r="A11568" s="175" t="s">
        <v>5194</v>
      </c>
      <c r="B11568" s="175" t="s">
        <v>73</v>
      </c>
      <c r="D11568" s="175" t="s">
        <v>608</v>
      </c>
      <c r="H11568" s="175" t="s">
        <v>3816</v>
      </c>
      <c r="J11568" s="194">
        <v>1000000</v>
      </c>
    </row>
    <row r="11569" spans="1:10">
      <c r="A11569" s="175" t="s">
        <v>5194</v>
      </c>
      <c r="B11569" s="175" t="s">
        <v>73</v>
      </c>
      <c r="D11569" s="175" t="s">
        <v>608</v>
      </c>
      <c r="H11569" s="175" t="s">
        <v>3817</v>
      </c>
      <c r="J11569" s="194">
        <v>1000000</v>
      </c>
    </row>
    <row r="11570" spans="1:10">
      <c r="A11570" s="175" t="s">
        <v>5194</v>
      </c>
      <c r="B11570" s="175" t="s">
        <v>73</v>
      </c>
      <c r="D11570" s="175" t="s">
        <v>608</v>
      </c>
      <c r="H11570" s="175" t="s">
        <v>3818</v>
      </c>
      <c r="J11570" s="194">
        <v>400000</v>
      </c>
    </row>
    <row r="11571" spans="1:10">
      <c r="A11571" s="175" t="s">
        <v>5194</v>
      </c>
      <c r="B11571" s="175" t="s">
        <v>73</v>
      </c>
      <c r="D11571" s="175" t="s">
        <v>608</v>
      </c>
      <c r="H11571" s="175" t="s">
        <v>3819</v>
      </c>
      <c r="J11571" s="194">
        <v>400000</v>
      </c>
    </row>
    <row r="11572" spans="1:10">
      <c r="A11572" s="175" t="s">
        <v>5194</v>
      </c>
      <c r="B11572" s="175" t="s">
        <v>73</v>
      </c>
      <c r="D11572" s="175" t="s">
        <v>608</v>
      </c>
      <c r="H11572" s="175" t="s">
        <v>3820</v>
      </c>
      <c r="J11572" s="194">
        <v>400000</v>
      </c>
    </row>
    <row r="11573" spans="1:10">
      <c r="A11573" s="175" t="s">
        <v>5194</v>
      </c>
      <c r="B11573" s="175" t="s">
        <v>73</v>
      </c>
      <c r="D11573" s="175" t="s">
        <v>608</v>
      </c>
      <c r="H11573" s="175" t="s">
        <v>3821</v>
      </c>
      <c r="J11573" s="194">
        <v>400000</v>
      </c>
    </row>
    <row r="11574" spans="1:10">
      <c r="A11574" s="175" t="s">
        <v>5194</v>
      </c>
      <c r="B11574" s="175" t="s">
        <v>73</v>
      </c>
      <c r="D11574" s="175" t="s">
        <v>608</v>
      </c>
      <c r="H11574" s="175" t="s">
        <v>3822</v>
      </c>
      <c r="J11574" s="194">
        <v>400000</v>
      </c>
    </row>
    <row r="11575" spans="1:10">
      <c r="A11575" s="175" t="s">
        <v>5194</v>
      </c>
      <c r="B11575" s="175" t="s">
        <v>73</v>
      </c>
      <c r="D11575" s="175" t="s">
        <v>608</v>
      </c>
      <c r="H11575" s="175" t="s">
        <v>3823</v>
      </c>
      <c r="J11575" s="194">
        <v>400000</v>
      </c>
    </row>
    <row r="11576" spans="1:10">
      <c r="A11576" s="175" t="s">
        <v>5194</v>
      </c>
      <c r="B11576" s="175" t="s">
        <v>73</v>
      </c>
      <c r="D11576" s="175" t="s">
        <v>608</v>
      </c>
      <c r="H11576" s="175" t="s">
        <v>3824</v>
      </c>
      <c r="J11576" s="194">
        <v>700000</v>
      </c>
    </row>
    <row r="11577" spans="1:10">
      <c r="A11577" s="175" t="s">
        <v>5194</v>
      </c>
      <c r="B11577" s="175" t="s">
        <v>73</v>
      </c>
      <c r="D11577" s="175" t="s">
        <v>608</v>
      </c>
      <c r="H11577" s="175" t="s">
        <v>3825</v>
      </c>
      <c r="J11577" s="194">
        <v>400000</v>
      </c>
    </row>
    <row r="11578" spans="1:10">
      <c r="A11578" s="175" t="s">
        <v>5194</v>
      </c>
      <c r="B11578" s="175" t="s">
        <v>73</v>
      </c>
      <c r="D11578" s="175" t="s">
        <v>608</v>
      </c>
      <c r="H11578" s="175" t="s">
        <v>3826</v>
      </c>
      <c r="J11578" s="194">
        <v>700000</v>
      </c>
    </row>
    <row r="11579" spans="1:10">
      <c r="A11579" s="175" t="s">
        <v>5194</v>
      </c>
      <c r="B11579" s="175" t="s">
        <v>73</v>
      </c>
      <c r="D11579" s="175" t="s">
        <v>608</v>
      </c>
      <c r="H11579" s="175" t="s">
        <v>3827</v>
      </c>
      <c r="J11579" s="194">
        <v>400000</v>
      </c>
    </row>
    <row r="11580" spans="1:10">
      <c r="A11580" s="175" t="s">
        <v>5194</v>
      </c>
      <c r="B11580" s="175" t="s">
        <v>73</v>
      </c>
      <c r="D11580" s="175" t="s">
        <v>608</v>
      </c>
      <c r="H11580" s="175" t="s">
        <v>3828</v>
      </c>
      <c r="J11580" s="194">
        <v>400000</v>
      </c>
    </row>
    <row r="11581" spans="1:10">
      <c r="A11581" s="175" t="s">
        <v>5194</v>
      </c>
      <c r="B11581" s="175" t="s">
        <v>73</v>
      </c>
      <c r="D11581" s="175" t="s">
        <v>608</v>
      </c>
      <c r="H11581" s="175" t="s">
        <v>3829</v>
      </c>
      <c r="J11581" s="194">
        <v>400000</v>
      </c>
    </row>
    <row r="11582" spans="1:10">
      <c r="A11582" s="175" t="s">
        <v>5194</v>
      </c>
      <c r="B11582" s="175" t="s">
        <v>73</v>
      </c>
      <c r="D11582" s="175" t="s">
        <v>608</v>
      </c>
      <c r="H11582" s="175" t="s">
        <v>3830</v>
      </c>
      <c r="J11582" s="194">
        <v>400000</v>
      </c>
    </row>
    <row r="11583" spans="1:10">
      <c r="A11583" s="175" t="s">
        <v>5194</v>
      </c>
      <c r="B11583" s="175" t="s">
        <v>73</v>
      </c>
      <c r="D11583" s="175" t="s">
        <v>608</v>
      </c>
      <c r="H11583" s="175" t="s">
        <v>3831</v>
      </c>
      <c r="J11583" s="194">
        <v>400000</v>
      </c>
    </row>
    <row r="11584" spans="1:10">
      <c r="A11584" s="175" t="s">
        <v>5194</v>
      </c>
      <c r="B11584" s="175" t="s">
        <v>73</v>
      </c>
      <c r="D11584" s="175" t="s">
        <v>608</v>
      </c>
      <c r="H11584" s="175" t="s">
        <v>3832</v>
      </c>
      <c r="J11584" s="194">
        <v>400000</v>
      </c>
    </row>
    <row r="11585" spans="1:10">
      <c r="A11585" s="175" t="s">
        <v>5194</v>
      </c>
      <c r="B11585" s="175" t="s">
        <v>73</v>
      </c>
      <c r="D11585" s="175" t="s">
        <v>608</v>
      </c>
      <c r="H11585" s="175" t="s">
        <v>3833</v>
      </c>
      <c r="J11585" s="194">
        <v>400000</v>
      </c>
    </row>
    <row r="11586" spans="1:10">
      <c r="A11586" s="175" t="s">
        <v>5194</v>
      </c>
      <c r="B11586" s="175" t="s">
        <v>73</v>
      </c>
      <c r="D11586" s="175" t="s">
        <v>608</v>
      </c>
      <c r="H11586" s="175" t="s">
        <v>3834</v>
      </c>
      <c r="J11586" s="194">
        <v>400000</v>
      </c>
    </row>
    <row r="11587" spans="1:10">
      <c r="A11587" s="175" t="s">
        <v>5194</v>
      </c>
      <c r="B11587" s="175" t="s">
        <v>73</v>
      </c>
      <c r="D11587" s="175" t="s">
        <v>608</v>
      </c>
      <c r="H11587" s="175" t="s">
        <v>3835</v>
      </c>
      <c r="J11587" s="194">
        <v>400000</v>
      </c>
    </row>
    <row r="11588" spans="1:10">
      <c r="A11588" s="175" t="s">
        <v>5194</v>
      </c>
      <c r="B11588" s="175" t="s">
        <v>73</v>
      </c>
      <c r="D11588" s="175" t="s">
        <v>608</v>
      </c>
      <c r="H11588" s="175" t="s">
        <v>3836</v>
      </c>
      <c r="J11588" s="194">
        <v>400000</v>
      </c>
    </row>
    <row r="11589" spans="1:10">
      <c r="A11589" s="175" t="s">
        <v>5194</v>
      </c>
      <c r="B11589" s="175" t="s">
        <v>73</v>
      </c>
      <c r="D11589" s="175" t="s">
        <v>608</v>
      </c>
      <c r="H11589" s="175" t="s">
        <v>3837</v>
      </c>
      <c r="J11589" s="194">
        <v>400000</v>
      </c>
    </row>
    <row r="11590" spans="1:10">
      <c r="A11590" s="175" t="s">
        <v>5194</v>
      </c>
      <c r="B11590" s="175" t="s">
        <v>73</v>
      </c>
      <c r="D11590" s="175" t="s">
        <v>608</v>
      </c>
      <c r="H11590" s="175" t="s">
        <v>3838</v>
      </c>
      <c r="J11590" s="194">
        <v>500000</v>
      </c>
    </row>
    <row r="11591" spans="1:10">
      <c r="A11591" s="175" t="s">
        <v>5194</v>
      </c>
      <c r="B11591" s="175" t="s">
        <v>73</v>
      </c>
      <c r="D11591" s="175" t="s">
        <v>608</v>
      </c>
      <c r="H11591" s="175" t="s">
        <v>3839</v>
      </c>
      <c r="J11591" s="194">
        <v>500000</v>
      </c>
    </row>
    <row r="11592" spans="1:10">
      <c r="A11592" s="175" t="s">
        <v>5194</v>
      </c>
      <c r="B11592" s="175" t="s">
        <v>73</v>
      </c>
      <c r="D11592" s="175" t="s">
        <v>608</v>
      </c>
      <c r="H11592" s="175" t="s">
        <v>3840</v>
      </c>
      <c r="J11592" s="194">
        <v>500000</v>
      </c>
    </row>
    <row r="11593" spans="1:10">
      <c r="A11593" s="175" t="s">
        <v>5194</v>
      </c>
      <c r="B11593" s="175" t="s">
        <v>73</v>
      </c>
      <c r="D11593" s="175" t="s">
        <v>608</v>
      </c>
      <c r="H11593" s="175" t="s">
        <v>3841</v>
      </c>
      <c r="J11593" s="194">
        <v>500000</v>
      </c>
    </row>
    <row r="11594" spans="1:10">
      <c r="A11594" s="175" t="s">
        <v>5194</v>
      </c>
      <c r="B11594" s="175" t="s">
        <v>73</v>
      </c>
      <c r="D11594" s="175" t="s">
        <v>608</v>
      </c>
      <c r="H11594" s="175" t="s">
        <v>3842</v>
      </c>
      <c r="J11594" s="194">
        <v>400000</v>
      </c>
    </row>
    <row r="11595" spans="1:10">
      <c r="A11595" s="175" t="s">
        <v>5194</v>
      </c>
      <c r="B11595" s="175" t="s">
        <v>73</v>
      </c>
      <c r="D11595" s="175" t="s">
        <v>608</v>
      </c>
      <c r="H11595" s="175" t="s">
        <v>3843</v>
      </c>
      <c r="J11595" s="194">
        <v>400000</v>
      </c>
    </row>
    <row r="11596" spans="1:10">
      <c r="A11596" s="175" t="s">
        <v>5194</v>
      </c>
      <c r="B11596" s="175" t="s">
        <v>73</v>
      </c>
      <c r="D11596" s="175" t="s">
        <v>608</v>
      </c>
      <c r="H11596" s="175" t="s">
        <v>3844</v>
      </c>
      <c r="J11596" s="194">
        <v>400000</v>
      </c>
    </row>
    <row r="11597" spans="1:10">
      <c r="A11597" s="175" t="s">
        <v>5194</v>
      </c>
      <c r="B11597" s="175" t="s">
        <v>73</v>
      </c>
      <c r="D11597" s="175" t="s">
        <v>608</v>
      </c>
      <c r="H11597" s="175" t="s">
        <v>3845</v>
      </c>
      <c r="J11597" s="194">
        <v>400000</v>
      </c>
    </row>
    <row r="11598" spans="1:10">
      <c r="A11598" s="175" t="s">
        <v>5194</v>
      </c>
      <c r="B11598" s="175" t="s">
        <v>73</v>
      </c>
      <c r="D11598" s="175" t="s">
        <v>608</v>
      </c>
      <c r="H11598" s="175" t="s">
        <v>3846</v>
      </c>
      <c r="J11598" s="194">
        <v>400000</v>
      </c>
    </row>
    <row r="11599" spans="1:10">
      <c r="A11599" s="175" t="s">
        <v>5194</v>
      </c>
      <c r="B11599" s="175" t="s">
        <v>73</v>
      </c>
      <c r="D11599" s="175" t="s">
        <v>608</v>
      </c>
      <c r="H11599" s="175" t="s">
        <v>3847</v>
      </c>
      <c r="J11599" s="194">
        <v>300000</v>
      </c>
    </row>
    <row r="11600" spans="1:10">
      <c r="A11600" s="175" t="s">
        <v>5194</v>
      </c>
      <c r="B11600" s="175" t="s">
        <v>73</v>
      </c>
      <c r="D11600" s="175" t="s">
        <v>608</v>
      </c>
      <c r="H11600" s="175" t="s">
        <v>3848</v>
      </c>
      <c r="J11600" s="194">
        <v>300000</v>
      </c>
    </row>
    <row r="11601" spans="1:10">
      <c r="A11601" s="175" t="s">
        <v>5194</v>
      </c>
      <c r="B11601" s="175" t="s">
        <v>73</v>
      </c>
      <c r="D11601" s="175" t="s">
        <v>608</v>
      </c>
      <c r="H11601" s="175" t="s">
        <v>3849</v>
      </c>
      <c r="J11601" s="194">
        <v>300000</v>
      </c>
    </row>
    <row r="11602" spans="1:10">
      <c r="A11602" s="175" t="s">
        <v>5194</v>
      </c>
      <c r="B11602" s="175" t="s">
        <v>73</v>
      </c>
      <c r="D11602" s="175" t="s">
        <v>608</v>
      </c>
      <c r="H11602" s="175" t="s">
        <v>3850</v>
      </c>
      <c r="J11602" s="194">
        <v>300000</v>
      </c>
    </row>
    <row r="11603" spans="1:10">
      <c r="A11603" s="175" t="s">
        <v>5194</v>
      </c>
      <c r="B11603" s="175" t="s">
        <v>73</v>
      </c>
      <c r="D11603" s="175" t="s">
        <v>608</v>
      </c>
      <c r="H11603" s="175" t="s">
        <v>3851</v>
      </c>
      <c r="J11603" s="194">
        <v>300000</v>
      </c>
    </row>
    <row r="11604" spans="1:10">
      <c r="A11604" s="175" t="s">
        <v>5194</v>
      </c>
      <c r="B11604" s="175" t="s">
        <v>73</v>
      </c>
      <c r="D11604" s="175" t="s">
        <v>608</v>
      </c>
      <c r="H11604" s="175" t="s">
        <v>3852</v>
      </c>
      <c r="J11604" s="194">
        <v>300000</v>
      </c>
    </row>
    <row r="11605" spans="1:10">
      <c r="A11605" s="175" t="s">
        <v>5194</v>
      </c>
      <c r="B11605" s="175" t="s">
        <v>73</v>
      </c>
      <c r="D11605" s="175" t="s">
        <v>608</v>
      </c>
      <c r="H11605" s="175" t="s">
        <v>3853</v>
      </c>
      <c r="J11605" s="194">
        <v>300000</v>
      </c>
    </row>
    <row r="11606" spans="1:10">
      <c r="A11606" s="175" t="s">
        <v>5194</v>
      </c>
      <c r="B11606" s="175" t="s">
        <v>73</v>
      </c>
      <c r="D11606" s="175" t="s">
        <v>608</v>
      </c>
      <c r="H11606" s="175" t="s">
        <v>3854</v>
      </c>
      <c r="J11606" s="194">
        <v>300000</v>
      </c>
    </row>
    <row r="11607" spans="1:10">
      <c r="A11607" s="175" t="s">
        <v>5194</v>
      </c>
      <c r="B11607" s="175" t="s">
        <v>73</v>
      </c>
      <c r="D11607" s="175" t="s">
        <v>608</v>
      </c>
      <c r="H11607" s="175" t="s">
        <v>3855</v>
      </c>
      <c r="J11607" s="194">
        <v>300000</v>
      </c>
    </row>
    <row r="11608" spans="1:10">
      <c r="A11608" s="175" t="s">
        <v>5194</v>
      </c>
      <c r="B11608" s="175" t="s">
        <v>73</v>
      </c>
      <c r="D11608" s="175" t="s">
        <v>608</v>
      </c>
      <c r="H11608" s="175" t="s">
        <v>3856</v>
      </c>
      <c r="J11608" s="194">
        <v>300000</v>
      </c>
    </row>
    <row r="11609" spans="1:10">
      <c r="A11609" s="175" t="s">
        <v>5194</v>
      </c>
      <c r="B11609" s="175" t="s">
        <v>73</v>
      </c>
      <c r="D11609" s="175" t="s">
        <v>608</v>
      </c>
      <c r="H11609" s="175" t="s">
        <v>3857</v>
      </c>
      <c r="J11609" s="194">
        <v>300000</v>
      </c>
    </row>
    <row r="11610" spans="1:10">
      <c r="A11610" s="175" t="s">
        <v>5194</v>
      </c>
      <c r="B11610" s="175" t="s">
        <v>73</v>
      </c>
      <c r="D11610" s="175" t="s">
        <v>608</v>
      </c>
      <c r="H11610" s="175" t="s">
        <v>3858</v>
      </c>
      <c r="J11610" s="194">
        <v>300000</v>
      </c>
    </row>
    <row r="11611" spans="1:10">
      <c r="A11611" s="175" t="s">
        <v>5194</v>
      </c>
      <c r="B11611" s="175" t="s">
        <v>73</v>
      </c>
      <c r="D11611" s="175" t="s">
        <v>608</v>
      </c>
      <c r="H11611" s="175" t="s">
        <v>3859</v>
      </c>
      <c r="J11611" s="194">
        <v>300000</v>
      </c>
    </row>
    <row r="11612" spans="1:10">
      <c r="A11612" s="175" t="s">
        <v>5194</v>
      </c>
      <c r="B11612" s="175" t="s">
        <v>73</v>
      </c>
      <c r="D11612" s="175" t="s">
        <v>608</v>
      </c>
      <c r="H11612" s="175" t="s">
        <v>3860</v>
      </c>
      <c r="J11612" s="194">
        <v>300000</v>
      </c>
    </row>
    <row r="11613" spans="1:10">
      <c r="A11613" s="175" t="s">
        <v>5194</v>
      </c>
      <c r="B11613" s="175" t="s">
        <v>73</v>
      </c>
      <c r="D11613" s="175" t="s">
        <v>608</v>
      </c>
      <c r="H11613" s="175" t="s">
        <v>3861</v>
      </c>
      <c r="J11613" s="194">
        <v>300000</v>
      </c>
    </row>
    <row r="11614" spans="1:10">
      <c r="A11614" s="175" t="s">
        <v>5194</v>
      </c>
      <c r="B11614" s="175" t="s">
        <v>73</v>
      </c>
      <c r="D11614" s="175" t="s">
        <v>608</v>
      </c>
      <c r="H11614" s="175" t="s">
        <v>3862</v>
      </c>
      <c r="J11614" s="194">
        <v>300000</v>
      </c>
    </row>
    <row r="11615" spans="1:10">
      <c r="A11615" s="175" t="s">
        <v>5194</v>
      </c>
      <c r="B11615" s="175" t="s">
        <v>73</v>
      </c>
      <c r="D11615" s="175" t="s">
        <v>608</v>
      </c>
      <c r="H11615" s="175" t="s">
        <v>3863</v>
      </c>
      <c r="J11615" s="194">
        <v>300000</v>
      </c>
    </row>
    <row r="11616" spans="1:10">
      <c r="A11616" s="175" t="s">
        <v>5194</v>
      </c>
      <c r="B11616" s="175" t="s">
        <v>73</v>
      </c>
      <c r="D11616" s="175" t="s">
        <v>608</v>
      </c>
      <c r="H11616" s="175" t="s">
        <v>3864</v>
      </c>
      <c r="J11616" s="194">
        <v>300000</v>
      </c>
    </row>
    <row r="11617" spans="1:10">
      <c r="A11617" s="175" t="s">
        <v>5194</v>
      </c>
      <c r="B11617" s="175" t="s">
        <v>73</v>
      </c>
      <c r="D11617" s="175" t="s">
        <v>608</v>
      </c>
      <c r="H11617" s="175" t="s">
        <v>3865</v>
      </c>
      <c r="J11617" s="194">
        <v>300000</v>
      </c>
    </row>
    <row r="11618" spans="1:10">
      <c r="A11618" s="175" t="s">
        <v>5194</v>
      </c>
      <c r="B11618" s="175" t="s">
        <v>73</v>
      </c>
      <c r="D11618" s="175" t="s">
        <v>608</v>
      </c>
      <c r="H11618" s="175" t="s">
        <v>3866</v>
      </c>
      <c r="J11618" s="194">
        <v>300000</v>
      </c>
    </row>
    <row r="11619" spans="1:10">
      <c r="A11619" s="175" t="s">
        <v>5194</v>
      </c>
      <c r="B11619" s="175" t="s">
        <v>73</v>
      </c>
      <c r="D11619" s="175" t="s">
        <v>608</v>
      </c>
      <c r="H11619" s="175" t="s">
        <v>3867</v>
      </c>
      <c r="J11619" s="194">
        <v>300000</v>
      </c>
    </row>
    <row r="11620" spans="1:10">
      <c r="A11620" s="175" t="s">
        <v>5194</v>
      </c>
      <c r="B11620" s="175" t="s">
        <v>73</v>
      </c>
      <c r="D11620" s="175" t="s">
        <v>608</v>
      </c>
      <c r="H11620" s="175" t="s">
        <v>3868</v>
      </c>
      <c r="J11620" s="194">
        <v>300000</v>
      </c>
    </row>
    <row r="11621" spans="1:10">
      <c r="A11621" s="175" t="s">
        <v>5194</v>
      </c>
      <c r="B11621" s="175" t="s">
        <v>73</v>
      </c>
      <c r="D11621" s="175" t="s">
        <v>608</v>
      </c>
      <c r="H11621" s="175" t="s">
        <v>3869</v>
      </c>
      <c r="J11621" s="194">
        <v>300000</v>
      </c>
    </row>
    <row r="11622" spans="1:10">
      <c r="A11622" s="175" t="s">
        <v>5194</v>
      </c>
      <c r="B11622" s="175" t="s">
        <v>73</v>
      </c>
      <c r="D11622" s="175" t="s">
        <v>608</v>
      </c>
      <c r="H11622" s="175" t="s">
        <v>3870</v>
      </c>
      <c r="J11622" s="194">
        <v>300000</v>
      </c>
    </row>
    <row r="11623" spans="1:10">
      <c r="A11623" s="175" t="s">
        <v>5194</v>
      </c>
      <c r="B11623" s="175" t="s">
        <v>73</v>
      </c>
      <c r="D11623" s="175" t="s">
        <v>608</v>
      </c>
      <c r="H11623" s="175" t="s">
        <v>3871</v>
      </c>
      <c r="J11623" s="194">
        <v>300000</v>
      </c>
    </row>
    <row r="11624" spans="1:10">
      <c r="A11624" s="175" t="s">
        <v>5194</v>
      </c>
      <c r="B11624" s="175" t="s">
        <v>73</v>
      </c>
      <c r="D11624" s="175" t="s">
        <v>608</v>
      </c>
      <c r="H11624" s="175" t="s">
        <v>3872</v>
      </c>
      <c r="J11624" s="194">
        <v>300000</v>
      </c>
    </row>
    <row r="11625" spans="1:10">
      <c r="A11625" s="175" t="s">
        <v>5194</v>
      </c>
      <c r="B11625" s="175" t="s">
        <v>73</v>
      </c>
      <c r="D11625" s="175" t="s">
        <v>608</v>
      </c>
      <c r="H11625" s="175" t="s">
        <v>3873</v>
      </c>
      <c r="J11625" s="194">
        <v>400000</v>
      </c>
    </row>
    <row r="11626" spans="1:10">
      <c r="A11626" s="175" t="s">
        <v>5194</v>
      </c>
      <c r="B11626" s="175" t="s">
        <v>73</v>
      </c>
      <c r="D11626" s="175" t="s">
        <v>608</v>
      </c>
      <c r="H11626" s="175" t="s">
        <v>3874</v>
      </c>
      <c r="J11626" s="194">
        <v>400000</v>
      </c>
    </row>
    <row r="11627" spans="1:10">
      <c r="A11627" s="175" t="s">
        <v>5194</v>
      </c>
      <c r="B11627" s="175" t="s">
        <v>73</v>
      </c>
      <c r="D11627" s="175" t="s">
        <v>608</v>
      </c>
      <c r="H11627" s="175" t="s">
        <v>3875</v>
      </c>
      <c r="J11627" s="194">
        <v>400000</v>
      </c>
    </row>
    <row r="11628" spans="1:10">
      <c r="A11628" s="175" t="s">
        <v>5194</v>
      </c>
      <c r="B11628" s="175" t="s">
        <v>73</v>
      </c>
      <c r="D11628" s="175" t="s">
        <v>608</v>
      </c>
      <c r="H11628" s="175" t="s">
        <v>3876</v>
      </c>
      <c r="J11628" s="194">
        <v>400000</v>
      </c>
    </row>
    <row r="11629" spans="1:10">
      <c r="A11629" s="175" t="s">
        <v>5194</v>
      </c>
      <c r="B11629" s="175" t="s">
        <v>73</v>
      </c>
      <c r="D11629" s="175" t="s">
        <v>608</v>
      </c>
      <c r="H11629" s="175" t="s">
        <v>3877</v>
      </c>
      <c r="J11629" s="194">
        <v>400000</v>
      </c>
    </row>
    <row r="11630" spans="1:10">
      <c r="A11630" s="175" t="s">
        <v>5194</v>
      </c>
      <c r="B11630" s="175" t="s">
        <v>73</v>
      </c>
      <c r="D11630" s="175" t="s">
        <v>608</v>
      </c>
      <c r="H11630" s="175" t="s">
        <v>3878</v>
      </c>
      <c r="J11630" s="194">
        <v>400000</v>
      </c>
    </row>
    <row r="11631" spans="1:10">
      <c r="A11631" s="175" t="s">
        <v>5194</v>
      </c>
      <c r="B11631" s="175" t="s">
        <v>73</v>
      </c>
      <c r="D11631" s="175" t="s">
        <v>608</v>
      </c>
      <c r="H11631" s="175" t="s">
        <v>3879</v>
      </c>
      <c r="J11631" s="194">
        <v>500000</v>
      </c>
    </row>
    <row r="11632" spans="1:10">
      <c r="A11632" s="175" t="s">
        <v>5194</v>
      </c>
      <c r="B11632" s="175" t="s">
        <v>73</v>
      </c>
      <c r="D11632" s="175" t="s">
        <v>608</v>
      </c>
      <c r="H11632" s="175" t="s">
        <v>3880</v>
      </c>
      <c r="J11632" s="194">
        <v>300000</v>
      </c>
    </row>
    <row r="11633" spans="1:10">
      <c r="A11633" s="175" t="s">
        <v>5194</v>
      </c>
      <c r="B11633" s="175" t="s">
        <v>73</v>
      </c>
      <c r="D11633" s="175" t="s">
        <v>608</v>
      </c>
      <c r="H11633" s="175" t="s">
        <v>3881</v>
      </c>
      <c r="J11633" s="194">
        <v>300000</v>
      </c>
    </row>
    <row r="11634" spans="1:10">
      <c r="A11634" s="175" t="s">
        <v>5194</v>
      </c>
      <c r="B11634" s="175" t="s">
        <v>73</v>
      </c>
      <c r="D11634" s="175" t="s">
        <v>608</v>
      </c>
      <c r="H11634" s="175" t="s">
        <v>3882</v>
      </c>
      <c r="J11634" s="194">
        <v>300000</v>
      </c>
    </row>
    <row r="11635" spans="1:10">
      <c r="A11635" s="175" t="s">
        <v>5194</v>
      </c>
      <c r="B11635" s="175" t="s">
        <v>73</v>
      </c>
      <c r="D11635" s="175" t="s">
        <v>608</v>
      </c>
      <c r="H11635" s="175" t="s">
        <v>3883</v>
      </c>
      <c r="J11635" s="194">
        <v>500000</v>
      </c>
    </row>
    <row r="11636" spans="1:10">
      <c r="A11636" s="175" t="s">
        <v>5194</v>
      </c>
      <c r="B11636" s="175" t="s">
        <v>73</v>
      </c>
      <c r="D11636" s="175" t="s">
        <v>608</v>
      </c>
      <c r="H11636" s="175" t="s">
        <v>3884</v>
      </c>
      <c r="J11636" s="194">
        <v>500000</v>
      </c>
    </row>
    <row r="11637" spans="1:10">
      <c r="A11637" s="175" t="s">
        <v>5194</v>
      </c>
      <c r="B11637" s="175" t="s">
        <v>73</v>
      </c>
      <c r="D11637" s="175" t="s">
        <v>608</v>
      </c>
      <c r="H11637" s="175" t="s">
        <v>3885</v>
      </c>
      <c r="J11637" s="194">
        <v>500000</v>
      </c>
    </row>
    <row r="11638" spans="1:10">
      <c r="A11638" s="175" t="s">
        <v>5194</v>
      </c>
      <c r="B11638" s="175" t="s">
        <v>73</v>
      </c>
      <c r="D11638" s="175" t="s">
        <v>608</v>
      </c>
      <c r="H11638" s="175" t="s">
        <v>3886</v>
      </c>
      <c r="J11638" s="194">
        <v>300000</v>
      </c>
    </row>
    <row r="11639" spans="1:10">
      <c r="A11639" s="175" t="s">
        <v>5194</v>
      </c>
      <c r="B11639" s="175" t="s">
        <v>73</v>
      </c>
      <c r="D11639" s="175" t="s">
        <v>608</v>
      </c>
      <c r="H11639" s="175" t="s">
        <v>3887</v>
      </c>
      <c r="J11639" s="194">
        <v>300000</v>
      </c>
    </row>
    <row r="11640" spans="1:10">
      <c r="A11640" s="175" t="s">
        <v>5194</v>
      </c>
      <c r="B11640" s="175" t="s">
        <v>73</v>
      </c>
      <c r="D11640" s="175" t="s">
        <v>608</v>
      </c>
      <c r="H11640" s="175" t="s">
        <v>3888</v>
      </c>
      <c r="J11640" s="194">
        <v>300000</v>
      </c>
    </row>
    <row r="11641" spans="1:10">
      <c r="A11641" s="175" t="s">
        <v>5194</v>
      </c>
      <c r="B11641" s="175" t="s">
        <v>73</v>
      </c>
      <c r="D11641" s="175" t="s">
        <v>608</v>
      </c>
      <c r="H11641" s="175" t="s">
        <v>3889</v>
      </c>
      <c r="J11641" s="194">
        <v>300000</v>
      </c>
    </row>
    <row r="11642" spans="1:10">
      <c r="A11642" s="175" t="s">
        <v>5194</v>
      </c>
      <c r="B11642" s="175" t="s">
        <v>73</v>
      </c>
      <c r="D11642" s="175" t="s">
        <v>608</v>
      </c>
      <c r="H11642" s="175" t="s">
        <v>3890</v>
      </c>
      <c r="J11642" s="194">
        <v>250000</v>
      </c>
    </row>
    <row r="11643" spans="1:10">
      <c r="A11643" s="175" t="s">
        <v>5194</v>
      </c>
      <c r="B11643" s="175" t="s">
        <v>73</v>
      </c>
      <c r="D11643" s="175" t="s">
        <v>608</v>
      </c>
      <c r="H11643" s="175" t="s">
        <v>3891</v>
      </c>
      <c r="J11643" s="194">
        <v>250000</v>
      </c>
    </row>
    <row r="11644" spans="1:10">
      <c r="A11644" s="175" t="s">
        <v>5194</v>
      </c>
      <c r="B11644" s="175" t="s">
        <v>73</v>
      </c>
      <c r="D11644" s="175" t="s">
        <v>608</v>
      </c>
      <c r="H11644" s="175" t="s">
        <v>3892</v>
      </c>
      <c r="J11644" s="194">
        <v>250000</v>
      </c>
    </row>
    <row r="11645" spans="1:10">
      <c r="A11645" s="175" t="s">
        <v>5194</v>
      </c>
      <c r="B11645" s="175" t="s">
        <v>73</v>
      </c>
      <c r="D11645" s="175" t="s">
        <v>608</v>
      </c>
      <c r="H11645" s="175" t="s">
        <v>3893</v>
      </c>
      <c r="J11645" s="194">
        <v>250000</v>
      </c>
    </row>
    <row r="11646" spans="1:10">
      <c r="A11646" s="175" t="s">
        <v>5194</v>
      </c>
      <c r="B11646" s="175" t="s">
        <v>73</v>
      </c>
      <c r="D11646" s="175" t="s">
        <v>608</v>
      </c>
      <c r="H11646" s="175" t="s">
        <v>3894</v>
      </c>
      <c r="J11646" s="194">
        <v>300000</v>
      </c>
    </row>
    <row r="11647" spans="1:10">
      <c r="A11647" s="175" t="s">
        <v>5194</v>
      </c>
      <c r="B11647" s="175" t="s">
        <v>73</v>
      </c>
      <c r="D11647" s="175" t="s">
        <v>608</v>
      </c>
      <c r="H11647" s="175" t="s">
        <v>3895</v>
      </c>
      <c r="J11647" s="194">
        <v>300000</v>
      </c>
    </row>
    <row r="11648" spans="1:10">
      <c r="A11648" s="175" t="s">
        <v>5194</v>
      </c>
      <c r="B11648" s="175" t="s">
        <v>73</v>
      </c>
      <c r="D11648" s="175" t="s">
        <v>608</v>
      </c>
      <c r="H11648" s="175" t="s">
        <v>3896</v>
      </c>
      <c r="J11648" s="194">
        <v>300000</v>
      </c>
    </row>
    <row r="11649" spans="1:10">
      <c r="A11649" s="175" t="s">
        <v>5194</v>
      </c>
      <c r="B11649" s="175" t="s">
        <v>73</v>
      </c>
      <c r="D11649" s="175" t="s">
        <v>608</v>
      </c>
      <c r="H11649" s="175" t="s">
        <v>3897</v>
      </c>
      <c r="J11649" s="194">
        <v>250000</v>
      </c>
    </row>
    <row r="11650" spans="1:10">
      <c r="A11650" s="175" t="s">
        <v>5194</v>
      </c>
      <c r="B11650" s="175" t="s">
        <v>73</v>
      </c>
      <c r="D11650" s="175" t="s">
        <v>608</v>
      </c>
      <c r="H11650" s="175" t="s">
        <v>3898</v>
      </c>
      <c r="J11650" s="194">
        <v>250000</v>
      </c>
    </row>
    <row r="11651" spans="1:10">
      <c r="A11651" s="175" t="s">
        <v>5194</v>
      </c>
      <c r="B11651" s="175" t="s">
        <v>73</v>
      </c>
      <c r="D11651" s="175" t="s">
        <v>608</v>
      </c>
      <c r="H11651" s="175" t="s">
        <v>3899</v>
      </c>
      <c r="J11651" s="194">
        <v>250000</v>
      </c>
    </row>
    <row r="11652" spans="1:10">
      <c r="A11652" s="175" t="s">
        <v>5194</v>
      </c>
      <c r="B11652" s="175" t="s">
        <v>73</v>
      </c>
      <c r="D11652" s="175" t="s">
        <v>608</v>
      </c>
      <c r="H11652" s="175" t="s">
        <v>3900</v>
      </c>
      <c r="J11652" s="194">
        <v>250000</v>
      </c>
    </row>
    <row r="11653" spans="1:10">
      <c r="A11653" s="175" t="s">
        <v>5194</v>
      </c>
      <c r="B11653" s="175" t="s">
        <v>73</v>
      </c>
      <c r="D11653" s="175" t="s">
        <v>608</v>
      </c>
      <c r="H11653" s="175" t="s">
        <v>3901</v>
      </c>
      <c r="J11653" s="194">
        <v>250000</v>
      </c>
    </row>
    <row r="11654" spans="1:10">
      <c r="A11654" s="175" t="s">
        <v>5194</v>
      </c>
      <c r="B11654" s="175" t="s">
        <v>73</v>
      </c>
      <c r="D11654" s="175" t="s">
        <v>608</v>
      </c>
      <c r="H11654" s="175" t="s">
        <v>3902</v>
      </c>
      <c r="J11654" s="194">
        <v>250000</v>
      </c>
    </row>
    <row r="11655" spans="1:10">
      <c r="A11655" s="175" t="s">
        <v>5194</v>
      </c>
      <c r="B11655" s="175" t="s">
        <v>73</v>
      </c>
      <c r="D11655" s="175" t="s">
        <v>608</v>
      </c>
      <c r="H11655" s="175" t="s">
        <v>3903</v>
      </c>
      <c r="J11655" s="194">
        <v>250000</v>
      </c>
    </row>
    <row r="11656" spans="1:10">
      <c r="A11656" s="175" t="s">
        <v>5194</v>
      </c>
      <c r="B11656" s="175" t="s">
        <v>73</v>
      </c>
      <c r="D11656" s="175" t="s">
        <v>608</v>
      </c>
      <c r="H11656" s="175" t="s">
        <v>3904</v>
      </c>
      <c r="J11656" s="194">
        <v>250000</v>
      </c>
    </row>
    <row r="11657" spans="1:10">
      <c r="A11657" s="175" t="s">
        <v>5194</v>
      </c>
      <c r="B11657" s="175" t="s">
        <v>73</v>
      </c>
      <c r="D11657" s="175" t="s">
        <v>608</v>
      </c>
      <c r="H11657" s="175" t="s">
        <v>3905</v>
      </c>
      <c r="J11657" s="194">
        <v>250000</v>
      </c>
    </row>
    <row r="11658" spans="1:10">
      <c r="A11658" s="175" t="s">
        <v>5194</v>
      </c>
      <c r="B11658" s="175" t="s">
        <v>73</v>
      </c>
      <c r="D11658" s="175" t="s">
        <v>608</v>
      </c>
      <c r="H11658" s="175" t="s">
        <v>3906</v>
      </c>
      <c r="J11658" s="194">
        <v>250000</v>
      </c>
    </row>
    <row r="11659" spans="1:10">
      <c r="A11659" s="175" t="s">
        <v>5194</v>
      </c>
      <c r="B11659" s="175" t="s">
        <v>73</v>
      </c>
      <c r="D11659" s="175" t="s">
        <v>608</v>
      </c>
      <c r="H11659" s="175" t="s">
        <v>3907</v>
      </c>
      <c r="J11659" s="194">
        <v>250000</v>
      </c>
    </row>
    <row r="11660" spans="1:10">
      <c r="A11660" s="175" t="s">
        <v>5194</v>
      </c>
      <c r="B11660" s="175" t="s">
        <v>73</v>
      </c>
      <c r="D11660" s="175" t="s">
        <v>608</v>
      </c>
      <c r="H11660" s="175" t="s">
        <v>3908</v>
      </c>
      <c r="J11660" s="194">
        <v>250000</v>
      </c>
    </row>
    <row r="11661" spans="1:10">
      <c r="A11661" s="175" t="s">
        <v>5194</v>
      </c>
      <c r="B11661" s="175" t="s">
        <v>73</v>
      </c>
      <c r="D11661" s="175" t="s">
        <v>608</v>
      </c>
      <c r="H11661" s="175" t="s">
        <v>3909</v>
      </c>
      <c r="J11661" s="194">
        <v>250000</v>
      </c>
    </row>
    <row r="11662" spans="1:10">
      <c r="A11662" s="175" t="s">
        <v>5194</v>
      </c>
      <c r="B11662" s="175" t="s">
        <v>73</v>
      </c>
      <c r="D11662" s="175" t="s">
        <v>608</v>
      </c>
      <c r="H11662" s="175" t="s">
        <v>3910</v>
      </c>
      <c r="J11662" s="194">
        <v>250000</v>
      </c>
    </row>
    <row r="11663" spans="1:10">
      <c r="A11663" s="175" t="s">
        <v>5194</v>
      </c>
      <c r="B11663" s="175" t="s">
        <v>73</v>
      </c>
      <c r="D11663" s="175" t="s">
        <v>608</v>
      </c>
      <c r="H11663" s="175" t="s">
        <v>3911</v>
      </c>
      <c r="J11663" s="194">
        <v>250000</v>
      </c>
    </row>
    <row r="11664" spans="1:10">
      <c r="A11664" s="175" t="s">
        <v>5194</v>
      </c>
      <c r="B11664" s="175" t="s">
        <v>73</v>
      </c>
      <c r="D11664" s="175" t="s">
        <v>608</v>
      </c>
      <c r="H11664" s="175" t="s">
        <v>3912</v>
      </c>
      <c r="J11664" s="194">
        <v>250000</v>
      </c>
    </row>
    <row r="11665" spans="1:10">
      <c r="A11665" s="175" t="s">
        <v>5194</v>
      </c>
      <c r="B11665" s="175" t="s">
        <v>73</v>
      </c>
      <c r="D11665" s="175" t="s">
        <v>608</v>
      </c>
      <c r="H11665" s="175" t="s">
        <v>3913</v>
      </c>
      <c r="J11665" s="194">
        <v>1400000</v>
      </c>
    </row>
    <row r="11666" spans="1:10">
      <c r="A11666" s="175" t="s">
        <v>5194</v>
      </c>
      <c r="B11666" s="175" t="s">
        <v>73</v>
      </c>
      <c r="D11666" s="175" t="s">
        <v>608</v>
      </c>
      <c r="H11666" s="175" t="s">
        <v>3914</v>
      </c>
      <c r="J11666" s="194">
        <v>400000</v>
      </c>
    </row>
    <row r="11667" spans="1:10">
      <c r="A11667" s="175" t="s">
        <v>5194</v>
      </c>
      <c r="B11667" s="175" t="s">
        <v>73</v>
      </c>
      <c r="D11667" s="175" t="s">
        <v>608</v>
      </c>
      <c r="H11667" s="175" t="s">
        <v>3915</v>
      </c>
      <c r="J11667" s="194">
        <v>400000</v>
      </c>
    </row>
    <row r="11668" spans="1:10">
      <c r="A11668" s="175" t="s">
        <v>5194</v>
      </c>
      <c r="B11668" s="175" t="s">
        <v>73</v>
      </c>
      <c r="D11668" s="175" t="s">
        <v>608</v>
      </c>
      <c r="H11668" s="175" t="s">
        <v>3916</v>
      </c>
      <c r="J11668" s="194">
        <v>400000</v>
      </c>
    </row>
    <row r="11669" spans="1:10">
      <c r="A11669" s="175" t="s">
        <v>5194</v>
      </c>
      <c r="B11669" s="175" t="s">
        <v>73</v>
      </c>
      <c r="D11669" s="175" t="s">
        <v>608</v>
      </c>
      <c r="H11669" s="175" t="s">
        <v>3917</v>
      </c>
      <c r="J11669" s="194">
        <v>250000</v>
      </c>
    </row>
    <row r="11670" spans="1:10">
      <c r="A11670" s="175" t="s">
        <v>5194</v>
      </c>
      <c r="B11670" s="175" t="s">
        <v>73</v>
      </c>
      <c r="D11670" s="175" t="s">
        <v>608</v>
      </c>
      <c r="H11670" s="175" t="s">
        <v>3918</v>
      </c>
      <c r="J11670" s="194">
        <v>150000</v>
      </c>
    </row>
    <row r="11671" spans="1:10">
      <c r="A11671" s="175" t="s">
        <v>5194</v>
      </c>
      <c r="B11671" s="175" t="s">
        <v>73</v>
      </c>
      <c r="D11671" s="175" t="s">
        <v>608</v>
      </c>
      <c r="H11671" s="175" t="s">
        <v>3919</v>
      </c>
      <c r="J11671" s="194">
        <v>500000</v>
      </c>
    </row>
    <row r="11672" spans="1:10">
      <c r="A11672" s="175" t="s">
        <v>5194</v>
      </c>
      <c r="B11672" s="175" t="s">
        <v>73</v>
      </c>
      <c r="D11672" s="175" t="s">
        <v>608</v>
      </c>
      <c r="H11672" s="175" t="s">
        <v>3920</v>
      </c>
      <c r="J11672" s="194">
        <v>150000</v>
      </c>
    </row>
    <row r="11673" spans="1:10">
      <c r="A11673" s="175" t="s">
        <v>5194</v>
      </c>
      <c r="B11673" s="175" t="s">
        <v>73</v>
      </c>
      <c r="D11673" s="175" t="s">
        <v>608</v>
      </c>
      <c r="H11673" s="175" t="s">
        <v>3921</v>
      </c>
      <c r="J11673" s="194">
        <v>400000</v>
      </c>
    </row>
    <row r="11674" spans="1:10">
      <c r="A11674" s="175" t="s">
        <v>5194</v>
      </c>
      <c r="B11674" s="175" t="s">
        <v>73</v>
      </c>
      <c r="D11674" s="175" t="s">
        <v>608</v>
      </c>
      <c r="H11674" s="175" t="s">
        <v>3922</v>
      </c>
      <c r="J11674" s="194">
        <v>150000</v>
      </c>
    </row>
    <row r="11675" spans="1:10">
      <c r="A11675" s="175" t="s">
        <v>5194</v>
      </c>
      <c r="B11675" s="175" t="s">
        <v>73</v>
      </c>
      <c r="D11675" s="175" t="s">
        <v>608</v>
      </c>
      <c r="H11675" s="175" t="s">
        <v>3923</v>
      </c>
      <c r="J11675" s="194">
        <v>150000</v>
      </c>
    </row>
    <row r="11676" spans="1:10">
      <c r="A11676" s="175" t="s">
        <v>5194</v>
      </c>
      <c r="B11676" s="175" t="s">
        <v>73</v>
      </c>
      <c r="D11676" s="175" t="s">
        <v>608</v>
      </c>
      <c r="H11676" s="175" t="s">
        <v>3924</v>
      </c>
      <c r="J11676" s="194">
        <v>250000</v>
      </c>
    </row>
    <row r="11677" spans="1:10">
      <c r="A11677" s="175" t="s">
        <v>5194</v>
      </c>
      <c r="B11677" s="175" t="s">
        <v>73</v>
      </c>
      <c r="D11677" s="175" t="s">
        <v>608</v>
      </c>
      <c r="H11677" s="175" t="s">
        <v>3925</v>
      </c>
      <c r="J11677" s="194">
        <v>350000</v>
      </c>
    </row>
    <row r="11678" spans="1:10">
      <c r="A11678" s="175" t="s">
        <v>5194</v>
      </c>
      <c r="B11678" s="175" t="s">
        <v>73</v>
      </c>
      <c r="D11678" s="175" t="s">
        <v>608</v>
      </c>
      <c r="H11678" s="175" t="s">
        <v>3926</v>
      </c>
      <c r="J11678" s="194">
        <v>150000</v>
      </c>
    </row>
    <row r="11679" spans="1:10">
      <c r="A11679" s="175" t="s">
        <v>5194</v>
      </c>
      <c r="B11679" s="175" t="s">
        <v>73</v>
      </c>
      <c r="D11679" s="175" t="s">
        <v>608</v>
      </c>
      <c r="H11679" s="175" t="s">
        <v>3927</v>
      </c>
      <c r="J11679" s="194">
        <v>150000</v>
      </c>
    </row>
    <row r="11680" spans="1:10">
      <c r="A11680" s="175" t="s">
        <v>5194</v>
      </c>
      <c r="B11680" s="175" t="s">
        <v>73</v>
      </c>
      <c r="D11680" s="175" t="s">
        <v>608</v>
      </c>
      <c r="H11680" s="175" t="s">
        <v>3928</v>
      </c>
      <c r="J11680" s="194">
        <v>500000</v>
      </c>
    </row>
    <row r="11681" spans="1:10">
      <c r="A11681" s="175" t="s">
        <v>5194</v>
      </c>
      <c r="B11681" s="175" t="s">
        <v>73</v>
      </c>
      <c r="D11681" s="175" t="s">
        <v>608</v>
      </c>
      <c r="H11681" s="175" t="s">
        <v>3929</v>
      </c>
      <c r="J11681" s="194">
        <v>250000</v>
      </c>
    </row>
    <row r="11682" spans="1:10">
      <c r="A11682" s="175" t="s">
        <v>5194</v>
      </c>
      <c r="B11682" s="175" t="s">
        <v>73</v>
      </c>
      <c r="D11682" s="175" t="s">
        <v>608</v>
      </c>
      <c r="H11682" s="175" t="s">
        <v>3930</v>
      </c>
      <c r="J11682" s="194">
        <v>500000</v>
      </c>
    </row>
    <row r="11683" spans="1:10">
      <c r="A11683" s="175" t="s">
        <v>5192</v>
      </c>
      <c r="B11683" s="175" t="s">
        <v>74</v>
      </c>
      <c r="D11683" s="175" t="s">
        <v>606</v>
      </c>
      <c r="H11683" s="175" t="s">
        <v>4105</v>
      </c>
      <c r="J11683" s="194">
        <v>1000000</v>
      </c>
    </row>
    <row r="11684" spans="1:10">
      <c r="A11684" s="175" t="s">
        <v>5192</v>
      </c>
      <c r="B11684" s="175" t="s">
        <v>74</v>
      </c>
      <c r="D11684" s="175" t="s">
        <v>606</v>
      </c>
      <c r="H11684" s="175" t="s">
        <v>4106</v>
      </c>
      <c r="J11684" s="194">
        <v>1000000</v>
      </c>
    </row>
    <row r="11685" spans="1:10">
      <c r="A11685" s="175" t="s">
        <v>5192</v>
      </c>
      <c r="B11685" s="175" t="s">
        <v>74</v>
      </c>
      <c r="D11685" s="175" t="s">
        <v>606</v>
      </c>
      <c r="H11685" s="175" t="s">
        <v>4107</v>
      </c>
      <c r="J11685" s="194">
        <v>1000000</v>
      </c>
    </row>
    <row r="11686" spans="1:10">
      <c r="A11686" s="175" t="s">
        <v>5192</v>
      </c>
      <c r="B11686" s="175" t="s">
        <v>74</v>
      </c>
      <c r="D11686" s="175" t="s">
        <v>606</v>
      </c>
      <c r="H11686" s="175" t="s">
        <v>4108</v>
      </c>
      <c r="J11686" s="194">
        <v>1000000</v>
      </c>
    </row>
    <row r="11687" spans="1:10">
      <c r="A11687" s="175" t="s">
        <v>5192</v>
      </c>
      <c r="B11687" s="175" t="s">
        <v>74</v>
      </c>
      <c r="D11687" s="175" t="s">
        <v>606</v>
      </c>
      <c r="H11687" s="175" t="s">
        <v>4109</v>
      </c>
      <c r="J11687" s="194">
        <v>1000000</v>
      </c>
    </row>
    <row r="11688" spans="1:10">
      <c r="A11688" s="175" t="s">
        <v>5192</v>
      </c>
      <c r="B11688" s="175" t="s">
        <v>74</v>
      </c>
      <c r="D11688" s="175" t="s">
        <v>606</v>
      </c>
      <c r="H11688" s="175" t="s">
        <v>4110</v>
      </c>
      <c r="J11688" s="194">
        <v>1000000</v>
      </c>
    </row>
    <row r="11689" spans="1:10">
      <c r="A11689" s="175" t="s">
        <v>5192</v>
      </c>
      <c r="B11689" s="175" t="s">
        <v>74</v>
      </c>
      <c r="D11689" s="175" t="s">
        <v>606</v>
      </c>
      <c r="H11689" s="175" t="s">
        <v>4111</v>
      </c>
      <c r="J11689" s="194">
        <v>1000000</v>
      </c>
    </row>
    <row r="11690" spans="1:10">
      <c r="A11690" s="175" t="s">
        <v>5192</v>
      </c>
      <c r="B11690" s="175" t="s">
        <v>74</v>
      </c>
      <c r="D11690" s="175" t="s">
        <v>606</v>
      </c>
      <c r="H11690" s="175" t="s">
        <v>4112</v>
      </c>
      <c r="J11690" s="194">
        <v>1000000</v>
      </c>
    </row>
    <row r="11691" spans="1:10">
      <c r="A11691" s="175" t="s">
        <v>5192</v>
      </c>
      <c r="B11691" s="175" t="s">
        <v>74</v>
      </c>
      <c r="D11691" s="175" t="s">
        <v>606</v>
      </c>
      <c r="H11691" s="175" t="s">
        <v>4113</v>
      </c>
      <c r="J11691" s="194">
        <v>1000000</v>
      </c>
    </row>
    <row r="11692" spans="1:10">
      <c r="A11692" s="175" t="s">
        <v>5192</v>
      </c>
      <c r="B11692" s="175" t="s">
        <v>74</v>
      </c>
      <c r="D11692" s="175" t="s">
        <v>606</v>
      </c>
      <c r="H11692" s="175" t="s">
        <v>4114</v>
      </c>
      <c r="J11692" s="194">
        <v>1000000</v>
      </c>
    </row>
    <row r="11693" spans="1:10">
      <c r="A11693" s="175" t="s">
        <v>5192</v>
      </c>
      <c r="B11693" s="175" t="s">
        <v>74</v>
      </c>
      <c r="D11693" s="175" t="s">
        <v>606</v>
      </c>
      <c r="H11693" s="175" t="s">
        <v>4115</v>
      </c>
      <c r="J11693" s="194">
        <v>1000000</v>
      </c>
    </row>
    <row r="11694" spans="1:10">
      <c r="A11694" s="175" t="s">
        <v>5192</v>
      </c>
      <c r="B11694" s="175" t="s">
        <v>74</v>
      </c>
      <c r="D11694" s="175" t="s">
        <v>606</v>
      </c>
      <c r="H11694" s="175" t="s">
        <v>4116</v>
      </c>
      <c r="J11694" s="194">
        <v>1000000</v>
      </c>
    </row>
    <row r="11695" spans="1:10">
      <c r="A11695" s="175" t="s">
        <v>5192</v>
      </c>
      <c r="B11695" s="175" t="s">
        <v>74</v>
      </c>
      <c r="D11695" s="175" t="s">
        <v>606</v>
      </c>
      <c r="H11695" s="175" t="s">
        <v>4117</v>
      </c>
      <c r="J11695" s="194">
        <v>1500000</v>
      </c>
    </row>
    <row r="11696" spans="1:10">
      <c r="A11696" s="175" t="s">
        <v>5192</v>
      </c>
      <c r="B11696" s="175" t="s">
        <v>74</v>
      </c>
      <c r="D11696" s="175" t="s">
        <v>606</v>
      </c>
      <c r="H11696" s="175" t="s">
        <v>4118</v>
      </c>
      <c r="J11696" s="194">
        <v>1500000</v>
      </c>
    </row>
    <row r="11697" spans="1:11">
      <c r="A11697" s="175" t="s">
        <v>5192</v>
      </c>
      <c r="B11697" s="175" t="s">
        <v>74</v>
      </c>
      <c r="D11697" s="175" t="s">
        <v>606</v>
      </c>
      <c r="H11697" s="175" t="s">
        <v>4119</v>
      </c>
      <c r="J11697" s="194">
        <v>1500000</v>
      </c>
    </row>
    <row r="11698" spans="1:11">
      <c r="A11698" s="175" t="s">
        <v>5192</v>
      </c>
      <c r="B11698" s="175" t="s">
        <v>74</v>
      </c>
      <c r="D11698" s="175" t="s">
        <v>606</v>
      </c>
      <c r="H11698" s="175" t="s">
        <v>4120</v>
      </c>
      <c r="J11698" s="194">
        <v>2000000</v>
      </c>
    </row>
    <row r="11699" spans="1:11">
      <c r="A11699" s="175" t="s">
        <v>5192</v>
      </c>
      <c r="B11699" s="175" t="s">
        <v>74</v>
      </c>
      <c r="D11699" s="175" t="s">
        <v>606</v>
      </c>
      <c r="H11699" s="175" t="s">
        <v>4121</v>
      </c>
      <c r="J11699" s="194">
        <v>2000000</v>
      </c>
    </row>
    <row r="11700" spans="1:11">
      <c r="A11700" s="175" t="s">
        <v>5192</v>
      </c>
      <c r="B11700" s="175" t="s">
        <v>74</v>
      </c>
      <c r="D11700" s="175" t="s">
        <v>606</v>
      </c>
      <c r="H11700" s="175" t="s">
        <v>4122</v>
      </c>
      <c r="J11700" s="194">
        <v>2000000</v>
      </c>
    </row>
    <row r="11701" spans="1:11">
      <c r="A11701" s="175" t="s">
        <v>5192</v>
      </c>
      <c r="B11701" s="175" t="s">
        <v>74</v>
      </c>
      <c r="D11701" s="175" t="s">
        <v>606</v>
      </c>
      <c r="H11701" s="175" t="s">
        <v>4123</v>
      </c>
      <c r="J11701" s="194">
        <v>2000000</v>
      </c>
    </row>
    <row r="11702" spans="1:11">
      <c r="A11702" s="175" t="s">
        <v>5192</v>
      </c>
      <c r="B11702" s="175" t="s">
        <v>74</v>
      </c>
      <c r="D11702" s="175" t="s">
        <v>606</v>
      </c>
      <c r="H11702" s="175" t="s">
        <v>4124</v>
      </c>
      <c r="J11702" s="194">
        <v>2000000</v>
      </c>
    </row>
    <row r="11703" spans="1:11">
      <c r="A11703" s="175" t="s">
        <v>5192</v>
      </c>
      <c r="B11703" s="175" t="s">
        <v>74</v>
      </c>
      <c r="D11703" s="175" t="s">
        <v>606</v>
      </c>
      <c r="H11703" s="175" t="s">
        <v>4125</v>
      </c>
      <c r="J11703" s="194">
        <v>2000000</v>
      </c>
    </row>
    <row r="11704" spans="1:11">
      <c r="A11704" s="175" t="s">
        <v>5192</v>
      </c>
      <c r="B11704" s="175" t="s">
        <v>74</v>
      </c>
      <c r="D11704" s="175" t="s">
        <v>606</v>
      </c>
      <c r="H11704" s="175" t="s">
        <v>4126</v>
      </c>
      <c r="J11704" s="194">
        <v>3000000</v>
      </c>
    </row>
    <row r="11705" spans="1:11">
      <c r="A11705" s="175" t="s">
        <v>5192</v>
      </c>
      <c r="B11705" s="175" t="s">
        <v>74</v>
      </c>
      <c r="D11705" s="175" t="s">
        <v>606</v>
      </c>
      <c r="H11705" s="175" t="s">
        <v>4127</v>
      </c>
      <c r="J11705" s="194">
        <v>3000000</v>
      </c>
    </row>
    <row r="11706" spans="1:11">
      <c r="A11706" s="175" t="s">
        <v>5192</v>
      </c>
      <c r="B11706" s="175" t="s">
        <v>74</v>
      </c>
      <c r="D11706" s="175" t="s">
        <v>606</v>
      </c>
      <c r="H11706" s="175" t="s">
        <v>4128</v>
      </c>
      <c r="J11706" s="194">
        <v>3000000</v>
      </c>
    </row>
    <row r="11707" spans="1:11">
      <c r="A11707" s="175" t="s">
        <v>5192</v>
      </c>
      <c r="B11707" s="175" t="s">
        <v>74</v>
      </c>
      <c r="D11707" s="175" t="s">
        <v>606</v>
      </c>
      <c r="H11707" s="175" t="s">
        <v>4129</v>
      </c>
      <c r="J11707" s="194">
        <v>3000000</v>
      </c>
    </row>
    <row r="11708" spans="1:11">
      <c r="A11708" s="175" t="s">
        <v>5192</v>
      </c>
      <c r="B11708" s="175" t="s">
        <v>74</v>
      </c>
      <c r="D11708" s="175" t="s">
        <v>606</v>
      </c>
      <c r="H11708" s="175" t="s">
        <v>4130</v>
      </c>
      <c r="J11708" s="194">
        <v>3000000</v>
      </c>
    </row>
    <row r="11709" spans="1:11">
      <c r="A11709" s="175" t="s">
        <v>5192</v>
      </c>
      <c r="B11709" s="175" t="s">
        <v>74</v>
      </c>
      <c r="D11709" s="175" t="s">
        <v>606</v>
      </c>
      <c r="H11709" s="175" t="s">
        <v>4131</v>
      </c>
      <c r="J11709" s="194">
        <v>3000000</v>
      </c>
    </row>
    <row r="11710" spans="1:11">
      <c r="A11710" s="175" t="s">
        <v>5192</v>
      </c>
      <c r="B11710" s="175" t="s">
        <v>74</v>
      </c>
      <c r="D11710" s="175" t="s">
        <v>606</v>
      </c>
      <c r="H11710" s="175" t="s">
        <v>4132</v>
      </c>
      <c r="J11710" s="194">
        <v>4000000</v>
      </c>
    </row>
    <row r="11711" spans="1:11">
      <c r="A11711" s="175" t="s">
        <v>5200</v>
      </c>
      <c r="B11711" s="175" t="s">
        <v>27</v>
      </c>
      <c r="E11711" s="175" t="s">
        <v>640</v>
      </c>
      <c r="F11711" s="195">
        <v>9019166</v>
      </c>
      <c r="H11711" s="175" t="s">
        <v>2029</v>
      </c>
      <c r="K11711" s="194">
        <v>22600000</v>
      </c>
    </row>
    <row r="11712" spans="1:11">
      <c r="A11712" s="175" t="s">
        <v>5200</v>
      </c>
      <c r="B11712" s="175" t="s">
        <v>27</v>
      </c>
      <c r="E11712" s="175" t="s">
        <v>640</v>
      </c>
      <c r="F11712" s="195">
        <v>9019167</v>
      </c>
      <c r="H11712" s="175" t="s">
        <v>2029</v>
      </c>
      <c r="K11712" s="194">
        <v>13100000</v>
      </c>
    </row>
    <row r="11713" spans="1:11">
      <c r="A11713" s="175" t="s">
        <v>5200</v>
      </c>
      <c r="B11713" s="175" t="s">
        <v>27</v>
      </c>
      <c r="E11713" s="175" t="s">
        <v>640</v>
      </c>
      <c r="F11713" s="195">
        <v>9019169</v>
      </c>
      <c r="H11713" s="175" t="s">
        <v>2029</v>
      </c>
      <c r="K11713" s="194">
        <v>9700000</v>
      </c>
    </row>
    <row r="11714" spans="1:11">
      <c r="A11714" s="175" t="s">
        <v>5200</v>
      </c>
      <c r="B11714" s="175" t="s">
        <v>27</v>
      </c>
      <c r="E11714" s="175" t="s">
        <v>640</v>
      </c>
      <c r="F11714" s="195">
        <v>9019170</v>
      </c>
      <c r="H11714" s="175" t="s">
        <v>2029</v>
      </c>
      <c r="K11714" s="194">
        <v>3900000</v>
      </c>
    </row>
    <row r="11715" spans="1:11">
      <c r="A11715" s="175" t="s">
        <v>5200</v>
      </c>
      <c r="B11715" s="175" t="s">
        <v>27</v>
      </c>
      <c r="E11715" s="175" t="s">
        <v>640</v>
      </c>
      <c r="F11715" s="195">
        <v>9019171</v>
      </c>
      <c r="H11715" s="175" t="s">
        <v>2029</v>
      </c>
      <c r="K11715" s="194">
        <v>50500000</v>
      </c>
    </row>
    <row r="11716" spans="1:11">
      <c r="A11716" s="190" t="s">
        <v>5276</v>
      </c>
      <c r="J11716" s="194">
        <v>99800000</v>
      </c>
      <c r="K11716" s="194">
        <v>99800000</v>
      </c>
    </row>
    <row r="11719" spans="1:11">
      <c r="A11719" s="190" t="s">
        <v>5277</v>
      </c>
      <c r="D11719" s="191" t="s">
        <v>4806</v>
      </c>
      <c r="E11719" s="190" t="s">
        <v>5080</v>
      </c>
    </row>
    <row r="11720" spans="1:11">
      <c r="A11720" s="192" t="s">
        <v>10</v>
      </c>
      <c r="B11720" s="192" t="s">
        <v>11</v>
      </c>
      <c r="D11720" s="188" t="s">
        <v>4808</v>
      </c>
      <c r="E11720" s="192" t="s">
        <v>142</v>
      </c>
      <c r="F11720" s="193" t="s">
        <v>4809</v>
      </c>
      <c r="G11720" s="192" t="s">
        <v>4810</v>
      </c>
      <c r="H11720" s="192" t="s">
        <v>479</v>
      </c>
      <c r="J11720" s="193" t="s">
        <v>405</v>
      </c>
      <c r="K11720" s="193" t="s">
        <v>406</v>
      </c>
    </row>
    <row r="11723" spans="1:11">
      <c r="A11723" s="175" t="s">
        <v>5034</v>
      </c>
      <c r="B11723" s="175" t="s">
        <v>104</v>
      </c>
      <c r="D11723" s="175" t="s">
        <v>606</v>
      </c>
      <c r="H11723" s="175" t="s">
        <v>4694</v>
      </c>
      <c r="J11723" s="194">
        <v>50000000</v>
      </c>
    </row>
    <row r="11724" spans="1:11">
      <c r="A11724" s="175" t="s">
        <v>5034</v>
      </c>
      <c r="B11724" s="175" t="s">
        <v>104</v>
      </c>
      <c r="D11724" s="175" t="s">
        <v>610</v>
      </c>
      <c r="H11724" s="175" t="s">
        <v>4694</v>
      </c>
      <c r="K11724" s="194">
        <v>50000000</v>
      </c>
    </row>
    <row r="11725" spans="1:11">
      <c r="A11725" s="175" t="s">
        <v>5034</v>
      </c>
      <c r="B11725" s="175" t="s">
        <v>104</v>
      </c>
      <c r="D11725" s="175" t="s">
        <v>606</v>
      </c>
      <c r="H11725" s="175" t="s">
        <v>4690</v>
      </c>
      <c r="J11725" s="194">
        <v>17862667</v>
      </c>
    </row>
    <row r="11726" spans="1:11">
      <c r="A11726" s="175" t="s">
        <v>5034</v>
      </c>
      <c r="B11726" s="175" t="s">
        <v>104</v>
      </c>
      <c r="D11726" s="175" t="s">
        <v>610</v>
      </c>
      <c r="H11726" s="175" t="s">
        <v>4690</v>
      </c>
      <c r="K11726" s="194">
        <v>17862667</v>
      </c>
    </row>
    <row r="11727" spans="1:11">
      <c r="A11727" s="190" t="s">
        <v>5278</v>
      </c>
      <c r="J11727" s="194">
        <v>67862667</v>
      </c>
      <c r="K11727" s="194">
        <v>67862667</v>
      </c>
    </row>
    <row r="11729" spans="1:11">
      <c r="A11729" s="189" t="s">
        <v>480</v>
      </c>
      <c r="B11729" s="196" t="s">
        <v>5279</v>
      </c>
      <c r="J11729" s="194">
        <v>2897788258</v>
      </c>
      <c r="K11729" s="194">
        <v>2897788258</v>
      </c>
    </row>
    <row r="11731" spans="1:11">
      <c r="A11731" s="189" t="s">
        <v>5280</v>
      </c>
    </row>
    <row r="11734" spans="1:11">
      <c r="A11734" s="190" t="s">
        <v>4805</v>
      </c>
      <c r="D11734" s="191" t="s">
        <v>4823</v>
      </c>
      <c r="E11734" s="190" t="s">
        <v>4807</v>
      </c>
    </row>
    <row r="11735" spans="1:11">
      <c r="A11735" s="192" t="s">
        <v>10</v>
      </c>
      <c r="B11735" s="192" t="s">
        <v>11</v>
      </c>
      <c r="D11735" s="188" t="s">
        <v>4808</v>
      </c>
      <c r="E11735" s="192" t="s">
        <v>142</v>
      </c>
      <c r="F11735" s="193" t="s">
        <v>4809</v>
      </c>
      <c r="G11735" s="192" t="s">
        <v>4810</v>
      </c>
      <c r="H11735" s="192" t="s">
        <v>479</v>
      </c>
      <c r="J11735" s="193" t="s">
        <v>405</v>
      </c>
      <c r="K11735" s="193" t="s">
        <v>406</v>
      </c>
    </row>
    <row r="11738" spans="1:11">
      <c r="A11738" s="175" t="s">
        <v>5102</v>
      </c>
      <c r="B11738" s="175" t="s">
        <v>25</v>
      </c>
      <c r="F11738" s="195">
        <v>233</v>
      </c>
      <c r="H11738" s="175" t="s">
        <v>1838</v>
      </c>
      <c r="K11738" s="194">
        <v>300000</v>
      </c>
    </row>
    <row r="11739" spans="1:11">
      <c r="A11739" s="175" t="s">
        <v>262</v>
      </c>
      <c r="B11739" s="175" t="s">
        <v>48</v>
      </c>
      <c r="E11739" s="175" t="s">
        <v>667</v>
      </c>
      <c r="F11739" s="195">
        <v>46</v>
      </c>
      <c r="H11739" s="175" t="s">
        <v>1838</v>
      </c>
      <c r="J11739" s="194">
        <v>300000</v>
      </c>
    </row>
    <row r="11740" spans="1:11">
      <c r="A11740" s="190" t="s">
        <v>4816</v>
      </c>
      <c r="J11740" s="194">
        <v>300000</v>
      </c>
      <c r="K11740" s="194">
        <v>300000</v>
      </c>
    </row>
    <row r="11743" spans="1:11">
      <c r="A11743" s="190" t="s">
        <v>4924</v>
      </c>
      <c r="D11743" s="191" t="s">
        <v>4823</v>
      </c>
      <c r="E11743" s="190" t="s">
        <v>4807</v>
      </c>
    </row>
    <row r="11744" spans="1:11">
      <c r="A11744" s="192" t="s">
        <v>10</v>
      </c>
      <c r="B11744" s="192" t="s">
        <v>11</v>
      </c>
      <c r="D11744" s="188" t="s">
        <v>4808</v>
      </c>
      <c r="E11744" s="192" t="s">
        <v>142</v>
      </c>
      <c r="F11744" s="193" t="s">
        <v>4809</v>
      </c>
      <c r="G11744" s="192" t="s">
        <v>4810</v>
      </c>
      <c r="H11744" s="192" t="s">
        <v>479</v>
      </c>
      <c r="J11744" s="193" t="s">
        <v>405</v>
      </c>
      <c r="K11744" s="193" t="s">
        <v>406</v>
      </c>
    </row>
    <row r="11747" spans="1:11">
      <c r="A11747" s="175" t="s">
        <v>161</v>
      </c>
      <c r="B11747" s="175" t="s">
        <v>23</v>
      </c>
      <c r="F11747" s="195">
        <v>1</v>
      </c>
      <c r="H11747" s="175" t="s">
        <v>1473</v>
      </c>
      <c r="J11747" s="194">
        <v>22500</v>
      </c>
    </row>
    <row r="11748" spans="1:11">
      <c r="A11748" s="175" t="s">
        <v>5000</v>
      </c>
      <c r="B11748" s="175" t="s">
        <v>114</v>
      </c>
      <c r="D11748" s="175" t="s">
        <v>610</v>
      </c>
      <c r="H11748" s="175" t="s">
        <v>1473</v>
      </c>
      <c r="K11748" s="194">
        <v>22500</v>
      </c>
    </row>
    <row r="11749" spans="1:11">
      <c r="A11749" s="190" t="s">
        <v>4925</v>
      </c>
      <c r="J11749" s="194">
        <v>22500</v>
      </c>
      <c r="K11749" s="194">
        <v>22500</v>
      </c>
    </row>
    <row r="11752" spans="1:11">
      <c r="A11752" s="190" t="s">
        <v>4935</v>
      </c>
      <c r="D11752" s="191" t="s">
        <v>4818</v>
      </c>
      <c r="E11752" s="190" t="s">
        <v>4807</v>
      </c>
    </row>
    <row r="11753" spans="1:11">
      <c r="A11753" s="192" t="s">
        <v>10</v>
      </c>
      <c r="B11753" s="192" t="s">
        <v>11</v>
      </c>
      <c r="D11753" s="188" t="s">
        <v>4808</v>
      </c>
      <c r="E11753" s="192" t="s">
        <v>142</v>
      </c>
      <c r="F11753" s="193" t="s">
        <v>4809</v>
      </c>
      <c r="G11753" s="192" t="s">
        <v>4810</v>
      </c>
      <c r="H11753" s="192" t="s">
        <v>479</v>
      </c>
      <c r="J11753" s="193" t="s">
        <v>405</v>
      </c>
      <c r="K11753" s="193" t="s">
        <v>406</v>
      </c>
    </row>
    <row r="11756" spans="1:11">
      <c r="A11756" s="175" t="s">
        <v>161</v>
      </c>
      <c r="B11756" s="175" t="s">
        <v>23</v>
      </c>
      <c r="F11756" s="195">
        <v>1</v>
      </c>
      <c r="H11756" s="175" t="s">
        <v>1474</v>
      </c>
      <c r="J11756" s="194">
        <v>97000</v>
      </c>
    </row>
    <row r="11757" spans="1:11">
      <c r="A11757" s="175" t="s">
        <v>5000</v>
      </c>
      <c r="B11757" s="175" t="s">
        <v>114</v>
      </c>
      <c r="D11757" s="175" t="s">
        <v>610</v>
      </c>
      <c r="H11757" s="175" t="s">
        <v>1474</v>
      </c>
      <c r="K11757" s="194">
        <v>97000</v>
      </c>
    </row>
    <row r="11758" spans="1:11">
      <c r="A11758" s="190" t="s">
        <v>4937</v>
      </c>
      <c r="J11758" s="194">
        <v>97000</v>
      </c>
      <c r="K11758" s="194">
        <v>97000</v>
      </c>
    </row>
    <row r="11761" spans="1:11">
      <c r="A11761" s="190" t="s">
        <v>4869</v>
      </c>
      <c r="D11761" s="191" t="s">
        <v>4823</v>
      </c>
      <c r="E11761" s="190" t="s">
        <v>5067</v>
      </c>
    </row>
    <row r="11762" spans="1:11">
      <c r="A11762" s="192" t="s">
        <v>10</v>
      </c>
      <c r="B11762" s="192" t="s">
        <v>11</v>
      </c>
      <c r="D11762" s="188" t="s">
        <v>4808</v>
      </c>
      <c r="E11762" s="192" t="s">
        <v>142</v>
      </c>
      <c r="F11762" s="193" t="s">
        <v>4809</v>
      </c>
      <c r="G11762" s="192" t="s">
        <v>4810</v>
      </c>
      <c r="H11762" s="192" t="s">
        <v>479</v>
      </c>
      <c r="J11762" s="193" t="s">
        <v>405</v>
      </c>
      <c r="K11762" s="193" t="s">
        <v>406</v>
      </c>
    </row>
    <row r="11765" spans="1:11">
      <c r="A11765" s="175" t="s">
        <v>5102</v>
      </c>
      <c r="B11765" s="175" t="s">
        <v>25</v>
      </c>
      <c r="F11765" s="195">
        <v>239</v>
      </c>
      <c r="H11765" s="175" t="s">
        <v>1839</v>
      </c>
      <c r="K11765" s="194">
        <v>2789203</v>
      </c>
    </row>
    <row r="11766" spans="1:11">
      <c r="A11766" s="175" t="s">
        <v>182</v>
      </c>
      <c r="B11766" s="175" t="s">
        <v>28</v>
      </c>
      <c r="E11766" s="175" t="s">
        <v>640</v>
      </c>
      <c r="F11766" s="195">
        <v>201650</v>
      </c>
      <c r="H11766" s="175" t="s">
        <v>2053</v>
      </c>
      <c r="J11766" s="194">
        <v>2789203</v>
      </c>
    </row>
    <row r="11767" spans="1:11">
      <c r="A11767" s="190" t="s">
        <v>4870</v>
      </c>
      <c r="J11767" s="194">
        <v>2789203</v>
      </c>
      <c r="K11767" s="194">
        <v>2789203</v>
      </c>
    </row>
    <row r="11770" spans="1:11">
      <c r="A11770" s="190" t="s">
        <v>4817</v>
      </c>
      <c r="D11770" s="191" t="s">
        <v>4818</v>
      </c>
      <c r="E11770" s="190" t="s">
        <v>5068</v>
      </c>
    </row>
    <row r="11771" spans="1:11">
      <c r="A11771" s="192" t="s">
        <v>10</v>
      </c>
      <c r="B11771" s="192" t="s">
        <v>11</v>
      </c>
      <c r="D11771" s="188" t="s">
        <v>4808</v>
      </c>
      <c r="E11771" s="192" t="s">
        <v>142</v>
      </c>
      <c r="F11771" s="193" t="s">
        <v>4809</v>
      </c>
      <c r="G11771" s="192" t="s">
        <v>4810</v>
      </c>
      <c r="H11771" s="192" t="s">
        <v>479</v>
      </c>
      <c r="J11771" s="193" t="s">
        <v>405</v>
      </c>
      <c r="K11771" s="193" t="s">
        <v>406</v>
      </c>
    </row>
    <row r="11774" spans="1:11">
      <c r="A11774" s="175" t="s">
        <v>151</v>
      </c>
      <c r="B11774" s="175" t="s">
        <v>22</v>
      </c>
      <c r="F11774" s="195">
        <v>22962</v>
      </c>
      <c r="H11774" s="175" t="s">
        <v>1169</v>
      </c>
      <c r="J11774" s="194">
        <v>50000</v>
      </c>
    </row>
    <row r="11775" spans="1:11">
      <c r="A11775" s="175" t="s">
        <v>4829</v>
      </c>
      <c r="B11775" s="175" t="s">
        <v>113</v>
      </c>
      <c r="D11775" s="175" t="s">
        <v>610</v>
      </c>
      <c r="H11775" s="175" t="s">
        <v>1169</v>
      </c>
      <c r="K11775" s="194">
        <v>50000</v>
      </c>
    </row>
    <row r="11776" spans="1:11">
      <c r="A11776" s="190" t="s">
        <v>4821</v>
      </c>
      <c r="J11776" s="194">
        <v>50000</v>
      </c>
      <c r="K11776" s="194">
        <v>50000</v>
      </c>
    </row>
    <row r="11779" spans="1:11">
      <c r="A11779" s="190" t="s">
        <v>4822</v>
      </c>
      <c r="D11779" s="191" t="s">
        <v>4818</v>
      </c>
      <c r="E11779" s="190" t="s">
        <v>5068</v>
      </c>
    </row>
    <row r="11780" spans="1:11">
      <c r="A11780" s="192" t="s">
        <v>10</v>
      </c>
      <c r="B11780" s="192" t="s">
        <v>11</v>
      </c>
      <c r="D11780" s="188" t="s">
        <v>4808</v>
      </c>
      <c r="E11780" s="192" t="s">
        <v>142</v>
      </c>
      <c r="F11780" s="193" t="s">
        <v>4809</v>
      </c>
      <c r="G11780" s="192" t="s">
        <v>4810</v>
      </c>
      <c r="H11780" s="192" t="s">
        <v>479</v>
      </c>
      <c r="J11780" s="193" t="s">
        <v>405</v>
      </c>
      <c r="K11780" s="193" t="s">
        <v>406</v>
      </c>
    </row>
    <row r="11783" spans="1:11">
      <c r="A11783" s="175" t="s">
        <v>151</v>
      </c>
      <c r="B11783" s="175" t="s">
        <v>22</v>
      </c>
      <c r="F11783" s="195">
        <v>22961</v>
      </c>
      <c r="H11783" s="175" t="s">
        <v>1170</v>
      </c>
      <c r="J11783" s="194">
        <v>40000</v>
      </c>
    </row>
    <row r="11784" spans="1:11">
      <c r="A11784" s="175" t="s">
        <v>4829</v>
      </c>
      <c r="B11784" s="175" t="s">
        <v>113</v>
      </c>
      <c r="D11784" s="175" t="s">
        <v>610</v>
      </c>
      <c r="H11784" s="175" t="s">
        <v>1170</v>
      </c>
      <c r="K11784" s="194">
        <v>40000</v>
      </c>
    </row>
    <row r="11785" spans="1:11">
      <c r="A11785" s="190" t="s">
        <v>4824</v>
      </c>
      <c r="J11785" s="194">
        <v>40000</v>
      </c>
      <c r="K11785" s="194">
        <v>40000</v>
      </c>
    </row>
    <row r="11788" spans="1:11">
      <c r="A11788" s="190" t="s">
        <v>5065</v>
      </c>
      <c r="D11788" s="191" t="s">
        <v>4823</v>
      </c>
      <c r="E11788" s="190" t="s">
        <v>5068</v>
      </c>
    </row>
    <row r="11789" spans="1:11">
      <c r="A11789" s="192" t="s">
        <v>10</v>
      </c>
      <c r="B11789" s="192" t="s">
        <v>11</v>
      </c>
      <c r="D11789" s="188" t="s">
        <v>4808</v>
      </c>
      <c r="E11789" s="192" t="s">
        <v>142</v>
      </c>
      <c r="F11789" s="193" t="s">
        <v>4809</v>
      </c>
      <c r="G11789" s="192" t="s">
        <v>4810</v>
      </c>
      <c r="H11789" s="192" t="s">
        <v>479</v>
      </c>
      <c r="J11789" s="193" t="s">
        <v>405</v>
      </c>
      <c r="K11789" s="193" t="s">
        <v>406</v>
      </c>
    </row>
    <row r="11792" spans="1:11">
      <c r="A11792" s="175" t="s">
        <v>151</v>
      </c>
      <c r="B11792" s="175" t="s">
        <v>22</v>
      </c>
      <c r="F11792" s="195">
        <v>4531854</v>
      </c>
      <c r="H11792" s="175" t="s">
        <v>1171</v>
      </c>
      <c r="K11792" s="194">
        <v>296589</v>
      </c>
    </row>
    <row r="11793" spans="1:11">
      <c r="A11793" s="175" t="s">
        <v>5102</v>
      </c>
      <c r="B11793" s="175" t="s">
        <v>25</v>
      </c>
      <c r="F11793" s="195">
        <v>235</v>
      </c>
      <c r="H11793" s="175" t="s">
        <v>1171</v>
      </c>
      <c r="K11793" s="194">
        <v>401756</v>
      </c>
    </row>
    <row r="11794" spans="1:11">
      <c r="A11794" s="175" t="s">
        <v>257</v>
      </c>
      <c r="B11794" s="175" t="s">
        <v>47</v>
      </c>
      <c r="E11794" s="175" t="s">
        <v>668</v>
      </c>
      <c r="F11794" s="195">
        <v>6453646</v>
      </c>
      <c r="H11794" s="175" t="s">
        <v>1171</v>
      </c>
      <c r="J11794" s="194">
        <v>698344</v>
      </c>
    </row>
    <row r="11795" spans="1:11">
      <c r="A11795" s="175" t="s">
        <v>5104</v>
      </c>
      <c r="B11795" s="175" t="s">
        <v>121</v>
      </c>
      <c r="D11795" s="175" t="s">
        <v>610</v>
      </c>
      <c r="H11795" s="175" t="s">
        <v>1171</v>
      </c>
      <c r="J11795" s="194">
        <v>1</v>
      </c>
    </row>
    <row r="11796" spans="1:11">
      <c r="A11796" s="190" t="s">
        <v>5066</v>
      </c>
      <c r="J11796" s="194">
        <v>698345</v>
      </c>
      <c r="K11796" s="194">
        <v>698345</v>
      </c>
    </row>
    <row r="11799" spans="1:11">
      <c r="A11799" s="190" t="s">
        <v>4871</v>
      </c>
      <c r="D11799" s="191" t="s">
        <v>4823</v>
      </c>
      <c r="E11799" s="190" t="s">
        <v>5068</v>
      </c>
    </row>
    <row r="11800" spans="1:11">
      <c r="A11800" s="192" t="s">
        <v>10</v>
      </c>
      <c r="B11800" s="192" t="s">
        <v>11</v>
      </c>
      <c r="D11800" s="188" t="s">
        <v>4808</v>
      </c>
      <c r="E11800" s="192" t="s">
        <v>142</v>
      </c>
      <c r="F11800" s="193" t="s">
        <v>4809</v>
      </c>
      <c r="G11800" s="192" t="s">
        <v>4810</v>
      </c>
      <c r="H11800" s="192" t="s">
        <v>479</v>
      </c>
      <c r="J11800" s="193" t="s">
        <v>405</v>
      </c>
      <c r="K11800" s="193" t="s">
        <v>406</v>
      </c>
    </row>
    <row r="11803" spans="1:11">
      <c r="A11803" s="175" t="s">
        <v>182</v>
      </c>
      <c r="B11803" s="175" t="s">
        <v>28</v>
      </c>
      <c r="E11803" s="175" t="s">
        <v>640</v>
      </c>
      <c r="F11803" s="195">
        <v>201651</v>
      </c>
      <c r="H11803" s="175" t="s">
        <v>2054</v>
      </c>
      <c r="J11803" s="194">
        <v>2689203</v>
      </c>
    </row>
    <row r="11804" spans="1:11">
      <c r="A11804" s="175" t="s">
        <v>182</v>
      </c>
      <c r="B11804" s="175" t="s">
        <v>28</v>
      </c>
      <c r="E11804" s="175" t="s">
        <v>640</v>
      </c>
      <c r="F11804" s="195">
        <v>201650</v>
      </c>
      <c r="H11804" s="175" t="s">
        <v>2053</v>
      </c>
      <c r="K11804" s="194">
        <v>2789203</v>
      </c>
    </row>
    <row r="11805" spans="1:11">
      <c r="A11805" s="175" t="s">
        <v>5097</v>
      </c>
      <c r="B11805" s="175" t="s">
        <v>31</v>
      </c>
      <c r="E11805" s="175" t="s">
        <v>668</v>
      </c>
      <c r="F11805" s="195">
        <v>6458499</v>
      </c>
      <c r="H11805" s="175" t="s">
        <v>207</v>
      </c>
      <c r="J11805" s="194">
        <v>100000</v>
      </c>
    </row>
    <row r="11806" spans="1:11">
      <c r="A11806" s="190" t="s">
        <v>4873</v>
      </c>
      <c r="J11806" s="194">
        <v>2789203</v>
      </c>
      <c r="K11806" s="194">
        <v>2789203</v>
      </c>
    </row>
    <row r="11809" spans="1:11">
      <c r="A11809" s="190" t="s">
        <v>4825</v>
      </c>
      <c r="D11809" s="191" t="s">
        <v>4818</v>
      </c>
      <c r="E11809" s="190" t="s">
        <v>4819</v>
      </c>
    </row>
    <row r="11810" spans="1:11">
      <c r="A11810" s="192" t="s">
        <v>10</v>
      </c>
      <c r="B11810" s="192" t="s">
        <v>11</v>
      </c>
      <c r="D11810" s="188" t="s">
        <v>4808</v>
      </c>
      <c r="E11810" s="192" t="s">
        <v>142</v>
      </c>
      <c r="F11810" s="193" t="s">
        <v>4809</v>
      </c>
      <c r="G11810" s="192" t="s">
        <v>4810</v>
      </c>
      <c r="H11810" s="192" t="s">
        <v>479</v>
      </c>
      <c r="J11810" s="193" t="s">
        <v>405</v>
      </c>
      <c r="K11810" s="193" t="s">
        <v>406</v>
      </c>
    </row>
    <row r="11813" spans="1:11">
      <c r="A11813" s="175" t="s">
        <v>151</v>
      </c>
      <c r="B11813" s="175" t="s">
        <v>22</v>
      </c>
      <c r="F11813" s="195">
        <v>22965</v>
      </c>
      <c r="H11813" s="175" t="s">
        <v>1172</v>
      </c>
      <c r="J11813" s="194">
        <v>400000</v>
      </c>
    </row>
    <row r="11814" spans="1:11">
      <c r="A11814" s="175" t="s">
        <v>4829</v>
      </c>
      <c r="B11814" s="175" t="s">
        <v>113</v>
      </c>
      <c r="D11814" s="175" t="s">
        <v>610</v>
      </c>
      <c r="H11814" s="175" t="s">
        <v>1172</v>
      </c>
      <c r="K11814" s="194">
        <v>400000</v>
      </c>
    </row>
    <row r="11815" spans="1:11">
      <c r="A11815" s="190" t="s">
        <v>4826</v>
      </c>
      <c r="J11815" s="194">
        <v>400000</v>
      </c>
      <c r="K11815" s="194">
        <v>400000</v>
      </c>
    </row>
    <row r="11818" spans="1:11">
      <c r="A11818" s="190" t="s">
        <v>4827</v>
      </c>
      <c r="D11818" s="191" t="s">
        <v>4818</v>
      </c>
      <c r="E11818" s="190" t="s">
        <v>4819</v>
      </c>
    </row>
    <row r="11819" spans="1:11">
      <c r="A11819" s="192" t="s">
        <v>10</v>
      </c>
      <c r="B11819" s="192" t="s">
        <v>11</v>
      </c>
      <c r="D11819" s="188" t="s">
        <v>4808</v>
      </c>
      <c r="E11819" s="192" t="s">
        <v>142</v>
      </c>
      <c r="F11819" s="193" t="s">
        <v>4809</v>
      </c>
      <c r="G11819" s="192" t="s">
        <v>4810</v>
      </c>
      <c r="H11819" s="192" t="s">
        <v>479</v>
      </c>
      <c r="J11819" s="193" t="s">
        <v>405</v>
      </c>
      <c r="K11819" s="193" t="s">
        <v>406</v>
      </c>
    </row>
    <row r="11822" spans="1:11">
      <c r="A11822" s="175" t="s">
        <v>151</v>
      </c>
      <c r="B11822" s="175" t="s">
        <v>22</v>
      </c>
      <c r="F11822" s="195">
        <v>22964</v>
      </c>
      <c r="H11822" s="175" t="s">
        <v>1173</v>
      </c>
      <c r="J11822" s="194">
        <v>150000</v>
      </c>
    </row>
    <row r="11823" spans="1:11">
      <c r="A11823" s="175" t="s">
        <v>4829</v>
      </c>
      <c r="B11823" s="175" t="s">
        <v>113</v>
      </c>
      <c r="D11823" s="175" t="s">
        <v>610</v>
      </c>
      <c r="H11823" s="175" t="s">
        <v>1173</v>
      </c>
      <c r="K11823" s="194">
        <v>150000</v>
      </c>
    </row>
    <row r="11824" spans="1:11">
      <c r="A11824" s="190" t="s">
        <v>4830</v>
      </c>
      <c r="J11824" s="194">
        <v>150000</v>
      </c>
      <c r="K11824" s="194">
        <v>150000</v>
      </c>
    </row>
    <row r="11827" spans="1:11">
      <c r="A11827" s="190" t="s">
        <v>4831</v>
      </c>
      <c r="D11827" s="191" t="s">
        <v>4818</v>
      </c>
      <c r="E11827" s="190" t="s">
        <v>4819</v>
      </c>
    </row>
    <row r="11828" spans="1:11">
      <c r="A11828" s="192" t="s">
        <v>10</v>
      </c>
      <c r="B11828" s="192" t="s">
        <v>11</v>
      </c>
      <c r="D11828" s="188" t="s">
        <v>4808</v>
      </c>
      <c r="E11828" s="192" t="s">
        <v>142</v>
      </c>
      <c r="F11828" s="193" t="s">
        <v>4809</v>
      </c>
      <c r="G11828" s="192" t="s">
        <v>4810</v>
      </c>
      <c r="H11828" s="192" t="s">
        <v>479</v>
      </c>
      <c r="J11828" s="193" t="s">
        <v>405</v>
      </c>
      <c r="K11828" s="193" t="s">
        <v>406</v>
      </c>
    </row>
    <row r="11831" spans="1:11">
      <c r="A11831" s="175" t="s">
        <v>151</v>
      </c>
      <c r="B11831" s="175" t="s">
        <v>22</v>
      </c>
      <c r="F11831" s="195">
        <v>22963</v>
      </c>
      <c r="H11831" s="175" t="s">
        <v>1174</v>
      </c>
      <c r="J11831" s="194">
        <v>20000</v>
      </c>
    </row>
    <row r="11832" spans="1:11">
      <c r="A11832" s="175" t="s">
        <v>4829</v>
      </c>
      <c r="B11832" s="175" t="s">
        <v>113</v>
      </c>
      <c r="D11832" s="175" t="s">
        <v>610</v>
      </c>
      <c r="H11832" s="175" t="s">
        <v>1174</v>
      </c>
      <c r="K11832" s="194">
        <v>20000</v>
      </c>
    </row>
    <row r="11833" spans="1:11">
      <c r="A11833" s="190" t="s">
        <v>4832</v>
      </c>
      <c r="J11833" s="194">
        <v>20000</v>
      </c>
      <c r="K11833" s="194">
        <v>20000</v>
      </c>
    </row>
    <row r="11836" spans="1:11">
      <c r="A11836" s="190" t="s">
        <v>4833</v>
      </c>
      <c r="D11836" s="191" t="s">
        <v>4818</v>
      </c>
      <c r="E11836" s="190" t="s">
        <v>4828</v>
      </c>
    </row>
    <row r="11837" spans="1:11">
      <c r="A11837" s="192" t="s">
        <v>10</v>
      </c>
      <c r="B11837" s="192" t="s">
        <v>11</v>
      </c>
      <c r="D11837" s="188" t="s">
        <v>4808</v>
      </c>
      <c r="E11837" s="192" t="s">
        <v>142</v>
      </c>
      <c r="F11837" s="193" t="s">
        <v>4809</v>
      </c>
      <c r="G11837" s="192" t="s">
        <v>4810</v>
      </c>
      <c r="H11837" s="192" t="s">
        <v>479</v>
      </c>
      <c r="J11837" s="193" t="s">
        <v>405</v>
      </c>
      <c r="K11837" s="193" t="s">
        <v>406</v>
      </c>
    </row>
    <row r="11840" spans="1:11">
      <c r="A11840" s="175" t="s">
        <v>151</v>
      </c>
      <c r="B11840" s="175" t="s">
        <v>22</v>
      </c>
      <c r="F11840" s="195">
        <v>22967</v>
      </c>
      <c r="H11840" s="175" t="s">
        <v>1175</v>
      </c>
      <c r="J11840" s="194">
        <v>50000</v>
      </c>
    </row>
    <row r="11841" spans="1:11">
      <c r="A11841" s="175" t="s">
        <v>4829</v>
      </c>
      <c r="B11841" s="175" t="s">
        <v>113</v>
      </c>
      <c r="D11841" s="175" t="s">
        <v>610</v>
      </c>
      <c r="H11841" s="175" t="s">
        <v>1175</v>
      </c>
      <c r="K11841" s="194">
        <v>50000</v>
      </c>
    </row>
    <row r="11842" spans="1:11">
      <c r="A11842" s="190" t="s">
        <v>4834</v>
      </c>
      <c r="J11842" s="194">
        <v>50000</v>
      </c>
      <c r="K11842" s="194">
        <v>50000</v>
      </c>
    </row>
    <row r="11845" spans="1:11">
      <c r="A11845" s="190" t="s">
        <v>4835</v>
      </c>
      <c r="D11845" s="191" t="s">
        <v>4818</v>
      </c>
      <c r="E11845" s="190" t="s">
        <v>4828</v>
      </c>
    </row>
    <row r="11846" spans="1:11">
      <c r="A11846" s="192" t="s">
        <v>10</v>
      </c>
      <c r="B11846" s="192" t="s">
        <v>11</v>
      </c>
      <c r="D11846" s="188" t="s">
        <v>4808</v>
      </c>
      <c r="E11846" s="192" t="s">
        <v>142</v>
      </c>
      <c r="F11846" s="193" t="s">
        <v>4809</v>
      </c>
      <c r="G11846" s="192" t="s">
        <v>4810</v>
      </c>
      <c r="H11846" s="192" t="s">
        <v>479</v>
      </c>
      <c r="J11846" s="193" t="s">
        <v>405</v>
      </c>
      <c r="K11846" s="193" t="s">
        <v>406</v>
      </c>
    </row>
    <row r="11849" spans="1:11">
      <c r="A11849" s="175" t="s">
        <v>151</v>
      </c>
      <c r="B11849" s="175" t="s">
        <v>22</v>
      </c>
      <c r="F11849" s="195">
        <v>22966</v>
      </c>
      <c r="H11849" s="175" t="s">
        <v>1176</v>
      </c>
      <c r="J11849" s="194">
        <v>50000</v>
      </c>
    </row>
    <row r="11850" spans="1:11">
      <c r="A11850" s="175" t="s">
        <v>4829</v>
      </c>
      <c r="B11850" s="175" t="s">
        <v>113</v>
      </c>
      <c r="D11850" s="175" t="s">
        <v>610</v>
      </c>
      <c r="H11850" s="175" t="s">
        <v>1176</v>
      </c>
      <c r="K11850" s="194">
        <v>50000</v>
      </c>
    </row>
    <row r="11851" spans="1:11">
      <c r="A11851" s="190" t="s">
        <v>4836</v>
      </c>
      <c r="J11851" s="194">
        <v>50000</v>
      </c>
      <c r="K11851" s="194">
        <v>50000</v>
      </c>
    </row>
    <row r="11854" spans="1:11">
      <c r="A11854" s="190" t="s">
        <v>4837</v>
      </c>
      <c r="D11854" s="191" t="s">
        <v>4823</v>
      </c>
      <c r="E11854" s="190" t="s">
        <v>4828</v>
      </c>
    </row>
    <row r="11855" spans="1:11">
      <c r="A11855" s="192" t="s">
        <v>10</v>
      </c>
      <c r="B11855" s="192" t="s">
        <v>11</v>
      </c>
      <c r="D11855" s="188" t="s">
        <v>4808</v>
      </c>
      <c r="E11855" s="192" t="s">
        <v>142</v>
      </c>
      <c r="F11855" s="193" t="s">
        <v>4809</v>
      </c>
      <c r="G11855" s="192" t="s">
        <v>4810</v>
      </c>
      <c r="H11855" s="192" t="s">
        <v>479</v>
      </c>
      <c r="J11855" s="193" t="s">
        <v>405</v>
      </c>
      <c r="K11855" s="193" t="s">
        <v>406</v>
      </c>
    </row>
    <row r="11858" spans="1:11">
      <c r="A11858" s="175" t="s">
        <v>151</v>
      </c>
      <c r="B11858" s="175" t="s">
        <v>22</v>
      </c>
      <c r="F11858" s="195">
        <v>4531857</v>
      </c>
      <c r="H11858" s="175" t="s">
        <v>1177</v>
      </c>
      <c r="K11858" s="194">
        <v>84330</v>
      </c>
    </row>
    <row r="11859" spans="1:11">
      <c r="A11859" s="175" t="s">
        <v>257</v>
      </c>
      <c r="B11859" s="175" t="s">
        <v>47</v>
      </c>
      <c r="E11859" s="175" t="s">
        <v>668</v>
      </c>
      <c r="F11859" s="195">
        <v>6455454</v>
      </c>
      <c r="H11859" s="175" t="s">
        <v>1177</v>
      </c>
      <c r="J11859" s="194">
        <v>84512</v>
      </c>
    </row>
    <row r="11860" spans="1:11">
      <c r="A11860" s="175" t="s">
        <v>5104</v>
      </c>
      <c r="B11860" s="175" t="s">
        <v>121</v>
      </c>
      <c r="D11860" s="175" t="s">
        <v>610</v>
      </c>
      <c r="H11860" s="175" t="s">
        <v>1177</v>
      </c>
      <c r="K11860" s="194">
        <v>182</v>
      </c>
    </row>
    <row r="11861" spans="1:11">
      <c r="A11861" s="190" t="s">
        <v>4838</v>
      </c>
      <c r="J11861" s="194">
        <v>84512</v>
      </c>
      <c r="K11861" s="194">
        <v>84512</v>
      </c>
    </row>
    <row r="11864" spans="1:11">
      <c r="A11864" s="190" t="s">
        <v>4839</v>
      </c>
      <c r="D11864" s="191" t="s">
        <v>4823</v>
      </c>
      <c r="E11864" s="190" t="s">
        <v>4828</v>
      </c>
    </row>
    <row r="11865" spans="1:11">
      <c r="A11865" s="192" t="s">
        <v>10</v>
      </c>
      <c r="B11865" s="192" t="s">
        <v>11</v>
      </c>
      <c r="D11865" s="188" t="s">
        <v>4808</v>
      </c>
      <c r="E11865" s="192" t="s">
        <v>142</v>
      </c>
      <c r="F11865" s="193" t="s">
        <v>4809</v>
      </c>
      <c r="G11865" s="192" t="s">
        <v>4810</v>
      </c>
      <c r="H11865" s="192" t="s">
        <v>479</v>
      </c>
      <c r="J11865" s="193" t="s">
        <v>405</v>
      </c>
      <c r="K11865" s="193" t="s">
        <v>406</v>
      </c>
    </row>
    <row r="11868" spans="1:11">
      <c r="A11868" s="175" t="s">
        <v>5281</v>
      </c>
      <c r="B11868" s="175" t="s">
        <v>20</v>
      </c>
      <c r="H11868" s="175" t="s">
        <v>148</v>
      </c>
      <c r="J11868" s="194">
        <v>500000</v>
      </c>
    </row>
    <row r="11869" spans="1:11">
      <c r="A11869" s="175" t="s">
        <v>5102</v>
      </c>
      <c r="B11869" s="175" t="s">
        <v>25</v>
      </c>
      <c r="F11869" s="195">
        <v>238</v>
      </c>
      <c r="H11869" s="175" t="s">
        <v>148</v>
      </c>
      <c r="K11869" s="194">
        <v>500000</v>
      </c>
    </row>
    <row r="11870" spans="1:11">
      <c r="A11870" s="190" t="s">
        <v>4840</v>
      </c>
      <c r="J11870" s="194">
        <v>500000</v>
      </c>
      <c r="K11870" s="194">
        <v>500000</v>
      </c>
    </row>
    <row r="11873" spans="1:11">
      <c r="A11873" s="190" t="s">
        <v>4841</v>
      </c>
      <c r="D11873" s="191" t="s">
        <v>4823</v>
      </c>
      <c r="E11873" s="190" t="s">
        <v>4828</v>
      </c>
    </row>
    <row r="11874" spans="1:11">
      <c r="A11874" s="192" t="s">
        <v>10</v>
      </c>
      <c r="B11874" s="192" t="s">
        <v>11</v>
      </c>
      <c r="D11874" s="188" t="s">
        <v>4808</v>
      </c>
      <c r="E11874" s="192" t="s">
        <v>142</v>
      </c>
      <c r="F11874" s="193" t="s">
        <v>4809</v>
      </c>
      <c r="G11874" s="192" t="s">
        <v>4810</v>
      </c>
      <c r="H11874" s="192" t="s">
        <v>479</v>
      </c>
      <c r="J11874" s="193" t="s">
        <v>405</v>
      </c>
      <c r="K11874" s="193" t="s">
        <v>406</v>
      </c>
    </row>
    <row r="11877" spans="1:11">
      <c r="A11877" s="175" t="s">
        <v>151</v>
      </c>
      <c r="B11877" s="175" t="s">
        <v>22</v>
      </c>
      <c r="F11877" s="195">
        <v>4531856</v>
      </c>
      <c r="H11877" s="175" t="s">
        <v>700</v>
      </c>
      <c r="K11877" s="194">
        <v>1245159</v>
      </c>
    </row>
    <row r="11878" spans="1:11">
      <c r="A11878" s="175" t="s">
        <v>218</v>
      </c>
      <c r="B11878" s="175" t="s">
        <v>33</v>
      </c>
      <c r="E11878" s="175" t="s">
        <v>640</v>
      </c>
      <c r="F11878" s="195">
        <v>1</v>
      </c>
      <c r="H11878" s="175" t="s">
        <v>700</v>
      </c>
      <c r="J11878" s="194">
        <v>1245159</v>
      </c>
    </row>
    <row r="11879" spans="1:11">
      <c r="A11879" s="190" t="s">
        <v>4843</v>
      </c>
      <c r="J11879" s="194">
        <v>1245159</v>
      </c>
      <c r="K11879" s="194">
        <v>1245159</v>
      </c>
    </row>
    <row r="11882" spans="1:11">
      <c r="A11882" s="190" t="s">
        <v>4844</v>
      </c>
      <c r="D11882" s="191" t="s">
        <v>4818</v>
      </c>
      <c r="E11882" s="190" t="s">
        <v>4842</v>
      </c>
    </row>
    <row r="11883" spans="1:11">
      <c r="A11883" s="192" t="s">
        <v>10</v>
      </c>
      <c r="B11883" s="192" t="s">
        <v>11</v>
      </c>
      <c r="D11883" s="188" t="s">
        <v>4808</v>
      </c>
      <c r="E11883" s="192" t="s">
        <v>142</v>
      </c>
      <c r="F11883" s="193" t="s">
        <v>4809</v>
      </c>
      <c r="G11883" s="192" t="s">
        <v>4810</v>
      </c>
      <c r="H11883" s="192" t="s">
        <v>479</v>
      </c>
      <c r="J11883" s="193" t="s">
        <v>405</v>
      </c>
      <c r="K11883" s="193" t="s">
        <v>406</v>
      </c>
    </row>
    <row r="11886" spans="1:11">
      <c r="A11886" s="175" t="s">
        <v>151</v>
      </c>
      <c r="B11886" s="175" t="s">
        <v>22</v>
      </c>
      <c r="F11886" s="195">
        <v>22968</v>
      </c>
      <c r="H11886" s="175" t="s">
        <v>1178</v>
      </c>
      <c r="J11886" s="194">
        <v>35000</v>
      </c>
    </row>
    <row r="11887" spans="1:11">
      <c r="A11887" s="175" t="s">
        <v>4829</v>
      </c>
      <c r="B11887" s="175" t="s">
        <v>113</v>
      </c>
      <c r="D11887" s="175" t="s">
        <v>610</v>
      </c>
      <c r="H11887" s="175" t="s">
        <v>1178</v>
      </c>
      <c r="K11887" s="194">
        <v>35000</v>
      </c>
    </row>
    <row r="11888" spans="1:11">
      <c r="A11888" s="190" t="s">
        <v>4845</v>
      </c>
      <c r="J11888" s="194">
        <v>35000</v>
      </c>
      <c r="K11888" s="194">
        <v>35000</v>
      </c>
    </row>
    <row r="11891" spans="1:11">
      <c r="A11891" s="190" t="s">
        <v>4846</v>
      </c>
      <c r="D11891" s="191" t="s">
        <v>4818</v>
      </c>
      <c r="E11891" s="190" t="s">
        <v>4842</v>
      </c>
    </row>
    <row r="11892" spans="1:11">
      <c r="A11892" s="192" t="s">
        <v>10</v>
      </c>
      <c r="B11892" s="192" t="s">
        <v>11</v>
      </c>
      <c r="D11892" s="188" t="s">
        <v>4808</v>
      </c>
      <c r="E11892" s="192" t="s">
        <v>142</v>
      </c>
      <c r="F11892" s="193" t="s">
        <v>4809</v>
      </c>
      <c r="G11892" s="192" t="s">
        <v>4810</v>
      </c>
      <c r="H11892" s="192" t="s">
        <v>479</v>
      </c>
      <c r="J11892" s="193" t="s">
        <v>405</v>
      </c>
      <c r="K11892" s="193" t="s">
        <v>406</v>
      </c>
    </row>
    <row r="11895" spans="1:11">
      <c r="A11895" s="175" t="s">
        <v>151</v>
      </c>
      <c r="B11895" s="175" t="s">
        <v>22</v>
      </c>
      <c r="F11895" s="195">
        <v>22969</v>
      </c>
      <c r="H11895" s="175" t="s">
        <v>1179</v>
      </c>
      <c r="J11895" s="194">
        <v>75000</v>
      </c>
    </row>
    <row r="11896" spans="1:11">
      <c r="A11896" s="175" t="s">
        <v>4829</v>
      </c>
      <c r="B11896" s="175" t="s">
        <v>113</v>
      </c>
      <c r="D11896" s="175" t="s">
        <v>610</v>
      </c>
      <c r="H11896" s="175" t="s">
        <v>1179</v>
      </c>
      <c r="K11896" s="194">
        <v>75000</v>
      </c>
    </row>
    <row r="11897" spans="1:11">
      <c r="A11897" s="190" t="s">
        <v>4847</v>
      </c>
      <c r="J11897" s="194">
        <v>75000</v>
      </c>
      <c r="K11897" s="194">
        <v>75000</v>
      </c>
    </row>
    <row r="11900" spans="1:11">
      <c r="A11900" s="190" t="s">
        <v>4848</v>
      </c>
      <c r="D11900" s="191" t="s">
        <v>4818</v>
      </c>
      <c r="E11900" s="190" t="s">
        <v>4854</v>
      </c>
    </row>
    <row r="11901" spans="1:11">
      <c r="A11901" s="192" t="s">
        <v>10</v>
      </c>
      <c r="B11901" s="192" t="s">
        <v>11</v>
      </c>
      <c r="D11901" s="188" t="s">
        <v>4808</v>
      </c>
      <c r="E11901" s="192" t="s">
        <v>142</v>
      </c>
      <c r="F11901" s="193" t="s">
        <v>4809</v>
      </c>
      <c r="G11901" s="192" t="s">
        <v>4810</v>
      </c>
      <c r="H11901" s="192" t="s">
        <v>479</v>
      </c>
      <c r="J11901" s="193" t="s">
        <v>405</v>
      </c>
      <c r="K11901" s="193" t="s">
        <v>406</v>
      </c>
    </row>
    <row r="11904" spans="1:11">
      <c r="A11904" s="175" t="s">
        <v>151</v>
      </c>
      <c r="B11904" s="175" t="s">
        <v>22</v>
      </c>
      <c r="F11904" s="195">
        <v>22970</v>
      </c>
      <c r="H11904" s="175" t="s">
        <v>1180</v>
      </c>
      <c r="J11904" s="194">
        <v>30000</v>
      </c>
    </row>
    <row r="11905" spans="1:11">
      <c r="A11905" s="175" t="s">
        <v>4829</v>
      </c>
      <c r="B11905" s="175" t="s">
        <v>113</v>
      </c>
      <c r="D11905" s="175" t="s">
        <v>610</v>
      </c>
      <c r="H11905" s="175" t="s">
        <v>1180</v>
      </c>
      <c r="K11905" s="194">
        <v>30000</v>
      </c>
    </row>
    <row r="11906" spans="1:11">
      <c r="A11906" s="190" t="s">
        <v>4850</v>
      </c>
      <c r="J11906" s="194">
        <v>30000</v>
      </c>
      <c r="K11906" s="194">
        <v>30000</v>
      </c>
    </row>
    <row r="11909" spans="1:11">
      <c r="A11909" s="190" t="s">
        <v>4851</v>
      </c>
      <c r="D11909" s="191" t="s">
        <v>4818</v>
      </c>
      <c r="E11909" s="190" t="s">
        <v>4854</v>
      </c>
    </row>
    <row r="11910" spans="1:11">
      <c r="A11910" s="192" t="s">
        <v>10</v>
      </c>
      <c r="B11910" s="192" t="s">
        <v>11</v>
      </c>
      <c r="D11910" s="188" t="s">
        <v>4808</v>
      </c>
      <c r="E11910" s="192" t="s">
        <v>142</v>
      </c>
      <c r="F11910" s="193" t="s">
        <v>4809</v>
      </c>
      <c r="G11910" s="192" t="s">
        <v>4810</v>
      </c>
      <c r="H11910" s="192" t="s">
        <v>479</v>
      </c>
      <c r="J11910" s="193" t="s">
        <v>405</v>
      </c>
      <c r="K11910" s="193" t="s">
        <v>406</v>
      </c>
    </row>
    <row r="11913" spans="1:11">
      <c r="A11913" s="175" t="s">
        <v>151</v>
      </c>
      <c r="B11913" s="175" t="s">
        <v>22</v>
      </c>
      <c r="F11913" s="195">
        <v>22971</v>
      </c>
      <c r="H11913" s="175" t="s">
        <v>1181</v>
      </c>
      <c r="J11913" s="194">
        <v>30000</v>
      </c>
    </row>
    <row r="11914" spans="1:11">
      <c r="A11914" s="175" t="s">
        <v>4829</v>
      </c>
      <c r="B11914" s="175" t="s">
        <v>113</v>
      </c>
      <c r="D11914" s="175" t="s">
        <v>610</v>
      </c>
      <c r="H11914" s="175" t="s">
        <v>1181</v>
      </c>
      <c r="K11914" s="194">
        <v>30000</v>
      </c>
    </row>
    <row r="11915" spans="1:11">
      <c r="A11915" s="190" t="s">
        <v>4852</v>
      </c>
      <c r="J11915" s="194">
        <v>30000</v>
      </c>
      <c r="K11915" s="194">
        <v>30000</v>
      </c>
    </row>
    <row r="11918" spans="1:11">
      <c r="A11918" s="190" t="s">
        <v>4853</v>
      </c>
      <c r="D11918" s="191" t="s">
        <v>4818</v>
      </c>
      <c r="E11918" s="190" t="s">
        <v>4872</v>
      </c>
    </row>
    <row r="11919" spans="1:11">
      <c r="A11919" s="192" t="s">
        <v>10</v>
      </c>
      <c r="B11919" s="192" t="s">
        <v>11</v>
      </c>
      <c r="D11919" s="188" t="s">
        <v>4808</v>
      </c>
      <c r="E11919" s="192" t="s">
        <v>142</v>
      </c>
      <c r="F11919" s="193" t="s">
        <v>4809</v>
      </c>
      <c r="G11919" s="192" t="s">
        <v>4810</v>
      </c>
      <c r="H11919" s="192" t="s">
        <v>479</v>
      </c>
      <c r="J11919" s="193" t="s">
        <v>405</v>
      </c>
      <c r="K11919" s="193" t="s">
        <v>406</v>
      </c>
    </row>
    <row r="11922" spans="1:11">
      <c r="A11922" s="175" t="s">
        <v>151</v>
      </c>
      <c r="B11922" s="175" t="s">
        <v>22</v>
      </c>
      <c r="F11922" s="195">
        <v>22972</v>
      </c>
      <c r="H11922" s="175" t="s">
        <v>1182</v>
      </c>
      <c r="J11922" s="194">
        <v>50000</v>
      </c>
    </row>
    <row r="11923" spans="1:11">
      <c r="A11923" s="175" t="s">
        <v>4829</v>
      </c>
      <c r="B11923" s="175" t="s">
        <v>113</v>
      </c>
      <c r="D11923" s="175" t="s">
        <v>610</v>
      </c>
      <c r="H11923" s="175" t="s">
        <v>1182</v>
      </c>
      <c r="K11923" s="194">
        <v>50000</v>
      </c>
    </row>
    <row r="11924" spans="1:11">
      <c r="A11924" s="190" t="s">
        <v>4855</v>
      </c>
      <c r="J11924" s="194">
        <v>50000</v>
      </c>
      <c r="K11924" s="194">
        <v>50000</v>
      </c>
    </row>
    <row r="11927" spans="1:11">
      <c r="A11927" s="190" t="s">
        <v>4856</v>
      </c>
      <c r="D11927" s="191" t="s">
        <v>4818</v>
      </c>
      <c r="E11927" s="190" t="s">
        <v>4879</v>
      </c>
    </row>
    <row r="11928" spans="1:11">
      <c r="A11928" s="192" t="s">
        <v>10</v>
      </c>
      <c r="B11928" s="192" t="s">
        <v>11</v>
      </c>
      <c r="D11928" s="188" t="s">
        <v>4808</v>
      </c>
      <c r="E11928" s="192" t="s">
        <v>142</v>
      </c>
      <c r="F11928" s="193" t="s">
        <v>4809</v>
      </c>
      <c r="G11928" s="192" t="s">
        <v>4810</v>
      </c>
      <c r="H11928" s="192" t="s">
        <v>479</v>
      </c>
      <c r="J11928" s="193" t="s">
        <v>405</v>
      </c>
      <c r="K11928" s="193" t="s">
        <v>406</v>
      </c>
    </row>
    <row r="11931" spans="1:11">
      <c r="A11931" s="175" t="s">
        <v>161</v>
      </c>
      <c r="B11931" s="175" t="s">
        <v>23</v>
      </c>
      <c r="F11931" s="195">
        <v>1</v>
      </c>
      <c r="H11931" s="175" t="s">
        <v>1475</v>
      </c>
      <c r="J11931" s="194">
        <v>15000</v>
      </c>
    </row>
    <row r="11932" spans="1:11">
      <c r="A11932" s="175" t="s">
        <v>5000</v>
      </c>
      <c r="B11932" s="175" t="s">
        <v>114</v>
      </c>
      <c r="D11932" s="175" t="s">
        <v>610</v>
      </c>
      <c r="H11932" s="175" t="s">
        <v>1475</v>
      </c>
      <c r="K11932" s="194">
        <v>15000</v>
      </c>
    </row>
    <row r="11933" spans="1:11">
      <c r="A11933" s="190" t="s">
        <v>4857</v>
      </c>
      <c r="J11933" s="194">
        <v>15000</v>
      </c>
      <c r="K11933" s="194">
        <v>15000</v>
      </c>
    </row>
    <row r="11936" spans="1:11">
      <c r="A11936" s="190" t="s">
        <v>4858</v>
      </c>
      <c r="D11936" s="191" t="s">
        <v>4818</v>
      </c>
      <c r="E11936" s="190" t="s">
        <v>4879</v>
      </c>
    </row>
    <row r="11937" spans="1:11">
      <c r="A11937" s="192" t="s">
        <v>10</v>
      </c>
      <c r="B11937" s="192" t="s">
        <v>11</v>
      </c>
      <c r="D11937" s="188" t="s">
        <v>4808</v>
      </c>
      <c r="E11937" s="192" t="s">
        <v>142</v>
      </c>
      <c r="F11937" s="193" t="s">
        <v>4809</v>
      </c>
      <c r="G11937" s="192" t="s">
        <v>4810</v>
      </c>
      <c r="H11937" s="192" t="s">
        <v>479</v>
      </c>
      <c r="J11937" s="193" t="s">
        <v>405</v>
      </c>
      <c r="K11937" s="193" t="s">
        <v>406</v>
      </c>
    </row>
    <row r="11940" spans="1:11">
      <c r="A11940" s="175" t="s">
        <v>161</v>
      </c>
      <c r="B11940" s="175" t="s">
        <v>23</v>
      </c>
      <c r="F11940" s="195">
        <v>1</v>
      </c>
      <c r="H11940" s="175" t="s">
        <v>1476</v>
      </c>
      <c r="J11940" s="194">
        <v>40000</v>
      </c>
    </row>
    <row r="11941" spans="1:11">
      <c r="A11941" s="175" t="s">
        <v>5000</v>
      </c>
      <c r="B11941" s="175" t="s">
        <v>114</v>
      </c>
      <c r="D11941" s="175" t="s">
        <v>610</v>
      </c>
      <c r="H11941" s="175" t="s">
        <v>1476</v>
      </c>
      <c r="K11941" s="194">
        <v>40000</v>
      </c>
    </row>
    <row r="11942" spans="1:11">
      <c r="A11942" s="190" t="s">
        <v>4859</v>
      </c>
      <c r="J11942" s="194">
        <v>40000</v>
      </c>
      <c r="K11942" s="194">
        <v>40000</v>
      </c>
    </row>
    <row r="11945" spans="1:11">
      <c r="A11945" s="190" t="s">
        <v>4860</v>
      </c>
      <c r="D11945" s="191" t="s">
        <v>4818</v>
      </c>
      <c r="E11945" s="190" t="s">
        <v>4879</v>
      </c>
    </row>
    <row r="11946" spans="1:11">
      <c r="A11946" s="192" t="s">
        <v>10</v>
      </c>
      <c r="B11946" s="192" t="s">
        <v>11</v>
      </c>
      <c r="D11946" s="188" t="s">
        <v>4808</v>
      </c>
      <c r="E11946" s="192" t="s">
        <v>142</v>
      </c>
      <c r="F11946" s="193" t="s">
        <v>4809</v>
      </c>
      <c r="G11946" s="192" t="s">
        <v>4810</v>
      </c>
      <c r="H11946" s="192" t="s">
        <v>479</v>
      </c>
      <c r="J11946" s="193" t="s">
        <v>405</v>
      </c>
      <c r="K11946" s="193" t="s">
        <v>406</v>
      </c>
    </row>
    <row r="11949" spans="1:11">
      <c r="A11949" s="175" t="s">
        <v>161</v>
      </c>
      <c r="B11949" s="175" t="s">
        <v>23</v>
      </c>
      <c r="F11949" s="195">
        <v>1</v>
      </c>
      <c r="H11949" s="175" t="s">
        <v>1477</v>
      </c>
      <c r="J11949" s="194">
        <v>66667</v>
      </c>
    </row>
    <row r="11950" spans="1:11">
      <c r="A11950" s="175" t="s">
        <v>5000</v>
      </c>
      <c r="B11950" s="175" t="s">
        <v>114</v>
      </c>
      <c r="D11950" s="175" t="s">
        <v>610</v>
      </c>
      <c r="H11950" s="175" t="s">
        <v>1477</v>
      </c>
      <c r="K11950" s="194">
        <v>66667</v>
      </c>
    </row>
    <row r="11951" spans="1:11">
      <c r="A11951" s="190" t="s">
        <v>4861</v>
      </c>
      <c r="J11951" s="194">
        <v>66667</v>
      </c>
      <c r="K11951" s="194">
        <v>66667</v>
      </c>
    </row>
    <row r="11954" spans="1:11">
      <c r="A11954" s="190" t="s">
        <v>4862</v>
      </c>
      <c r="D11954" s="191" t="s">
        <v>4818</v>
      </c>
      <c r="E11954" s="190" t="s">
        <v>4879</v>
      </c>
    </row>
    <row r="11955" spans="1:11">
      <c r="A11955" s="192" t="s">
        <v>10</v>
      </c>
      <c r="B11955" s="192" t="s">
        <v>11</v>
      </c>
      <c r="D11955" s="188" t="s">
        <v>4808</v>
      </c>
      <c r="E11955" s="192" t="s">
        <v>142</v>
      </c>
      <c r="F11955" s="193" t="s">
        <v>4809</v>
      </c>
      <c r="G11955" s="192" t="s">
        <v>4810</v>
      </c>
      <c r="H11955" s="192" t="s">
        <v>479</v>
      </c>
      <c r="J11955" s="193" t="s">
        <v>405</v>
      </c>
      <c r="K11955" s="193" t="s">
        <v>406</v>
      </c>
    </row>
    <row r="11958" spans="1:11">
      <c r="A11958" s="175" t="s">
        <v>161</v>
      </c>
      <c r="B11958" s="175" t="s">
        <v>23</v>
      </c>
      <c r="F11958" s="195">
        <v>1</v>
      </c>
      <c r="H11958" s="175" t="s">
        <v>1478</v>
      </c>
      <c r="J11958" s="194">
        <v>40000</v>
      </c>
    </row>
    <row r="11959" spans="1:11">
      <c r="A11959" s="175" t="s">
        <v>5000</v>
      </c>
      <c r="B11959" s="175" t="s">
        <v>114</v>
      </c>
      <c r="D11959" s="175" t="s">
        <v>610</v>
      </c>
      <c r="H11959" s="175" t="s">
        <v>1478</v>
      </c>
      <c r="K11959" s="194">
        <v>40000</v>
      </c>
    </row>
    <row r="11960" spans="1:11">
      <c r="A11960" s="190" t="s">
        <v>4863</v>
      </c>
      <c r="J11960" s="194">
        <v>40000</v>
      </c>
      <c r="K11960" s="194">
        <v>40000</v>
      </c>
    </row>
    <row r="11963" spans="1:11">
      <c r="A11963" s="190" t="s">
        <v>4864</v>
      </c>
      <c r="D11963" s="191" t="s">
        <v>4818</v>
      </c>
      <c r="E11963" s="190" t="s">
        <v>4879</v>
      </c>
    </row>
    <row r="11964" spans="1:11">
      <c r="A11964" s="192" t="s">
        <v>10</v>
      </c>
      <c r="B11964" s="192" t="s">
        <v>11</v>
      </c>
      <c r="D11964" s="188" t="s">
        <v>4808</v>
      </c>
      <c r="E11964" s="192" t="s">
        <v>142</v>
      </c>
      <c r="F11964" s="193" t="s">
        <v>4809</v>
      </c>
      <c r="G11964" s="192" t="s">
        <v>4810</v>
      </c>
      <c r="H11964" s="192" t="s">
        <v>479</v>
      </c>
      <c r="J11964" s="193" t="s">
        <v>405</v>
      </c>
      <c r="K11964" s="193" t="s">
        <v>406</v>
      </c>
    </row>
    <row r="11967" spans="1:11">
      <c r="A11967" s="175" t="s">
        <v>161</v>
      </c>
      <c r="B11967" s="175" t="s">
        <v>23</v>
      </c>
      <c r="F11967" s="195">
        <v>1</v>
      </c>
      <c r="H11967" s="175" t="s">
        <v>1479</v>
      </c>
      <c r="J11967" s="194">
        <v>180000</v>
      </c>
    </row>
    <row r="11968" spans="1:11">
      <c r="A11968" s="175" t="s">
        <v>5000</v>
      </c>
      <c r="B11968" s="175" t="s">
        <v>114</v>
      </c>
      <c r="D11968" s="175" t="s">
        <v>610</v>
      </c>
      <c r="H11968" s="175" t="s">
        <v>1479</v>
      </c>
      <c r="K11968" s="194">
        <v>180000</v>
      </c>
    </row>
    <row r="11969" spans="1:11">
      <c r="A11969" s="190" t="s">
        <v>4865</v>
      </c>
      <c r="J11969" s="194">
        <v>180000</v>
      </c>
      <c r="K11969" s="194">
        <v>180000</v>
      </c>
    </row>
    <row r="11972" spans="1:11">
      <c r="A11972" s="190" t="s">
        <v>4866</v>
      </c>
      <c r="D11972" s="191" t="s">
        <v>4823</v>
      </c>
      <c r="E11972" s="190" t="s">
        <v>4879</v>
      </c>
    </row>
    <row r="11973" spans="1:11">
      <c r="A11973" s="192" t="s">
        <v>10</v>
      </c>
      <c r="B11973" s="192" t="s">
        <v>11</v>
      </c>
      <c r="D11973" s="188" t="s">
        <v>4808</v>
      </c>
      <c r="E11973" s="192" t="s">
        <v>142</v>
      </c>
      <c r="F11973" s="193" t="s">
        <v>4809</v>
      </c>
      <c r="G11973" s="192" t="s">
        <v>4810</v>
      </c>
      <c r="H11973" s="192" t="s">
        <v>479</v>
      </c>
      <c r="J11973" s="193" t="s">
        <v>405</v>
      </c>
      <c r="K11973" s="193" t="s">
        <v>406</v>
      </c>
    </row>
    <row r="11976" spans="1:11">
      <c r="A11976" s="175" t="s">
        <v>161</v>
      </c>
      <c r="B11976" s="175" t="s">
        <v>23</v>
      </c>
      <c r="F11976" s="195">
        <v>1</v>
      </c>
      <c r="H11976" s="175" t="s">
        <v>1480</v>
      </c>
      <c r="K11976" s="194">
        <v>16384</v>
      </c>
    </row>
    <row r="11977" spans="1:11">
      <c r="A11977" s="175" t="s">
        <v>5097</v>
      </c>
      <c r="B11977" s="175" t="s">
        <v>31</v>
      </c>
      <c r="E11977" s="175" t="s">
        <v>640</v>
      </c>
      <c r="F11977" s="195">
        <v>1</v>
      </c>
      <c r="H11977" s="175" t="s">
        <v>1480</v>
      </c>
      <c r="J11977" s="194">
        <v>16384</v>
      </c>
    </row>
    <row r="11978" spans="1:11">
      <c r="A11978" s="190" t="s">
        <v>4868</v>
      </c>
      <c r="J11978" s="194">
        <v>16384</v>
      </c>
      <c r="K11978" s="194">
        <v>16384</v>
      </c>
    </row>
    <row r="11981" spans="1:11">
      <c r="A11981" s="190" t="s">
        <v>4874</v>
      </c>
      <c r="D11981" s="191" t="s">
        <v>4823</v>
      </c>
      <c r="E11981" s="190" t="s">
        <v>4879</v>
      </c>
    </row>
    <row r="11982" spans="1:11">
      <c r="A11982" s="192" t="s">
        <v>10</v>
      </c>
      <c r="B11982" s="192" t="s">
        <v>11</v>
      </c>
      <c r="D11982" s="188" t="s">
        <v>4808</v>
      </c>
      <c r="E11982" s="192" t="s">
        <v>142</v>
      </c>
      <c r="F11982" s="193" t="s">
        <v>4809</v>
      </c>
      <c r="G11982" s="192" t="s">
        <v>4810</v>
      </c>
      <c r="H11982" s="192" t="s">
        <v>479</v>
      </c>
      <c r="J11982" s="193" t="s">
        <v>405</v>
      </c>
      <c r="K11982" s="193" t="s">
        <v>406</v>
      </c>
    </row>
    <row r="11985" spans="1:11">
      <c r="A11985" s="175" t="s">
        <v>5102</v>
      </c>
      <c r="B11985" s="175" t="s">
        <v>25</v>
      </c>
      <c r="F11985" s="195">
        <v>244</v>
      </c>
      <c r="H11985" s="175" t="s">
        <v>1840</v>
      </c>
      <c r="K11985" s="194">
        <v>193434</v>
      </c>
    </row>
    <row r="11986" spans="1:11">
      <c r="A11986" s="175" t="s">
        <v>257</v>
      </c>
      <c r="B11986" s="175" t="s">
        <v>47</v>
      </c>
      <c r="E11986" s="175" t="s">
        <v>668</v>
      </c>
      <c r="F11986" s="195">
        <v>6456197</v>
      </c>
      <c r="H11986" s="175" t="s">
        <v>1840</v>
      </c>
      <c r="J11986" s="194">
        <v>193434</v>
      </c>
    </row>
    <row r="11987" spans="1:11">
      <c r="A11987" s="190" t="s">
        <v>4875</v>
      </c>
      <c r="J11987" s="194">
        <v>193434</v>
      </c>
      <c r="K11987" s="194">
        <v>193434</v>
      </c>
    </row>
    <row r="11990" spans="1:11">
      <c r="A11990" s="190" t="s">
        <v>4876</v>
      </c>
      <c r="D11990" s="191" t="s">
        <v>4823</v>
      </c>
      <c r="E11990" s="190" t="s">
        <v>4879</v>
      </c>
    </row>
    <row r="11991" spans="1:11">
      <c r="A11991" s="192" t="s">
        <v>10</v>
      </c>
      <c r="B11991" s="192" t="s">
        <v>11</v>
      </c>
      <c r="D11991" s="188" t="s">
        <v>4808</v>
      </c>
      <c r="E11991" s="192" t="s">
        <v>142</v>
      </c>
      <c r="F11991" s="193" t="s">
        <v>4809</v>
      </c>
      <c r="G11991" s="192" t="s">
        <v>4810</v>
      </c>
      <c r="H11991" s="192" t="s">
        <v>479</v>
      </c>
      <c r="J11991" s="193" t="s">
        <v>405</v>
      </c>
      <c r="K11991" s="193" t="s">
        <v>406</v>
      </c>
    </row>
    <row r="11994" spans="1:11">
      <c r="A11994" s="175" t="s">
        <v>161</v>
      </c>
      <c r="B11994" s="175" t="s">
        <v>23</v>
      </c>
      <c r="F11994" s="195">
        <v>49</v>
      </c>
      <c r="H11994" s="175" t="s">
        <v>1481</v>
      </c>
      <c r="K11994" s="194">
        <v>562610</v>
      </c>
    </row>
    <row r="11995" spans="1:11">
      <c r="A11995" s="175" t="s">
        <v>182</v>
      </c>
      <c r="B11995" s="175" t="s">
        <v>28</v>
      </c>
      <c r="E11995" s="175" t="s">
        <v>640</v>
      </c>
      <c r="F11995" s="195">
        <v>201641</v>
      </c>
      <c r="H11995" s="175" t="s">
        <v>1481</v>
      </c>
      <c r="J11995" s="194">
        <v>562610</v>
      </c>
    </row>
    <row r="11996" spans="1:11">
      <c r="A11996" s="190" t="s">
        <v>4877</v>
      </c>
      <c r="J11996" s="194">
        <v>562610</v>
      </c>
      <c r="K11996" s="194">
        <v>562610</v>
      </c>
    </row>
    <row r="11999" spans="1:11">
      <c r="A11999" s="190" t="s">
        <v>4878</v>
      </c>
      <c r="D11999" s="191" t="s">
        <v>4823</v>
      </c>
      <c r="E11999" s="190" t="s">
        <v>4879</v>
      </c>
    </row>
    <row r="12000" spans="1:11">
      <c r="A12000" s="192" t="s">
        <v>10</v>
      </c>
      <c r="B12000" s="192" t="s">
        <v>11</v>
      </c>
      <c r="D12000" s="188" t="s">
        <v>4808</v>
      </c>
      <c r="E12000" s="192" t="s">
        <v>142</v>
      </c>
      <c r="F12000" s="193" t="s">
        <v>4809</v>
      </c>
      <c r="G12000" s="192" t="s">
        <v>4810</v>
      </c>
      <c r="H12000" s="192" t="s">
        <v>479</v>
      </c>
      <c r="J12000" s="193" t="s">
        <v>405</v>
      </c>
      <c r="K12000" s="193" t="s">
        <v>406</v>
      </c>
    </row>
    <row r="12003" spans="1:11">
      <c r="A12003" s="175" t="s">
        <v>182</v>
      </c>
      <c r="B12003" s="175" t="s">
        <v>28</v>
      </c>
      <c r="E12003" s="175" t="s">
        <v>640</v>
      </c>
      <c r="F12003" s="195">
        <v>201641</v>
      </c>
      <c r="H12003" s="175" t="s">
        <v>2055</v>
      </c>
      <c r="K12003" s="194">
        <v>562610</v>
      </c>
    </row>
    <row r="12004" spans="1:11">
      <c r="A12004" s="175" t="s">
        <v>262</v>
      </c>
      <c r="B12004" s="175" t="s">
        <v>48</v>
      </c>
      <c r="E12004" s="175" t="s">
        <v>667</v>
      </c>
      <c r="F12004" s="195">
        <v>77</v>
      </c>
      <c r="H12004" s="175" t="s">
        <v>2360</v>
      </c>
      <c r="J12004" s="194">
        <v>200000</v>
      </c>
    </row>
    <row r="12005" spans="1:11">
      <c r="A12005" s="175" t="s">
        <v>4919</v>
      </c>
      <c r="B12005" s="175" t="s">
        <v>101</v>
      </c>
      <c r="D12005" s="175" t="s">
        <v>610</v>
      </c>
      <c r="H12005" s="175" t="s">
        <v>4592</v>
      </c>
      <c r="J12005" s="194">
        <v>261128</v>
      </c>
    </row>
    <row r="12006" spans="1:11">
      <c r="A12006" s="175" t="s">
        <v>5046</v>
      </c>
      <c r="B12006" s="175" t="s">
        <v>103</v>
      </c>
      <c r="D12006" s="175" t="s">
        <v>610</v>
      </c>
      <c r="H12006" s="175" t="s">
        <v>4647</v>
      </c>
      <c r="J12006" s="194">
        <v>101480</v>
      </c>
    </row>
    <row r="12007" spans="1:11">
      <c r="A12007" s="175" t="s">
        <v>5104</v>
      </c>
      <c r="B12007" s="175" t="s">
        <v>121</v>
      </c>
      <c r="D12007" s="175" t="s">
        <v>610</v>
      </c>
      <c r="H12007" s="175" t="s">
        <v>2360</v>
      </c>
      <c r="J12007" s="194">
        <v>2</v>
      </c>
    </row>
    <row r="12008" spans="1:11">
      <c r="A12008" s="190" t="s">
        <v>4880</v>
      </c>
      <c r="J12008" s="194">
        <v>562610</v>
      </c>
      <c r="K12008" s="194">
        <v>562610</v>
      </c>
    </row>
    <row r="12011" spans="1:11">
      <c r="A12011" s="190" t="s">
        <v>4881</v>
      </c>
      <c r="D12011" s="191" t="s">
        <v>4823</v>
      </c>
      <c r="E12011" s="190" t="s">
        <v>4879</v>
      </c>
    </row>
    <row r="12012" spans="1:11">
      <c r="A12012" s="192" t="s">
        <v>10</v>
      </c>
      <c r="B12012" s="192" t="s">
        <v>11</v>
      </c>
      <c r="D12012" s="188" t="s">
        <v>4808</v>
      </c>
      <c r="E12012" s="192" t="s">
        <v>142</v>
      </c>
      <c r="F12012" s="193" t="s">
        <v>4809</v>
      </c>
      <c r="G12012" s="192" t="s">
        <v>4810</v>
      </c>
      <c r="H12012" s="192" t="s">
        <v>479</v>
      </c>
      <c r="J12012" s="193" t="s">
        <v>405</v>
      </c>
      <c r="K12012" s="193" t="s">
        <v>406</v>
      </c>
    </row>
    <row r="12015" spans="1:11">
      <c r="A12015" s="175" t="s">
        <v>151</v>
      </c>
      <c r="B12015" s="175" t="s">
        <v>22</v>
      </c>
      <c r="F12015" s="195">
        <v>4531859</v>
      </c>
      <c r="H12015" s="175" t="s">
        <v>1183</v>
      </c>
      <c r="K12015" s="194">
        <v>1000000</v>
      </c>
    </row>
    <row r="12016" spans="1:11">
      <c r="A12016" s="175" t="s">
        <v>257</v>
      </c>
      <c r="B12016" s="175" t="s">
        <v>47</v>
      </c>
      <c r="E12016" s="175" t="s">
        <v>668</v>
      </c>
      <c r="F12016" s="195">
        <v>26</v>
      </c>
      <c r="H12016" s="175" t="s">
        <v>1183</v>
      </c>
      <c r="J12016" s="194">
        <v>1000000</v>
      </c>
    </row>
    <row r="12017" spans="1:11">
      <c r="A12017" s="190" t="s">
        <v>4883</v>
      </c>
      <c r="J12017" s="194">
        <v>1000000</v>
      </c>
      <c r="K12017" s="194">
        <v>1000000</v>
      </c>
    </row>
    <row r="12020" spans="1:11">
      <c r="A12020" s="190" t="s">
        <v>4884</v>
      </c>
      <c r="D12020" s="191" t="s">
        <v>4823</v>
      </c>
      <c r="E12020" s="190" t="s">
        <v>4879</v>
      </c>
    </row>
    <row r="12021" spans="1:11">
      <c r="A12021" s="192" t="s">
        <v>10</v>
      </c>
      <c r="B12021" s="192" t="s">
        <v>11</v>
      </c>
      <c r="D12021" s="188" t="s">
        <v>4808</v>
      </c>
      <c r="E12021" s="192" t="s">
        <v>142</v>
      </c>
      <c r="F12021" s="193" t="s">
        <v>4809</v>
      </c>
      <c r="G12021" s="192" t="s">
        <v>4810</v>
      </c>
      <c r="H12021" s="192" t="s">
        <v>479</v>
      </c>
      <c r="J12021" s="193" t="s">
        <v>405</v>
      </c>
      <c r="K12021" s="193" t="s">
        <v>406</v>
      </c>
    </row>
    <row r="12024" spans="1:11">
      <c r="A12024" s="175" t="s">
        <v>5102</v>
      </c>
      <c r="B12024" s="175" t="s">
        <v>25</v>
      </c>
      <c r="F12024" s="195">
        <v>248</v>
      </c>
      <c r="H12024" s="175" t="s">
        <v>1841</v>
      </c>
      <c r="K12024" s="194">
        <v>1188552</v>
      </c>
    </row>
    <row r="12025" spans="1:11">
      <c r="A12025" s="175" t="s">
        <v>5078</v>
      </c>
      <c r="B12025" s="175" t="s">
        <v>84</v>
      </c>
      <c r="D12025" s="175" t="s">
        <v>592</v>
      </c>
      <c r="H12025" s="175" t="s">
        <v>1841</v>
      </c>
      <c r="J12025" s="194">
        <v>1188552</v>
      </c>
    </row>
    <row r="12026" spans="1:11">
      <c r="A12026" s="190" t="s">
        <v>4885</v>
      </c>
      <c r="J12026" s="194">
        <v>1188552</v>
      </c>
      <c r="K12026" s="194">
        <v>1188552</v>
      </c>
    </row>
    <row r="12029" spans="1:11">
      <c r="A12029" s="190" t="s">
        <v>4886</v>
      </c>
      <c r="D12029" s="191" t="s">
        <v>4823</v>
      </c>
      <c r="E12029" s="190" t="s">
        <v>4879</v>
      </c>
    </row>
    <row r="12030" spans="1:11">
      <c r="A12030" s="192" t="s">
        <v>10</v>
      </c>
      <c r="B12030" s="192" t="s">
        <v>11</v>
      </c>
      <c r="D12030" s="188" t="s">
        <v>4808</v>
      </c>
      <c r="E12030" s="192" t="s">
        <v>142</v>
      </c>
      <c r="F12030" s="193" t="s">
        <v>4809</v>
      </c>
      <c r="G12030" s="192" t="s">
        <v>4810</v>
      </c>
      <c r="H12030" s="192" t="s">
        <v>479</v>
      </c>
      <c r="J12030" s="193" t="s">
        <v>405</v>
      </c>
      <c r="K12030" s="193" t="s">
        <v>406</v>
      </c>
    </row>
    <row r="12033" spans="1:11">
      <c r="A12033" s="175" t="s">
        <v>5102</v>
      </c>
      <c r="B12033" s="175" t="s">
        <v>25</v>
      </c>
      <c r="F12033" s="195">
        <v>256</v>
      </c>
      <c r="H12033" s="175" t="s">
        <v>1842</v>
      </c>
      <c r="K12033" s="194">
        <v>14200000</v>
      </c>
    </row>
    <row r="12034" spans="1:11">
      <c r="A12034" s="175" t="s">
        <v>257</v>
      </c>
      <c r="B12034" s="175" t="s">
        <v>47</v>
      </c>
      <c r="E12034" s="175" t="s">
        <v>668</v>
      </c>
      <c r="F12034" s="195">
        <v>25</v>
      </c>
      <c r="H12034" s="175" t="s">
        <v>1842</v>
      </c>
      <c r="J12034" s="194">
        <v>14200000</v>
      </c>
    </row>
    <row r="12035" spans="1:11">
      <c r="A12035" s="190" t="s">
        <v>4888</v>
      </c>
      <c r="J12035" s="194">
        <v>14200000</v>
      </c>
      <c r="K12035" s="194">
        <v>14200000</v>
      </c>
    </row>
    <row r="12038" spans="1:11">
      <c r="A12038" s="190" t="s">
        <v>4889</v>
      </c>
      <c r="D12038" s="191" t="s">
        <v>4823</v>
      </c>
      <c r="E12038" s="190" t="s">
        <v>4879</v>
      </c>
    </row>
    <row r="12039" spans="1:11">
      <c r="A12039" s="192" t="s">
        <v>10</v>
      </c>
      <c r="B12039" s="192" t="s">
        <v>11</v>
      </c>
      <c r="D12039" s="188" t="s">
        <v>4808</v>
      </c>
      <c r="E12039" s="192" t="s">
        <v>142</v>
      </c>
      <c r="F12039" s="193" t="s">
        <v>4809</v>
      </c>
      <c r="G12039" s="192" t="s">
        <v>4810</v>
      </c>
      <c r="H12039" s="192" t="s">
        <v>479</v>
      </c>
      <c r="J12039" s="193" t="s">
        <v>405</v>
      </c>
      <c r="K12039" s="193" t="s">
        <v>406</v>
      </c>
    </row>
    <row r="12042" spans="1:11">
      <c r="A12042" s="175" t="s">
        <v>5102</v>
      </c>
      <c r="B12042" s="175" t="s">
        <v>25</v>
      </c>
      <c r="F12042" s="195">
        <v>255</v>
      </c>
      <c r="H12042" s="175" t="s">
        <v>1843</v>
      </c>
      <c r="K12042" s="194">
        <v>7950000</v>
      </c>
    </row>
    <row r="12043" spans="1:11">
      <c r="A12043" s="175" t="s">
        <v>257</v>
      </c>
      <c r="B12043" s="175" t="s">
        <v>47</v>
      </c>
      <c r="E12043" s="175" t="s">
        <v>668</v>
      </c>
      <c r="F12043" s="195">
        <v>24</v>
      </c>
      <c r="H12043" s="175" t="s">
        <v>1843</v>
      </c>
      <c r="J12043" s="194">
        <v>7950000</v>
      </c>
    </row>
    <row r="12044" spans="1:11">
      <c r="A12044" s="190" t="s">
        <v>4890</v>
      </c>
      <c r="J12044" s="194">
        <v>7950000</v>
      </c>
      <c r="K12044" s="194">
        <v>7950000</v>
      </c>
    </row>
    <row r="12047" spans="1:11">
      <c r="A12047" s="190" t="s">
        <v>4891</v>
      </c>
      <c r="D12047" s="191" t="s">
        <v>4823</v>
      </c>
      <c r="E12047" s="190" t="s">
        <v>4879</v>
      </c>
    </row>
    <row r="12048" spans="1:11">
      <c r="A12048" s="192" t="s">
        <v>10</v>
      </c>
      <c r="B12048" s="192" t="s">
        <v>11</v>
      </c>
      <c r="D12048" s="188" t="s">
        <v>4808</v>
      </c>
      <c r="E12048" s="192" t="s">
        <v>142</v>
      </c>
      <c r="F12048" s="193" t="s">
        <v>4809</v>
      </c>
      <c r="G12048" s="192" t="s">
        <v>4810</v>
      </c>
      <c r="H12048" s="192" t="s">
        <v>479</v>
      </c>
      <c r="J12048" s="193" t="s">
        <v>405</v>
      </c>
      <c r="K12048" s="193" t="s">
        <v>406</v>
      </c>
    </row>
    <row r="12051" spans="1:11">
      <c r="A12051" s="175" t="s">
        <v>5102</v>
      </c>
      <c r="B12051" s="175" t="s">
        <v>25</v>
      </c>
      <c r="F12051" s="195">
        <v>257</v>
      </c>
      <c r="H12051" s="175" t="s">
        <v>1844</v>
      </c>
      <c r="K12051" s="194">
        <v>6150000</v>
      </c>
    </row>
    <row r="12052" spans="1:11">
      <c r="A12052" s="175" t="s">
        <v>257</v>
      </c>
      <c r="B12052" s="175" t="s">
        <v>47</v>
      </c>
      <c r="E12052" s="175" t="s">
        <v>668</v>
      </c>
      <c r="F12052" s="195">
        <v>1635</v>
      </c>
      <c r="H12052" s="175" t="s">
        <v>1844</v>
      </c>
      <c r="J12052" s="194">
        <v>6150000</v>
      </c>
    </row>
    <row r="12053" spans="1:11">
      <c r="A12053" s="190" t="s">
        <v>4892</v>
      </c>
      <c r="J12053" s="194">
        <v>6150000</v>
      </c>
      <c r="K12053" s="194">
        <v>6150000</v>
      </c>
    </row>
    <row r="12056" spans="1:11">
      <c r="A12056" s="190" t="s">
        <v>4900</v>
      </c>
      <c r="D12056" s="191" t="s">
        <v>4823</v>
      </c>
      <c r="E12056" s="190" t="s">
        <v>4879</v>
      </c>
    </row>
    <row r="12057" spans="1:11">
      <c r="A12057" s="192" t="s">
        <v>10</v>
      </c>
      <c r="B12057" s="192" t="s">
        <v>11</v>
      </c>
      <c r="D12057" s="188" t="s">
        <v>4808</v>
      </c>
      <c r="E12057" s="192" t="s">
        <v>142</v>
      </c>
      <c r="F12057" s="193" t="s">
        <v>4809</v>
      </c>
      <c r="G12057" s="192" t="s">
        <v>4810</v>
      </c>
      <c r="H12057" s="192" t="s">
        <v>479</v>
      </c>
      <c r="J12057" s="193" t="s">
        <v>405</v>
      </c>
      <c r="K12057" s="193" t="s">
        <v>406</v>
      </c>
    </row>
    <row r="12060" spans="1:11">
      <c r="A12060" s="175" t="s">
        <v>5102</v>
      </c>
      <c r="B12060" s="175" t="s">
        <v>25</v>
      </c>
      <c r="F12060" s="195">
        <v>242</v>
      </c>
      <c r="H12060" s="175" t="s">
        <v>1845</v>
      </c>
      <c r="K12060" s="194">
        <v>171639</v>
      </c>
    </row>
    <row r="12061" spans="1:11">
      <c r="A12061" s="175" t="s">
        <v>5097</v>
      </c>
      <c r="B12061" s="175" t="s">
        <v>31</v>
      </c>
      <c r="E12061" s="175" t="s">
        <v>640</v>
      </c>
      <c r="F12061" s="195">
        <v>1</v>
      </c>
      <c r="H12061" s="175" t="s">
        <v>1845</v>
      </c>
      <c r="J12061" s="194">
        <v>171639</v>
      </c>
    </row>
    <row r="12062" spans="1:11">
      <c r="A12062" s="190" t="s">
        <v>4902</v>
      </c>
      <c r="J12062" s="194">
        <v>171639</v>
      </c>
      <c r="K12062" s="194">
        <v>171639</v>
      </c>
    </row>
    <row r="12065" spans="1:11">
      <c r="A12065" s="190" t="s">
        <v>4903</v>
      </c>
      <c r="D12065" s="191" t="s">
        <v>4818</v>
      </c>
      <c r="E12065" s="190" t="s">
        <v>4879</v>
      </c>
    </row>
    <row r="12066" spans="1:11">
      <c r="A12066" s="192" t="s">
        <v>10</v>
      </c>
      <c r="B12066" s="192" t="s">
        <v>11</v>
      </c>
      <c r="D12066" s="188" t="s">
        <v>4808</v>
      </c>
      <c r="E12066" s="192" t="s">
        <v>142</v>
      </c>
      <c r="F12066" s="193" t="s">
        <v>4809</v>
      </c>
      <c r="G12066" s="192" t="s">
        <v>4810</v>
      </c>
      <c r="H12066" s="192" t="s">
        <v>479</v>
      </c>
      <c r="J12066" s="193" t="s">
        <v>405</v>
      </c>
      <c r="K12066" s="193" t="s">
        <v>406</v>
      </c>
    </row>
    <row r="12069" spans="1:11">
      <c r="A12069" s="175" t="s">
        <v>151</v>
      </c>
      <c r="B12069" s="175" t="s">
        <v>22</v>
      </c>
      <c r="F12069" s="195">
        <v>1</v>
      </c>
      <c r="H12069" s="175" t="s">
        <v>1184</v>
      </c>
      <c r="J12069" s="194">
        <v>309446</v>
      </c>
    </row>
    <row r="12070" spans="1:11">
      <c r="A12070" s="175" t="s">
        <v>4820</v>
      </c>
      <c r="B12070" s="175" t="s">
        <v>118</v>
      </c>
      <c r="D12070" s="175" t="s">
        <v>610</v>
      </c>
      <c r="H12070" s="175" t="s">
        <v>1184</v>
      </c>
      <c r="K12070" s="194">
        <v>309446</v>
      </c>
    </row>
    <row r="12071" spans="1:11">
      <c r="A12071" s="190" t="s">
        <v>4904</v>
      </c>
      <c r="J12071" s="194">
        <v>309446</v>
      </c>
      <c r="K12071" s="194">
        <v>309446</v>
      </c>
    </row>
    <row r="12074" spans="1:11">
      <c r="A12074" s="190" t="s">
        <v>4905</v>
      </c>
      <c r="D12074" s="191" t="s">
        <v>4823</v>
      </c>
      <c r="E12074" s="190" t="s">
        <v>4879</v>
      </c>
    </row>
    <row r="12075" spans="1:11">
      <c r="A12075" s="192" t="s">
        <v>10</v>
      </c>
      <c r="B12075" s="192" t="s">
        <v>11</v>
      </c>
      <c r="D12075" s="188" t="s">
        <v>4808</v>
      </c>
      <c r="E12075" s="192" t="s">
        <v>142</v>
      </c>
      <c r="F12075" s="193" t="s">
        <v>4809</v>
      </c>
      <c r="G12075" s="192" t="s">
        <v>4810</v>
      </c>
      <c r="H12075" s="192" t="s">
        <v>479</v>
      </c>
      <c r="J12075" s="193" t="s">
        <v>405</v>
      </c>
      <c r="K12075" s="193" t="s">
        <v>406</v>
      </c>
    </row>
    <row r="12078" spans="1:11">
      <c r="A12078" s="175" t="s">
        <v>151</v>
      </c>
      <c r="B12078" s="175" t="s">
        <v>22</v>
      </c>
      <c r="F12078" s="195">
        <v>4531855</v>
      </c>
      <c r="H12078" s="175" t="s">
        <v>1185</v>
      </c>
      <c r="K12078" s="194">
        <v>1190000</v>
      </c>
    </row>
    <row r="12079" spans="1:11">
      <c r="A12079" s="175" t="s">
        <v>257</v>
      </c>
      <c r="B12079" s="175" t="s">
        <v>47</v>
      </c>
      <c r="E12079" s="175" t="s">
        <v>668</v>
      </c>
      <c r="F12079" s="195">
        <v>290</v>
      </c>
      <c r="H12079" s="175" t="s">
        <v>1185</v>
      </c>
      <c r="J12079" s="194">
        <v>1190000</v>
      </c>
    </row>
    <row r="12080" spans="1:11">
      <c r="A12080" s="190" t="s">
        <v>4907</v>
      </c>
      <c r="J12080" s="194">
        <v>1190000</v>
      </c>
      <c r="K12080" s="194">
        <v>1190000</v>
      </c>
    </row>
    <row r="12083" spans="1:11">
      <c r="A12083" s="190" t="s">
        <v>4908</v>
      </c>
      <c r="D12083" s="191" t="s">
        <v>4823</v>
      </c>
      <c r="E12083" s="190" t="s">
        <v>4879</v>
      </c>
    </row>
    <row r="12084" spans="1:11">
      <c r="A12084" s="192" t="s">
        <v>10</v>
      </c>
      <c r="B12084" s="192" t="s">
        <v>11</v>
      </c>
      <c r="D12084" s="188" t="s">
        <v>4808</v>
      </c>
      <c r="E12084" s="192" t="s">
        <v>142</v>
      </c>
      <c r="F12084" s="193" t="s">
        <v>4809</v>
      </c>
      <c r="G12084" s="192" t="s">
        <v>4810</v>
      </c>
      <c r="H12084" s="192" t="s">
        <v>479</v>
      </c>
      <c r="J12084" s="193" t="s">
        <v>405</v>
      </c>
      <c r="K12084" s="193" t="s">
        <v>406</v>
      </c>
    </row>
    <row r="12087" spans="1:11">
      <c r="A12087" s="175" t="s">
        <v>5102</v>
      </c>
      <c r="B12087" s="175" t="s">
        <v>25</v>
      </c>
      <c r="F12087" s="195">
        <v>243</v>
      </c>
      <c r="H12087" s="175" t="s">
        <v>1846</v>
      </c>
      <c r="K12087" s="194">
        <v>8380000</v>
      </c>
    </row>
    <row r="12088" spans="1:11">
      <c r="A12088" s="175" t="s">
        <v>257</v>
      </c>
      <c r="B12088" s="175" t="s">
        <v>47</v>
      </c>
      <c r="E12088" s="175" t="s">
        <v>668</v>
      </c>
      <c r="F12088" s="195">
        <v>627</v>
      </c>
      <c r="H12088" s="175" t="s">
        <v>1846</v>
      </c>
      <c r="J12088" s="194">
        <v>8380000</v>
      </c>
    </row>
    <row r="12089" spans="1:11">
      <c r="A12089" s="190" t="s">
        <v>4909</v>
      </c>
      <c r="J12089" s="194">
        <v>8380000</v>
      </c>
      <c r="K12089" s="194">
        <v>8380000</v>
      </c>
    </row>
    <row r="12092" spans="1:11">
      <c r="A12092" s="190" t="s">
        <v>4910</v>
      </c>
      <c r="D12092" s="191" t="s">
        <v>4823</v>
      </c>
      <c r="E12092" s="190" t="s">
        <v>4879</v>
      </c>
    </row>
    <row r="12093" spans="1:11">
      <c r="A12093" s="192" t="s">
        <v>10</v>
      </c>
      <c r="B12093" s="192" t="s">
        <v>11</v>
      </c>
      <c r="D12093" s="188" t="s">
        <v>4808</v>
      </c>
      <c r="E12093" s="192" t="s">
        <v>142</v>
      </c>
      <c r="F12093" s="193" t="s">
        <v>4809</v>
      </c>
      <c r="G12093" s="192" t="s">
        <v>4810</v>
      </c>
      <c r="H12093" s="192" t="s">
        <v>479</v>
      </c>
      <c r="J12093" s="193" t="s">
        <v>405</v>
      </c>
      <c r="K12093" s="193" t="s">
        <v>406</v>
      </c>
    </row>
    <row r="12096" spans="1:11">
      <c r="A12096" s="175" t="s">
        <v>5102</v>
      </c>
      <c r="B12096" s="175" t="s">
        <v>25</v>
      </c>
      <c r="F12096" s="195">
        <v>237</v>
      </c>
      <c r="H12096" s="175" t="s">
        <v>1847</v>
      </c>
      <c r="K12096" s="194">
        <v>7912379</v>
      </c>
    </row>
    <row r="12097" spans="1:11">
      <c r="A12097" s="175" t="s">
        <v>257</v>
      </c>
      <c r="B12097" s="175" t="s">
        <v>47</v>
      </c>
      <c r="E12097" s="175" t="s">
        <v>668</v>
      </c>
      <c r="F12097" s="195">
        <v>598</v>
      </c>
      <c r="H12097" s="175" t="s">
        <v>1847</v>
      </c>
      <c r="J12097" s="194">
        <v>7912379</v>
      </c>
    </row>
    <row r="12098" spans="1:11">
      <c r="A12098" s="190" t="s">
        <v>4911</v>
      </c>
      <c r="J12098" s="194">
        <v>7912379</v>
      </c>
      <c r="K12098" s="194">
        <v>7912379</v>
      </c>
    </row>
    <row r="12101" spans="1:11">
      <c r="A12101" s="190" t="s">
        <v>4912</v>
      </c>
      <c r="D12101" s="191" t="s">
        <v>4823</v>
      </c>
      <c r="E12101" s="190" t="s">
        <v>5076</v>
      </c>
    </row>
    <row r="12102" spans="1:11">
      <c r="A12102" s="192" t="s">
        <v>10</v>
      </c>
      <c r="B12102" s="192" t="s">
        <v>11</v>
      </c>
      <c r="D12102" s="188" t="s">
        <v>4808</v>
      </c>
      <c r="E12102" s="192" t="s">
        <v>142</v>
      </c>
      <c r="F12102" s="193" t="s">
        <v>4809</v>
      </c>
      <c r="G12102" s="192" t="s">
        <v>4810</v>
      </c>
      <c r="H12102" s="192" t="s">
        <v>479</v>
      </c>
      <c r="J12102" s="193" t="s">
        <v>405</v>
      </c>
      <c r="K12102" s="193" t="s">
        <v>406</v>
      </c>
    </row>
    <row r="12105" spans="1:11">
      <c r="A12105" s="175" t="s">
        <v>5102</v>
      </c>
      <c r="B12105" s="175" t="s">
        <v>25</v>
      </c>
      <c r="F12105" s="195">
        <v>254</v>
      </c>
      <c r="H12105" s="175" t="s">
        <v>1848</v>
      </c>
      <c r="K12105" s="194">
        <v>3352972</v>
      </c>
    </row>
    <row r="12106" spans="1:11">
      <c r="A12106" s="175" t="s">
        <v>5267</v>
      </c>
      <c r="B12106" s="175" t="s">
        <v>50</v>
      </c>
      <c r="H12106" s="175" t="s">
        <v>1848</v>
      </c>
      <c r="J12106" s="194">
        <v>3352972</v>
      </c>
    </row>
    <row r="12107" spans="1:11">
      <c r="A12107" s="190" t="s">
        <v>4913</v>
      </c>
      <c r="J12107" s="194">
        <v>3352972</v>
      </c>
      <c r="K12107" s="194">
        <v>3352972</v>
      </c>
    </row>
    <row r="12110" spans="1:11">
      <c r="A12110" s="190" t="s">
        <v>4914</v>
      </c>
      <c r="D12110" s="191" t="s">
        <v>4823</v>
      </c>
      <c r="E12110" s="190" t="s">
        <v>5076</v>
      </c>
    </row>
    <row r="12111" spans="1:11">
      <c r="A12111" s="192" t="s">
        <v>10</v>
      </c>
      <c r="B12111" s="192" t="s">
        <v>11</v>
      </c>
      <c r="D12111" s="188" t="s">
        <v>4808</v>
      </c>
      <c r="E12111" s="192" t="s">
        <v>142</v>
      </c>
      <c r="F12111" s="193" t="s">
        <v>4809</v>
      </c>
      <c r="G12111" s="192" t="s">
        <v>4810</v>
      </c>
      <c r="H12111" s="192" t="s">
        <v>479</v>
      </c>
      <c r="J12111" s="193" t="s">
        <v>405</v>
      </c>
      <c r="K12111" s="193" t="s">
        <v>406</v>
      </c>
    </row>
    <row r="12114" spans="1:11">
      <c r="A12114" s="175" t="s">
        <v>5102</v>
      </c>
      <c r="B12114" s="175" t="s">
        <v>25</v>
      </c>
      <c r="F12114" s="195">
        <v>249</v>
      </c>
      <c r="H12114" s="175" t="s">
        <v>1849</v>
      </c>
      <c r="K12114" s="194">
        <v>278753</v>
      </c>
    </row>
    <row r="12115" spans="1:11">
      <c r="A12115" s="175" t="s">
        <v>5097</v>
      </c>
      <c r="B12115" s="175" t="s">
        <v>31</v>
      </c>
      <c r="E12115" s="175" t="s">
        <v>668</v>
      </c>
      <c r="F12115" s="195">
        <v>1</v>
      </c>
      <c r="H12115" s="175" t="s">
        <v>669</v>
      </c>
      <c r="J12115" s="194">
        <v>278753</v>
      </c>
    </row>
    <row r="12116" spans="1:11">
      <c r="A12116" s="190" t="s">
        <v>4916</v>
      </c>
      <c r="J12116" s="194">
        <v>278753</v>
      </c>
      <c r="K12116" s="194">
        <v>278753</v>
      </c>
    </row>
    <row r="12119" spans="1:11">
      <c r="A12119" s="190" t="s">
        <v>4921</v>
      </c>
      <c r="D12119" s="191" t="s">
        <v>4823</v>
      </c>
      <c r="E12119" s="190" t="s">
        <v>5076</v>
      </c>
    </row>
    <row r="12120" spans="1:11">
      <c r="A12120" s="192" t="s">
        <v>10</v>
      </c>
      <c r="B12120" s="192" t="s">
        <v>11</v>
      </c>
      <c r="D12120" s="188" t="s">
        <v>4808</v>
      </c>
      <c r="E12120" s="192" t="s">
        <v>142</v>
      </c>
      <c r="F12120" s="193" t="s">
        <v>4809</v>
      </c>
      <c r="G12120" s="192" t="s">
        <v>4810</v>
      </c>
      <c r="H12120" s="192" t="s">
        <v>479</v>
      </c>
      <c r="J12120" s="193" t="s">
        <v>405</v>
      </c>
      <c r="K12120" s="193" t="s">
        <v>406</v>
      </c>
    </row>
    <row r="12123" spans="1:11">
      <c r="A12123" s="175" t="s">
        <v>5102</v>
      </c>
      <c r="B12123" s="175" t="s">
        <v>25</v>
      </c>
      <c r="F12123" s="195">
        <v>251</v>
      </c>
      <c r="H12123" s="175" t="s">
        <v>1850</v>
      </c>
      <c r="K12123" s="194">
        <v>148904</v>
      </c>
    </row>
    <row r="12124" spans="1:11">
      <c r="A12124" s="175" t="s">
        <v>5097</v>
      </c>
      <c r="B12124" s="175" t="s">
        <v>31</v>
      </c>
      <c r="E12124" s="175" t="s">
        <v>668</v>
      </c>
      <c r="F12124" s="195">
        <v>1</v>
      </c>
      <c r="H12124" s="175" t="s">
        <v>669</v>
      </c>
      <c r="J12124" s="194">
        <v>148904</v>
      </c>
    </row>
    <row r="12125" spans="1:11">
      <c r="A12125" s="190" t="s">
        <v>4923</v>
      </c>
      <c r="J12125" s="194">
        <v>148904</v>
      </c>
      <c r="K12125" s="194">
        <v>148904</v>
      </c>
    </row>
    <row r="12128" spans="1:11">
      <c r="A12128" s="190" t="s">
        <v>4926</v>
      </c>
      <c r="D12128" s="191" t="s">
        <v>4823</v>
      </c>
      <c r="E12128" s="190" t="s">
        <v>5077</v>
      </c>
    </row>
    <row r="12129" spans="1:11">
      <c r="A12129" s="192" t="s">
        <v>10</v>
      </c>
      <c r="B12129" s="192" t="s">
        <v>11</v>
      </c>
      <c r="D12129" s="188" t="s">
        <v>4808</v>
      </c>
      <c r="E12129" s="192" t="s">
        <v>142</v>
      </c>
      <c r="F12129" s="193" t="s">
        <v>4809</v>
      </c>
      <c r="G12129" s="192" t="s">
        <v>4810</v>
      </c>
      <c r="H12129" s="192" t="s">
        <v>479</v>
      </c>
      <c r="J12129" s="193" t="s">
        <v>405</v>
      </c>
      <c r="K12129" s="193" t="s">
        <v>406</v>
      </c>
    </row>
    <row r="12132" spans="1:11">
      <c r="A12132" s="175" t="s">
        <v>5102</v>
      </c>
      <c r="B12132" s="175" t="s">
        <v>25</v>
      </c>
      <c r="F12132" s="195">
        <v>253</v>
      </c>
      <c r="H12132" s="175" t="s">
        <v>1849</v>
      </c>
      <c r="K12132" s="194">
        <v>220196</v>
      </c>
    </row>
    <row r="12133" spans="1:11">
      <c r="A12133" s="175" t="s">
        <v>5097</v>
      </c>
      <c r="B12133" s="175" t="s">
        <v>31</v>
      </c>
      <c r="E12133" s="175" t="s">
        <v>668</v>
      </c>
      <c r="F12133" s="195">
        <v>1</v>
      </c>
      <c r="H12133" s="175" t="s">
        <v>669</v>
      </c>
      <c r="J12133" s="194">
        <v>220196</v>
      </c>
    </row>
    <row r="12134" spans="1:11">
      <c r="A12134" s="190" t="s">
        <v>4927</v>
      </c>
      <c r="J12134" s="194">
        <v>220196</v>
      </c>
      <c r="K12134" s="194">
        <v>220196</v>
      </c>
    </row>
    <row r="12137" spans="1:11">
      <c r="A12137" s="190" t="s">
        <v>4928</v>
      </c>
      <c r="D12137" s="191" t="s">
        <v>4818</v>
      </c>
      <c r="E12137" s="190" t="s">
        <v>5077</v>
      </c>
    </row>
    <row r="12138" spans="1:11">
      <c r="A12138" s="192" t="s">
        <v>10</v>
      </c>
      <c r="B12138" s="192" t="s">
        <v>11</v>
      </c>
      <c r="D12138" s="188" t="s">
        <v>4808</v>
      </c>
      <c r="E12138" s="192" t="s">
        <v>142</v>
      </c>
      <c r="F12138" s="193" t="s">
        <v>4809</v>
      </c>
      <c r="G12138" s="192" t="s">
        <v>4810</v>
      </c>
      <c r="H12138" s="192" t="s">
        <v>479</v>
      </c>
      <c r="J12138" s="193" t="s">
        <v>405</v>
      </c>
      <c r="K12138" s="193" t="s">
        <v>406</v>
      </c>
    </row>
    <row r="12141" spans="1:11">
      <c r="A12141" s="175" t="s">
        <v>151</v>
      </c>
      <c r="B12141" s="175" t="s">
        <v>22</v>
      </c>
      <c r="F12141" s="195">
        <v>1</v>
      </c>
      <c r="H12141" s="175" t="s">
        <v>1186</v>
      </c>
      <c r="J12141" s="194">
        <v>150000</v>
      </c>
    </row>
    <row r="12142" spans="1:11">
      <c r="A12142" s="175" t="s">
        <v>4829</v>
      </c>
      <c r="B12142" s="175" t="s">
        <v>113</v>
      </c>
      <c r="D12142" s="175" t="s">
        <v>610</v>
      </c>
      <c r="H12142" s="175" t="s">
        <v>1186</v>
      </c>
      <c r="K12142" s="194">
        <v>150000</v>
      </c>
    </row>
    <row r="12143" spans="1:11">
      <c r="A12143" s="190" t="s">
        <v>4930</v>
      </c>
      <c r="J12143" s="194">
        <v>150000</v>
      </c>
      <c r="K12143" s="194">
        <v>150000</v>
      </c>
    </row>
    <row r="12146" spans="1:11">
      <c r="A12146" s="190" t="s">
        <v>4931</v>
      </c>
      <c r="D12146" s="191" t="s">
        <v>4818</v>
      </c>
      <c r="E12146" s="190" t="s">
        <v>5077</v>
      </c>
    </row>
    <row r="12147" spans="1:11">
      <c r="A12147" s="192" t="s">
        <v>10</v>
      </c>
      <c r="B12147" s="192" t="s">
        <v>11</v>
      </c>
      <c r="D12147" s="188" t="s">
        <v>4808</v>
      </c>
      <c r="E12147" s="192" t="s">
        <v>142</v>
      </c>
      <c r="F12147" s="193" t="s">
        <v>4809</v>
      </c>
      <c r="G12147" s="192" t="s">
        <v>4810</v>
      </c>
      <c r="H12147" s="192" t="s">
        <v>479</v>
      </c>
      <c r="J12147" s="193" t="s">
        <v>405</v>
      </c>
      <c r="K12147" s="193" t="s">
        <v>406</v>
      </c>
    </row>
    <row r="12150" spans="1:11">
      <c r="A12150" s="175" t="s">
        <v>151</v>
      </c>
      <c r="B12150" s="175" t="s">
        <v>22</v>
      </c>
      <c r="F12150" s="195">
        <v>1</v>
      </c>
      <c r="H12150" s="175" t="s">
        <v>1187</v>
      </c>
      <c r="J12150" s="194">
        <v>1080000</v>
      </c>
    </row>
    <row r="12151" spans="1:11">
      <c r="A12151" s="175" t="s">
        <v>5282</v>
      </c>
      <c r="B12151" s="175" t="s">
        <v>116</v>
      </c>
      <c r="D12151" s="175" t="s">
        <v>610</v>
      </c>
      <c r="H12151" s="175" t="s">
        <v>1187</v>
      </c>
      <c r="K12151" s="194">
        <v>1080000</v>
      </c>
    </row>
    <row r="12152" spans="1:11">
      <c r="A12152" s="190" t="s">
        <v>4932</v>
      </c>
      <c r="J12152" s="194">
        <v>1080000</v>
      </c>
      <c r="K12152" s="194">
        <v>1080000</v>
      </c>
    </row>
    <row r="12155" spans="1:11">
      <c r="A12155" s="190" t="s">
        <v>4933</v>
      </c>
      <c r="D12155" s="191" t="s">
        <v>4818</v>
      </c>
      <c r="E12155" s="190" t="s">
        <v>5077</v>
      </c>
    </row>
    <row r="12156" spans="1:11">
      <c r="A12156" s="192" t="s">
        <v>10</v>
      </c>
      <c r="B12156" s="192" t="s">
        <v>11</v>
      </c>
      <c r="D12156" s="188" t="s">
        <v>4808</v>
      </c>
      <c r="E12156" s="192" t="s">
        <v>142</v>
      </c>
      <c r="F12156" s="193" t="s">
        <v>4809</v>
      </c>
      <c r="G12156" s="192" t="s">
        <v>4810</v>
      </c>
      <c r="H12156" s="192" t="s">
        <v>479</v>
      </c>
      <c r="J12156" s="193" t="s">
        <v>405</v>
      </c>
      <c r="K12156" s="193" t="s">
        <v>406</v>
      </c>
    </row>
    <row r="12159" spans="1:11">
      <c r="A12159" s="175" t="s">
        <v>161</v>
      </c>
      <c r="B12159" s="175" t="s">
        <v>23</v>
      </c>
      <c r="F12159" s="195">
        <v>1</v>
      </c>
      <c r="H12159" s="175" t="s">
        <v>1482</v>
      </c>
      <c r="J12159" s="194">
        <v>120000</v>
      </c>
    </row>
    <row r="12160" spans="1:11">
      <c r="A12160" s="175" t="s">
        <v>5000</v>
      </c>
      <c r="B12160" s="175" t="s">
        <v>114</v>
      </c>
      <c r="D12160" s="175" t="s">
        <v>610</v>
      </c>
      <c r="H12160" s="175" t="s">
        <v>1482</v>
      </c>
      <c r="K12160" s="194">
        <v>120000</v>
      </c>
    </row>
    <row r="12161" spans="1:11">
      <c r="A12161" s="190" t="s">
        <v>4934</v>
      </c>
      <c r="J12161" s="194">
        <v>120000</v>
      </c>
      <c r="K12161" s="194">
        <v>120000</v>
      </c>
    </row>
    <row r="12164" spans="1:11">
      <c r="A12164" s="190" t="s">
        <v>4938</v>
      </c>
      <c r="D12164" s="191" t="s">
        <v>4823</v>
      </c>
      <c r="E12164" s="190" t="s">
        <v>4901</v>
      </c>
    </row>
    <row r="12165" spans="1:11">
      <c r="A12165" s="192" t="s">
        <v>10</v>
      </c>
      <c r="B12165" s="192" t="s">
        <v>11</v>
      </c>
      <c r="D12165" s="188" t="s">
        <v>4808</v>
      </c>
      <c r="E12165" s="192" t="s">
        <v>142</v>
      </c>
      <c r="F12165" s="193" t="s">
        <v>4809</v>
      </c>
      <c r="G12165" s="192" t="s">
        <v>4810</v>
      </c>
      <c r="H12165" s="192" t="s">
        <v>479</v>
      </c>
      <c r="J12165" s="193" t="s">
        <v>405</v>
      </c>
      <c r="K12165" s="193" t="s">
        <v>406</v>
      </c>
    </row>
    <row r="12168" spans="1:11">
      <c r="A12168" s="175" t="s">
        <v>5102</v>
      </c>
      <c r="B12168" s="175" t="s">
        <v>25</v>
      </c>
      <c r="F12168" s="195">
        <v>245</v>
      </c>
      <c r="H12168" s="175" t="s">
        <v>1851</v>
      </c>
      <c r="K12168" s="194">
        <v>3000000</v>
      </c>
    </row>
    <row r="12169" spans="1:11">
      <c r="A12169" s="175" t="s">
        <v>257</v>
      </c>
      <c r="B12169" s="175" t="s">
        <v>47</v>
      </c>
      <c r="E12169" s="175" t="s">
        <v>668</v>
      </c>
      <c r="F12169" s="195">
        <v>1625</v>
      </c>
      <c r="H12169" s="175" t="s">
        <v>2278</v>
      </c>
      <c r="J12169" s="194">
        <v>3000000</v>
      </c>
    </row>
    <row r="12170" spans="1:11">
      <c r="A12170" s="190" t="s">
        <v>4940</v>
      </c>
      <c r="J12170" s="194">
        <v>3000000</v>
      </c>
      <c r="K12170" s="194">
        <v>3000000</v>
      </c>
    </row>
    <row r="12173" spans="1:11">
      <c r="A12173" s="190" t="s">
        <v>4941</v>
      </c>
      <c r="D12173" s="191" t="s">
        <v>4823</v>
      </c>
      <c r="E12173" s="190" t="s">
        <v>4901</v>
      </c>
    </row>
    <row r="12174" spans="1:11">
      <c r="A12174" s="192" t="s">
        <v>10</v>
      </c>
      <c r="B12174" s="192" t="s">
        <v>11</v>
      </c>
      <c r="D12174" s="188" t="s">
        <v>4808</v>
      </c>
      <c r="E12174" s="192" t="s">
        <v>142</v>
      </c>
      <c r="F12174" s="193" t="s">
        <v>4809</v>
      </c>
      <c r="G12174" s="192" t="s">
        <v>4810</v>
      </c>
      <c r="H12174" s="192" t="s">
        <v>479</v>
      </c>
      <c r="J12174" s="193" t="s">
        <v>405</v>
      </c>
      <c r="K12174" s="193" t="s">
        <v>406</v>
      </c>
    </row>
    <row r="12177" spans="1:11">
      <c r="A12177" s="175" t="s">
        <v>5102</v>
      </c>
      <c r="B12177" s="175" t="s">
        <v>25</v>
      </c>
      <c r="F12177" s="195">
        <v>250</v>
      </c>
      <c r="H12177" s="175" t="s">
        <v>1852</v>
      </c>
      <c r="K12177" s="194">
        <v>1588829</v>
      </c>
    </row>
    <row r="12178" spans="1:11">
      <c r="A12178" s="175" t="s">
        <v>257</v>
      </c>
      <c r="B12178" s="175" t="s">
        <v>47</v>
      </c>
      <c r="E12178" s="175" t="s">
        <v>668</v>
      </c>
      <c r="F12178" s="195">
        <v>158</v>
      </c>
      <c r="H12178" s="175" t="s">
        <v>1852</v>
      </c>
      <c r="J12178" s="194">
        <v>1588829</v>
      </c>
    </row>
    <row r="12179" spans="1:11">
      <c r="A12179" s="190" t="s">
        <v>4942</v>
      </c>
      <c r="J12179" s="194">
        <v>1588829</v>
      </c>
      <c r="K12179" s="194">
        <v>1588829</v>
      </c>
    </row>
    <row r="12182" spans="1:11">
      <c r="A12182" s="190" t="s">
        <v>4943</v>
      </c>
      <c r="D12182" s="191" t="s">
        <v>4823</v>
      </c>
      <c r="E12182" s="190" t="s">
        <v>4901</v>
      </c>
    </row>
    <row r="12183" spans="1:11">
      <c r="A12183" s="192" t="s">
        <v>10</v>
      </c>
      <c r="B12183" s="192" t="s">
        <v>11</v>
      </c>
      <c r="D12183" s="188" t="s">
        <v>4808</v>
      </c>
      <c r="E12183" s="192" t="s">
        <v>142</v>
      </c>
      <c r="F12183" s="193" t="s">
        <v>4809</v>
      </c>
      <c r="G12183" s="192" t="s">
        <v>4810</v>
      </c>
      <c r="H12183" s="192" t="s">
        <v>479</v>
      </c>
      <c r="J12183" s="193" t="s">
        <v>405</v>
      </c>
      <c r="K12183" s="193" t="s">
        <v>406</v>
      </c>
    </row>
    <row r="12186" spans="1:11">
      <c r="A12186" s="175" t="s">
        <v>5097</v>
      </c>
      <c r="B12186" s="175" t="s">
        <v>31</v>
      </c>
      <c r="E12186" s="175" t="s">
        <v>667</v>
      </c>
      <c r="F12186" s="195">
        <v>77</v>
      </c>
      <c r="H12186" s="175" t="s">
        <v>1822</v>
      </c>
      <c r="K12186" s="194">
        <v>2000000</v>
      </c>
    </row>
    <row r="12187" spans="1:11">
      <c r="A12187" s="175" t="s">
        <v>262</v>
      </c>
      <c r="B12187" s="175" t="s">
        <v>48</v>
      </c>
      <c r="E12187" s="175" t="s">
        <v>667</v>
      </c>
      <c r="F12187" s="195">
        <v>77</v>
      </c>
      <c r="H12187" s="175" t="s">
        <v>1822</v>
      </c>
      <c r="J12187" s="194">
        <v>2000000</v>
      </c>
    </row>
    <row r="12188" spans="1:11">
      <c r="A12188" s="190" t="s">
        <v>4944</v>
      </c>
      <c r="J12188" s="194">
        <v>2000000</v>
      </c>
      <c r="K12188" s="194">
        <v>2000000</v>
      </c>
    </row>
    <row r="12191" spans="1:11">
      <c r="A12191" s="190" t="s">
        <v>4945</v>
      </c>
      <c r="D12191" s="191" t="s">
        <v>4823</v>
      </c>
      <c r="E12191" s="190" t="s">
        <v>4901</v>
      </c>
    </row>
    <row r="12192" spans="1:11">
      <c r="A12192" s="192" t="s">
        <v>10</v>
      </c>
      <c r="B12192" s="192" t="s">
        <v>11</v>
      </c>
      <c r="D12192" s="188" t="s">
        <v>4808</v>
      </c>
      <c r="E12192" s="192" t="s">
        <v>142</v>
      </c>
      <c r="F12192" s="193" t="s">
        <v>4809</v>
      </c>
      <c r="G12192" s="192" t="s">
        <v>4810</v>
      </c>
      <c r="H12192" s="192" t="s">
        <v>479</v>
      </c>
      <c r="J12192" s="193" t="s">
        <v>405</v>
      </c>
      <c r="K12192" s="193" t="s">
        <v>406</v>
      </c>
    </row>
    <row r="12195" spans="1:11">
      <c r="A12195" s="175" t="s">
        <v>151</v>
      </c>
      <c r="B12195" s="175" t="s">
        <v>22</v>
      </c>
      <c r="F12195" s="195">
        <v>4531860</v>
      </c>
      <c r="H12195" s="175" t="s">
        <v>1188</v>
      </c>
      <c r="K12195" s="194">
        <v>3500000</v>
      </c>
    </row>
    <row r="12196" spans="1:11">
      <c r="A12196" s="175" t="s">
        <v>5099</v>
      </c>
      <c r="B12196" s="175" t="s">
        <v>26</v>
      </c>
      <c r="F12196" s="195">
        <v>1</v>
      </c>
      <c r="H12196" s="175" t="s">
        <v>2003</v>
      </c>
      <c r="J12196" s="194">
        <v>3500000</v>
      </c>
    </row>
    <row r="12197" spans="1:11">
      <c r="A12197" s="190" t="s">
        <v>4946</v>
      </c>
      <c r="J12197" s="194">
        <v>3500000</v>
      </c>
      <c r="K12197" s="194">
        <v>3500000</v>
      </c>
    </row>
    <row r="12200" spans="1:11">
      <c r="A12200" s="190" t="s">
        <v>4947</v>
      </c>
      <c r="D12200" s="191" t="s">
        <v>4823</v>
      </c>
      <c r="E12200" s="190" t="s">
        <v>4906</v>
      </c>
    </row>
    <row r="12201" spans="1:11">
      <c r="A12201" s="192" t="s">
        <v>10</v>
      </c>
      <c r="B12201" s="192" t="s">
        <v>11</v>
      </c>
      <c r="D12201" s="188" t="s">
        <v>4808</v>
      </c>
      <c r="E12201" s="192" t="s">
        <v>142</v>
      </c>
      <c r="F12201" s="193" t="s">
        <v>4809</v>
      </c>
      <c r="G12201" s="192" t="s">
        <v>4810</v>
      </c>
      <c r="H12201" s="192" t="s">
        <v>479</v>
      </c>
      <c r="J12201" s="193" t="s">
        <v>405</v>
      </c>
      <c r="K12201" s="193" t="s">
        <v>406</v>
      </c>
    </row>
    <row r="12204" spans="1:11">
      <c r="A12204" s="175" t="s">
        <v>5102</v>
      </c>
      <c r="B12204" s="175" t="s">
        <v>25</v>
      </c>
      <c r="F12204" s="195">
        <v>259</v>
      </c>
      <c r="H12204" s="175" t="s">
        <v>655</v>
      </c>
      <c r="K12204" s="194">
        <v>200000</v>
      </c>
    </row>
    <row r="12205" spans="1:11">
      <c r="A12205" s="175" t="s">
        <v>182</v>
      </c>
      <c r="B12205" s="175" t="s">
        <v>28</v>
      </c>
      <c r="E12205" s="175" t="s">
        <v>640</v>
      </c>
      <c r="F12205" s="195">
        <v>201643</v>
      </c>
      <c r="H12205" s="175" t="s">
        <v>655</v>
      </c>
      <c r="J12205" s="194">
        <v>200000</v>
      </c>
    </row>
    <row r="12206" spans="1:11">
      <c r="A12206" s="190" t="s">
        <v>4948</v>
      </c>
      <c r="J12206" s="194">
        <v>200000</v>
      </c>
      <c r="K12206" s="194">
        <v>200000</v>
      </c>
    </row>
    <row r="12209" spans="1:11">
      <c r="A12209" s="190" t="s">
        <v>4949</v>
      </c>
      <c r="D12209" s="191" t="s">
        <v>4818</v>
      </c>
      <c r="E12209" s="190" t="s">
        <v>4906</v>
      </c>
    </row>
    <row r="12210" spans="1:11">
      <c r="A12210" s="192" t="s">
        <v>10</v>
      </c>
      <c r="B12210" s="192" t="s">
        <v>11</v>
      </c>
      <c r="D12210" s="188" t="s">
        <v>4808</v>
      </c>
      <c r="E12210" s="192" t="s">
        <v>142</v>
      </c>
      <c r="F12210" s="193" t="s">
        <v>4809</v>
      </c>
      <c r="G12210" s="192" t="s">
        <v>4810</v>
      </c>
      <c r="H12210" s="192" t="s">
        <v>479</v>
      </c>
      <c r="J12210" s="193" t="s">
        <v>405</v>
      </c>
      <c r="K12210" s="193" t="s">
        <v>406</v>
      </c>
    </row>
    <row r="12213" spans="1:11">
      <c r="A12213" s="175" t="s">
        <v>161</v>
      </c>
      <c r="B12213" s="175" t="s">
        <v>23</v>
      </c>
      <c r="F12213" s="195">
        <v>1</v>
      </c>
      <c r="H12213" s="175" t="s">
        <v>1483</v>
      </c>
      <c r="J12213" s="194">
        <v>29423</v>
      </c>
    </row>
    <row r="12214" spans="1:11">
      <c r="A12214" s="175" t="s">
        <v>5000</v>
      </c>
      <c r="B12214" s="175" t="s">
        <v>114</v>
      </c>
      <c r="D12214" s="175" t="s">
        <v>610</v>
      </c>
      <c r="H12214" s="175" t="s">
        <v>1483</v>
      </c>
      <c r="K12214" s="194">
        <v>29423</v>
      </c>
    </row>
    <row r="12215" spans="1:11">
      <c r="A12215" s="190" t="s">
        <v>4951</v>
      </c>
      <c r="J12215" s="194">
        <v>29423</v>
      </c>
      <c r="K12215" s="194">
        <v>29423</v>
      </c>
    </row>
    <row r="12218" spans="1:11">
      <c r="A12218" s="190" t="s">
        <v>4952</v>
      </c>
      <c r="D12218" s="191" t="s">
        <v>4823</v>
      </c>
      <c r="E12218" s="190" t="s">
        <v>4906</v>
      </c>
    </row>
    <row r="12219" spans="1:11">
      <c r="A12219" s="192" t="s">
        <v>10</v>
      </c>
      <c r="B12219" s="192" t="s">
        <v>11</v>
      </c>
      <c r="D12219" s="188" t="s">
        <v>4808</v>
      </c>
      <c r="E12219" s="192" t="s">
        <v>142</v>
      </c>
      <c r="F12219" s="193" t="s">
        <v>4809</v>
      </c>
      <c r="G12219" s="192" t="s">
        <v>4810</v>
      </c>
      <c r="H12219" s="192" t="s">
        <v>479</v>
      </c>
      <c r="J12219" s="193" t="s">
        <v>405</v>
      </c>
      <c r="K12219" s="193" t="s">
        <v>406</v>
      </c>
    </row>
    <row r="12222" spans="1:11">
      <c r="A12222" s="175" t="s">
        <v>5102</v>
      </c>
      <c r="B12222" s="175" t="s">
        <v>25</v>
      </c>
      <c r="F12222" s="195">
        <v>260</v>
      </c>
      <c r="H12222" s="175" t="s">
        <v>1853</v>
      </c>
      <c r="K12222" s="194">
        <v>270030</v>
      </c>
    </row>
    <row r="12223" spans="1:11">
      <c r="A12223" s="175" t="s">
        <v>257</v>
      </c>
      <c r="B12223" s="175" t="s">
        <v>47</v>
      </c>
      <c r="E12223" s="175" t="s">
        <v>668</v>
      </c>
      <c r="F12223" s="195">
        <v>50307</v>
      </c>
      <c r="H12223" s="175" t="s">
        <v>1853</v>
      </c>
      <c r="J12223" s="194">
        <v>270030</v>
      </c>
    </row>
    <row r="12224" spans="1:11">
      <c r="A12224" s="190" t="s">
        <v>4953</v>
      </c>
      <c r="J12224" s="194">
        <v>270030</v>
      </c>
      <c r="K12224" s="194">
        <v>270030</v>
      </c>
    </row>
    <row r="12227" spans="1:11">
      <c r="A12227" s="190" t="s">
        <v>4956</v>
      </c>
      <c r="D12227" s="191" t="s">
        <v>4818</v>
      </c>
      <c r="E12227" s="190" t="s">
        <v>4922</v>
      </c>
    </row>
    <row r="12228" spans="1:11">
      <c r="A12228" s="192" t="s">
        <v>10</v>
      </c>
      <c r="B12228" s="192" t="s">
        <v>11</v>
      </c>
      <c r="D12228" s="188" t="s">
        <v>4808</v>
      </c>
      <c r="E12228" s="192" t="s">
        <v>142</v>
      </c>
      <c r="F12228" s="193" t="s">
        <v>4809</v>
      </c>
      <c r="G12228" s="192" t="s">
        <v>4810</v>
      </c>
      <c r="H12228" s="192" t="s">
        <v>479</v>
      </c>
      <c r="J12228" s="193" t="s">
        <v>405</v>
      </c>
      <c r="K12228" s="193" t="s">
        <v>406</v>
      </c>
    </row>
    <row r="12231" spans="1:11">
      <c r="A12231" s="175" t="s">
        <v>151</v>
      </c>
      <c r="B12231" s="175" t="s">
        <v>22</v>
      </c>
      <c r="F12231" s="195">
        <v>29477</v>
      </c>
      <c r="H12231" s="175" t="s">
        <v>1189</v>
      </c>
      <c r="J12231" s="194">
        <v>30000</v>
      </c>
    </row>
    <row r="12232" spans="1:11">
      <c r="A12232" s="175" t="s">
        <v>4829</v>
      </c>
      <c r="B12232" s="175" t="s">
        <v>113</v>
      </c>
      <c r="D12232" s="175" t="s">
        <v>610</v>
      </c>
      <c r="H12232" s="175" t="s">
        <v>1189</v>
      </c>
      <c r="K12232" s="194">
        <v>30000</v>
      </c>
    </row>
    <row r="12233" spans="1:11">
      <c r="A12233" s="190" t="s">
        <v>4958</v>
      </c>
      <c r="J12233" s="194">
        <v>30000</v>
      </c>
      <c r="K12233" s="194">
        <v>30000</v>
      </c>
    </row>
    <row r="12236" spans="1:11">
      <c r="A12236" s="190" t="s">
        <v>4954</v>
      </c>
      <c r="D12236" s="191" t="s">
        <v>4823</v>
      </c>
      <c r="E12236" s="190" t="s">
        <v>4939</v>
      </c>
    </row>
    <row r="12237" spans="1:11">
      <c r="A12237" s="192" t="s">
        <v>10</v>
      </c>
      <c r="B12237" s="192" t="s">
        <v>11</v>
      </c>
      <c r="D12237" s="188" t="s">
        <v>4808</v>
      </c>
      <c r="E12237" s="192" t="s">
        <v>142</v>
      </c>
      <c r="F12237" s="193" t="s">
        <v>4809</v>
      </c>
      <c r="G12237" s="192" t="s">
        <v>4810</v>
      </c>
      <c r="H12237" s="192" t="s">
        <v>479</v>
      </c>
      <c r="J12237" s="193" t="s">
        <v>405</v>
      </c>
      <c r="K12237" s="193" t="s">
        <v>406</v>
      </c>
    </row>
    <row r="12240" spans="1:11">
      <c r="A12240" s="175" t="s">
        <v>5102</v>
      </c>
      <c r="B12240" s="175" t="s">
        <v>25</v>
      </c>
      <c r="F12240" s="195">
        <v>258</v>
      </c>
      <c r="H12240" s="175" t="s">
        <v>1854</v>
      </c>
      <c r="K12240" s="194">
        <v>135597</v>
      </c>
    </row>
    <row r="12241" spans="1:11">
      <c r="A12241" s="175" t="s">
        <v>5097</v>
      </c>
      <c r="B12241" s="175" t="s">
        <v>31</v>
      </c>
      <c r="E12241" s="175" t="s">
        <v>640</v>
      </c>
      <c r="F12241" s="195">
        <v>1</v>
      </c>
      <c r="H12241" s="175" t="s">
        <v>1845</v>
      </c>
      <c r="J12241" s="194">
        <v>62000</v>
      </c>
    </row>
    <row r="12242" spans="1:11">
      <c r="A12242" s="175" t="s">
        <v>257</v>
      </c>
      <c r="B12242" s="175" t="s">
        <v>47</v>
      </c>
      <c r="E12242" s="175" t="s">
        <v>668</v>
      </c>
      <c r="F12242" s="195">
        <v>6462086</v>
      </c>
      <c r="H12242" s="175" t="s">
        <v>1854</v>
      </c>
      <c r="J12242" s="194">
        <v>73597</v>
      </c>
    </row>
    <row r="12243" spans="1:11">
      <c r="A12243" s="190" t="s">
        <v>4955</v>
      </c>
      <c r="J12243" s="194">
        <v>135597</v>
      </c>
      <c r="K12243" s="194">
        <v>135597</v>
      </c>
    </row>
    <row r="12246" spans="1:11">
      <c r="A12246" s="190" t="s">
        <v>4959</v>
      </c>
      <c r="D12246" s="191" t="s">
        <v>4818</v>
      </c>
      <c r="E12246" s="190" t="s">
        <v>4939</v>
      </c>
    </row>
    <row r="12247" spans="1:11">
      <c r="A12247" s="192" t="s">
        <v>10</v>
      </c>
      <c r="B12247" s="192" t="s">
        <v>11</v>
      </c>
      <c r="D12247" s="188" t="s">
        <v>4808</v>
      </c>
      <c r="E12247" s="192" t="s">
        <v>142</v>
      </c>
      <c r="F12247" s="193" t="s">
        <v>4809</v>
      </c>
      <c r="G12247" s="192" t="s">
        <v>4810</v>
      </c>
      <c r="H12247" s="192" t="s">
        <v>479</v>
      </c>
      <c r="J12247" s="193" t="s">
        <v>405</v>
      </c>
      <c r="K12247" s="193" t="s">
        <v>406</v>
      </c>
    </row>
    <row r="12250" spans="1:11">
      <c r="A12250" s="175" t="s">
        <v>151</v>
      </c>
      <c r="B12250" s="175" t="s">
        <v>22</v>
      </c>
      <c r="F12250" s="195">
        <v>60799</v>
      </c>
      <c r="H12250" s="175" t="s">
        <v>1190</v>
      </c>
      <c r="J12250" s="194">
        <v>50000</v>
      </c>
    </row>
    <row r="12251" spans="1:11">
      <c r="A12251" s="175" t="s">
        <v>4829</v>
      </c>
      <c r="B12251" s="175" t="s">
        <v>113</v>
      </c>
      <c r="D12251" s="175" t="s">
        <v>610</v>
      </c>
      <c r="H12251" s="175" t="s">
        <v>1190</v>
      </c>
      <c r="K12251" s="194">
        <v>50000</v>
      </c>
    </row>
    <row r="12252" spans="1:11">
      <c r="A12252" s="190" t="s">
        <v>4960</v>
      </c>
      <c r="J12252" s="194">
        <v>50000</v>
      </c>
      <c r="K12252" s="194">
        <v>50000</v>
      </c>
    </row>
    <row r="12255" spans="1:11">
      <c r="A12255" s="190" t="s">
        <v>4965</v>
      </c>
      <c r="D12255" s="191" t="s">
        <v>4818</v>
      </c>
      <c r="E12255" s="190" t="s">
        <v>4939</v>
      </c>
    </row>
    <row r="12256" spans="1:11">
      <c r="A12256" s="192" t="s">
        <v>10</v>
      </c>
      <c r="B12256" s="192" t="s">
        <v>11</v>
      </c>
      <c r="D12256" s="188" t="s">
        <v>4808</v>
      </c>
      <c r="E12256" s="192" t="s">
        <v>142</v>
      </c>
      <c r="F12256" s="193" t="s">
        <v>4809</v>
      </c>
      <c r="G12256" s="192" t="s">
        <v>4810</v>
      </c>
      <c r="H12256" s="192" t="s">
        <v>479</v>
      </c>
      <c r="J12256" s="193" t="s">
        <v>405</v>
      </c>
      <c r="K12256" s="193" t="s">
        <v>406</v>
      </c>
    </row>
    <row r="12259" spans="1:11">
      <c r="A12259" s="175" t="s">
        <v>151</v>
      </c>
      <c r="B12259" s="175" t="s">
        <v>22</v>
      </c>
      <c r="F12259" s="195">
        <v>60797</v>
      </c>
      <c r="H12259" s="175" t="s">
        <v>1191</v>
      </c>
      <c r="J12259" s="194">
        <v>25000</v>
      </c>
    </row>
    <row r="12260" spans="1:11">
      <c r="A12260" s="175" t="s">
        <v>4829</v>
      </c>
      <c r="B12260" s="175" t="s">
        <v>113</v>
      </c>
      <c r="D12260" s="175" t="s">
        <v>610</v>
      </c>
      <c r="H12260" s="175" t="s">
        <v>1191</v>
      </c>
      <c r="K12260" s="194">
        <v>25000</v>
      </c>
    </row>
    <row r="12261" spans="1:11">
      <c r="A12261" s="190" t="s">
        <v>4967</v>
      </c>
      <c r="J12261" s="194">
        <v>25000</v>
      </c>
      <c r="K12261" s="194">
        <v>25000</v>
      </c>
    </row>
    <row r="12264" spans="1:11">
      <c r="A12264" s="190" t="s">
        <v>4968</v>
      </c>
      <c r="D12264" s="191" t="s">
        <v>4823</v>
      </c>
      <c r="E12264" s="190" t="s">
        <v>5079</v>
      </c>
    </row>
    <row r="12265" spans="1:11">
      <c r="A12265" s="192" t="s">
        <v>10</v>
      </c>
      <c r="B12265" s="192" t="s">
        <v>11</v>
      </c>
      <c r="D12265" s="188" t="s">
        <v>4808</v>
      </c>
      <c r="E12265" s="192" t="s">
        <v>142</v>
      </c>
      <c r="F12265" s="193" t="s">
        <v>4809</v>
      </c>
      <c r="G12265" s="192" t="s">
        <v>4810</v>
      </c>
      <c r="H12265" s="192" t="s">
        <v>479</v>
      </c>
      <c r="J12265" s="193" t="s">
        <v>405</v>
      </c>
      <c r="K12265" s="193" t="s">
        <v>406</v>
      </c>
    </row>
    <row r="12268" spans="1:11">
      <c r="A12268" s="175" t="s">
        <v>5102</v>
      </c>
      <c r="B12268" s="175" t="s">
        <v>25</v>
      </c>
      <c r="F12268" s="195">
        <v>262</v>
      </c>
      <c r="H12268" s="175" t="s">
        <v>1855</v>
      </c>
      <c r="K12268" s="194">
        <v>198989</v>
      </c>
    </row>
    <row r="12269" spans="1:11">
      <c r="A12269" s="175" t="s">
        <v>257</v>
      </c>
      <c r="B12269" s="175" t="s">
        <v>47</v>
      </c>
      <c r="E12269" s="175" t="s">
        <v>668</v>
      </c>
      <c r="F12269" s="195">
        <v>563139</v>
      </c>
      <c r="H12269" s="175" t="s">
        <v>2279</v>
      </c>
      <c r="J12269" s="194">
        <v>198989</v>
      </c>
    </row>
    <row r="12270" spans="1:11">
      <c r="A12270" s="190" t="s">
        <v>4969</v>
      </c>
      <c r="J12270" s="194">
        <v>198989</v>
      </c>
      <c r="K12270" s="194">
        <v>198989</v>
      </c>
    </row>
    <row r="12273" spans="1:11">
      <c r="A12273" s="190" t="s">
        <v>4970</v>
      </c>
      <c r="D12273" s="191" t="s">
        <v>4823</v>
      </c>
      <c r="E12273" s="190" t="s">
        <v>5079</v>
      </c>
    </row>
    <row r="12274" spans="1:11">
      <c r="A12274" s="192" t="s">
        <v>10</v>
      </c>
      <c r="B12274" s="192" t="s">
        <v>11</v>
      </c>
      <c r="D12274" s="188" t="s">
        <v>4808</v>
      </c>
      <c r="E12274" s="192" t="s">
        <v>142</v>
      </c>
      <c r="F12274" s="193" t="s">
        <v>4809</v>
      </c>
      <c r="G12274" s="192" t="s">
        <v>4810</v>
      </c>
      <c r="H12274" s="192" t="s">
        <v>479</v>
      </c>
      <c r="J12274" s="193" t="s">
        <v>405</v>
      </c>
      <c r="K12274" s="193" t="s">
        <v>406</v>
      </c>
    </row>
    <row r="12277" spans="1:11">
      <c r="A12277" s="175" t="s">
        <v>5102</v>
      </c>
      <c r="B12277" s="175" t="s">
        <v>25</v>
      </c>
      <c r="F12277" s="195">
        <v>263</v>
      </c>
      <c r="H12277" s="175" t="s">
        <v>1856</v>
      </c>
      <c r="K12277" s="194">
        <v>10000000</v>
      </c>
    </row>
    <row r="12278" spans="1:11">
      <c r="A12278" s="175" t="s">
        <v>257</v>
      </c>
      <c r="B12278" s="175" t="s">
        <v>47</v>
      </c>
      <c r="E12278" s="175" t="s">
        <v>668</v>
      </c>
      <c r="F12278" s="195">
        <v>1649</v>
      </c>
      <c r="H12278" s="175" t="s">
        <v>1856</v>
      </c>
      <c r="J12278" s="194">
        <v>10000000</v>
      </c>
    </row>
    <row r="12279" spans="1:11">
      <c r="A12279" s="190" t="s">
        <v>4971</v>
      </c>
      <c r="J12279" s="194">
        <v>10000000</v>
      </c>
      <c r="K12279" s="194">
        <v>10000000</v>
      </c>
    </row>
    <row r="12282" spans="1:11">
      <c r="A12282" s="190" t="s">
        <v>4972</v>
      </c>
      <c r="D12282" s="191" t="s">
        <v>4823</v>
      </c>
      <c r="E12282" s="190" t="s">
        <v>5079</v>
      </c>
    </row>
    <row r="12283" spans="1:11">
      <c r="A12283" s="192" t="s">
        <v>10</v>
      </c>
      <c r="B12283" s="192" t="s">
        <v>11</v>
      </c>
      <c r="D12283" s="188" t="s">
        <v>4808</v>
      </c>
      <c r="E12283" s="192" t="s">
        <v>142</v>
      </c>
      <c r="F12283" s="193" t="s">
        <v>4809</v>
      </c>
      <c r="G12283" s="192" t="s">
        <v>4810</v>
      </c>
      <c r="H12283" s="192" t="s">
        <v>479</v>
      </c>
      <c r="J12283" s="193" t="s">
        <v>405</v>
      </c>
      <c r="K12283" s="193" t="s">
        <v>406</v>
      </c>
    </row>
    <row r="12286" spans="1:11">
      <c r="A12286" s="175" t="s">
        <v>5102</v>
      </c>
      <c r="B12286" s="175" t="s">
        <v>25</v>
      </c>
      <c r="F12286" s="195">
        <v>264</v>
      </c>
      <c r="H12286" s="175" t="s">
        <v>1857</v>
      </c>
      <c r="K12286" s="194">
        <v>2900000</v>
      </c>
    </row>
    <row r="12287" spans="1:11">
      <c r="A12287" s="175" t="s">
        <v>257</v>
      </c>
      <c r="B12287" s="175" t="s">
        <v>47</v>
      </c>
      <c r="E12287" s="175" t="s">
        <v>668</v>
      </c>
      <c r="F12287" s="195">
        <v>182</v>
      </c>
      <c r="H12287" s="175" t="s">
        <v>1857</v>
      </c>
      <c r="J12287" s="194">
        <v>2900000</v>
      </c>
    </row>
    <row r="12288" spans="1:11">
      <c r="A12288" s="190" t="s">
        <v>4973</v>
      </c>
      <c r="J12288" s="194">
        <v>2900000</v>
      </c>
      <c r="K12288" s="194">
        <v>2900000</v>
      </c>
    </row>
    <row r="12291" spans="1:11">
      <c r="A12291" s="190" t="s">
        <v>4974</v>
      </c>
      <c r="D12291" s="191" t="s">
        <v>4823</v>
      </c>
      <c r="E12291" s="190" t="s">
        <v>5079</v>
      </c>
    </row>
    <row r="12292" spans="1:11">
      <c r="A12292" s="192" t="s">
        <v>10</v>
      </c>
      <c r="B12292" s="192" t="s">
        <v>11</v>
      </c>
      <c r="D12292" s="188" t="s">
        <v>4808</v>
      </c>
      <c r="E12292" s="192" t="s">
        <v>142</v>
      </c>
      <c r="F12292" s="193" t="s">
        <v>4809</v>
      </c>
      <c r="G12292" s="192" t="s">
        <v>4810</v>
      </c>
      <c r="H12292" s="192" t="s">
        <v>479</v>
      </c>
      <c r="J12292" s="193" t="s">
        <v>405</v>
      </c>
      <c r="K12292" s="193" t="s">
        <v>406</v>
      </c>
    </row>
    <row r="12295" spans="1:11">
      <c r="A12295" s="175" t="s">
        <v>5102</v>
      </c>
      <c r="B12295" s="175" t="s">
        <v>25</v>
      </c>
      <c r="F12295" s="195">
        <v>265</v>
      </c>
      <c r="H12295" s="175" t="s">
        <v>1858</v>
      </c>
      <c r="K12295" s="194">
        <v>3550000</v>
      </c>
    </row>
    <row r="12296" spans="1:11">
      <c r="A12296" s="175" t="s">
        <v>257</v>
      </c>
      <c r="B12296" s="175" t="s">
        <v>47</v>
      </c>
      <c r="E12296" s="175" t="s">
        <v>668</v>
      </c>
      <c r="F12296" s="195">
        <v>183</v>
      </c>
      <c r="H12296" s="175" t="s">
        <v>1858</v>
      </c>
      <c r="J12296" s="194">
        <v>3550000</v>
      </c>
    </row>
    <row r="12297" spans="1:11">
      <c r="A12297" s="190" t="s">
        <v>4975</v>
      </c>
      <c r="J12297" s="194">
        <v>3550000</v>
      </c>
      <c r="K12297" s="194">
        <v>3550000</v>
      </c>
    </row>
    <row r="12300" spans="1:11">
      <c r="A12300" s="190" t="s">
        <v>4976</v>
      </c>
      <c r="D12300" s="191" t="s">
        <v>4823</v>
      </c>
      <c r="E12300" s="190" t="s">
        <v>5079</v>
      </c>
    </row>
    <row r="12301" spans="1:11">
      <c r="A12301" s="192" t="s">
        <v>10</v>
      </c>
      <c r="B12301" s="192" t="s">
        <v>11</v>
      </c>
      <c r="D12301" s="188" t="s">
        <v>4808</v>
      </c>
      <c r="E12301" s="192" t="s">
        <v>142</v>
      </c>
      <c r="F12301" s="193" t="s">
        <v>4809</v>
      </c>
      <c r="G12301" s="192" t="s">
        <v>4810</v>
      </c>
      <c r="H12301" s="192" t="s">
        <v>479</v>
      </c>
      <c r="J12301" s="193" t="s">
        <v>405</v>
      </c>
      <c r="K12301" s="193" t="s">
        <v>406</v>
      </c>
    </row>
    <row r="12304" spans="1:11">
      <c r="A12304" s="175" t="s">
        <v>5102</v>
      </c>
      <c r="B12304" s="175" t="s">
        <v>25</v>
      </c>
      <c r="F12304" s="195">
        <v>266</v>
      </c>
      <c r="H12304" s="175" t="s">
        <v>1859</v>
      </c>
      <c r="K12304" s="194">
        <v>57998</v>
      </c>
    </row>
    <row r="12305" spans="1:11">
      <c r="A12305" s="175" t="s">
        <v>257</v>
      </c>
      <c r="B12305" s="175" t="s">
        <v>47</v>
      </c>
      <c r="E12305" s="175" t="s">
        <v>668</v>
      </c>
      <c r="F12305" s="195">
        <v>6474550</v>
      </c>
      <c r="H12305" s="175" t="s">
        <v>1859</v>
      </c>
      <c r="J12305" s="194">
        <v>57998</v>
      </c>
    </row>
    <row r="12306" spans="1:11">
      <c r="A12306" s="190" t="s">
        <v>4978</v>
      </c>
      <c r="J12306" s="194">
        <v>57998</v>
      </c>
      <c r="K12306" s="194">
        <v>57998</v>
      </c>
    </row>
    <row r="12309" spans="1:11">
      <c r="A12309" s="190" t="s">
        <v>4979</v>
      </c>
      <c r="D12309" s="191" t="s">
        <v>4823</v>
      </c>
      <c r="E12309" s="190" t="s">
        <v>5079</v>
      </c>
    </row>
    <row r="12310" spans="1:11">
      <c r="A12310" s="192" t="s">
        <v>10</v>
      </c>
      <c r="B12310" s="192" t="s">
        <v>11</v>
      </c>
      <c r="D12310" s="188" t="s">
        <v>4808</v>
      </c>
      <c r="E12310" s="192" t="s">
        <v>142</v>
      </c>
      <c r="F12310" s="193" t="s">
        <v>4809</v>
      </c>
      <c r="G12310" s="192" t="s">
        <v>4810</v>
      </c>
      <c r="H12310" s="192" t="s">
        <v>479</v>
      </c>
      <c r="J12310" s="193" t="s">
        <v>405</v>
      </c>
      <c r="K12310" s="193" t="s">
        <v>406</v>
      </c>
    </row>
    <row r="12313" spans="1:11">
      <c r="A12313" s="175" t="s">
        <v>5102</v>
      </c>
      <c r="B12313" s="175" t="s">
        <v>25</v>
      </c>
      <c r="F12313" s="195">
        <v>267</v>
      </c>
      <c r="H12313" s="175" t="s">
        <v>1860</v>
      </c>
      <c r="K12313" s="194">
        <v>194780</v>
      </c>
    </row>
    <row r="12314" spans="1:11">
      <c r="A12314" s="175" t="s">
        <v>5097</v>
      </c>
      <c r="B12314" s="175" t="s">
        <v>31</v>
      </c>
      <c r="E12314" s="175" t="s">
        <v>640</v>
      </c>
      <c r="F12314" s="195">
        <v>1</v>
      </c>
      <c r="H12314" s="175" t="s">
        <v>1860</v>
      </c>
      <c r="J12314" s="194">
        <v>96342</v>
      </c>
    </row>
    <row r="12315" spans="1:11">
      <c r="A12315" s="175" t="s">
        <v>257</v>
      </c>
      <c r="B12315" s="175" t="s">
        <v>47</v>
      </c>
      <c r="E12315" s="175" t="s">
        <v>668</v>
      </c>
      <c r="F12315" s="195">
        <v>6474569</v>
      </c>
      <c r="H12315" s="175" t="s">
        <v>1860</v>
      </c>
      <c r="J12315" s="194">
        <v>98438</v>
      </c>
    </row>
    <row r="12316" spans="1:11">
      <c r="A12316" s="190" t="s">
        <v>4980</v>
      </c>
      <c r="J12316" s="194">
        <v>194780</v>
      </c>
      <c r="K12316" s="194">
        <v>194780</v>
      </c>
    </row>
    <row r="12319" spans="1:11">
      <c r="A12319" s="190" t="s">
        <v>4981</v>
      </c>
      <c r="D12319" s="191" t="s">
        <v>4823</v>
      </c>
      <c r="E12319" s="190" t="s">
        <v>5079</v>
      </c>
    </row>
    <row r="12320" spans="1:11">
      <c r="A12320" s="192" t="s">
        <v>10</v>
      </c>
      <c r="B12320" s="192" t="s">
        <v>11</v>
      </c>
      <c r="D12320" s="188" t="s">
        <v>4808</v>
      </c>
      <c r="E12320" s="192" t="s">
        <v>142</v>
      </c>
      <c r="F12320" s="193" t="s">
        <v>4809</v>
      </c>
      <c r="G12320" s="192" t="s">
        <v>4810</v>
      </c>
      <c r="H12320" s="192" t="s">
        <v>479</v>
      </c>
      <c r="J12320" s="193" t="s">
        <v>405</v>
      </c>
      <c r="K12320" s="193" t="s">
        <v>406</v>
      </c>
    </row>
    <row r="12323" spans="1:11">
      <c r="A12323" s="175" t="s">
        <v>5102</v>
      </c>
      <c r="B12323" s="175" t="s">
        <v>25</v>
      </c>
      <c r="F12323" s="195">
        <v>268</v>
      </c>
      <c r="H12323" s="175" t="s">
        <v>1861</v>
      </c>
      <c r="K12323" s="194">
        <v>259018</v>
      </c>
    </row>
    <row r="12324" spans="1:11">
      <c r="A12324" s="175" t="s">
        <v>257</v>
      </c>
      <c r="B12324" s="175" t="s">
        <v>47</v>
      </c>
      <c r="E12324" s="175" t="s">
        <v>668</v>
      </c>
      <c r="F12324" s="195">
        <v>16015198</v>
      </c>
      <c r="H12324" s="175" t="s">
        <v>1861</v>
      </c>
      <c r="J12324" s="194">
        <v>259018</v>
      </c>
    </row>
    <row r="12325" spans="1:11">
      <c r="A12325" s="190" t="s">
        <v>4982</v>
      </c>
      <c r="J12325" s="194">
        <v>259018</v>
      </c>
      <c r="K12325" s="194">
        <v>259018</v>
      </c>
    </row>
    <row r="12328" spans="1:11">
      <c r="A12328" s="190" t="s">
        <v>4983</v>
      </c>
      <c r="D12328" s="191" t="s">
        <v>4823</v>
      </c>
      <c r="E12328" s="190" t="s">
        <v>5079</v>
      </c>
    </row>
    <row r="12329" spans="1:11">
      <c r="A12329" s="192" t="s">
        <v>10</v>
      </c>
      <c r="B12329" s="192" t="s">
        <v>11</v>
      </c>
      <c r="D12329" s="188" t="s">
        <v>4808</v>
      </c>
      <c r="E12329" s="192" t="s">
        <v>142</v>
      </c>
      <c r="F12329" s="193" t="s">
        <v>4809</v>
      </c>
      <c r="G12329" s="192" t="s">
        <v>4810</v>
      </c>
      <c r="H12329" s="192" t="s">
        <v>479</v>
      </c>
      <c r="J12329" s="193" t="s">
        <v>405</v>
      </c>
      <c r="K12329" s="193" t="s">
        <v>406</v>
      </c>
    </row>
    <row r="12332" spans="1:11">
      <c r="A12332" s="175" t="s">
        <v>5102</v>
      </c>
      <c r="B12332" s="175" t="s">
        <v>25</v>
      </c>
      <c r="F12332" s="195">
        <v>270</v>
      </c>
      <c r="H12332" s="175" t="s">
        <v>1862</v>
      </c>
      <c r="K12332" s="194">
        <v>82397</v>
      </c>
    </row>
    <row r="12333" spans="1:11">
      <c r="A12333" s="175" t="s">
        <v>257</v>
      </c>
      <c r="B12333" s="175" t="s">
        <v>47</v>
      </c>
      <c r="E12333" s="175" t="s">
        <v>668</v>
      </c>
      <c r="F12333" s="195">
        <v>15976785</v>
      </c>
      <c r="H12333" s="175" t="s">
        <v>1862</v>
      </c>
      <c r="J12333" s="194">
        <v>82397</v>
      </c>
    </row>
    <row r="12334" spans="1:11">
      <c r="A12334" s="190" t="s">
        <v>4984</v>
      </c>
      <c r="J12334" s="194">
        <v>82397</v>
      </c>
      <c r="K12334" s="194">
        <v>82397</v>
      </c>
    </row>
    <row r="12337" spans="1:11">
      <c r="A12337" s="190" t="s">
        <v>4985</v>
      </c>
      <c r="D12337" s="191" t="s">
        <v>4823</v>
      </c>
      <c r="E12337" s="190" t="s">
        <v>5079</v>
      </c>
    </row>
    <row r="12338" spans="1:11">
      <c r="A12338" s="192" t="s">
        <v>10</v>
      </c>
      <c r="B12338" s="192" t="s">
        <v>11</v>
      </c>
      <c r="D12338" s="188" t="s">
        <v>4808</v>
      </c>
      <c r="E12338" s="192" t="s">
        <v>142</v>
      </c>
      <c r="F12338" s="193" t="s">
        <v>4809</v>
      </c>
      <c r="G12338" s="192" t="s">
        <v>4810</v>
      </c>
      <c r="H12338" s="192" t="s">
        <v>479</v>
      </c>
      <c r="J12338" s="193" t="s">
        <v>405</v>
      </c>
      <c r="K12338" s="193" t="s">
        <v>406</v>
      </c>
    </row>
    <row r="12341" spans="1:11">
      <c r="A12341" s="175" t="s">
        <v>5102</v>
      </c>
      <c r="B12341" s="175" t="s">
        <v>25</v>
      </c>
      <c r="F12341" s="195">
        <v>269</v>
      </c>
      <c r="H12341" s="175" t="s">
        <v>1863</v>
      </c>
      <c r="K12341" s="194">
        <v>476385</v>
      </c>
    </row>
    <row r="12342" spans="1:11">
      <c r="A12342" s="175" t="s">
        <v>257</v>
      </c>
      <c r="B12342" s="175" t="s">
        <v>47</v>
      </c>
      <c r="E12342" s="175" t="s">
        <v>668</v>
      </c>
      <c r="F12342" s="195">
        <v>15976784</v>
      </c>
      <c r="H12342" s="175" t="s">
        <v>1863</v>
      </c>
      <c r="J12342" s="194">
        <v>476385</v>
      </c>
    </row>
    <row r="12343" spans="1:11">
      <c r="A12343" s="190" t="s">
        <v>4986</v>
      </c>
      <c r="J12343" s="194">
        <v>476385</v>
      </c>
      <c r="K12343" s="194">
        <v>476385</v>
      </c>
    </row>
    <row r="12346" spans="1:11">
      <c r="A12346" s="190" t="s">
        <v>4987</v>
      </c>
      <c r="D12346" s="191" t="s">
        <v>4823</v>
      </c>
      <c r="E12346" s="190" t="s">
        <v>5079</v>
      </c>
    </row>
    <row r="12347" spans="1:11">
      <c r="A12347" s="192" t="s">
        <v>10</v>
      </c>
      <c r="B12347" s="192" t="s">
        <v>11</v>
      </c>
      <c r="D12347" s="188" t="s">
        <v>4808</v>
      </c>
      <c r="E12347" s="192" t="s">
        <v>142</v>
      </c>
      <c r="F12347" s="193" t="s">
        <v>4809</v>
      </c>
      <c r="G12347" s="192" t="s">
        <v>4810</v>
      </c>
      <c r="H12347" s="192" t="s">
        <v>479</v>
      </c>
      <c r="J12347" s="193" t="s">
        <v>405</v>
      </c>
      <c r="K12347" s="193" t="s">
        <v>406</v>
      </c>
    </row>
    <row r="12350" spans="1:11">
      <c r="A12350" s="175" t="s">
        <v>5102</v>
      </c>
      <c r="B12350" s="175" t="s">
        <v>25</v>
      </c>
      <c r="F12350" s="195">
        <v>271</v>
      </c>
      <c r="H12350" s="175" t="s">
        <v>1864</v>
      </c>
      <c r="K12350" s="194">
        <v>135524</v>
      </c>
    </row>
    <row r="12351" spans="1:11">
      <c r="A12351" s="175" t="s">
        <v>182</v>
      </c>
      <c r="B12351" s="175" t="s">
        <v>28</v>
      </c>
      <c r="E12351" s="175" t="s">
        <v>640</v>
      </c>
      <c r="F12351" s="195">
        <v>201644</v>
      </c>
      <c r="H12351" s="175" t="s">
        <v>1864</v>
      </c>
      <c r="J12351" s="194">
        <v>135524</v>
      </c>
    </row>
    <row r="12352" spans="1:11">
      <c r="A12352" s="190" t="s">
        <v>4989</v>
      </c>
      <c r="J12352" s="194">
        <v>135524</v>
      </c>
      <c r="K12352" s="194">
        <v>135524</v>
      </c>
    </row>
    <row r="12355" spans="1:11">
      <c r="A12355" s="190" t="s">
        <v>4990</v>
      </c>
      <c r="D12355" s="191" t="s">
        <v>4823</v>
      </c>
      <c r="E12355" s="190" t="s">
        <v>5079</v>
      </c>
    </row>
    <row r="12356" spans="1:11">
      <c r="A12356" s="192" t="s">
        <v>10</v>
      </c>
      <c r="B12356" s="192" t="s">
        <v>11</v>
      </c>
      <c r="D12356" s="188" t="s">
        <v>4808</v>
      </c>
      <c r="E12356" s="192" t="s">
        <v>142</v>
      </c>
      <c r="F12356" s="193" t="s">
        <v>4809</v>
      </c>
      <c r="G12356" s="192" t="s">
        <v>4810</v>
      </c>
      <c r="H12356" s="192" t="s">
        <v>479</v>
      </c>
      <c r="J12356" s="193" t="s">
        <v>405</v>
      </c>
      <c r="K12356" s="193" t="s">
        <v>406</v>
      </c>
    </row>
    <row r="12359" spans="1:11">
      <c r="A12359" s="175" t="s">
        <v>182</v>
      </c>
      <c r="B12359" s="175" t="s">
        <v>28</v>
      </c>
      <c r="E12359" s="175" t="s">
        <v>640</v>
      </c>
      <c r="F12359" s="195">
        <v>201644</v>
      </c>
      <c r="H12359" s="175" t="s">
        <v>2056</v>
      </c>
      <c r="K12359" s="194">
        <v>135524</v>
      </c>
    </row>
    <row r="12360" spans="1:11">
      <c r="A12360" s="175" t="s">
        <v>5090</v>
      </c>
      <c r="B12360" s="175" t="s">
        <v>102</v>
      </c>
      <c r="D12360" s="175" t="s">
        <v>592</v>
      </c>
      <c r="H12360" s="175" t="s">
        <v>4627</v>
      </c>
      <c r="J12360" s="194">
        <v>135524</v>
      </c>
    </row>
    <row r="12361" spans="1:11">
      <c r="A12361" s="190" t="s">
        <v>4991</v>
      </c>
      <c r="J12361" s="194">
        <v>135524</v>
      </c>
      <c r="K12361" s="194">
        <v>135524</v>
      </c>
    </row>
    <row r="12364" spans="1:11">
      <c r="A12364" s="190" t="s">
        <v>4992</v>
      </c>
      <c r="D12364" s="191" t="s">
        <v>4823</v>
      </c>
      <c r="E12364" s="190" t="s">
        <v>5079</v>
      </c>
    </row>
    <row r="12365" spans="1:11">
      <c r="A12365" s="192" t="s">
        <v>10</v>
      </c>
      <c r="B12365" s="192" t="s">
        <v>11</v>
      </c>
      <c r="D12365" s="188" t="s">
        <v>4808</v>
      </c>
      <c r="E12365" s="192" t="s">
        <v>142</v>
      </c>
      <c r="F12365" s="193" t="s">
        <v>4809</v>
      </c>
      <c r="G12365" s="192" t="s">
        <v>4810</v>
      </c>
      <c r="H12365" s="192" t="s">
        <v>479</v>
      </c>
      <c r="J12365" s="193" t="s">
        <v>405</v>
      </c>
      <c r="K12365" s="193" t="s">
        <v>406</v>
      </c>
    </row>
    <row r="12368" spans="1:11">
      <c r="A12368" s="175" t="s">
        <v>5102</v>
      </c>
      <c r="B12368" s="175" t="s">
        <v>25</v>
      </c>
      <c r="F12368" s="195">
        <v>272</v>
      </c>
      <c r="H12368" s="175" t="s">
        <v>1865</v>
      </c>
      <c r="K12368" s="194">
        <v>229198</v>
      </c>
    </row>
    <row r="12369" spans="1:11">
      <c r="A12369" s="175" t="s">
        <v>4849</v>
      </c>
      <c r="B12369" s="175" t="s">
        <v>82</v>
      </c>
      <c r="D12369" s="175" t="s">
        <v>592</v>
      </c>
      <c r="H12369" s="175" t="s">
        <v>1865</v>
      </c>
      <c r="J12369" s="194">
        <v>229198</v>
      </c>
    </row>
    <row r="12370" spans="1:11">
      <c r="A12370" s="190" t="s">
        <v>4994</v>
      </c>
      <c r="J12370" s="194">
        <v>229198</v>
      </c>
      <c r="K12370" s="194">
        <v>229198</v>
      </c>
    </row>
    <row r="12373" spans="1:11">
      <c r="A12373" s="190" t="s">
        <v>4995</v>
      </c>
      <c r="D12373" s="191" t="s">
        <v>4823</v>
      </c>
      <c r="E12373" s="190" t="s">
        <v>5079</v>
      </c>
    </row>
    <row r="12374" spans="1:11">
      <c r="A12374" s="192" t="s">
        <v>10</v>
      </c>
      <c r="B12374" s="192" t="s">
        <v>11</v>
      </c>
      <c r="D12374" s="188" t="s">
        <v>4808</v>
      </c>
      <c r="E12374" s="192" t="s">
        <v>142</v>
      </c>
      <c r="F12374" s="193" t="s">
        <v>4809</v>
      </c>
      <c r="G12374" s="192" t="s">
        <v>4810</v>
      </c>
      <c r="H12374" s="192" t="s">
        <v>479</v>
      </c>
      <c r="J12374" s="193" t="s">
        <v>405</v>
      </c>
      <c r="K12374" s="193" t="s">
        <v>406</v>
      </c>
    </row>
    <row r="12377" spans="1:11">
      <c r="A12377" s="175" t="s">
        <v>5102</v>
      </c>
      <c r="B12377" s="175" t="s">
        <v>25</v>
      </c>
      <c r="F12377" s="195">
        <v>273</v>
      </c>
      <c r="H12377" s="175" t="s">
        <v>1866</v>
      </c>
      <c r="K12377" s="194">
        <v>7023328</v>
      </c>
    </row>
    <row r="12378" spans="1:11">
      <c r="A12378" s="175" t="s">
        <v>257</v>
      </c>
      <c r="B12378" s="175" t="s">
        <v>47</v>
      </c>
      <c r="E12378" s="175" t="s">
        <v>668</v>
      </c>
      <c r="F12378" s="195">
        <v>275639</v>
      </c>
      <c r="H12378" s="175" t="s">
        <v>1866</v>
      </c>
      <c r="J12378" s="194">
        <v>7023328</v>
      </c>
    </row>
    <row r="12379" spans="1:11">
      <c r="A12379" s="190" t="s">
        <v>4996</v>
      </c>
      <c r="J12379" s="194">
        <v>7023328</v>
      </c>
      <c r="K12379" s="194">
        <v>7023328</v>
      </c>
    </row>
    <row r="12382" spans="1:11">
      <c r="A12382" s="190" t="s">
        <v>4997</v>
      </c>
      <c r="D12382" s="191" t="s">
        <v>4818</v>
      </c>
      <c r="E12382" s="190" t="s">
        <v>5079</v>
      </c>
    </row>
    <row r="12383" spans="1:11">
      <c r="A12383" s="192" t="s">
        <v>10</v>
      </c>
      <c r="B12383" s="192" t="s">
        <v>11</v>
      </c>
      <c r="D12383" s="188" t="s">
        <v>4808</v>
      </c>
      <c r="E12383" s="192" t="s">
        <v>142</v>
      </c>
      <c r="F12383" s="193" t="s">
        <v>4809</v>
      </c>
      <c r="G12383" s="192" t="s">
        <v>4810</v>
      </c>
      <c r="H12383" s="192" t="s">
        <v>479</v>
      </c>
      <c r="J12383" s="193" t="s">
        <v>405</v>
      </c>
      <c r="K12383" s="193" t="s">
        <v>406</v>
      </c>
    </row>
    <row r="12386" spans="1:11">
      <c r="A12386" s="175" t="s">
        <v>151</v>
      </c>
      <c r="B12386" s="175" t="s">
        <v>22</v>
      </c>
      <c r="F12386" s="195">
        <v>36531</v>
      </c>
      <c r="H12386" s="175" t="s">
        <v>1192</v>
      </c>
      <c r="J12386" s="194">
        <v>10000</v>
      </c>
    </row>
    <row r="12387" spans="1:11">
      <c r="A12387" s="175" t="s">
        <v>4829</v>
      </c>
      <c r="B12387" s="175" t="s">
        <v>113</v>
      </c>
      <c r="D12387" s="175" t="s">
        <v>610</v>
      </c>
      <c r="H12387" s="175" t="s">
        <v>1192</v>
      </c>
      <c r="K12387" s="194">
        <v>10000</v>
      </c>
    </row>
    <row r="12388" spans="1:11">
      <c r="A12388" s="190" t="s">
        <v>4998</v>
      </c>
      <c r="J12388" s="194">
        <v>10000</v>
      </c>
      <c r="K12388" s="194">
        <v>10000</v>
      </c>
    </row>
    <row r="12391" spans="1:11">
      <c r="A12391" s="190" t="s">
        <v>4999</v>
      </c>
      <c r="D12391" s="191" t="s">
        <v>4818</v>
      </c>
      <c r="E12391" s="190" t="s">
        <v>5079</v>
      </c>
    </row>
    <row r="12392" spans="1:11">
      <c r="A12392" s="192" t="s">
        <v>10</v>
      </c>
      <c r="B12392" s="192" t="s">
        <v>11</v>
      </c>
      <c r="D12392" s="188" t="s">
        <v>4808</v>
      </c>
      <c r="E12392" s="192" t="s">
        <v>142</v>
      </c>
      <c r="F12392" s="193" t="s">
        <v>4809</v>
      </c>
      <c r="G12392" s="192" t="s">
        <v>4810</v>
      </c>
      <c r="H12392" s="192" t="s">
        <v>479</v>
      </c>
      <c r="J12392" s="193" t="s">
        <v>405</v>
      </c>
      <c r="K12392" s="193" t="s">
        <v>406</v>
      </c>
    </row>
    <row r="12395" spans="1:11">
      <c r="A12395" s="175" t="s">
        <v>151</v>
      </c>
      <c r="B12395" s="175" t="s">
        <v>22</v>
      </c>
      <c r="F12395" s="195">
        <v>36663</v>
      </c>
      <c r="H12395" s="175" t="s">
        <v>1193</v>
      </c>
      <c r="J12395" s="194">
        <v>10000</v>
      </c>
    </row>
    <row r="12396" spans="1:11">
      <c r="A12396" s="175" t="s">
        <v>4829</v>
      </c>
      <c r="B12396" s="175" t="s">
        <v>113</v>
      </c>
      <c r="D12396" s="175" t="s">
        <v>610</v>
      </c>
      <c r="H12396" s="175" t="s">
        <v>1193</v>
      </c>
      <c r="K12396" s="194">
        <v>10000</v>
      </c>
    </row>
    <row r="12397" spans="1:11">
      <c r="A12397" s="190" t="s">
        <v>5001</v>
      </c>
      <c r="J12397" s="194">
        <v>10000</v>
      </c>
      <c r="K12397" s="194">
        <v>10000</v>
      </c>
    </row>
    <row r="12400" spans="1:11">
      <c r="A12400" s="190" t="s">
        <v>5002</v>
      </c>
      <c r="D12400" s="191" t="s">
        <v>4818</v>
      </c>
      <c r="E12400" s="190" t="s">
        <v>5079</v>
      </c>
    </row>
    <row r="12401" spans="1:11">
      <c r="A12401" s="192" t="s">
        <v>10</v>
      </c>
      <c r="B12401" s="192" t="s">
        <v>11</v>
      </c>
      <c r="D12401" s="188" t="s">
        <v>4808</v>
      </c>
      <c r="E12401" s="192" t="s">
        <v>142</v>
      </c>
      <c r="F12401" s="193" t="s">
        <v>4809</v>
      </c>
      <c r="G12401" s="192" t="s">
        <v>4810</v>
      </c>
      <c r="H12401" s="192" t="s">
        <v>479</v>
      </c>
      <c r="J12401" s="193" t="s">
        <v>405</v>
      </c>
      <c r="K12401" s="193" t="s">
        <v>406</v>
      </c>
    </row>
    <row r="12404" spans="1:11">
      <c r="A12404" s="175" t="s">
        <v>151</v>
      </c>
      <c r="B12404" s="175" t="s">
        <v>22</v>
      </c>
      <c r="F12404" s="195">
        <v>66546</v>
      </c>
      <c r="H12404" s="175" t="s">
        <v>1194</v>
      </c>
      <c r="J12404" s="194">
        <v>50000</v>
      </c>
    </row>
    <row r="12405" spans="1:11">
      <c r="A12405" s="175" t="s">
        <v>4829</v>
      </c>
      <c r="B12405" s="175" t="s">
        <v>113</v>
      </c>
      <c r="D12405" s="175" t="s">
        <v>610</v>
      </c>
      <c r="H12405" s="175" t="s">
        <v>1194</v>
      </c>
      <c r="K12405" s="194">
        <v>50000</v>
      </c>
    </row>
    <row r="12406" spans="1:11">
      <c r="A12406" s="190" t="s">
        <v>5003</v>
      </c>
      <c r="J12406" s="194">
        <v>50000</v>
      </c>
      <c r="K12406" s="194">
        <v>50000</v>
      </c>
    </row>
    <row r="12409" spans="1:11">
      <c r="A12409" s="190" t="s">
        <v>5004</v>
      </c>
      <c r="D12409" s="191" t="s">
        <v>4823</v>
      </c>
      <c r="E12409" s="190" t="s">
        <v>5079</v>
      </c>
    </row>
    <row r="12410" spans="1:11">
      <c r="A12410" s="192" t="s">
        <v>10</v>
      </c>
      <c r="B12410" s="192" t="s">
        <v>11</v>
      </c>
      <c r="D12410" s="188" t="s">
        <v>4808</v>
      </c>
      <c r="E12410" s="192" t="s">
        <v>142</v>
      </c>
      <c r="F12410" s="193" t="s">
        <v>4809</v>
      </c>
      <c r="G12410" s="192" t="s">
        <v>4810</v>
      </c>
      <c r="H12410" s="192" t="s">
        <v>479</v>
      </c>
      <c r="J12410" s="193" t="s">
        <v>405</v>
      </c>
      <c r="K12410" s="193" t="s">
        <v>406</v>
      </c>
    </row>
    <row r="12413" spans="1:11">
      <c r="A12413" s="175" t="s">
        <v>5102</v>
      </c>
      <c r="B12413" s="175" t="s">
        <v>25</v>
      </c>
      <c r="F12413" s="195">
        <v>274</v>
      </c>
      <c r="H12413" s="175" t="s">
        <v>1867</v>
      </c>
      <c r="K12413" s="194">
        <v>250000</v>
      </c>
    </row>
    <row r="12414" spans="1:11">
      <c r="A12414" s="175" t="s">
        <v>182</v>
      </c>
      <c r="B12414" s="175" t="s">
        <v>28</v>
      </c>
      <c r="E12414" s="175" t="s">
        <v>640</v>
      </c>
      <c r="F12414" s="195">
        <v>201645</v>
      </c>
      <c r="H12414" s="175" t="s">
        <v>2057</v>
      </c>
      <c r="J12414" s="194">
        <v>250000</v>
      </c>
    </row>
    <row r="12415" spans="1:11">
      <c r="A12415" s="190" t="s">
        <v>5005</v>
      </c>
      <c r="J12415" s="194">
        <v>250000</v>
      </c>
      <c r="K12415" s="194">
        <v>250000</v>
      </c>
    </row>
    <row r="12418" spans="1:11">
      <c r="A12418" s="190" t="s">
        <v>5006</v>
      </c>
      <c r="D12418" s="191" t="s">
        <v>4823</v>
      </c>
      <c r="E12418" s="190" t="s">
        <v>5079</v>
      </c>
    </row>
    <row r="12419" spans="1:11">
      <c r="A12419" s="192" t="s">
        <v>10</v>
      </c>
      <c r="B12419" s="192" t="s">
        <v>11</v>
      </c>
      <c r="D12419" s="188" t="s">
        <v>4808</v>
      </c>
      <c r="E12419" s="192" t="s">
        <v>142</v>
      </c>
      <c r="F12419" s="193" t="s">
        <v>4809</v>
      </c>
      <c r="G12419" s="192" t="s">
        <v>4810</v>
      </c>
      <c r="H12419" s="192" t="s">
        <v>479</v>
      </c>
      <c r="J12419" s="193" t="s">
        <v>405</v>
      </c>
      <c r="K12419" s="193" t="s">
        <v>406</v>
      </c>
    </row>
    <row r="12422" spans="1:11">
      <c r="A12422" s="175" t="s">
        <v>182</v>
      </c>
      <c r="B12422" s="175" t="s">
        <v>28</v>
      </c>
      <c r="E12422" s="175" t="s">
        <v>640</v>
      </c>
      <c r="F12422" s="195">
        <v>201645</v>
      </c>
      <c r="H12422" s="175" t="s">
        <v>2057</v>
      </c>
      <c r="K12422" s="194">
        <v>163820</v>
      </c>
    </row>
    <row r="12423" spans="1:11">
      <c r="A12423" s="175" t="s">
        <v>4919</v>
      </c>
      <c r="B12423" s="175" t="s">
        <v>101</v>
      </c>
      <c r="D12423" s="175" t="s">
        <v>592</v>
      </c>
      <c r="H12423" s="175" t="s">
        <v>4593</v>
      </c>
      <c r="J12423" s="194">
        <v>17290</v>
      </c>
    </row>
    <row r="12424" spans="1:11">
      <c r="A12424" s="175" t="s">
        <v>5046</v>
      </c>
      <c r="B12424" s="175" t="s">
        <v>103</v>
      </c>
      <c r="D12424" s="175" t="s">
        <v>592</v>
      </c>
      <c r="H12424" s="175" t="s">
        <v>4648</v>
      </c>
      <c r="J12424" s="194">
        <v>146530</v>
      </c>
    </row>
    <row r="12425" spans="1:11">
      <c r="A12425" s="190" t="s">
        <v>5007</v>
      </c>
      <c r="J12425" s="194">
        <v>163820</v>
      </c>
      <c r="K12425" s="194">
        <v>163820</v>
      </c>
    </row>
    <row r="12428" spans="1:11">
      <c r="A12428" s="190" t="s">
        <v>5008</v>
      </c>
      <c r="D12428" s="191" t="s">
        <v>4818</v>
      </c>
      <c r="E12428" s="190" t="s">
        <v>4957</v>
      </c>
    </row>
    <row r="12429" spans="1:11">
      <c r="A12429" s="192" t="s">
        <v>10</v>
      </c>
      <c r="B12429" s="192" t="s">
        <v>11</v>
      </c>
      <c r="D12429" s="188" t="s">
        <v>4808</v>
      </c>
      <c r="E12429" s="192" t="s">
        <v>142</v>
      </c>
      <c r="F12429" s="193" t="s">
        <v>4809</v>
      </c>
      <c r="G12429" s="192" t="s">
        <v>4810</v>
      </c>
      <c r="H12429" s="192" t="s">
        <v>479</v>
      </c>
      <c r="J12429" s="193" t="s">
        <v>405</v>
      </c>
      <c r="K12429" s="193" t="s">
        <v>406</v>
      </c>
    </row>
    <row r="12432" spans="1:11">
      <c r="A12432" s="175" t="s">
        <v>151</v>
      </c>
      <c r="B12432" s="175" t="s">
        <v>22</v>
      </c>
      <c r="F12432" s="195">
        <v>93834</v>
      </c>
      <c r="H12432" s="175" t="s">
        <v>1195</v>
      </c>
      <c r="J12432" s="194">
        <v>30000</v>
      </c>
    </row>
    <row r="12433" spans="1:11">
      <c r="A12433" s="175" t="s">
        <v>4829</v>
      </c>
      <c r="B12433" s="175" t="s">
        <v>113</v>
      </c>
      <c r="D12433" s="175" t="s">
        <v>610</v>
      </c>
      <c r="H12433" s="175" t="s">
        <v>1195</v>
      </c>
      <c r="K12433" s="194">
        <v>30000</v>
      </c>
    </row>
    <row r="12434" spans="1:11">
      <c r="A12434" s="190" t="s">
        <v>5009</v>
      </c>
      <c r="J12434" s="194">
        <v>30000</v>
      </c>
      <c r="K12434" s="194">
        <v>30000</v>
      </c>
    </row>
    <row r="12437" spans="1:11">
      <c r="A12437" s="190" t="s">
        <v>5010</v>
      </c>
      <c r="D12437" s="191" t="s">
        <v>4818</v>
      </c>
      <c r="E12437" s="190" t="s">
        <v>4957</v>
      </c>
    </row>
    <row r="12438" spans="1:11">
      <c r="A12438" s="192" t="s">
        <v>10</v>
      </c>
      <c r="B12438" s="192" t="s">
        <v>11</v>
      </c>
      <c r="D12438" s="188" t="s">
        <v>4808</v>
      </c>
      <c r="E12438" s="192" t="s">
        <v>142</v>
      </c>
      <c r="F12438" s="193" t="s">
        <v>4809</v>
      </c>
      <c r="G12438" s="192" t="s">
        <v>4810</v>
      </c>
      <c r="H12438" s="192" t="s">
        <v>479</v>
      </c>
      <c r="J12438" s="193" t="s">
        <v>405</v>
      </c>
      <c r="K12438" s="193" t="s">
        <v>406</v>
      </c>
    </row>
    <row r="12441" spans="1:11">
      <c r="A12441" s="175" t="s">
        <v>151</v>
      </c>
      <c r="B12441" s="175" t="s">
        <v>22</v>
      </c>
      <c r="F12441" s="195">
        <v>21821</v>
      </c>
      <c r="H12441" s="175" t="s">
        <v>1196</v>
      </c>
      <c r="J12441" s="194">
        <v>30000</v>
      </c>
    </row>
    <row r="12442" spans="1:11">
      <c r="A12442" s="175" t="s">
        <v>4829</v>
      </c>
      <c r="B12442" s="175" t="s">
        <v>113</v>
      </c>
      <c r="D12442" s="175" t="s">
        <v>610</v>
      </c>
      <c r="H12442" s="175" t="s">
        <v>1196</v>
      </c>
      <c r="K12442" s="194">
        <v>30000</v>
      </c>
    </row>
    <row r="12443" spans="1:11">
      <c r="A12443" s="190" t="s">
        <v>5011</v>
      </c>
      <c r="J12443" s="194">
        <v>30000</v>
      </c>
      <c r="K12443" s="194">
        <v>30000</v>
      </c>
    </row>
    <row r="12446" spans="1:11">
      <c r="A12446" s="190" t="s">
        <v>5012</v>
      </c>
      <c r="D12446" s="191" t="s">
        <v>4818</v>
      </c>
      <c r="E12446" s="190" t="s">
        <v>4957</v>
      </c>
    </row>
    <row r="12447" spans="1:11">
      <c r="A12447" s="192" t="s">
        <v>10</v>
      </c>
      <c r="B12447" s="192" t="s">
        <v>11</v>
      </c>
      <c r="D12447" s="188" t="s">
        <v>4808</v>
      </c>
      <c r="E12447" s="192" t="s">
        <v>142</v>
      </c>
      <c r="F12447" s="193" t="s">
        <v>4809</v>
      </c>
      <c r="G12447" s="192" t="s">
        <v>4810</v>
      </c>
      <c r="H12447" s="192" t="s">
        <v>479</v>
      </c>
      <c r="J12447" s="193" t="s">
        <v>405</v>
      </c>
      <c r="K12447" s="193" t="s">
        <v>406</v>
      </c>
    </row>
    <row r="12450" spans="1:11">
      <c r="A12450" s="175" t="s">
        <v>151</v>
      </c>
      <c r="B12450" s="175" t="s">
        <v>22</v>
      </c>
      <c r="F12450" s="195">
        <v>21823</v>
      </c>
      <c r="H12450" s="175" t="s">
        <v>1197</v>
      </c>
      <c r="J12450" s="194">
        <v>20000</v>
      </c>
    </row>
    <row r="12451" spans="1:11">
      <c r="A12451" s="175" t="s">
        <v>4829</v>
      </c>
      <c r="B12451" s="175" t="s">
        <v>113</v>
      </c>
      <c r="D12451" s="175" t="s">
        <v>610</v>
      </c>
      <c r="H12451" s="175" t="s">
        <v>1197</v>
      </c>
      <c r="K12451" s="194">
        <v>20000</v>
      </c>
    </row>
    <row r="12452" spans="1:11">
      <c r="A12452" s="190" t="s">
        <v>5013</v>
      </c>
      <c r="J12452" s="194">
        <v>20000</v>
      </c>
      <c r="K12452" s="194">
        <v>20000</v>
      </c>
    </row>
    <row r="12455" spans="1:11">
      <c r="A12455" s="190" t="s">
        <v>5022</v>
      </c>
      <c r="D12455" s="191" t="s">
        <v>4818</v>
      </c>
      <c r="E12455" s="190" t="s">
        <v>4957</v>
      </c>
    </row>
    <row r="12456" spans="1:11">
      <c r="A12456" s="192" t="s">
        <v>10</v>
      </c>
      <c r="B12456" s="192" t="s">
        <v>11</v>
      </c>
      <c r="D12456" s="188" t="s">
        <v>4808</v>
      </c>
      <c r="E12456" s="192" t="s">
        <v>142</v>
      </c>
      <c r="F12456" s="193" t="s">
        <v>4809</v>
      </c>
      <c r="G12456" s="192" t="s">
        <v>4810</v>
      </c>
      <c r="H12456" s="192" t="s">
        <v>479</v>
      </c>
      <c r="J12456" s="193" t="s">
        <v>405</v>
      </c>
      <c r="K12456" s="193" t="s">
        <v>406</v>
      </c>
    </row>
    <row r="12459" spans="1:11">
      <c r="A12459" s="175" t="s">
        <v>161</v>
      </c>
      <c r="B12459" s="175" t="s">
        <v>23</v>
      </c>
      <c r="F12459" s="195">
        <v>1</v>
      </c>
      <c r="H12459" s="175" t="s">
        <v>1484</v>
      </c>
      <c r="J12459" s="194">
        <v>20000</v>
      </c>
    </row>
    <row r="12460" spans="1:11">
      <c r="A12460" s="175" t="s">
        <v>5000</v>
      </c>
      <c r="B12460" s="175" t="s">
        <v>114</v>
      </c>
      <c r="D12460" s="175" t="s">
        <v>610</v>
      </c>
      <c r="H12460" s="175" t="s">
        <v>1484</v>
      </c>
      <c r="K12460" s="194">
        <v>20000</v>
      </c>
    </row>
    <row r="12461" spans="1:11">
      <c r="A12461" s="190" t="s">
        <v>5023</v>
      </c>
      <c r="J12461" s="194">
        <v>20000</v>
      </c>
      <c r="K12461" s="194">
        <v>20000</v>
      </c>
    </row>
    <row r="12464" spans="1:11">
      <c r="A12464" s="190" t="s">
        <v>5014</v>
      </c>
      <c r="D12464" s="191" t="s">
        <v>4818</v>
      </c>
      <c r="E12464" s="190" t="s">
        <v>4966</v>
      </c>
    </row>
    <row r="12465" spans="1:11">
      <c r="A12465" s="192" t="s">
        <v>10</v>
      </c>
      <c r="B12465" s="192" t="s">
        <v>11</v>
      </c>
      <c r="D12465" s="188" t="s">
        <v>4808</v>
      </c>
      <c r="E12465" s="192" t="s">
        <v>142</v>
      </c>
      <c r="F12465" s="193" t="s">
        <v>4809</v>
      </c>
      <c r="G12465" s="192" t="s">
        <v>4810</v>
      </c>
      <c r="H12465" s="192" t="s">
        <v>479</v>
      </c>
      <c r="J12465" s="193" t="s">
        <v>405</v>
      </c>
      <c r="K12465" s="193" t="s">
        <v>406</v>
      </c>
    </row>
    <row r="12468" spans="1:11">
      <c r="A12468" s="175" t="s">
        <v>151</v>
      </c>
      <c r="B12468" s="175" t="s">
        <v>22</v>
      </c>
      <c r="F12468" s="195">
        <v>29478</v>
      </c>
      <c r="H12468" s="175" t="s">
        <v>1198</v>
      </c>
      <c r="J12468" s="194">
        <v>30000</v>
      </c>
    </row>
    <row r="12469" spans="1:11">
      <c r="A12469" s="175" t="s">
        <v>4829</v>
      </c>
      <c r="B12469" s="175" t="s">
        <v>113</v>
      </c>
      <c r="D12469" s="175" t="s">
        <v>610</v>
      </c>
      <c r="H12469" s="175" t="s">
        <v>1198</v>
      </c>
      <c r="K12469" s="194">
        <v>30000</v>
      </c>
    </row>
    <row r="12470" spans="1:11">
      <c r="A12470" s="190" t="s">
        <v>5015</v>
      </c>
      <c r="J12470" s="194">
        <v>30000</v>
      </c>
      <c r="K12470" s="194">
        <v>30000</v>
      </c>
    </row>
    <row r="12473" spans="1:11">
      <c r="A12473" s="190" t="s">
        <v>5016</v>
      </c>
      <c r="D12473" s="191" t="s">
        <v>4818</v>
      </c>
      <c r="E12473" s="190" t="s">
        <v>4966</v>
      </c>
    </row>
    <row r="12474" spans="1:11">
      <c r="A12474" s="192" t="s">
        <v>10</v>
      </c>
      <c r="B12474" s="192" t="s">
        <v>11</v>
      </c>
      <c r="D12474" s="188" t="s">
        <v>4808</v>
      </c>
      <c r="E12474" s="192" t="s">
        <v>142</v>
      </c>
      <c r="F12474" s="193" t="s">
        <v>4809</v>
      </c>
      <c r="G12474" s="192" t="s">
        <v>4810</v>
      </c>
      <c r="H12474" s="192" t="s">
        <v>479</v>
      </c>
      <c r="J12474" s="193" t="s">
        <v>405</v>
      </c>
      <c r="K12474" s="193" t="s">
        <v>406</v>
      </c>
    </row>
    <row r="12477" spans="1:11">
      <c r="A12477" s="175" t="s">
        <v>151</v>
      </c>
      <c r="B12477" s="175" t="s">
        <v>22</v>
      </c>
      <c r="F12477" s="195">
        <v>29476</v>
      </c>
      <c r="H12477" s="175" t="s">
        <v>1199</v>
      </c>
      <c r="J12477" s="194">
        <v>60000</v>
      </c>
    </row>
    <row r="12478" spans="1:11">
      <c r="A12478" s="175" t="s">
        <v>4829</v>
      </c>
      <c r="B12478" s="175" t="s">
        <v>113</v>
      </c>
      <c r="D12478" s="175" t="s">
        <v>610</v>
      </c>
      <c r="H12478" s="175" t="s">
        <v>1199</v>
      </c>
      <c r="K12478" s="194">
        <v>60000</v>
      </c>
    </row>
    <row r="12479" spans="1:11">
      <c r="A12479" s="190" t="s">
        <v>5017</v>
      </c>
      <c r="J12479" s="194">
        <v>60000</v>
      </c>
      <c r="K12479" s="194">
        <v>60000</v>
      </c>
    </row>
    <row r="12482" spans="1:11">
      <c r="A12482" s="190" t="s">
        <v>5018</v>
      </c>
      <c r="D12482" s="191" t="s">
        <v>4818</v>
      </c>
      <c r="E12482" s="190" t="s">
        <v>4966</v>
      </c>
    </row>
    <row r="12483" spans="1:11">
      <c r="A12483" s="192" t="s">
        <v>10</v>
      </c>
      <c r="B12483" s="192" t="s">
        <v>11</v>
      </c>
      <c r="D12483" s="188" t="s">
        <v>4808</v>
      </c>
      <c r="E12483" s="192" t="s">
        <v>142</v>
      </c>
      <c r="F12483" s="193" t="s">
        <v>4809</v>
      </c>
      <c r="G12483" s="192" t="s">
        <v>4810</v>
      </c>
      <c r="H12483" s="192" t="s">
        <v>479</v>
      </c>
      <c r="J12483" s="193" t="s">
        <v>405</v>
      </c>
      <c r="K12483" s="193" t="s">
        <v>406</v>
      </c>
    </row>
    <row r="12486" spans="1:11">
      <c r="A12486" s="175" t="s">
        <v>151</v>
      </c>
      <c r="B12486" s="175" t="s">
        <v>22</v>
      </c>
      <c r="F12486" s="195">
        <v>40583</v>
      </c>
      <c r="H12486" s="175" t="s">
        <v>1200</v>
      </c>
      <c r="J12486" s="194">
        <v>50000</v>
      </c>
    </row>
    <row r="12487" spans="1:11">
      <c r="A12487" s="175" t="s">
        <v>4829</v>
      </c>
      <c r="B12487" s="175" t="s">
        <v>113</v>
      </c>
      <c r="D12487" s="175" t="s">
        <v>610</v>
      </c>
      <c r="H12487" s="175" t="s">
        <v>1200</v>
      </c>
      <c r="K12487" s="194">
        <v>50000</v>
      </c>
    </row>
    <row r="12488" spans="1:11">
      <c r="A12488" s="190" t="s">
        <v>5019</v>
      </c>
      <c r="J12488" s="194">
        <v>50000</v>
      </c>
      <c r="K12488" s="194">
        <v>50000</v>
      </c>
    </row>
    <row r="12491" spans="1:11">
      <c r="A12491" s="190" t="s">
        <v>5020</v>
      </c>
      <c r="D12491" s="191" t="s">
        <v>4818</v>
      </c>
      <c r="E12491" s="190" t="s">
        <v>4966</v>
      </c>
    </row>
    <row r="12492" spans="1:11">
      <c r="A12492" s="192" t="s">
        <v>10</v>
      </c>
      <c r="B12492" s="192" t="s">
        <v>11</v>
      </c>
      <c r="D12492" s="188" t="s">
        <v>4808</v>
      </c>
      <c r="E12492" s="192" t="s">
        <v>142</v>
      </c>
      <c r="F12492" s="193" t="s">
        <v>4809</v>
      </c>
      <c r="G12492" s="192" t="s">
        <v>4810</v>
      </c>
      <c r="H12492" s="192" t="s">
        <v>479</v>
      </c>
      <c r="J12492" s="193" t="s">
        <v>405</v>
      </c>
      <c r="K12492" s="193" t="s">
        <v>406</v>
      </c>
    </row>
    <row r="12495" spans="1:11">
      <c r="A12495" s="175" t="s">
        <v>151</v>
      </c>
      <c r="B12495" s="175" t="s">
        <v>22</v>
      </c>
      <c r="F12495" s="195">
        <v>40582</v>
      </c>
      <c r="H12495" s="175" t="s">
        <v>1201</v>
      </c>
      <c r="J12495" s="194">
        <v>30000</v>
      </c>
    </row>
    <row r="12496" spans="1:11">
      <c r="A12496" s="175" t="s">
        <v>4829</v>
      </c>
      <c r="B12496" s="175" t="s">
        <v>113</v>
      </c>
      <c r="D12496" s="175" t="s">
        <v>610</v>
      </c>
      <c r="H12496" s="175" t="s">
        <v>1201</v>
      </c>
      <c r="K12496" s="194">
        <v>30000</v>
      </c>
    </row>
    <row r="12497" spans="1:11">
      <c r="A12497" s="190" t="s">
        <v>5021</v>
      </c>
      <c r="J12497" s="194">
        <v>30000</v>
      </c>
      <c r="K12497" s="194">
        <v>30000</v>
      </c>
    </row>
    <row r="12500" spans="1:11">
      <c r="A12500" s="190" t="s">
        <v>5024</v>
      </c>
      <c r="D12500" s="191" t="s">
        <v>4823</v>
      </c>
      <c r="E12500" s="190" t="s">
        <v>4966</v>
      </c>
    </row>
    <row r="12501" spans="1:11">
      <c r="A12501" s="192" t="s">
        <v>10</v>
      </c>
      <c r="B12501" s="192" t="s">
        <v>11</v>
      </c>
      <c r="D12501" s="188" t="s">
        <v>4808</v>
      </c>
      <c r="E12501" s="192" t="s">
        <v>142</v>
      </c>
      <c r="F12501" s="193" t="s">
        <v>4809</v>
      </c>
      <c r="G12501" s="192" t="s">
        <v>4810</v>
      </c>
      <c r="H12501" s="192" t="s">
        <v>479</v>
      </c>
      <c r="J12501" s="193" t="s">
        <v>405</v>
      </c>
      <c r="K12501" s="193" t="s">
        <v>406</v>
      </c>
    </row>
    <row r="12504" spans="1:11">
      <c r="A12504" s="175" t="s">
        <v>5102</v>
      </c>
      <c r="B12504" s="175" t="s">
        <v>25</v>
      </c>
      <c r="F12504" s="195">
        <v>277</v>
      </c>
      <c r="H12504" s="175" t="s">
        <v>1868</v>
      </c>
      <c r="K12504" s="194">
        <v>8986190</v>
      </c>
    </row>
    <row r="12505" spans="1:11">
      <c r="A12505" s="175" t="s">
        <v>5097</v>
      </c>
      <c r="B12505" s="175" t="s">
        <v>31</v>
      </c>
      <c r="E12505" s="175" t="s">
        <v>668</v>
      </c>
      <c r="F12505" s="195">
        <v>201677</v>
      </c>
      <c r="H12505" s="175" t="s">
        <v>2124</v>
      </c>
      <c r="J12505" s="194">
        <v>8986190</v>
      </c>
    </row>
    <row r="12506" spans="1:11">
      <c r="A12506" s="190" t="s">
        <v>5025</v>
      </c>
      <c r="J12506" s="194">
        <v>8986190</v>
      </c>
      <c r="K12506" s="194">
        <v>8986190</v>
      </c>
    </row>
    <row r="12509" spans="1:11">
      <c r="A12509" s="190" t="s">
        <v>5026</v>
      </c>
      <c r="D12509" s="191" t="s">
        <v>4823</v>
      </c>
      <c r="E12509" s="190" t="s">
        <v>4966</v>
      </c>
    </row>
    <row r="12510" spans="1:11">
      <c r="A12510" s="192" t="s">
        <v>10</v>
      </c>
      <c r="B12510" s="192" t="s">
        <v>11</v>
      </c>
      <c r="D12510" s="188" t="s">
        <v>4808</v>
      </c>
      <c r="E12510" s="192" t="s">
        <v>142</v>
      </c>
      <c r="F12510" s="193" t="s">
        <v>4809</v>
      </c>
      <c r="G12510" s="192" t="s">
        <v>4810</v>
      </c>
      <c r="H12510" s="192" t="s">
        <v>479</v>
      </c>
      <c r="J12510" s="193" t="s">
        <v>405</v>
      </c>
      <c r="K12510" s="193" t="s">
        <v>406</v>
      </c>
    </row>
    <row r="12513" spans="1:11">
      <c r="A12513" s="175" t="s">
        <v>5102</v>
      </c>
      <c r="B12513" s="175" t="s">
        <v>25</v>
      </c>
      <c r="F12513" s="195">
        <v>278</v>
      </c>
      <c r="H12513" s="175" t="s">
        <v>1869</v>
      </c>
      <c r="K12513" s="194">
        <v>3000000</v>
      </c>
    </row>
    <row r="12514" spans="1:11">
      <c r="A12514" s="175" t="s">
        <v>5097</v>
      </c>
      <c r="B12514" s="175" t="s">
        <v>31</v>
      </c>
      <c r="E12514" s="175" t="s">
        <v>668</v>
      </c>
      <c r="F12514" s="195">
        <v>201678</v>
      </c>
      <c r="H12514" s="175" t="s">
        <v>2125</v>
      </c>
      <c r="J12514" s="194">
        <v>3000000</v>
      </c>
    </row>
    <row r="12515" spans="1:11">
      <c r="A12515" s="190" t="s">
        <v>5027</v>
      </c>
      <c r="J12515" s="194">
        <v>3000000</v>
      </c>
      <c r="K12515" s="194">
        <v>3000000</v>
      </c>
    </row>
    <row r="12518" spans="1:11">
      <c r="A12518" s="190" t="s">
        <v>5030</v>
      </c>
      <c r="D12518" s="191" t="s">
        <v>4823</v>
      </c>
      <c r="E12518" s="190" t="s">
        <v>4977</v>
      </c>
    </row>
    <row r="12519" spans="1:11">
      <c r="A12519" s="192" t="s">
        <v>10</v>
      </c>
      <c r="B12519" s="192" t="s">
        <v>11</v>
      </c>
      <c r="D12519" s="188" t="s">
        <v>4808</v>
      </c>
      <c r="E12519" s="192" t="s">
        <v>142</v>
      </c>
      <c r="F12519" s="193" t="s">
        <v>4809</v>
      </c>
      <c r="G12519" s="192" t="s">
        <v>4810</v>
      </c>
      <c r="H12519" s="192" t="s">
        <v>479</v>
      </c>
      <c r="J12519" s="193" t="s">
        <v>405</v>
      </c>
      <c r="K12519" s="193" t="s">
        <v>406</v>
      </c>
    </row>
    <row r="12522" spans="1:11">
      <c r="A12522" s="175" t="s">
        <v>5102</v>
      </c>
      <c r="B12522" s="175" t="s">
        <v>25</v>
      </c>
      <c r="F12522" s="195">
        <v>279</v>
      </c>
      <c r="H12522" s="175" t="s">
        <v>1870</v>
      </c>
      <c r="K12522" s="194">
        <v>600000</v>
      </c>
    </row>
    <row r="12523" spans="1:11">
      <c r="A12523" s="175" t="s">
        <v>262</v>
      </c>
      <c r="B12523" s="175" t="s">
        <v>48</v>
      </c>
      <c r="E12523" s="175" t="s">
        <v>667</v>
      </c>
      <c r="F12523" s="195">
        <v>9</v>
      </c>
      <c r="H12523" s="175" t="s">
        <v>1870</v>
      </c>
      <c r="J12523" s="194">
        <v>600000</v>
      </c>
    </row>
    <row r="12524" spans="1:11">
      <c r="A12524" s="190" t="s">
        <v>5036</v>
      </c>
      <c r="J12524" s="194">
        <v>600000</v>
      </c>
      <c r="K12524" s="194">
        <v>600000</v>
      </c>
    </row>
    <row r="12527" spans="1:11">
      <c r="A12527" s="190" t="s">
        <v>5037</v>
      </c>
      <c r="D12527" s="191" t="s">
        <v>4823</v>
      </c>
      <c r="E12527" s="190" t="s">
        <v>4977</v>
      </c>
    </row>
    <row r="12528" spans="1:11">
      <c r="A12528" s="192" t="s">
        <v>10</v>
      </c>
      <c r="B12528" s="192" t="s">
        <v>11</v>
      </c>
      <c r="D12528" s="188" t="s">
        <v>4808</v>
      </c>
      <c r="E12528" s="192" t="s">
        <v>142</v>
      </c>
      <c r="F12528" s="193" t="s">
        <v>4809</v>
      </c>
      <c r="G12528" s="192" t="s">
        <v>4810</v>
      </c>
      <c r="H12528" s="192" t="s">
        <v>479</v>
      </c>
      <c r="J12528" s="193" t="s">
        <v>405</v>
      </c>
      <c r="K12528" s="193" t="s">
        <v>406</v>
      </c>
    </row>
    <row r="12531" spans="1:11">
      <c r="A12531" s="175" t="s">
        <v>5102</v>
      </c>
      <c r="B12531" s="175" t="s">
        <v>25</v>
      </c>
      <c r="F12531" s="195">
        <v>280</v>
      </c>
      <c r="H12531" s="175" t="s">
        <v>1871</v>
      </c>
      <c r="K12531" s="194">
        <v>600000</v>
      </c>
    </row>
    <row r="12532" spans="1:11">
      <c r="A12532" s="175" t="s">
        <v>262</v>
      </c>
      <c r="B12532" s="175" t="s">
        <v>48</v>
      </c>
      <c r="E12532" s="175" t="s">
        <v>667</v>
      </c>
      <c r="F12532" s="195">
        <v>15</v>
      </c>
      <c r="H12532" s="175" t="s">
        <v>1871</v>
      </c>
      <c r="J12532" s="194">
        <v>600000</v>
      </c>
    </row>
    <row r="12533" spans="1:11">
      <c r="A12533" s="190" t="s">
        <v>5042</v>
      </c>
      <c r="J12533" s="194">
        <v>600000</v>
      </c>
      <c r="K12533" s="194">
        <v>600000</v>
      </c>
    </row>
    <row r="12536" spans="1:11">
      <c r="A12536" s="190" t="s">
        <v>5043</v>
      </c>
      <c r="D12536" s="191" t="s">
        <v>4823</v>
      </c>
      <c r="E12536" s="190" t="s">
        <v>4977</v>
      </c>
    </row>
    <row r="12537" spans="1:11">
      <c r="A12537" s="192" t="s">
        <v>10</v>
      </c>
      <c r="B12537" s="192" t="s">
        <v>11</v>
      </c>
      <c r="D12537" s="188" t="s">
        <v>4808</v>
      </c>
      <c r="E12537" s="192" t="s">
        <v>142</v>
      </c>
      <c r="F12537" s="193" t="s">
        <v>4809</v>
      </c>
      <c r="G12537" s="192" t="s">
        <v>4810</v>
      </c>
      <c r="H12537" s="192" t="s">
        <v>479</v>
      </c>
      <c r="J12537" s="193" t="s">
        <v>405</v>
      </c>
      <c r="K12537" s="193" t="s">
        <v>406</v>
      </c>
    </row>
    <row r="12540" spans="1:11">
      <c r="A12540" s="175" t="s">
        <v>5102</v>
      </c>
      <c r="B12540" s="175" t="s">
        <v>25</v>
      </c>
      <c r="F12540" s="195">
        <v>281</v>
      </c>
      <c r="H12540" s="175" t="s">
        <v>803</v>
      </c>
      <c r="K12540" s="194">
        <v>634999</v>
      </c>
    </row>
    <row r="12541" spans="1:11">
      <c r="A12541" s="175" t="s">
        <v>268</v>
      </c>
      <c r="B12541" s="175" t="s">
        <v>49</v>
      </c>
      <c r="E12541" s="175" t="s">
        <v>640</v>
      </c>
      <c r="F12541" s="195">
        <v>31102016</v>
      </c>
      <c r="H12541" s="175" t="s">
        <v>2410</v>
      </c>
      <c r="J12541" s="194">
        <v>634999</v>
      </c>
    </row>
    <row r="12542" spans="1:11">
      <c r="A12542" s="190" t="s">
        <v>5048</v>
      </c>
      <c r="J12542" s="194">
        <v>634999</v>
      </c>
      <c r="K12542" s="194">
        <v>634999</v>
      </c>
    </row>
    <row r="12545" spans="1:11">
      <c r="A12545" s="190" t="s">
        <v>5049</v>
      </c>
      <c r="D12545" s="191" t="s">
        <v>4823</v>
      </c>
      <c r="E12545" s="190" t="s">
        <v>4977</v>
      </c>
    </row>
    <row r="12546" spans="1:11">
      <c r="A12546" s="192" t="s">
        <v>10</v>
      </c>
      <c r="B12546" s="192" t="s">
        <v>11</v>
      </c>
      <c r="D12546" s="188" t="s">
        <v>4808</v>
      </c>
      <c r="E12546" s="192" t="s">
        <v>142</v>
      </c>
      <c r="F12546" s="193" t="s">
        <v>4809</v>
      </c>
      <c r="G12546" s="192" t="s">
        <v>4810</v>
      </c>
      <c r="H12546" s="192" t="s">
        <v>479</v>
      </c>
      <c r="J12546" s="193" t="s">
        <v>405</v>
      </c>
      <c r="K12546" s="193" t="s">
        <v>406</v>
      </c>
    </row>
    <row r="12549" spans="1:11">
      <c r="A12549" s="175" t="s">
        <v>5102</v>
      </c>
      <c r="B12549" s="175" t="s">
        <v>25</v>
      </c>
      <c r="F12549" s="195">
        <v>283</v>
      </c>
      <c r="H12549" s="175" t="s">
        <v>783</v>
      </c>
      <c r="K12549" s="194">
        <v>811525</v>
      </c>
    </row>
    <row r="12550" spans="1:11">
      <c r="A12550" s="175" t="s">
        <v>268</v>
      </c>
      <c r="B12550" s="175" t="s">
        <v>49</v>
      </c>
      <c r="E12550" s="175" t="s">
        <v>640</v>
      </c>
      <c r="F12550" s="195">
        <v>31102016</v>
      </c>
      <c r="H12550" s="175" t="s">
        <v>2411</v>
      </c>
      <c r="J12550" s="194">
        <v>811525</v>
      </c>
    </row>
    <row r="12551" spans="1:11">
      <c r="A12551" s="190" t="s">
        <v>5050</v>
      </c>
      <c r="J12551" s="194">
        <v>811525</v>
      </c>
      <c r="K12551" s="194">
        <v>811525</v>
      </c>
    </row>
    <row r="12554" spans="1:11">
      <c r="A12554" s="190" t="s">
        <v>5051</v>
      </c>
      <c r="D12554" s="191" t="s">
        <v>4823</v>
      </c>
      <c r="E12554" s="190" t="s">
        <v>4977</v>
      </c>
    </row>
    <row r="12555" spans="1:11">
      <c r="A12555" s="192" t="s">
        <v>10</v>
      </c>
      <c r="B12555" s="192" t="s">
        <v>11</v>
      </c>
      <c r="D12555" s="188" t="s">
        <v>4808</v>
      </c>
      <c r="E12555" s="192" t="s">
        <v>142</v>
      </c>
      <c r="F12555" s="193" t="s">
        <v>4809</v>
      </c>
      <c r="G12555" s="192" t="s">
        <v>4810</v>
      </c>
      <c r="H12555" s="192" t="s">
        <v>479</v>
      </c>
      <c r="J12555" s="193" t="s">
        <v>405</v>
      </c>
      <c r="K12555" s="193" t="s">
        <v>406</v>
      </c>
    </row>
    <row r="12558" spans="1:11">
      <c r="A12558" s="175" t="s">
        <v>5102</v>
      </c>
      <c r="B12558" s="175" t="s">
        <v>25</v>
      </c>
      <c r="F12558" s="195">
        <v>284</v>
      </c>
      <c r="H12558" s="175" t="s">
        <v>165</v>
      </c>
      <c r="K12558" s="194">
        <v>471113</v>
      </c>
    </row>
    <row r="12559" spans="1:11">
      <c r="A12559" s="175" t="s">
        <v>268</v>
      </c>
      <c r="B12559" s="175" t="s">
        <v>49</v>
      </c>
      <c r="E12559" s="175" t="s">
        <v>640</v>
      </c>
      <c r="F12559" s="195">
        <v>31102016</v>
      </c>
      <c r="H12559" s="175" t="s">
        <v>2412</v>
      </c>
      <c r="J12559" s="194">
        <v>471113</v>
      </c>
    </row>
    <row r="12560" spans="1:11">
      <c r="A12560" s="190" t="s">
        <v>5052</v>
      </c>
      <c r="J12560" s="194">
        <v>471113</v>
      </c>
      <c r="K12560" s="194">
        <v>471113</v>
      </c>
    </row>
    <row r="12563" spans="1:11">
      <c r="A12563" s="190" t="s">
        <v>5053</v>
      </c>
      <c r="D12563" s="191" t="s">
        <v>4823</v>
      </c>
      <c r="E12563" s="190" t="s">
        <v>4977</v>
      </c>
    </row>
    <row r="12564" spans="1:11">
      <c r="A12564" s="192" t="s">
        <v>10</v>
      </c>
      <c r="B12564" s="192" t="s">
        <v>11</v>
      </c>
      <c r="D12564" s="188" t="s">
        <v>4808</v>
      </c>
      <c r="E12564" s="192" t="s">
        <v>142</v>
      </c>
      <c r="F12564" s="193" t="s">
        <v>4809</v>
      </c>
      <c r="G12564" s="192" t="s">
        <v>4810</v>
      </c>
      <c r="H12564" s="192" t="s">
        <v>479</v>
      </c>
      <c r="J12564" s="193" t="s">
        <v>405</v>
      </c>
      <c r="K12564" s="193" t="s">
        <v>406</v>
      </c>
    </row>
    <row r="12567" spans="1:11">
      <c r="A12567" s="175" t="s">
        <v>5102</v>
      </c>
      <c r="B12567" s="175" t="s">
        <v>25</v>
      </c>
      <c r="F12567" s="195">
        <v>285</v>
      </c>
      <c r="H12567" s="175" t="s">
        <v>814</v>
      </c>
      <c r="K12567" s="194">
        <v>1200049</v>
      </c>
    </row>
    <row r="12568" spans="1:11">
      <c r="A12568" s="175" t="s">
        <v>268</v>
      </c>
      <c r="B12568" s="175" t="s">
        <v>49</v>
      </c>
      <c r="E12568" s="175" t="s">
        <v>640</v>
      </c>
      <c r="F12568" s="195">
        <v>31102016</v>
      </c>
      <c r="H12568" s="175" t="s">
        <v>2413</v>
      </c>
      <c r="J12568" s="194">
        <v>1200049</v>
      </c>
    </row>
    <row r="12569" spans="1:11">
      <c r="A12569" s="190" t="s">
        <v>5054</v>
      </c>
      <c r="J12569" s="194">
        <v>1200049</v>
      </c>
      <c r="K12569" s="194">
        <v>1200049</v>
      </c>
    </row>
    <row r="12572" spans="1:11">
      <c r="A12572" s="190" t="s">
        <v>5083</v>
      </c>
      <c r="D12572" s="191" t="s">
        <v>4823</v>
      </c>
      <c r="E12572" s="190" t="s">
        <v>4977</v>
      </c>
    </row>
    <row r="12573" spans="1:11">
      <c r="A12573" s="192" t="s">
        <v>10</v>
      </c>
      <c r="B12573" s="192" t="s">
        <v>11</v>
      </c>
      <c r="D12573" s="188" t="s">
        <v>4808</v>
      </c>
      <c r="E12573" s="192" t="s">
        <v>142</v>
      </c>
      <c r="F12573" s="193" t="s">
        <v>4809</v>
      </c>
      <c r="G12573" s="192" t="s">
        <v>4810</v>
      </c>
      <c r="H12573" s="192" t="s">
        <v>479</v>
      </c>
      <c r="J12573" s="193" t="s">
        <v>405</v>
      </c>
      <c r="K12573" s="193" t="s">
        <v>406</v>
      </c>
    </row>
    <row r="12576" spans="1:11">
      <c r="A12576" s="175" t="s">
        <v>5102</v>
      </c>
      <c r="B12576" s="175" t="s">
        <v>25</v>
      </c>
      <c r="F12576" s="195">
        <v>286</v>
      </c>
      <c r="H12576" s="175" t="s">
        <v>797</v>
      </c>
      <c r="K12576" s="194">
        <v>278400</v>
      </c>
    </row>
    <row r="12577" spans="1:11">
      <c r="A12577" s="175" t="s">
        <v>268</v>
      </c>
      <c r="B12577" s="175" t="s">
        <v>49</v>
      </c>
      <c r="E12577" s="175" t="s">
        <v>640</v>
      </c>
      <c r="F12577" s="195">
        <v>31102016</v>
      </c>
      <c r="H12577" s="175" t="s">
        <v>2414</v>
      </c>
      <c r="J12577" s="194">
        <v>278400</v>
      </c>
    </row>
    <row r="12578" spans="1:11">
      <c r="A12578" s="190" t="s">
        <v>5084</v>
      </c>
      <c r="J12578" s="194">
        <v>278400</v>
      </c>
      <c r="K12578" s="194">
        <v>278400</v>
      </c>
    </row>
    <row r="12581" spans="1:11">
      <c r="A12581" s="190" t="s">
        <v>5055</v>
      </c>
      <c r="D12581" s="191" t="s">
        <v>4823</v>
      </c>
      <c r="E12581" s="190" t="s">
        <v>4977</v>
      </c>
    </row>
    <row r="12582" spans="1:11">
      <c r="A12582" s="192" t="s">
        <v>10</v>
      </c>
      <c r="B12582" s="192" t="s">
        <v>11</v>
      </c>
      <c r="D12582" s="188" t="s">
        <v>4808</v>
      </c>
      <c r="E12582" s="192" t="s">
        <v>142</v>
      </c>
      <c r="F12582" s="193" t="s">
        <v>4809</v>
      </c>
      <c r="G12582" s="192" t="s">
        <v>4810</v>
      </c>
      <c r="H12582" s="192" t="s">
        <v>479</v>
      </c>
      <c r="J12582" s="193" t="s">
        <v>405</v>
      </c>
      <c r="K12582" s="193" t="s">
        <v>406</v>
      </c>
    </row>
    <row r="12585" spans="1:11">
      <c r="A12585" s="175" t="s">
        <v>5102</v>
      </c>
      <c r="B12585" s="175" t="s">
        <v>25</v>
      </c>
      <c r="F12585" s="195">
        <v>287</v>
      </c>
      <c r="H12585" s="175" t="s">
        <v>801</v>
      </c>
      <c r="K12585" s="194">
        <v>531688</v>
      </c>
    </row>
    <row r="12586" spans="1:11">
      <c r="A12586" s="175" t="s">
        <v>268</v>
      </c>
      <c r="B12586" s="175" t="s">
        <v>49</v>
      </c>
      <c r="E12586" s="175" t="s">
        <v>640</v>
      </c>
      <c r="F12586" s="195">
        <v>31102016</v>
      </c>
      <c r="H12586" s="175" t="s">
        <v>2415</v>
      </c>
      <c r="J12586" s="194">
        <v>531688</v>
      </c>
    </row>
    <row r="12587" spans="1:11">
      <c r="A12587" s="190" t="s">
        <v>5057</v>
      </c>
      <c r="J12587" s="194">
        <v>531688</v>
      </c>
      <c r="K12587" s="194">
        <v>531688</v>
      </c>
    </row>
    <row r="12590" spans="1:11">
      <c r="A12590" s="190" t="s">
        <v>5058</v>
      </c>
      <c r="D12590" s="191" t="s">
        <v>4823</v>
      </c>
      <c r="E12590" s="190" t="s">
        <v>4977</v>
      </c>
    </row>
    <row r="12591" spans="1:11">
      <c r="A12591" s="192" t="s">
        <v>10</v>
      </c>
      <c r="B12591" s="192" t="s">
        <v>11</v>
      </c>
      <c r="D12591" s="188" t="s">
        <v>4808</v>
      </c>
      <c r="E12591" s="192" t="s">
        <v>142</v>
      </c>
      <c r="F12591" s="193" t="s">
        <v>4809</v>
      </c>
      <c r="G12591" s="192" t="s">
        <v>4810</v>
      </c>
      <c r="H12591" s="192" t="s">
        <v>479</v>
      </c>
      <c r="J12591" s="193" t="s">
        <v>405</v>
      </c>
      <c r="K12591" s="193" t="s">
        <v>406</v>
      </c>
    </row>
    <row r="12594" spans="1:11">
      <c r="A12594" s="175" t="s">
        <v>5102</v>
      </c>
      <c r="B12594" s="175" t="s">
        <v>25</v>
      </c>
      <c r="F12594" s="195">
        <v>288</v>
      </c>
      <c r="H12594" s="175" t="s">
        <v>810</v>
      </c>
      <c r="K12594" s="194">
        <v>257202</v>
      </c>
    </row>
    <row r="12595" spans="1:11">
      <c r="A12595" s="175" t="s">
        <v>268</v>
      </c>
      <c r="B12595" s="175" t="s">
        <v>49</v>
      </c>
      <c r="E12595" s="175" t="s">
        <v>640</v>
      </c>
      <c r="F12595" s="195">
        <v>31102016</v>
      </c>
      <c r="H12595" s="175" t="s">
        <v>2416</v>
      </c>
      <c r="J12595" s="194">
        <v>257202</v>
      </c>
    </row>
    <row r="12596" spans="1:11">
      <c r="A12596" s="190" t="s">
        <v>5059</v>
      </c>
      <c r="J12596" s="194">
        <v>257202</v>
      </c>
      <c r="K12596" s="194">
        <v>257202</v>
      </c>
    </row>
    <row r="12599" spans="1:11">
      <c r="A12599" s="190" t="s">
        <v>4893</v>
      </c>
      <c r="D12599" s="191" t="s">
        <v>4823</v>
      </c>
      <c r="E12599" s="190" t="s">
        <v>4977</v>
      </c>
    </row>
    <row r="12600" spans="1:11">
      <c r="A12600" s="192" t="s">
        <v>10</v>
      </c>
      <c r="B12600" s="192" t="s">
        <v>11</v>
      </c>
      <c r="D12600" s="188" t="s">
        <v>4808</v>
      </c>
      <c r="E12600" s="192" t="s">
        <v>142</v>
      </c>
      <c r="F12600" s="193" t="s">
        <v>4809</v>
      </c>
      <c r="G12600" s="192" t="s">
        <v>4810</v>
      </c>
      <c r="H12600" s="192" t="s">
        <v>479</v>
      </c>
      <c r="J12600" s="193" t="s">
        <v>405</v>
      </c>
      <c r="K12600" s="193" t="s">
        <v>406</v>
      </c>
    </row>
    <row r="12603" spans="1:11">
      <c r="A12603" s="175" t="s">
        <v>5102</v>
      </c>
      <c r="B12603" s="175" t="s">
        <v>25</v>
      </c>
      <c r="F12603" s="195">
        <v>289</v>
      </c>
      <c r="H12603" s="175" t="s">
        <v>787</v>
      </c>
      <c r="K12603" s="194">
        <v>510279</v>
      </c>
    </row>
    <row r="12604" spans="1:11">
      <c r="A12604" s="175" t="s">
        <v>268</v>
      </c>
      <c r="B12604" s="175" t="s">
        <v>49</v>
      </c>
      <c r="E12604" s="175" t="s">
        <v>640</v>
      </c>
      <c r="F12604" s="195">
        <v>31102016</v>
      </c>
      <c r="H12604" s="175" t="s">
        <v>2417</v>
      </c>
      <c r="J12604" s="194">
        <v>510279</v>
      </c>
    </row>
    <row r="12605" spans="1:11">
      <c r="A12605" s="190" t="s">
        <v>4899</v>
      </c>
      <c r="J12605" s="194">
        <v>510279</v>
      </c>
      <c r="K12605" s="194">
        <v>510279</v>
      </c>
    </row>
    <row r="12608" spans="1:11">
      <c r="A12608" s="190" t="s">
        <v>4917</v>
      </c>
      <c r="D12608" s="191" t="s">
        <v>4823</v>
      </c>
      <c r="E12608" s="190" t="s">
        <v>4977</v>
      </c>
    </row>
    <row r="12609" spans="1:11">
      <c r="A12609" s="192" t="s">
        <v>10</v>
      </c>
      <c r="B12609" s="192" t="s">
        <v>11</v>
      </c>
      <c r="D12609" s="188" t="s">
        <v>4808</v>
      </c>
      <c r="E12609" s="192" t="s">
        <v>142</v>
      </c>
      <c r="F12609" s="193" t="s">
        <v>4809</v>
      </c>
      <c r="G12609" s="192" t="s">
        <v>4810</v>
      </c>
      <c r="H12609" s="192" t="s">
        <v>479</v>
      </c>
      <c r="J12609" s="193" t="s">
        <v>405</v>
      </c>
      <c r="K12609" s="193" t="s">
        <v>406</v>
      </c>
    </row>
    <row r="12612" spans="1:11">
      <c r="A12612" s="175" t="s">
        <v>5102</v>
      </c>
      <c r="B12612" s="175" t="s">
        <v>25</v>
      </c>
      <c r="F12612" s="195">
        <v>293</v>
      </c>
      <c r="H12612" s="175" t="s">
        <v>1872</v>
      </c>
      <c r="K12612" s="194">
        <v>2000000</v>
      </c>
    </row>
    <row r="12613" spans="1:11">
      <c r="A12613" s="175" t="s">
        <v>262</v>
      </c>
      <c r="B12613" s="175" t="s">
        <v>48</v>
      </c>
      <c r="E12613" s="175" t="s">
        <v>667</v>
      </c>
      <c r="F12613" s="195">
        <v>78</v>
      </c>
      <c r="H12613" s="175" t="s">
        <v>1872</v>
      </c>
      <c r="J12613" s="194">
        <v>2000000</v>
      </c>
    </row>
    <row r="12614" spans="1:11">
      <c r="A12614" s="190" t="s">
        <v>4920</v>
      </c>
      <c r="J12614" s="194">
        <v>2000000</v>
      </c>
      <c r="K12614" s="194">
        <v>2000000</v>
      </c>
    </row>
    <row r="12617" spans="1:11">
      <c r="A12617" s="190" t="s">
        <v>4961</v>
      </c>
      <c r="D12617" s="191" t="s">
        <v>4823</v>
      </c>
      <c r="E12617" s="190" t="s">
        <v>4977</v>
      </c>
    </row>
    <row r="12618" spans="1:11">
      <c r="A12618" s="192" t="s">
        <v>10</v>
      </c>
      <c r="B12618" s="192" t="s">
        <v>11</v>
      </c>
      <c r="D12618" s="188" t="s">
        <v>4808</v>
      </c>
      <c r="E12618" s="192" t="s">
        <v>142</v>
      </c>
      <c r="F12618" s="193" t="s">
        <v>4809</v>
      </c>
      <c r="G12618" s="192" t="s">
        <v>4810</v>
      </c>
      <c r="H12618" s="192" t="s">
        <v>479</v>
      </c>
      <c r="J12618" s="193" t="s">
        <v>405</v>
      </c>
      <c r="K12618" s="193" t="s">
        <v>406</v>
      </c>
    </row>
    <row r="12621" spans="1:11">
      <c r="A12621" s="175" t="s">
        <v>5102</v>
      </c>
      <c r="B12621" s="175" t="s">
        <v>25</v>
      </c>
      <c r="F12621" s="195">
        <v>290</v>
      </c>
      <c r="H12621" s="175" t="s">
        <v>1873</v>
      </c>
      <c r="K12621" s="194">
        <v>569972</v>
      </c>
    </row>
    <row r="12622" spans="1:11">
      <c r="A12622" s="175" t="s">
        <v>268</v>
      </c>
      <c r="B12622" s="175" t="s">
        <v>49</v>
      </c>
      <c r="E12622" s="175" t="s">
        <v>640</v>
      </c>
      <c r="F12622" s="195">
        <v>31102016</v>
      </c>
      <c r="H12622" s="175" t="s">
        <v>2418</v>
      </c>
      <c r="J12622" s="194">
        <v>569972</v>
      </c>
    </row>
    <row r="12623" spans="1:11">
      <c r="A12623" s="190" t="s">
        <v>4962</v>
      </c>
      <c r="J12623" s="194">
        <v>569972</v>
      </c>
      <c r="K12623" s="194">
        <v>569972</v>
      </c>
    </row>
    <row r="12626" spans="1:11">
      <c r="A12626" s="190" t="s">
        <v>4963</v>
      </c>
      <c r="D12626" s="191" t="s">
        <v>4823</v>
      </c>
      <c r="E12626" s="190" t="s">
        <v>4977</v>
      </c>
    </row>
    <row r="12627" spans="1:11">
      <c r="A12627" s="192" t="s">
        <v>10</v>
      </c>
      <c r="B12627" s="192" t="s">
        <v>11</v>
      </c>
      <c r="D12627" s="188" t="s">
        <v>4808</v>
      </c>
      <c r="E12627" s="192" t="s">
        <v>142</v>
      </c>
      <c r="F12627" s="193" t="s">
        <v>4809</v>
      </c>
      <c r="G12627" s="192" t="s">
        <v>4810</v>
      </c>
      <c r="H12627" s="192" t="s">
        <v>479</v>
      </c>
      <c r="J12627" s="193" t="s">
        <v>405</v>
      </c>
      <c r="K12627" s="193" t="s">
        <v>406</v>
      </c>
    </row>
    <row r="12630" spans="1:11">
      <c r="A12630" s="175" t="s">
        <v>5102</v>
      </c>
      <c r="B12630" s="175" t="s">
        <v>25</v>
      </c>
      <c r="F12630" s="195">
        <v>291</v>
      </c>
      <c r="H12630" s="175" t="s">
        <v>791</v>
      </c>
      <c r="K12630" s="194">
        <v>208215</v>
      </c>
    </row>
    <row r="12631" spans="1:11">
      <c r="A12631" s="175" t="s">
        <v>268</v>
      </c>
      <c r="B12631" s="175" t="s">
        <v>49</v>
      </c>
      <c r="E12631" s="175" t="s">
        <v>640</v>
      </c>
      <c r="F12631" s="195">
        <v>31102016</v>
      </c>
      <c r="H12631" s="175" t="s">
        <v>2419</v>
      </c>
      <c r="J12631" s="194">
        <v>208215</v>
      </c>
    </row>
    <row r="12632" spans="1:11">
      <c r="A12632" s="190" t="s">
        <v>4964</v>
      </c>
      <c r="J12632" s="194">
        <v>208215</v>
      </c>
      <c r="K12632" s="194">
        <v>208215</v>
      </c>
    </row>
    <row r="12635" spans="1:11">
      <c r="A12635" s="190" t="s">
        <v>5028</v>
      </c>
      <c r="D12635" s="191" t="s">
        <v>4823</v>
      </c>
      <c r="E12635" s="190" t="s">
        <v>4977</v>
      </c>
    </row>
    <row r="12636" spans="1:11">
      <c r="A12636" s="192" t="s">
        <v>10</v>
      </c>
      <c r="B12636" s="192" t="s">
        <v>11</v>
      </c>
      <c r="D12636" s="188" t="s">
        <v>4808</v>
      </c>
      <c r="E12636" s="192" t="s">
        <v>142</v>
      </c>
      <c r="F12636" s="193" t="s">
        <v>4809</v>
      </c>
      <c r="G12636" s="192" t="s">
        <v>4810</v>
      </c>
      <c r="H12636" s="192" t="s">
        <v>479</v>
      </c>
      <c r="J12636" s="193" t="s">
        <v>405</v>
      </c>
      <c r="K12636" s="193" t="s">
        <v>406</v>
      </c>
    </row>
    <row r="12639" spans="1:11">
      <c r="A12639" s="175" t="s">
        <v>5102</v>
      </c>
      <c r="B12639" s="175" t="s">
        <v>25</v>
      </c>
      <c r="F12639" s="195">
        <v>294</v>
      </c>
      <c r="H12639" s="175" t="s">
        <v>1874</v>
      </c>
      <c r="K12639" s="194">
        <v>800000</v>
      </c>
    </row>
    <row r="12640" spans="1:11">
      <c r="A12640" s="175" t="s">
        <v>262</v>
      </c>
      <c r="B12640" s="175" t="s">
        <v>48</v>
      </c>
      <c r="E12640" s="175" t="s">
        <v>667</v>
      </c>
      <c r="F12640" s="195">
        <v>143</v>
      </c>
      <c r="H12640" s="175" t="s">
        <v>1874</v>
      </c>
      <c r="J12640" s="194">
        <v>800000</v>
      </c>
    </row>
    <row r="12641" spans="1:11">
      <c r="A12641" s="190" t="s">
        <v>5029</v>
      </c>
      <c r="J12641" s="194">
        <v>800000</v>
      </c>
      <c r="K12641" s="194">
        <v>800000</v>
      </c>
    </row>
    <row r="12644" spans="1:11">
      <c r="A12644" s="190" t="s">
        <v>5060</v>
      </c>
      <c r="D12644" s="191" t="s">
        <v>4823</v>
      </c>
      <c r="E12644" s="190" t="s">
        <v>4977</v>
      </c>
    </row>
    <row r="12645" spans="1:11">
      <c r="A12645" s="192" t="s">
        <v>10</v>
      </c>
      <c r="B12645" s="192" t="s">
        <v>11</v>
      </c>
      <c r="D12645" s="188" t="s">
        <v>4808</v>
      </c>
      <c r="E12645" s="192" t="s">
        <v>142</v>
      </c>
      <c r="F12645" s="193" t="s">
        <v>4809</v>
      </c>
      <c r="G12645" s="192" t="s">
        <v>4810</v>
      </c>
      <c r="H12645" s="192" t="s">
        <v>479</v>
      </c>
      <c r="J12645" s="193" t="s">
        <v>405</v>
      </c>
      <c r="K12645" s="193" t="s">
        <v>406</v>
      </c>
    </row>
    <row r="12648" spans="1:11">
      <c r="A12648" s="175" t="s">
        <v>5102</v>
      </c>
      <c r="B12648" s="175" t="s">
        <v>25</v>
      </c>
      <c r="F12648" s="195">
        <v>295</v>
      </c>
      <c r="H12648" s="175" t="s">
        <v>1875</v>
      </c>
      <c r="K12648" s="194">
        <v>300000</v>
      </c>
    </row>
    <row r="12649" spans="1:11">
      <c r="A12649" s="175" t="s">
        <v>262</v>
      </c>
      <c r="B12649" s="175" t="s">
        <v>48</v>
      </c>
      <c r="E12649" s="175" t="s">
        <v>667</v>
      </c>
      <c r="F12649" s="195">
        <v>48</v>
      </c>
      <c r="H12649" s="175" t="s">
        <v>1875</v>
      </c>
      <c r="J12649" s="194">
        <v>300000</v>
      </c>
    </row>
    <row r="12650" spans="1:11">
      <c r="A12650" s="190" t="s">
        <v>5061</v>
      </c>
      <c r="J12650" s="194">
        <v>300000</v>
      </c>
      <c r="K12650" s="194">
        <v>300000</v>
      </c>
    </row>
    <row r="12653" spans="1:11">
      <c r="A12653" s="190" t="s">
        <v>5062</v>
      </c>
      <c r="D12653" s="191" t="s">
        <v>4823</v>
      </c>
      <c r="E12653" s="190" t="s">
        <v>4977</v>
      </c>
    </row>
    <row r="12654" spans="1:11">
      <c r="A12654" s="192" t="s">
        <v>10</v>
      </c>
      <c r="B12654" s="192" t="s">
        <v>11</v>
      </c>
      <c r="D12654" s="188" t="s">
        <v>4808</v>
      </c>
      <c r="E12654" s="192" t="s">
        <v>142</v>
      </c>
      <c r="F12654" s="193" t="s">
        <v>4809</v>
      </c>
      <c r="G12654" s="192" t="s">
        <v>4810</v>
      </c>
      <c r="H12654" s="192" t="s">
        <v>479</v>
      </c>
      <c r="J12654" s="193" t="s">
        <v>405</v>
      </c>
      <c r="K12654" s="193" t="s">
        <v>406</v>
      </c>
    </row>
    <row r="12657" spans="1:11">
      <c r="A12657" s="175" t="s">
        <v>5102</v>
      </c>
      <c r="B12657" s="175" t="s">
        <v>25</v>
      </c>
      <c r="F12657" s="195">
        <v>299</v>
      </c>
      <c r="H12657" s="175" t="s">
        <v>1876</v>
      </c>
      <c r="K12657" s="194">
        <v>450000</v>
      </c>
    </row>
    <row r="12658" spans="1:11">
      <c r="A12658" s="175" t="s">
        <v>262</v>
      </c>
      <c r="B12658" s="175" t="s">
        <v>48</v>
      </c>
      <c r="E12658" s="175" t="s">
        <v>667</v>
      </c>
      <c r="F12658" s="195">
        <v>30</v>
      </c>
      <c r="H12658" s="175" t="s">
        <v>1876</v>
      </c>
      <c r="J12658" s="194">
        <v>450000</v>
      </c>
    </row>
    <row r="12659" spans="1:11">
      <c r="A12659" s="190" t="s">
        <v>5063</v>
      </c>
      <c r="J12659" s="194">
        <v>450000</v>
      </c>
      <c r="K12659" s="194">
        <v>450000</v>
      </c>
    </row>
    <row r="12662" spans="1:11">
      <c r="A12662" s="190" t="s">
        <v>5107</v>
      </c>
      <c r="D12662" s="191" t="s">
        <v>4823</v>
      </c>
      <c r="E12662" s="190" t="s">
        <v>4977</v>
      </c>
    </row>
    <row r="12663" spans="1:11">
      <c r="A12663" s="192" t="s">
        <v>10</v>
      </c>
      <c r="B12663" s="192" t="s">
        <v>11</v>
      </c>
      <c r="D12663" s="188" t="s">
        <v>4808</v>
      </c>
      <c r="E12663" s="192" t="s">
        <v>142</v>
      </c>
      <c r="F12663" s="193" t="s">
        <v>4809</v>
      </c>
      <c r="G12663" s="192" t="s">
        <v>4810</v>
      </c>
      <c r="H12663" s="192" t="s">
        <v>479</v>
      </c>
      <c r="J12663" s="193" t="s">
        <v>405</v>
      </c>
      <c r="K12663" s="193" t="s">
        <v>406</v>
      </c>
    </row>
    <row r="12666" spans="1:11">
      <c r="A12666" s="175" t="s">
        <v>5102</v>
      </c>
      <c r="B12666" s="175" t="s">
        <v>25</v>
      </c>
      <c r="F12666" s="195">
        <v>296</v>
      </c>
      <c r="H12666" s="175" t="s">
        <v>816</v>
      </c>
      <c r="K12666" s="194">
        <v>1201424</v>
      </c>
    </row>
    <row r="12667" spans="1:11">
      <c r="A12667" s="175" t="s">
        <v>268</v>
      </c>
      <c r="B12667" s="175" t="s">
        <v>49</v>
      </c>
      <c r="E12667" s="175" t="s">
        <v>640</v>
      </c>
      <c r="F12667" s="195">
        <v>31102016</v>
      </c>
      <c r="H12667" s="175" t="s">
        <v>2420</v>
      </c>
      <c r="J12667" s="194">
        <v>1201424</v>
      </c>
    </row>
    <row r="12668" spans="1:11">
      <c r="A12668" s="190" t="s">
        <v>5108</v>
      </c>
      <c r="J12668" s="194">
        <v>1201424</v>
      </c>
      <c r="K12668" s="194">
        <v>1201424</v>
      </c>
    </row>
    <row r="12671" spans="1:11">
      <c r="A12671" s="190" t="s">
        <v>5105</v>
      </c>
      <c r="D12671" s="191" t="s">
        <v>4823</v>
      </c>
      <c r="E12671" s="190" t="s">
        <v>4977</v>
      </c>
    </row>
    <row r="12672" spans="1:11">
      <c r="A12672" s="192" t="s">
        <v>10</v>
      </c>
      <c r="B12672" s="192" t="s">
        <v>11</v>
      </c>
      <c r="D12672" s="188" t="s">
        <v>4808</v>
      </c>
      <c r="E12672" s="192" t="s">
        <v>142</v>
      </c>
      <c r="F12672" s="193" t="s">
        <v>4809</v>
      </c>
      <c r="G12672" s="192" t="s">
        <v>4810</v>
      </c>
      <c r="H12672" s="192" t="s">
        <v>479</v>
      </c>
      <c r="J12672" s="193" t="s">
        <v>405</v>
      </c>
      <c r="K12672" s="193" t="s">
        <v>406</v>
      </c>
    </row>
    <row r="12675" spans="1:11">
      <c r="A12675" s="175" t="s">
        <v>5102</v>
      </c>
      <c r="B12675" s="175" t="s">
        <v>25</v>
      </c>
      <c r="F12675" s="195">
        <v>297</v>
      </c>
      <c r="H12675" s="175" t="s">
        <v>793</v>
      </c>
      <c r="K12675" s="194">
        <v>732619</v>
      </c>
    </row>
    <row r="12676" spans="1:11">
      <c r="A12676" s="175" t="s">
        <v>268</v>
      </c>
      <c r="B12676" s="175" t="s">
        <v>49</v>
      </c>
      <c r="E12676" s="175" t="s">
        <v>640</v>
      </c>
      <c r="F12676" s="195">
        <v>31102016</v>
      </c>
      <c r="H12676" s="175" t="s">
        <v>2421</v>
      </c>
      <c r="J12676" s="194">
        <v>732619</v>
      </c>
    </row>
    <row r="12677" spans="1:11">
      <c r="A12677" s="190" t="s">
        <v>5106</v>
      </c>
      <c r="J12677" s="194">
        <v>732619</v>
      </c>
      <c r="K12677" s="194">
        <v>732619</v>
      </c>
    </row>
    <row r="12680" spans="1:11">
      <c r="A12680" s="190" t="s">
        <v>5109</v>
      </c>
      <c r="D12680" s="191" t="s">
        <v>4818</v>
      </c>
      <c r="E12680" s="190" t="s">
        <v>4977</v>
      </c>
    </row>
    <row r="12681" spans="1:11">
      <c r="A12681" s="192" t="s">
        <v>10</v>
      </c>
      <c r="B12681" s="192" t="s">
        <v>11</v>
      </c>
      <c r="D12681" s="188" t="s">
        <v>4808</v>
      </c>
      <c r="E12681" s="192" t="s">
        <v>142</v>
      </c>
      <c r="F12681" s="193" t="s">
        <v>4809</v>
      </c>
      <c r="G12681" s="192" t="s">
        <v>4810</v>
      </c>
      <c r="H12681" s="192" t="s">
        <v>479</v>
      </c>
      <c r="J12681" s="193" t="s">
        <v>405</v>
      </c>
      <c r="K12681" s="193" t="s">
        <v>406</v>
      </c>
    </row>
    <row r="12684" spans="1:11">
      <c r="A12684" s="175" t="s">
        <v>151</v>
      </c>
      <c r="B12684" s="175" t="s">
        <v>22</v>
      </c>
      <c r="F12684" s="195">
        <v>18504</v>
      </c>
      <c r="H12684" s="175" t="s">
        <v>1202</v>
      </c>
      <c r="J12684" s="194">
        <v>210000</v>
      </c>
    </row>
    <row r="12685" spans="1:11">
      <c r="A12685" s="175" t="s">
        <v>4829</v>
      </c>
      <c r="B12685" s="175" t="s">
        <v>113</v>
      </c>
      <c r="D12685" s="175" t="s">
        <v>610</v>
      </c>
      <c r="H12685" s="175" t="s">
        <v>1202</v>
      </c>
      <c r="K12685" s="194">
        <v>210000</v>
      </c>
    </row>
    <row r="12686" spans="1:11">
      <c r="A12686" s="190" t="s">
        <v>5110</v>
      </c>
      <c r="J12686" s="194">
        <v>210000</v>
      </c>
      <c r="K12686" s="194">
        <v>210000</v>
      </c>
    </row>
    <row r="12689" spans="1:11">
      <c r="A12689" s="190" t="s">
        <v>5115</v>
      </c>
      <c r="D12689" s="191" t="s">
        <v>4823</v>
      </c>
      <c r="E12689" s="190" t="s">
        <v>5080</v>
      </c>
    </row>
    <row r="12690" spans="1:11">
      <c r="A12690" s="192" t="s">
        <v>10</v>
      </c>
      <c r="B12690" s="192" t="s">
        <v>11</v>
      </c>
      <c r="D12690" s="188" t="s">
        <v>4808</v>
      </c>
      <c r="E12690" s="192" t="s">
        <v>142</v>
      </c>
      <c r="F12690" s="193" t="s">
        <v>4809</v>
      </c>
      <c r="G12690" s="192" t="s">
        <v>4810</v>
      </c>
      <c r="H12690" s="192" t="s">
        <v>479</v>
      </c>
      <c r="J12690" s="193" t="s">
        <v>405</v>
      </c>
      <c r="K12690" s="193" t="s">
        <v>406</v>
      </c>
    </row>
    <row r="12693" spans="1:11">
      <c r="A12693" s="175" t="s">
        <v>5099</v>
      </c>
      <c r="B12693" s="175" t="s">
        <v>26</v>
      </c>
      <c r="F12693" s="195">
        <v>4406545</v>
      </c>
      <c r="H12693" s="175" t="s">
        <v>2004</v>
      </c>
      <c r="K12693" s="194">
        <v>8931333</v>
      </c>
    </row>
    <row r="12694" spans="1:11">
      <c r="A12694" s="175" t="s">
        <v>257</v>
      </c>
      <c r="B12694" s="175" t="s">
        <v>47</v>
      </c>
      <c r="E12694" s="175" t="s">
        <v>668</v>
      </c>
      <c r="F12694" s="195">
        <v>30</v>
      </c>
      <c r="H12694" s="175" t="s">
        <v>2004</v>
      </c>
      <c r="J12694" s="194">
        <v>8931333</v>
      </c>
    </row>
    <row r="12695" spans="1:11">
      <c r="A12695" s="190" t="s">
        <v>5116</v>
      </c>
      <c r="J12695" s="194">
        <v>8931333</v>
      </c>
      <c r="K12695" s="194">
        <v>8931333</v>
      </c>
    </row>
    <row r="12698" spans="1:11">
      <c r="A12698" s="190" t="s">
        <v>5117</v>
      </c>
      <c r="D12698" s="191" t="s">
        <v>4818</v>
      </c>
      <c r="E12698" s="190" t="s">
        <v>5080</v>
      </c>
    </row>
    <row r="12699" spans="1:11">
      <c r="A12699" s="192" t="s">
        <v>10</v>
      </c>
      <c r="B12699" s="192" t="s">
        <v>11</v>
      </c>
      <c r="D12699" s="188" t="s">
        <v>4808</v>
      </c>
      <c r="E12699" s="192" t="s">
        <v>142</v>
      </c>
      <c r="F12699" s="193" t="s">
        <v>4809</v>
      </c>
      <c r="G12699" s="192" t="s">
        <v>4810</v>
      </c>
      <c r="H12699" s="192" t="s">
        <v>479</v>
      </c>
      <c r="J12699" s="193" t="s">
        <v>405</v>
      </c>
      <c r="K12699" s="193" t="s">
        <v>406</v>
      </c>
    </row>
    <row r="12702" spans="1:11">
      <c r="A12702" s="175" t="s">
        <v>161</v>
      </c>
      <c r="B12702" s="175" t="s">
        <v>23</v>
      </c>
      <c r="F12702" s="195">
        <v>1</v>
      </c>
      <c r="H12702" s="175" t="s">
        <v>1485</v>
      </c>
      <c r="J12702" s="194">
        <v>58734</v>
      </c>
    </row>
    <row r="12703" spans="1:11">
      <c r="A12703" s="175" t="s">
        <v>5000</v>
      </c>
      <c r="B12703" s="175" t="s">
        <v>114</v>
      </c>
      <c r="D12703" s="175" t="s">
        <v>610</v>
      </c>
      <c r="H12703" s="175" t="s">
        <v>1485</v>
      </c>
      <c r="K12703" s="194">
        <v>58734</v>
      </c>
    </row>
    <row r="12704" spans="1:11">
      <c r="A12704" s="190" t="s">
        <v>5118</v>
      </c>
      <c r="J12704" s="194">
        <v>58734</v>
      </c>
      <c r="K12704" s="194">
        <v>58734</v>
      </c>
    </row>
    <row r="12707" spans="1:11">
      <c r="A12707" s="190" t="s">
        <v>5119</v>
      </c>
      <c r="D12707" s="191" t="s">
        <v>4818</v>
      </c>
      <c r="E12707" s="190" t="s">
        <v>5080</v>
      </c>
    </row>
    <row r="12708" spans="1:11">
      <c r="A12708" s="192" t="s">
        <v>10</v>
      </c>
      <c r="B12708" s="192" t="s">
        <v>11</v>
      </c>
      <c r="D12708" s="188" t="s">
        <v>4808</v>
      </c>
      <c r="E12708" s="192" t="s">
        <v>142</v>
      </c>
      <c r="F12708" s="193" t="s">
        <v>4809</v>
      </c>
      <c r="G12708" s="192" t="s">
        <v>4810</v>
      </c>
      <c r="H12708" s="192" t="s">
        <v>479</v>
      </c>
      <c r="J12708" s="193" t="s">
        <v>405</v>
      </c>
      <c r="K12708" s="193" t="s">
        <v>406</v>
      </c>
    </row>
    <row r="12711" spans="1:11">
      <c r="A12711" s="175" t="s">
        <v>151</v>
      </c>
      <c r="B12711" s="175" t="s">
        <v>22</v>
      </c>
      <c r="F12711" s="195">
        <v>1</v>
      </c>
      <c r="H12711" s="175" t="s">
        <v>1203</v>
      </c>
      <c r="J12711" s="194">
        <v>20000</v>
      </c>
    </row>
    <row r="12712" spans="1:11">
      <c r="A12712" s="175" t="s">
        <v>5000</v>
      </c>
      <c r="B12712" s="175" t="s">
        <v>114</v>
      </c>
      <c r="D12712" s="175" t="s">
        <v>610</v>
      </c>
      <c r="H12712" s="175" t="s">
        <v>1203</v>
      </c>
      <c r="K12712" s="194">
        <v>20000</v>
      </c>
    </row>
    <row r="12713" spans="1:11">
      <c r="A12713" s="190" t="s">
        <v>5122</v>
      </c>
      <c r="J12713" s="194">
        <v>20000</v>
      </c>
      <c r="K12713" s="194">
        <v>20000</v>
      </c>
    </row>
    <row r="12716" spans="1:11">
      <c r="A12716" s="190" t="s">
        <v>5123</v>
      </c>
      <c r="D12716" s="191" t="s">
        <v>4823</v>
      </c>
      <c r="E12716" s="190" t="s">
        <v>5080</v>
      </c>
    </row>
    <row r="12717" spans="1:11">
      <c r="A12717" s="192" t="s">
        <v>10</v>
      </c>
      <c r="B12717" s="192" t="s">
        <v>11</v>
      </c>
      <c r="D12717" s="188" t="s">
        <v>4808</v>
      </c>
      <c r="E12717" s="192" t="s">
        <v>142</v>
      </c>
      <c r="F12717" s="193" t="s">
        <v>4809</v>
      </c>
      <c r="G12717" s="192" t="s">
        <v>4810</v>
      </c>
      <c r="H12717" s="192" t="s">
        <v>479</v>
      </c>
      <c r="J12717" s="193" t="s">
        <v>405</v>
      </c>
      <c r="K12717" s="193" t="s">
        <v>406</v>
      </c>
    </row>
    <row r="12720" spans="1:11">
      <c r="A12720" s="175" t="s">
        <v>151</v>
      </c>
      <c r="B12720" s="175" t="s">
        <v>22</v>
      </c>
      <c r="F12720" s="195">
        <v>4531858</v>
      </c>
      <c r="H12720" s="175" t="s">
        <v>1204</v>
      </c>
      <c r="K12720" s="194">
        <v>392278</v>
      </c>
    </row>
    <row r="12721" spans="1:11">
      <c r="A12721" s="175" t="s">
        <v>257</v>
      </c>
      <c r="B12721" s="175" t="s">
        <v>47</v>
      </c>
      <c r="E12721" s="175" t="s">
        <v>668</v>
      </c>
      <c r="F12721" s="195">
        <v>6455455</v>
      </c>
      <c r="H12721" s="175" t="s">
        <v>1204</v>
      </c>
      <c r="J12721" s="194">
        <v>392434</v>
      </c>
    </row>
    <row r="12722" spans="1:11">
      <c r="A12722" s="175" t="s">
        <v>5104</v>
      </c>
      <c r="B12722" s="175" t="s">
        <v>121</v>
      </c>
      <c r="D12722" s="175" t="s">
        <v>610</v>
      </c>
      <c r="H12722" s="175" t="s">
        <v>1204</v>
      </c>
      <c r="K12722" s="194">
        <v>156</v>
      </c>
    </row>
    <row r="12723" spans="1:11">
      <c r="A12723" s="190" t="s">
        <v>5127</v>
      </c>
      <c r="J12723" s="194">
        <v>392434</v>
      </c>
      <c r="K12723" s="194">
        <v>392434</v>
      </c>
    </row>
    <row r="12726" spans="1:11">
      <c r="A12726" s="190" t="s">
        <v>5111</v>
      </c>
      <c r="D12726" s="191" t="s">
        <v>4806</v>
      </c>
      <c r="E12726" s="190" t="s">
        <v>5031</v>
      </c>
    </row>
    <row r="12727" spans="1:11">
      <c r="A12727" s="192" t="s">
        <v>10</v>
      </c>
      <c r="B12727" s="192" t="s">
        <v>11</v>
      </c>
      <c r="D12727" s="188" t="s">
        <v>4808</v>
      </c>
      <c r="E12727" s="192" t="s">
        <v>142</v>
      </c>
      <c r="F12727" s="193" t="s">
        <v>4809</v>
      </c>
      <c r="G12727" s="192" t="s">
        <v>4810</v>
      </c>
      <c r="H12727" s="192" t="s">
        <v>479</v>
      </c>
      <c r="J12727" s="193" t="s">
        <v>405</v>
      </c>
      <c r="K12727" s="193" t="s">
        <v>406</v>
      </c>
    </row>
    <row r="12730" spans="1:11">
      <c r="A12730" s="175" t="s">
        <v>5102</v>
      </c>
      <c r="B12730" s="175" t="s">
        <v>25</v>
      </c>
      <c r="F12730" s="195">
        <v>236</v>
      </c>
      <c r="H12730" s="175" t="s">
        <v>1877</v>
      </c>
      <c r="J12730" s="194">
        <v>8380000</v>
      </c>
    </row>
    <row r="12731" spans="1:11">
      <c r="A12731" s="175" t="s">
        <v>5102</v>
      </c>
      <c r="B12731" s="175" t="s">
        <v>25</v>
      </c>
      <c r="F12731" s="195">
        <v>236</v>
      </c>
      <c r="H12731" s="175" t="s">
        <v>1877</v>
      </c>
      <c r="K12731" s="194">
        <v>8380000</v>
      </c>
    </row>
    <row r="12732" spans="1:11">
      <c r="A12732" s="190" t="s">
        <v>5112</v>
      </c>
      <c r="J12732" s="194">
        <v>8380000</v>
      </c>
      <c r="K12732" s="194">
        <v>8380000</v>
      </c>
    </row>
    <row r="12735" spans="1:11">
      <c r="A12735" s="190" t="s">
        <v>5113</v>
      </c>
      <c r="D12735" s="191" t="s">
        <v>4823</v>
      </c>
      <c r="E12735" s="190" t="s">
        <v>5031</v>
      </c>
    </row>
    <row r="12736" spans="1:11">
      <c r="A12736" s="192" t="s">
        <v>10</v>
      </c>
      <c r="B12736" s="192" t="s">
        <v>11</v>
      </c>
      <c r="D12736" s="188" t="s">
        <v>4808</v>
      </c>
      <c r="E12736" s="192" t="s">
        <v>142</v>
      </c>
      <c r="F12736" s="193" t="s">
        <v>4809</v>
      </c>
      <c r="G12736" s="192" t="s">
        <v>4810</v>
      </c>
      <c r="H12736" s="192" t="s">
        <v>479</v>
      </c>
      <c r="J12736" s="193" t="s">
        <v>405</v>
      </c>
      <c r="K12736" s="193" t="s">
        <v>406</v>
      </c>
    </row>
    <row r="12739" spans="1:11">
      <c r="A12739" s="175" t="s">
        <v>5102</v>
      </c>
      <c r="B12739" s="175" t="s">
        <v>25</v>
      </c>
      <c r="F12739" s="195">
        <v>224</v>
      </c>
      <c r="H12739" s="175" t="s">
        <v>1878</v>
      </c>
      <c r="K12739" s="194">
        <v>800000</v>
      </c>
    </row>
    <row r="12740" spans="1:11">
      <c r="A12740" s="175" t="s">
        <v>262</v>
      </c>
      <c r="B12740" s="175" t="s">
        <v>48</v>
      </c>
      <c r="E12740" s="175" t="s">
        <v>667</v>
      </c>
      <c r="F12740" s="195">
        <v>141</v>
      </c>
      <c r="H12740" s="175" t="s">
        <v>1878</v>
      </c>
      <c r="J12740" s="194">
        <v>800000</v>
      </c>
    </row>
    <row r="12741" spans="1:11">
      <c r="A12741" s="190" t="s">
        <v>5114</v>
      </c>
      <c r="J12741" s="194">
        <v>800000</v>
      </c>
      <c r="K12741" s="194">
        <v>800000</v>
      </c>
    </row>
    <row r="12744" spans="1:11">
      <c r="A12744" s="190" t="s">
        <v>5128</v>
      </c>
      <c r="D12744" s="191" t="s">
        <v>4806</v>
      </c>
      <c r="E12744" s="190" t="s">
        <v>5031</v>
      </c>
    </row>
    <row r="12745" spans="1:11">
      <c r="A12745" s="192" t="s">
        <v>10</v>
      </c>
      <c r="B12745" s="192" t="s">
        <v>11</v>
      </c>
      <c r="D12745" s="188" t="s">
        <v>4808</v>
      </c>
      <c r="E12745" s="192" t="s">
        <v>142</v>
      </c>
      <c r="F12745" s="193" t="s">
        <v>4809</v>
      </c>
      <c r="G12745" s="192" t="s">
        <v>4810</v>
      </c>
      <c r="H12745" s="192" t="s">
        <v>479</v>
      </c>
      <c r="J12745" s="193" t="s">
        <v>405</v>
      </c>
      <c r="K12745" s="193" t="s">
        <v>406</v>
      </c>
    </row>
    <row r="12748" spans="1:11">
      <c r="A12748" s="175" t="s">
        <v>150</v>
      </c>
      <c r="B12748" s="175" t="s">
        <v>21</v>
      </c>
      <c r="H12748" s="175" t="s">
        <v>857</v>
      </c>
    </row>
    <row r="12749" spans="1:11">
      <c r="A12749" s="175" t="s">
        <v>150</v>
      </c>
      <c r="B12749" s="175" t="s">
        <v>21</v>
      </c>
      <c r="H12749" s="175" t="s">
        <v>857</v>
      </c>
    </row>
    <row r="12750" spans="1:11">
      <c r="A12750" s="190" t="s">
        <v>5129</v>
      </c>
      <c r="J12750" s="194">
        <v>0</v>
      </c>
      <c r="K12750" s="194">
        <v>0</v>
      </c>
    </row>
    <row r="12753" spans="1:11">
      <c r="A12753" s="190" t="s">
        <v>5130</v>
      </c>
      <c r="D12753" s="191" t="s">
        <v>4806</v>
      </c>
      <c r="E12753" s="190" t="s">
        <v>5031</v>
      </c>
    </row>
    <row r="12754" spans="1:11">
      <c r="A12754" s="192" t="s">
        <v>10</v>
      </c>
      <c r="B12754" s="192" t="s">
        <v>11</v>
      </c>
      <c r="D12754" s="188" t="s">
        <v>4808</v>
      </c>
      <c r="E12754" s="192" t="s">
        <v>142</v>
      </c>
      <c r="F12754" s="193" t="s">
        <v>4809</v>
      </c>
      <c r="G12754" s="192" t="s">
        <v>4810</v>
      </c>
      <c r="H12754" s="192" t="s">
        <v>479</v>
      </c>
      <c r="J12754" s="193" t="s">
        <v>405</v>
      </c>
      <c r="K12754" s="193" t="s">
        <v>406</v>
      </c>
    </row>
    <row r="12757" spans="1:11">
      <c r="A12757" s="175" t="s">
        <v>150</v>
      </c>
      <c r="B12757" s="175" t="s">
        <v>21</v>
      </c>
      <c r="H12757" s="175" t="s">
        <v>857</v>
      </c>
    </row>
    <row r="12758" spans="1:11">
      <c r="A12758" s="175" t="s">
        <v>150</v>
      </c>
      <c r="B12758" s="175" t="s">
        <v>21</v>
      </c>
      <c r="H12758" s="175" t="s">
        <v>857</v>
      </c>
    </row>
    <row r="12759" spans="1:11">
      <c r="A12759" s="190" t="s">
        <v>5131</v>
      </c>
      <c r="J12759" s="194">
        <v>0</v>
      </c>
      <c r="K12759" s="194">
        <v>0</v>
      </c>
    </row>
    <row r="12762" spans="1:11">
      <c r="A12762" s="190" t="s">
        <v>5132</v>
      </c>
      <c r="D12762" s="191" t="s">
        <v>4806</v>
      </c>
      <c r="E12762" s="190" t="s">
        <v>5031</v>
      </c>
    </row>
    <row r="12763" spans="1:11">
      <c r="A12763" s="192" t="s">
        <v>10</v>
      </c>
      <c r="B12763" s="192" t="s">
        <v>11</v>
      </c>
      <c r="D12763" s="188" t="s">
        <v>4808</v>
      </c>
      <c r="E12763" s="192" t="s">
        <v>142</v>
      </c>
      <c r="F12763" s="193" t="s">
        <v>4809</v>
      </c>
      <c r="G12763" s="192" t="s">
        <v>4810</v>
      </c>
      <c r="H12763" s="192" t="s">
        <v>479</v>
      </c>
      <c r="J12763" s="193" t="s">
        <v>405</v>
      </c>
      <c r="K12763" s="193" t="s">
        <v>406</v>
      </c>
    </row>
    <row r="12766" spans="1:11">
      <c r="A12766" s="175" t="s">
        <v>5033</v>
      </c>
      <c r="B12766" s="175" t="s">
        <v>95</v>
      </c>
      <c r="D12766" s="175" t="s">
        <v>592</v>
      </c>
      <c r="H12766" s="175" t="s">
        <v>770</v>
      </c>
      <c r="J12766" s="194">
        <v>333333</v>
      </c>
    </row>
    <row r="12767" spans="1:11">
      <c r="A12767" s="175" t="s">
        <v>5033</v>
      </c>
      <c r="B12767" s="175" t="s">
        <v>95</v>
      </c>
      <c r="D12767" s="175" t="s">
        <v>592</v>
      </c>
      <c r="H12767" s="175" t="s">
        <v>4452</v>
      </c>
      <c r="J12767" s="194">
        <v>2222222</v>
      </c>
    </row>
    <row r="12768" spans="1:11">
      <c r="A12768" s="175" t="s">
        <v>5034</v>
      </c>
      <c r="B12768" s="175" t="s">
        <v>104</v>
      </c>
      <c r="D12768" s="175" t="s">
        <v>610</v>
      </c>
      <c r="H12768" s="175" t="s">
        <v>4695</v>
      </c>
      <c r="J12768" s="194">
        <v>222222</v>
      </c>
    </row>
    <row r="12769" spans="1:11">
      <c r="A12769" s="175" t="s">
        <v>5033</v>
      </c>
      <c r="B12769" s="175" t="s">
        <v>95</v>
      </c>
      <c r="D12769" s="175" t="s">
        <v>592</v>
      </c>
      <c r="H12769" s="175" t="s">
        <v>768</v>
      </c>
      <c r="J12769" s="194">
        <v>2222222</v>
      </c>
    </row>
    <row r="12770" spans="1:11">
      <c r="A12770" s="175" t="s">
        <v>5033</v>
      </c>
      <c r="B12770" s="175" t="s">
        <v>95</v>
      </c>
      <c r="D12770" s="175" t="s">
        <v>592</v>
      </c>
      <c r="H12770" s="175" t="s">
        <v>4453</v>
      </c>
      <c r="J12770" s="194">
        <v>333333</v>
      </c>
    </row>
    <row r="12771" spans="1:11">
      <c r="A12771" s="175" t="s">
        <v>5033</v>
      </c>
      <c r="B12771" s="175" t="s">
        <v>95</v>
      </c>
      <c r="D12771" s="175" t="s">
        <v>592</v>
      </c>
      <c r="H12771" s="175" t="s">
        <v>4454</v>
      </c>
      <c r="J12771" s="194">
        <v>888889</v>
      </c>
    </row>
    <row r="12772" spans="1:11">
      <c r="A12772" s="175" t="s">
        <v>5088</v>
      </c>
      <c r="B12772" s="175" t="s">
        <v>68</v>
      </c>
      <c r="D12772" s="175" t="s">
        <v>592</v>
      </c>
      <c r="H12772" s="175" t="s">
        <v>2652</v>
      </c>
      <c r="J12772" s="194">
        <v>666667</v>
      </c>
    </row>
    <row r="12773" spans="1:11">
      <c r="A12773" s="175" t="s">
        <v>5088</v>
      </c>
      <c r="B12773" s="175" t="s">
        <v>68</v>
      </c>
      <c r="D12773" s="175" t="s">
        <v>592</v>
      </c>
      <c r="H12773" s="175" t="s">
        <v>2653</v>
      </c>
      <c r="J12773" s="194">
        <v>666667</v>
      </c>
    </row>
    <row r="12774" spans="1:11">
      <c r="A12774" s="175" t="s">
        <v>5033</v>
      </c>
      <c r="B12774" s="175" t="s">
        <v>95</v>
      </c>
      <c r="D12774" s="175" t="s">
        <v>592</v>
      </c>
      <c r="H12774" s="175" t="s">
        <v>4455</v>
      </c>
      <c r="J12774" s="194">
        <v>500000</v>
      </c>
    </row>
    <row r="12775" spans="1:11">
      <c r="A12775" s="175" t="s">
        <v>5034</v>
      </c>
      <c r="B12775" s="175" t="s">
        <v>104</v>
      </c>
      <c r="D12775" s="175" t="s">
        <v>610</v>
      </c>
      <c r="H12775" s="175" t="s">
        <v>4696</v>
      </c>
      <c r="J12775" s="194">
        <v>222222</v>
      </c>
    </row>
    <row r="12776" spans="1:11">
      <c r="A12776" s="175" t="s">
        <v>262</v>
      </c>
      <c r="B12776" s="175" t="s">
        <v>48</v>
      </c>
      <c r="H12776" s="175" t="s">
        <v>2361</v>
      </c>
      <c r="K12776" s="194">
        <v>7450000</v>
      </c>
    </row>
    <row r="12777" spans="1:11">
      <c r="A12777" s="175" t="s">
        <v>304</v>
      </c>
      <c r="B12777" s="175" t="s">
        <v>60</v>
      </c>
      <c r="H12777" s="175" t="s">
        <v>2568</v>
      </c>
      <c r="K12777" s="194">
        <v>827777</v>
      </c>
    </row>
    <row r="12778" spans="1:11">
      <c r="A12778" s="190" t="s">
        <v>5133</v>
      </c>
      <c r="J12778" s="194">
        <v>8277777</v>
      </c>
      <c r="K12778" s="194">
        <v>8277777</v>
      </c>
    </row>
    <row r="12781" spans="1:11">
      <c r="A12781" s="190" t="s">
        <v>5134</v>
      </c>
      <c r="D12781" s="191" t="s">
        <v>4806</v>
      </c>
      <c r="E12781" s="190" t="s">
        <v>5031</v>
      </c>
    </row>
    <row r="12782" spans="1:11">
      <c r="A12782" s="192" t="s">
        <v>10</v>
      </c>
      <c r="B12782" s="192" t="s">
        <v>11</v>
      </c>
      <c r="D12782" s="188" t="s">
        <v>4808</v>
      </c>
      <c r="E12782" s="192" t="s">
        <v>142</v>
      </c>
      <c r="F12782" s="193" t="s">
        <v>4809</v>
      </c>
      <c r="G12782" s="192" t="s">
        <v>4810</v>
      </c>
      <c r="H12782" s="192" t="s">
        <v>479</v>
      </c>
      <c r="J12782" s="193" t="s">
        <v>405</v>
      </c>
      <c r="K12782" s="193" t="s">
        <v>406</v>
      </c>
    </row>
    <row r="12785" spans="1:11">
      <c r="A12785" s="175" t="s">
        <v>5267</v>
      </c>
      <c r="B12785" s="175" t="s">
        <v>50</v>
      </c>
      <c r="H12785" s="175" t="s">
        <v>1848</v>
      </c>
      <c r="K12785" s="194">
        <v>2509792</v>
      </c>
    </row>
    <row r="12786" spans="1:11">
      <c r="A12786" s="175" t="s">
        <v>5267</v>
      </c>
      <c r="B12786" s="175" t="s">
        <v>50</v>
      </c>
      <c r="H12786" s="175" t="s">
        <v>2425</v>
      </c>
      <c r="K12786" s="194">
        <v>734238</v>
      </c>
    </row>
    <row r="12787" spans="1:11">
      <c r="A12787" s="175" t="s">
        <v>297</v>
      </c>
      <c r="B12787" s="175" t="s">
        <v>54</v>
      </c>
      <c r="H12787" s="175" t="s">
        <v>2466</v>
      </c>
      <c r="J12787" s="194">
        <v>1605385</v>
      </c>
    </row>
    <row r="12788" spans="1:11">
      <c r="A12788" s="175" t="s">
        <v>299</v>
      </c>
      <c r="B12788" s="175" t="s">
        <v>55</v>
      </c>
      <c r="H12788" s="175" t="s">
        <v>2466</v>
      </c>
      <c r="J12788" s="194">
        <v>475477</v>
      </c>
    </row>
    <row r="12789" spans="1:11">
      <c r="A12789" s="175" t="s">
        <v>300</v>
      </c>
      <c r="B12789" s="175" t="s">
        <v>56</v>
      </c>
      <c r="H12789" s="175" t="s">
        <v>2466</v>
      </c>
      <c r="J12789" s="194">
        <v>135941</v>
      </c>
    </row>
    <row r="12790" spans="1:11">
      <c r="A12790" s="175" t="s">
        <v>301</v>
      </c>
      <c r="B12790" s="175" t="s">
        <v>57</v>
      </c>
      <c r="H12790" s="175" t="s">
        <v>2466</v>
      </c>
      <c r="J12790" s="194">
        <v>25114</v>
      </c>
    </row>
    <row r="12791" spans="1:11">
      <c r="A12791" s="175" t="s">
        <v>302</v>
      </c>
      <c r="B12791" s="175" t="s">
        <v>58</v>
      </c>
      <c r="H12791" s="175" t="s">
        <v>2466</v>
      </c>
      <c r="J12791" s="194">
        <v>267874</v>
      </c>
    </row>
    <row r="12792" spans="1:11">
      <c r="A12792" s="175" t="s">
        <v>304</v>
      </c>
      <c r="B12792" s="175" t="s">
        <v>60</v>
      </c>
      <c r="H12792" s="175" t="s">
        <v>2425</v>
      </c>
      <c r="J12792" s="194">
        <v>489222</v>
      </c>
    </row>
    <row r="12793" spans="1:11">
      <c r="A12793" s="175" t="s">
        <v>306</v>
      </c>
      <c r="B12793" s="175" t="s">
        <v>61</v>
      </c>
      <c r="H12793" s="175" t="s">
        <v>2425</v>
      </c>
      <c r="J12793" s="194">
        <v>245016</v>
      </c>
    </row>
    <row r="12794" spans="1:11">
      <c r="A12794" s="175" t="s">
        <v>4894</v>
      </c>
      <c r="B12794" s="175" t="s">
        <v>105</v>
      </c>
      <c r="D12794" s="175" t="s">
        <v>592</v>
      </c>
      <c r="H12794" s="175" t="s">
        <v>1848</v>
      </c>
      <c r="J12794" s="194">
        <v>1</v>
      </c>
    </row>
    <row r="12795" spans="1:11">
      <c r="A12795" s="190" t="s">
        <v>5135</v>
      </c>
      <c r="J12795" s="194">
        <v>3244030</v>
      </c>
      <c r="K12795" s="194">
        <v>3244030</v>
      </c>
    </row>
    <row r="12798" spans="1:11">
      <c r="A12798" s="190" t="s">
        <v>5136</v>
      </c>
      <c r="D12798" s="191" t="s">
        <v>4806</v>
      </c>
      <c r="E12798" s="190" t="s">
        <v>5031</v>
      </c>
    </row>
    <row r="12799" spans="1:11">
      <c r="A12799" s="192" t="s">
        <v>10</v>
      </c>
      <c r="B12799" s="192" t="s">
        <v>11</v>
      </c>
      <c r="D12799" s="188" t="s">
        <v>4808</v>
      </c>
      <c r="E12799" s="192" t="s">
        <v>142</v>
      </c>
      <c r="F12799" s="193" t="s">
        <v>4809</v>
      </c>
      <c r="G12799" s="192" t="s">
        <v>4810</v>
      </c>
      <c r="H12799" s="192" t="s">
        <v>479</v>
      </c>
      <c r="J12799" s="193" t="s">
        <v>405</v>
      </c>
      <c r="K12799" s="193" t="s">
        <v>406</v>
      </c>
    </row>
    <row r="12802" spans="1:11">
      <c r="A12802" s="175" t="s">
        <v>268</v>
      </c>
      <c r="B12802" s="175" t="s">
        <v>49</v>
      </c>
      <c r="E12802" s="175" t="s">
        <v>640</v>
      </c>
      <c r="F12802" s="195">
        <v>31102016</v>
      </c>
      <c r="H12802" s="175" t="s">
        <v>794</v>
      </c>
      <c r="K12802" s="194">
        <v>732619</v>
      </c>
    </row>
    <row r="12803" spans="1:11">
      <c r="A12803" s="175" t="s">
        <v>268</v>
      </c>
      <c r="B12803" s="175" t="s">
        <v>49</v>
      </c>
      <c r="E12803" s="175" t="s">
        <v>640</v>
      </c>
      <c r="F12803" s="195">
        <v>31102016</v>
      </c>
      <c r="H12803" s="175" t="s">
        <v>784</v>
      </c>
      <c r="K12803" s="194">
        <v>811525</v>
      </c>
    </row>
    <row r="12804" spans="1:11">
      <c r="A12804" s="175" t="s">
        <v>268</v>
      </c>
      <c r="B12804" s="175" t="s">
        <v>49</v>
      </c>
      <c r="E12804" s="175" t="s">
        <v>640</v>
      </c>
      <c r="F12804" s="195">
        <v>31102016</v>
      </c>
      <c r="H12804" s="175" t="s">
        <v>817</v>
      </c>
      <c r="K12804" s="194">
        <v>1201424</v>
      </c>
    </row>
    <row r="12805" spans="1:11">
      <c r="A12805" s="175" t="s">
        <v>268</v>
      </c>
      <c r="B12805" s="175" t="s">
        <v>49</v>
      </c>
      <c r="E12805" s="175" t="s">
        <v>640</v>
      </c>
      <c r="F12805" s="195">
        <v>31102016</v>
      </c>
      <c r="H12805" s="175" t="s">
        <v>815</v>
      </c>
      <c r="K12805" s="194">
        <v>1200049</v>
      </c>
    </row>
    <row r="12806" spans="1:11">
      <c r="A12806" s="175" t="s">
        <v>268</v>
      </c>
      <c r="B12806" s="175" t="s">
        <v>49</v>
      </c>
      <c r="E12806" s="175" t="s">
        <v>640</v>
      </c>
      <c r="F12806" s="195">
        <v>31102016</v>
      </c>
      <c r="H12806" s="175" t="s">
        <v>804</v>
      </c>
      <c r="K12806" s="194">
        <v>634999</v>
      </c>
    </row>
    <row r="12807" spans="1:11">
      <c r="A12807" s="175" t="s">
        <v>268</v>
      </c>
      <c r="B12807" s="175" t="s">
        <v>49</v>
      </c>
      <c r="E12807" s="175" t="s">
        <v>640</v>
      </c>
      <c r="F12807" s="195">
        <v>31102016</v>
      </c>
      <c r="H12807" s="175" t="s">
        <v>792</v>
      </c>
      <c r="K12807" s="194">
        <v>208215</v>
      </c>
    </row>
    <row r="12808" spans="1:11">
      <c r="A12808" s="175" t="s">
        <v>268</v>
      </c>
      <c r="B12808" s="175" t="s">
        <v>49</v>
      </c>
      <c r="E12808" s="175" t="s">
        <v>640</v>
      </c>
      <c r="F12808" s="195">
        <v>31102016</v>
      </c>
      <c r="H12808" s="175" t="s">
        <v>788</v>
      </c>
      <c r="K12808" s="194">
        <v>510279</v>
      </c>
    </row>
    <row r="12809" spans="1:11">
      <c r="A12809" s="175" t="s">
        <v>268</v>
      </c>
      <c r="B12809" s="175" t="s">
        <v>49</v>
      </c>
      <c r="E12809" s="175" t="s">
        <v>640</v>
      </c>
      <c r="F12809" s="195">
        <v>31102016</v>
      </c>
      <c r="H12809" s="175" t="s">
        <v>802</v>
      </c>
      <c r="K12809" s="194">
        <v>531688</v>
      </c>
    </row>
    <row r="12810" spans="1:11">
      <c r="A12810" s="175" t="s">
        <v>268</v>
      </c>
      <c r="B12810" s="175" t="s">
        <v>49</v>
      </c>
      <c r="E12810" s="175" t="s">
        <v>640</v>
      </c>
      <c r="F12810" s="195">
        <v>31102016</v>
      </c>
      <c r="H12810" s="175" t="s">
        <v>798</v>
      </c>
      <c r="K12810" s="194">
        <v>278400</v>
      </c>
    </row>
    <row r="12811" spans="1:11">
      <c r="A12811" s="175" t="s">
        <v>268</v>
      </c>
      <c r="B12811" s="175" t="s">
        <v>49</v>
      </c>
      <c r="E12811" s="175" t="s">
        <v>640</v>
      </c>
      <c r="F12811" s="195">
        <v>31102016</v>
      </c>
      <c r="H12811" s="175" t="s">
        <v>780</v>
      </c>
      <c r="K12811" s="194">
        <v>471113</v>
      </c>
    </row>
    <row r="12812" spans="1:11">
      <c r="A12812" s="175" t="s">
        <v>268</v>
      </c>
      <c r="B12812" s="175" t="s">
        <v>49</v>
      </c>
      <c r="E12812" s="175" t="s">
        <v>640</v>
      </c>
      <c r="F12812" s="195">
        <v>31102016</v>
      </c>
      <c r="H12812" s="175" t="s">
        <v>808</v>
      </c>
      <c r="K12812" s="194">
        <v>3518338</v>
      </c>
    </row>
    <row r="12813" spans="1:11">
      <c r="A12813" s="175" t="s">
        <v>268</v>
      </c>
      <c r="B12813" s="175" t="s">
        <v>49</v>
      </c>
      <c r="E12813" s="175" t="s">
        <v>640</v>
      </c>
      <c r="F12813" s="195">
        <v>31102016</v>
      </c>
      <c r="H12813" s="175" t="s">
        <v>2409</v>
      </c>
      <c r="K12813" s="194">
        <v>569972</v>
      </c>
    </row>
    <row r="12814" spans="1:11">
      <c r="A12814" s="175" t="s">
        <v>268</v>
      </c>
      <c r="B12814" s="175" t="s">
        <v>49</v>
      </c>
      <c r="E12814" s="175" t="s">
        <v>640</v>
      </c>
      <c r="F12814" s="195">
        <v>31102016</v>
      </c>
      <c r="H12814" s="175" t="s">
        <v>811</v>
      </c>
      <c r="K12814" s="194">
        <v>257202</v>
      </c>
    </row>
    <row r="12815" spans="1:11">
      <c r="A12815" s="175" t="s">
        <v>5120</v>
      </c>
      <c r="B12815" s="175" t="s">
        <v>51</v>
      </c>
      <c r="E12815" s="175" t="s">
        <v>640</v>
      </c>
      <c r="F12815" s="195">
        <v>31102016</v>
      </c>
      <c r="H12815" s="175" t="s">
        <v>827</v>
      </c>
      <c r="K12815" s="194">
        <v>5000</v>
      </c>
    </row>
    <row r="12816" spans="1:11">
      <c r="A12816" s="175" t="s">
        <v>5120</v>
      </c>
      <c r="B12816" s="175" t="s">
        <v>51</v>
      </c>
      <c r="E12816" s="175" t="s">
        <v>640</v>
      </c>
      <c r="F12816" s="195">
        <v>31102016</v>
      </c>
      <c r="H12816" s="175" t="s">
        <v>825</v>
      </c>
      <c r="K12816" s="194">
        <v>5000</v>
      </c>
    </row>
    <row r="12817" spans="1:11">
      <c r="A12817" s="175" t="s">
        <v>5120</v>
      </c>
      <c r="B12817" s="175" t="s">
        <v>51</v>
      </c>
      <c r="E12817" s="175" t="s">
        <v>640</v>
      </c>
      <c r="F12817" s="195">
        <v>31102016</v>
      </c>
      <c r="H12817" s="175" t="s">
        <v>820</v>
      </c>
      <c r="K12817" s="194">
        <v>5000</v>
      </c>
    </row>
    <row r="12818" spans="1:11">
      <c r="A12818" s="175" t="s">
        <v>5120</v>
      </c>
      <c r="B12818" s="175" t="s">
        <v>51</v>
      </c>
      <c r="E12818" s="175" t="s">
        <v>640</v>
      </c>
      <c r="F12818" s="195">
        <v>31102016</v>
      </c>
      <c r="H12818" s="175" t="s">
        <v>830</v>
      </c>
      <c r="K12818" s="194">
        <v>5000</v>
      </c>
    </row>
    <row r="12819" spans="1:11">
      <c r="A12819" s="175" t="s">
        <v>297</v>
      </c>
      <c r="B12819" s="175" t="s">
        <v>54</v>
      </c>
      <c r="H12819" s="175" t="s">
        <v>2453</v>
      </c>
      <c r="K12819" s="194">
        <v>112686</v>
      </c>
    </row>
    <row r="12820" spans="1:11">
      <c r="A12820" s="175" t="s">
        <v>297</v>
      </c>
      <c r="B12820" s="175" t="s">
        <v>54</v>
      </c>
      <c r="H12820" s="175" t="s">
        <v>2454</v>
      </c>
      <c r="K12820" s="194">
        <v>60451</v>
      </c>
    </row>
    <row r="12821" spans="1:11">
      <c r="A12821" s="175" t="s">
        <v>297</v>
      </c>
      <c r="B12821" s="175" t="s">
        <v>54</v>
      </c>
      <c r="H12821" s="175" t="s">
        <v>2455</v>
      </c>
      <c r="K12821" s="194">
        <v>28596</v>
      </c>
    </row>
    <row r="12822" spans="1:11">
      <c r="A12822" s="175" t="s">
        <v>297</v>
      </c>
      <c r="B12822" s="175" t="s">
        <v>54</v>
      </c>
      <c r="H12822" s="175" t="s">
        <v>2456</v>
      </c>
      <c r="K12822" s="194">
        <v>44845</v>
      </c>
    </row>
    <row r="12823" spans="1:11">
      <c r="A12823" s="175" t="s">
        <v>297</v>
      </c>
      <c r="B12823" s="175" t="s">
        <v>54</v>
      </c>
      <c r="H12823" s="175" t="s">
        <v>2457</v>
      </c>
      <c r="K12823" s="194">
        <v>34689</v>
      </c>
    </row>
    <row r="12824" spans="1:11">
      <c r="A12824" s="175" t="s">
        <v>297</v>
      </c>
      <c r="B12824" s="175" t="s">
        <v>54</v>
      </c>
      <c r="H12824" s="175" t="s">
        <v>2458</v>
      </c>
      <c r="K12824" s="194">
        <v>102523</v>
      </c>
    </row>
    <row r="12825" spans="1:11">
      <c r="A12825" s="175" t="s">
        <v>297</v>
      </c>
      <c r="B12825" s="175" t="s">
        <v>54</v>
      </c>
      <c r="H12825" s="175" t="s">
        <v>2459</v>
      </c>
      <c r="K12825" s="194">
        <v>358584</v>
      </c>
    </row>
    <row r="12826" spans="1:11">
      <c r="A12826" s="175" t="s">
        <v>297</v>
      </c>
      <c r="B12826" s="175" t="s">
        <v>54</v>
      </c>
      <c r="H12826" s="175" t="s">
        <v>2460</v>
      </c>
      <c r="K12826" s="194">
        <v>312334</v>
      </c>
    </row>
    <row r="12827" spans="1:11">
      <c r="A12827" s="175" t="s">
        <v>297</v>
      </c>
      <c r="B12827" s="175" t="s">
        <v>54</v>
      </c>
      <c r="H12827" s="175" t="s">
        <v>2461</v>
      </c>
      <c r="K12827" s="194">
        <v>166097</v>
      </c>
    </row>
    <row r="12828" spans="1:11">
      <c r="A12828" s="175" t="s">
        <v>297</v>
      </c>
      <c r="B12828" s="175" t="s">
        <v>54</v>
      </c>
      <c r="H12828" s="175" t="s">
        <v>2462</v>
      </c>
      <c r="K12828" s="194">
        <v>224789</v>
      </c>
    </row>
    <row r="12829" spans="1:11">
      <c r="A12829" s="175" t="s">
        <v>297</v>
      </c>
      <c r="B12829" s="175" t="s">
        <v>54</v>
      </c>
      <c r="H12829" s="175" t="s">
        <v>2463</v>
      </c>
      <c r="K12829" s="194">
        <v>149742</v>
      </c>
    </row>
    <row r="12830" spans="1:11">
      <c r="A12830" s="175" t="s">
        <v>299</v>
      </c>
      <c r="B12830" s="175" t="s">
        <v>55</v>
      </c>
      <c r="H12830" s="175" t="s">
        <v>2500</v>
      </c>
      <c r="K12830" s="194">
        <v>381816</v>
      </c>
    </row>
    <row r="12831" spans="1:11">
      <c r="A12831" s="175" t="s">
        <v>299</v>
      </c>
      <c r="B12831" s="175" t="s">
        <v>55</v>
      </c>
      <c r="H12831" s="175" t="s">
        <v>2501</v>
      </c>
      <c r="K12831" s="194">
        <v>182570</v>
      </c>
    </row>
    <row r="12832" spans="1:11">
      <c r="A12832" s="175" t="s">
        <v>299</v>
      </c>
      <c r="B12832" s="175" t="s">
        <v>55</v>
      </c>
      <c r="H12832" s="175" t="s">
        <v>2502</v>
      </c>
      <c r="K12832" s="194">
        <v>104638</v>
      </c>
    </row>
    <row r="12833" spans="1:11">
      <c r="A12833" s="175" t="s">
        <v>300</v>
      </c>
      <c r="B12833" s="175" t="s">
        <v>56</v>
      </c>
      <c r="H12833" s="175" t="s">
        <v>2521</v>
      </c>
      <c r="K12833" s="194">
        <v>136974</v>
      </c>
    </row>
    <row r="12834" spans="1:11">
      <c r="A12834" s="175" t="s">
        <v>301</v>
      </c>
      <c r="B12834" s="175" t="s">
        <v>57</v>
      </c>
      <c r="H12834" s="175" t="s">
        <v>2534</v>
      </c>
      <c r="K12834" s="194">
        <v>25487</v>
      </c>
    </row>
    <row r="12835" spans="1:11">
      <c r="A12835" s="175" t="s">
        <v>302</v>
      </c>
      <c r="B12835" s="175" t="s">
        <v>58</v>
      </c>
      <c r="H12835" s="175" t="s">
        <v>2544</v>
      </c>
      <c r="K12835" s="194">
        <v>271879</v>
      </c>
    </row>
    <row r="12836" spans="1:11">
      <c r="A12836" s="175" t="s">
        <v>306</v>
      </c>
      <c r="B12836" s="175" t="s">
        <v>61</v>
      </c>
      <c r="H12836" s="175" t="s">
        <v>2581</v>
      </c>
      <c r="K12836" s="194">
        <v>435449</v>
      </c>
    </row>
    <row r="12837" spans="1:11">
      <c r="A12837" s="175" t="s">
        <v>5038</v>
      </c>
      <c r="B12837" s="175" t="s">
        <v>75</v>
      </c>
      <c r="D12837" s="175" t="s">
        <v>592</v>
      </c>
      <c r="H12837" s="175" t="s">
        <v>4169</v>
      </c>
      <c r="J12837" s="194">
        <v>12060991</v>
      </c>
    </row>
    <row r="12838" spans="1:11">
      <c r="A12838" s="175" t="s">
        <v>5039</v>
      </c>
      <c r="B12838" s="175" t="s">
        <v>76</v>
      </c>
      <c r="D12838" s="175" t="s">
        <v>592</v>
      </c>
      <c r="H12838" s="175" t="s">
        <v>4169</v>
      </c>
      <c r="J12838" s="194">
        <v>762735</v>
      </c>
    </row>
    <row r="12839" spans="1:11">
      <c r="A12839" s="175" t="s">
        <v>5121</v>
      </c>
      <c r="B12839" s="175" t="s">
        <v>77</v>
      </c>
      <c r="D12839" s="175" t="s">
        <v>592</v>
      </c>
      <c r="H12839" s="175" t="s">
        <v>4169</v>
      </c>
      <c r="J12839" s="194">
        <v>101927</v>
      </c>
    </row>
    <row r="12840" spans="1:11">
      <c r="A12840" s="175" t="s">
        <v>5040</v>
      </c>
      <c r="B12840" s="175" t="s">
        <v>78</v>
      </c>
      <c r="D12840" s="175" t="s">
        <v>592</v>
      </c>
      <c r="H12840" s="175" t="s">
        <v>4169</v>
      </c>
      <c r="J12840" s="194">
        <v>658000</v>
      </c>
    </row>
    <row r="12841" spans="1:11">
      <c r="A12841" s="175" t="s">
        <v>5041</v>
      </c>
      <c r="B12841" s="175" t="s">
        <v>79</v>
      </c>
      <c r="D12841" s="175" t="s">
        <v>592</v>
      </c>
      <c r="H12841" s="175" t="s">
        <v>4186</v>
      </c>
      <c r="J12841" s="194">
        <v>90149</v>
      </c>
    </row>
    <row r="12842" spans="1:11">
      <c r="A12842" s="175" t="s">
        <v>5041</v>
      </c>
      <c r="B12842" s="175" t="s">
        <v>79</v>
      </c>
      <c r="D12842" s="175" t="s">
        <v>592</v>
      </c>
      <c r="H12842" s="175" t="s">
        <v>4187</v>
      </c>
      <c r="J12842" s="194">
        <v>49339</v>
      </c>
    </row>
    <row r="12843" spans="1:11">
      <c r="A12843" s="175" t="s">
        <v>5041</v>
      </c>
      <c r="B12843" s="175" t="s">
        <v>79</v>
      </c>
      <c r="D12843" s="175" t="s">
        <v>592</v>
      </c>
      <c r="H12843" s="175" t="s">
        <v>4188</v>
      </c>
      <c r="J12843" s="194">
        <v>23772</v>
      </c>
    </row>
    <row r="12844" spans="1:11">
      <c r="A12844" s="175" t="s">
        <v>5041</v>
      </c>
      <c r="B12844" s="175" t="s">
        <v>79</v>
      </c>
      <c r="D12844" s="175" t="s">
        <v>592</v>
      </c>
      <c r="H12844" s="175" t="s">
        <v>4189</v>
      </c>
      <c r="J12844" s="194">
        <v>35876</v>
      </c>
    </row>
    <row r="12845" spans="1:11">
      <c r="A12845" s="175" t="s">
        <v>5041</v>
      </c>
      <c r="B12845" s="175" t="s">
        <v>79</v>
      </c>
      <c r="D12845" s="175" t="s">
        <v>592</v>
      </c>
      <c r="H12845" s="175" t="s">
        <v>4190</v>
      </c>
      <c r="J12845" s="194">
        <v>29646</v>
      </c>
    </row>
    <row r="12846" spans="1:11">
      <c r="A12846" s="175" t="s">
        <v>5041</v>
      </c>
      <c r="B12846" s="175" t="s">
        <v>79</v>
      </c>
      <c r="D12846" s="175" t="s">
        <v>592</v>
      </c>
      <c r="H12846" s="175" t="s">
        <v>4191</v>
      </c>
      <c r="J12846" s="194">
        <v>39224</v>
      </c>
    </row>
    <row r="12847" spans="1:11">
      <c r="A12847" s="175" t="s">
        <v>5041</v>
      </c>
      <c r="B12847" s="175" t="s">
        <v>79</v>
      </c>
      <c r="D12847" s="175" t="s">
        <v>592</v>
      </c>
      <c r="H12847" s="175" t="s">
        <v>4192</v>
      </c>
      <c r="J12847" s="194">
        <v>34731</v>
      </c>
    </row>
    <row r="12848" spans="1:11">
      <c r="A12848" s="175" t="s">
        <v>5041</v>
      </c>
      <c r="B12848" s="175" t="s">
        <v>79</v>
      </c>
      <c r="D12848" s="175" t="s">
        <v>592</v>
      </c>
      <c r="H12848" s="175" t="s">
        <v>4193</v>
      </c>
      <c r="J12848" s="194">
        <v>19228</v>
      </c>
    </row>
    <row r="12849" spans="1:11">
      <c r="A12849" s="175" t="s">
        <v>5041</v>
      </c>
      <c r="B12849" s="175" t="s">
        <v>79</v>
      </c>
      <c r="D12849" s="175" t="s">
        <v>592</v>
      </c>
      <c r="H12849" s="175" t="s">
        <v>4194</v>
      </c>
      <c r="J12849" s="194">
        <v>21077</v>
      </c>
    </row>
    <row r="12850" spans="1:11">
      <c r="A12850" s="175" t="s">
        <v>5041</v>
      </c>
      <c r="B12850" s="175" t="s">
        <v>79</v>
      </c>
      <c r="D12850" s="175" t="s">
        <v>592</v>
      </c>
      <c r="H12850" s="175" t="s">
        <v>4195</v>
      </c>
      <c r="J12850" s="194">
        <v>16304</v>
      </c>
    </row>
    <row r="12851" spans="1:11">
      <c r="A12851" s="175" t="s">
        <v>5041</v>
      </c>
      <c r="B12851" s="175" t="s">
        <v>79</v>
      </c>
      <c r="D12851" s="175" t="s">
        <v>592</v>
      </c>
      <c r="H12851" s="175" t="s">
        <v>4196</v>
      </c>
      <c r="J12851" s="194">
        <v>136974</v>
      </c>
    </row>
    <row r="12852" spans="1:11">
      <c r="A12852" s="175" t="s">
        <v>4894</v>
      </c>
      <c r="B12852" s="175" t="s">
        <v>105</v>
      </c>
      <c r="D12852" s="175" t="s">
        <v>592</v>
      </c>
      <c r="H12852" s="175" t="s">
        <v>4725</v>
      </c>
      <c r="K12852" s="194">
        <v>1</v>
      </c>
    </row>
    <row r="12853" spans="1:11">
      <c r="A12853" s="190" t="s">
        <v>5137</v>
      </c>
      <c r="J12853" s="194">
        <v>14079973</v>
      </c>
      <c r="K12853" s="194">
        <v>14079973</v>
      </c>
    </row>
    <row r="12856" spans="1:11">
      <c r="A12856" s="190" t="s">
        <v>5138</v>
      </c>
      <c r="D12856" s="191" t="s">
        <v>4823</v>
      </c>
      <c r="E12856" s="190" t="s">
        <v>5031</v>
      </c>
    </row>
    <row r="12857" spans="1:11">
      <c r="A12857" s="192" t="s">
        <v>10</v>
      </c>
      <c r="B12857" s="192" t="s">
        <v>11</v>
      </c>
      <c r="D12857" s="188" t="s">
        <v>4808</v>
      </c>
      <c r="E12857" s="192" t="s">
        <v>142</v>
      </c>
      <c r="F12857" s="193" t="s">
        <v>4809</v>
      </c>
      <c r="G12857" s="192" t="s">
        <v>4810</v>
      </c>
      <c r="H12857" s="192" t="s">
        <v>479</v>
      </c>
      <c r="J12857" s="193" t="s">
        <v>405</v>
      </c>
      <c r="K12857" s="193" t="s">
        <v>406</v>
      </c>
    </row>
    <row r="12860" spans="1:11">
      <c r="A12860" s="175" t="s">
        <v>182</v>
      </c>
      <c r="B12860" s="175" t="s">
        <v>28</v>
      </c>
      <c r="E12860" s="175" t="s">
        <v>640</v>
      </c>
      <c r="F12860" s="195">
        <v>201643</v>
      </c>
      <c r="H12860" s="175" t="s">
        <v>655</v>
      </c>
      <c r="K12860" s="194">
        <v>182565</v>
      </c>
    </row>
    <row r="12861" spans="1:11">
      <c r="A12861" s="175" t="s">
        <v>257</v>
      </c>
      <c r="B12861" s="175" t="s">
        <v>47</v>
      </c>
      <c r="E12861" s="175" t="s">
        <v>668</v>
      </c>
      <c r="F12861" s="195">
        <v>192</v>
      </c>
      <c r="H12861" s="175" t="s">
        <v>2280</v>
      </c>
      <c r="J12861" s="194">
        <v>24992</v>
      </c>
    </row>
    <row r="12862" spans="1:11">
      <c r="A12862" s="175" t="s">
        <v>4895</v>
      </c>
      <c r="B12862" s="175" t="s">
        <v>87</v>
      </c>
      <c r="D12862" s="175" t="s">
        <v>592</v>
      </c>
      <c r="H12862" s="175" t="s">
        <v>4315</v>
      </c>
      <c r="J12862" s="194">
        <v>85471</v>
      </c>
    </row>
    <row r="12863" spans="1:11">
      <c r="A12863" s="175" t="s">
        <v>4896</v>
      </c>
      <c r="B12863" s="175" t="s">
        <v>88</v>
      </c>
      <c r="D12863" s="175" t="s">
        <v>592</v>
      </c>
      <c r="H12863" s="175" t="s">
        <v>4315</v>
      </c>
      <c r="J12863" s="194">
        <v>13862</v>
      </c>
    </row>
    <row r="12864" spans="1:11">
      <c r="A12864" s="175" t="s">
        <v>4919</v>
      </c>
      <c r="B12864" s="175" t="s">
        <v>101</v>
      </c>
      <c r="D12864" s="175" t="s">
        <v>592</v>
      </c>
      <c r="H12864" s="175" t="s">
        <v>4315</v>
      </c>
      <c r="J12864" s="194">
        <v>58240</v>
      </c>
    </row>
    <row r="12865" spans="1:11">
      <c r="A12865" s="190" t="s">
        <v>5140</v>
      </c>
      <c r="J12865" s="194">
        <v>182565</v>
      </c>
      <c r="K12865" s="194">
        <v>182565</v>
      </c>
    </row>
    <row r="12868" spans="1:11">
      <c r="A12868" s="190" t="s">
        <v>5141</v>
      </c>
      <c r="D12868" s="191" t="s">
        <v>4823</v>
      </c>
      <c r="E12868" s="190" t="s">
        <v>5031</v>
      </c>
    </row>
    <row r="12869" spans="1:11">
      <c r="A12869" s="192" t="s">
        <v>10</v>
      </c>
      <c r="B12869" s="192" t="s">
        <v>11</v>
      </c>
      <c r="D12869" s="188" t="s">
        <v>4808</v>
      </c>
      <c r="E12869" s="192" t="s">
        <v>142</v>
      </c>
      <c r="F12869" s="193" t="s">
        <v>4809</v>
      </c>
      <c r="G12869" s="192" t="s">
        <v>4810</v>
      </c>
      <c r="H12869" s="192" t="s">
        <v>479</v>
      </c>
      <c r="J12869" s="193" t="s">
        <v>405</v>
      </c>
      <c r="K12869" s="193" t="s">
        <v>406</v>
      </c>
    </row>
    <row r="12872" spans="1:11">
      <c r="A12872" s="175" t="s">
        <v>5097</v>
      </c>
      <c r="B12872" s="175" t="s">
        <v>31</v>
      </c>
      <c r="E12872" s="175" t="s">
        <v>640</v>
      </c>
      <c r="F12872" s="195">
        <v>1</v>
      </c>
      <c r="H12872" s="175" t="s">
        <v>1831</v>
      </c>
      <c r="K12872" s="194">
        <v>12000000</v>
      </c>
    </row>
    <row r="12873" spans="1:11">
      <c r="A12873" s="175" t="s">
        <v>257</v>
      </c>
      <c r="B12873" s="175" t="s">
        <v>47</v>
      </c>
      <c r="E12873" s="175" t="s">
        <v>668</v>
      </c>
      <c r="F12873" s="195">
        <v>62</v>
      </c>
      <c r="H12873" s="175" t="s">
        <v>2281</v>
      </c>
      <c r="J12873" s="194">
        <v>12000000</v>
      </c>
    </row>
    <row r="12874" spans="1:11">
      <c r="A12874" s="190" t="s">
        <v>5142</v>
      </c>
      <c r="J12874" s="194">
        <v>12000000</v>
      </c>
      <c r="K12874" s="194">
        <v>12000000</v>
      </c>
    </row>
    <row r="12877" spans="1:11">
      <c r="A12877" s="190" t="s">
        <v>5201</v>
      </c>
      <c r="D12877" s="191" t="s">
        <v>4823</v>
      </c>
      <c r="E12877" s="190" t="s">
        <v>5031</v>
      </c>
    </row>
    <row r="12878" spans="1:11">
      <c r="A12878" s="192" t="s">
        <v>10</v>
      </c>
      <c r="B12878" s="192" t="s">
        <v>11</v>
      </c>
      <c r="D12878" s="188" t="s">
        <v>4808</v>
      </c>
      <c r="E12878" s="192" t="s">
        <v>142</v>
      </c>
      <c r="F12878" s="193" t="s">
        <v>4809</v>
      </c>
      <c r="G12878" s="192" t="s">
        <v>4810</v>
      </c>
      <c r="H12878" s="192" t="s">
        <v>479</v>
      </c>
      <c r="J12878" s="193" t="s">
        <v>405</v>
      </c>
      <c r="K12878" s="193" t="s">
        <v>406</v>
      </c>
    </row>
    <row r="12881" spans="1:11">
      <c r="A12881" s="175" t="s">
        <v>5097</v>
      </c>
      <c r="B12881" s="175" t="s">
        <v>31</v>
      </c>
      <c r="E12881" s="175" t="s">
        <v>668</v>
      </c>
      <c r="F12881" s="195">
        <v>1</v>
      </c>
      <c r="H12881" s="175" t="s">
        <v>2123</v>
      </c>
      <c r="K12881" s="194">
        <v>20888</v>
      </c>
    </row>
    <row r="12882" spans="1:11">
      <c r="A12882" s="175" t="s">
        <v>257</v>
      </c>
      <c r="B12882" s="175" t="s">
        <v>47</v>
      </c>
      <c r="E12882" s="175" t="s">
        <v>668</v>
      </c>
      <c r="F12882" s="195">
        <v>20496481</v>
      </c>
      <c r="H12882" s="175" t="s">
        <v>2282</v>
      </c>
      <c r="J12882" s="194">
        <v>20888</v>
      </c>
    </row>
    <row r="12883" spans="1:11">
      <c r="A12883" s="190" t="s">
        <v>5202</v>
      </c>
      <c r="J12883" s="194">
        <v>20888</v>
      </c>
      <c r="K12883" s="194">
        <v>20888</v>
      </c>
    </row>
    <row r="12886" spans="1:11">
      <c r="A12886" s="190" t="s">
        <v>5143</v>
      </c>
      <c r="D12886" s="191" t="s">
        <v>4823</v>
      </c>
      <c r="E12886" s="190" t="s">
        <v>5031</v>
      </c>
    </row>
    <row r="12887" spans="1:11">
      <c r="A12887" s="192" t="s">
        <v>10</v>
      </c>
      <c r="B12887" s="192" t="s">
        <v>11</v>
      </c>
      <c r="D12887" s="188" t="s">
        <v>4808</v>
      </c>
      <c r="E12887" s="192" t="s">
        <v>142</v>
      </c>
      <c r="F12887" s="193" t="s">
        <v>4809</v>
      </c>
      <c r="G12887" s="192" t="s">
        <v>4810</v>
      </c>
      <c r="H12887" s="192" t="s">
        <v>479</v>
      </c>
      <c r="J12887" s="193" t="s">
        <v>405</v>
      </c>
      <c r="K12887" s="193" t="s">
        <v>406</v>
      </c>
    </row>
    <row r="12890" spans="1:11">
      <c r="A12890" s="175" t="s">
        <v>5097</v>
      </c>
      <c r="B12890" s="175" t="s">
        <v>31</v>
      </c>
      <c r="E12890" s="175" t="s">
        <v>640</v>
      </c>
      <c r="F12890" s="195">
        <v>1</v>
      </c>
      <c r="H12890" s="175" t="s">
        <v>2126</v>
      </c>
      <c r="K12890" s="194">
        <v>16384</v>
      </c>
    </row>
    <row r="12891" spans="1:11">
      <c r="A12891" s="175" t="s">
        <v>257</v>
      </c>
      <c r="B12891" s="175" t="s">
        <v>47</v>
      </c>
      <c r="E12891" s="175" t="s">
        <v>668</v>
      </c>
      <c r="F12891" s="195">
        <v>23725854</v>
      </c>
      <c r="H12891" s="175" t="s">
        <v>2283</v>
      </c>
      <c r="J12891" s="194">
        <v>16384</v>
      </c>
    </row>
    <row r="12892" spans="1:11">
      <c r="A12892" s="190" t="s">
        <v>5144</v>
      </c>
      <c r="J12892" s="194">
        <v>16384</v>
      </c>
      <c r="K12892" s="194">
        <v>16384</v>
      </c>
    </row>
    <row r="12895" spans="1:11">
      <c r="A12895" s="190" t="s">
        <v>5145</v>
      </c>
      <c r="D12895" s="191" t="s">
        <v>4823</v>
      </c>
      <c r="E12895" s="190" t="s">
        <v>5031</v>
      </c>
    </row>
    <row r="12896" spans="1:11">
      <c r="A12896" s="192" t="s">
        <v>10</v>
      </c>
      <c r="B12896" s="192" t="s">
        <v>11</v>
      </c>
      <c r="D12896" s="188" t="s">
        <v>4808</v>
      </c>
      <c r="E12896" s="192" t="s">
        <v>142</v>
      </c>
      <c r="F12896" s="193" t="s">
        <v>4809</v>
      </c>
      <c r="G12896" s="192" t="s">
        <v>4810</v>
      </c>
      <c r="H12896" s="192" t="s">
        <v>479</v>
      </c>
      <c r="J12896" s="193" t="s">
        <v>405</v>
      </c>
      <c r="K12896" s="193" t="s">
        <v>406</v>
      </c>
    </row>
    <row r="12899" spans="1:11">
      <c r="A12899" s="175" t="s">
        <v>5200</v>
      </c>
      <c r="B12899" s="175" t="s">
        <v>27</v>
      </c>
      <c r="F12899" s="195">
        <v>9019174</v>
      </c>
      <c r="H12899" s="175" t="s">
        <v>2030</v>
      </c>
      <c r="K12899" s="194">
        <v>74818317</v>
      </c>
    </row>
    <row r="12900" spans="1:11">
      <c r="A12900" s="175" t="s">
        <v>257</v>
      </c>
      <c r="B12900" s="175" t="s">
        <v>47</v>
      </c>
      <c r="E12900" s="175" t="s">
        <v>668</v>
      </c>
      <c r="F12900" s="195">
        <v>62</v>
      </c>
      <c r="H12900" s="175" t="s">
        <v>2030</v>
      </c>
      <c r="J12900" s="194">
        <v>74818317</v>
      </c>
    </row>
    <row r="12901" spans="1:11">
      <c r="A12901" s="190" t="s">
        <v>5146</v>
      </c>
      <c r="J12901" s="194">
        <v>74818317</v>
      </c>
      <c r="K12901" s="194">
        <v>74818317</v>
      </c>
    </row>
    <row r="12904" spans="1:11">
      <c r="A12904" s="190" t="s">
        <v>5147</v>
      </c>
      <c r="D12904" s="191" t="s">
        <v>4823</v>
      </c>
      <c r="E12904" s="190" t="s">
        <v>5031</v>
      </c>
    </row>
    <row r="12905" spans="1:11">
      <c r="A12905" s="192" t="s">
        <v>10</v>
      </c>
      <c r="B12905" s="192" t="s">
        <v>11</v>
      </c>
      <c r="D12905" s="188" t="s">
        <v>4808</v>
      </c>
      <c r="E12905" s="192" t="s">
        <v>142</v>
      </c>
      <c r="F12905" s="193" t="s">
        <v>4809</v>
      </c>
      <c r="G12905" s="192" t="s">
        <v>4810</v>
      </c>
      <c r="H12905" s="192" t="s">
        <v>479</v>
      </c>
      <c r="J12905" s="193" t="s">
        <v>405</v>
      </c>
      <c r="K12905" s="193" t="s">
        <v>406</v>
      </c>
    </row>
    <row r="12908" spans="1:11">
      <c r="A12908" s="175" t="s">
        <v>5099</v>
      </c>
      <c r="B12908" s="175" t="s">
        <v>26</v>
      </c>
      <c r="F12908" s="195">
        <v>4406540</v>
      </c>
      <c r="H12908" s="175" t="s">
        <v>2005</v>
      </c>
      <c r="K12908" s="194">
        <v>7098500</v>
      </c>
    </row>
    <row r="12909" spans="1:11">
      <c r="A12909" s="175" t="s">
        <v>5099</v>
      </c>
      <c r="B12909" s="175" t="s">
        <v>26</v>
      </c>
      <c r="F12909" s="195">
        <v>4406540</v>
      </c>
      <c r="H12909" s="175" t="s">
        <v>2006</v>
      </c>
      <c r="K12909" s="194">
        <v>7098500</v>
      </c>
    </row>
    <row r="12910" spans="1:11">
      <c r="A12910" s="175" t="s">
        <v>5099</v>
      </c>
      <c r="B12910" s="175" t="s">
        <v>26</v>
      </c>
      <c r="F12910" s="195">
        <v>4406540</v>
      </c>
      <c r="H12910" s="175" t="s">
        <v>2006</v>
      </c>
      <c r="J12910" s="194">
        <v>7098500</v>
      </c>
    </row>
    <row r="12911" spans="1:11">
      <c r="A12911" s="175" t="s">
        <v>257</v>
      </c>
      <c r="B12911" s="175" t="s">
        <v>47</v>
      </c>
      <c r="E12911" s="175" t="s">
        <v>668</v>
      </c>
      <c r="F12911" s="195">
        <v>63</v>
      </c>
      <c r="H12911" s="175" t="s">
        <v>2005</v>
      </c>
      <c r="J12911" s="194">
        <v>7098500</v>
      </c>
    </row>
    <row r="12912" spans="1:11">
      <c r="A12912" s="190" t="s">
        <v>5148</v>
      </c>
      <c r="J12912" s="194">
        <v>14197000</v>
      </c>
      <c r="K12912" s="194">
        <v>14197000</v>
      </c>
    </row>
    <row r="12915" spans="1:11">
      <c r="A12915" s="190" t="s">
        <v>5149</v>
      </c>
      <c r="D12915" s="191" t="s">
        <v>4823</v>
      </c>
      <c r="E12915" s="190" t="s">
        <v>5031</v>
      </c>
    </row>
    <row r="12916" spans="1:11">
      <c r="A12916" s="192" t="s">
        <v>10</v>
      </c>
      <c r="B12916" s="192" t="s">
        <v>11</v>
      </c>
      <c r="D12916" s="188" t="s">
        <v>4808</v>
      </c>
      <c r="E12916" s="192" t="s">
        <v>142</v>
      </c>
      <c r="F12916" s="193" t="s">
        <v>4809</v>
      </c>
      <c r="G12916" s="192" t="s">
        <v>4810</v>
      </c>
      <c r="H12916" s="192" t="s">
        <v>479</v>
      </c>
      <c r="J12916" s="193" t="s">
        <v>405</v>
      </c>
      <c r="K12916" s="193" t="s">
        <v>406</v>
      </c>
    </row>
    <row r="12919" spans="1:11">
      <c r="A12919" s="175" t="s">
        <v>5099</v>
      </c>
      <c r="B12919" s="175" t="s">
        <v>26</v>
      </c>
      <c r="E12919" s="175" t="s">
        <v>640</v>
      </c>
      <c r="F12919" s="195">
        <v>4406537</v>
      </c>
      <c r="H12919" s="175" t="s">
        <v>2007</v>
      </c>
      <c r="K12919" s="194">
        <v>6100000</v>
      </c>
    </row>
    <row r="12920" spans="1:11">
      <c r="A12920" s="175" t="s">
        <v>5192</v>
      </c>
      <c r="B12920" s="175" t="s">
        <v>74</v>
      </c>
      <c r="D12920" s="175" t="s">
        <v>606</v>
      </c>
      <c r="H12920" s="175" t="s">
        <v>4133</v>
      </c>
      <c r="J12920" s="194">
        <v>400000</v>
      </c>
    </row>
    <row r="12921" spans="1:11">
      <c r="A12921" s="175" t="s">
        <v>5192</v>
      </c>
      <c r="B12921" s="175" t="s">
        <v>74</v>
      </c>
      <c r="D12921" s="175" t="s">
        <v>606</v>
      </c>
      <c r="H12921" s="175" t="s">
        <v>4134</v>
      </c>
      <c r="J12921" s="194">
        <v>400000</v>
      </c>
    </row>
    <row r="12922" spans="1:11">
      <c r="A12922" s="175" t="s">
        <v>5192</v>
      </c>
      <c r="B12922" s="175" t="s">
        <v>74</v>
      </c>
      <c r="D12922" s="175" t="s">
        <v>606</v>
      </c>
      <c r="H12922" s="175" t="s">
        <v>4135</v>
      </c>
      <c r="J12922" s="194">
        <v>400000</v>
      </c>
    </row>
    <row r="12923" spans="1:11">
      <c r="A12923" s="175" t="s">
        <v>5192</v>
      </c>
      <c r="B12923" s="175" t="s">
        <v>74</v>
      </c>
      <c r="D12923" s="175" t="s">
        <v>606</v>
      </c>
      <c r="H12923" s="175" t="s">
        <v>4136</v>
      </c>
      <c r="J12923" s="194">
        <v>400000</v>
      </c>
    </row>
    <row r="12924" spans="1:11">
      <c r="A12924" s="175" t="s">
        <v>5192</v>
      </c>
      <c r="B12924" s="175" t="s">
        <v>74</v>
      </c>
      <c r="D12924" s="175" t="s">
        <v>606</v>
      </c>
      <c r="H12924" s="175" t="s">
        <v>4137</v>
      </c>
      <c r="J12924" s="194">
        <v>400000</v>
      </c>
    </row>
    <row r="12925" spans="1:11">
      <c r="A12925" s="175" t="s">
        <v>5192</v>
      </c>
      <c r="B12925" s="175" t="s">
        <v>74</v>
      </c>
      <c r="D12925" s="175" t="s">
        <v>606</v>
      </c>
      <c r="H12925" s="175" t="s">
        <v>4138</v>
      </c>
      <c r="J12925" s="194">
        <v>400000</v>
      </c>
    </row>
    <row r="12926" spans="1:11">
      <c r="A12926" s="175" t="s">
        <v>5192</v>
      </c>
      <c r="B12926" s="175" t="s">
        <v>74</v>
      </c>
      <c r="D12926" s="175" t="s">
        <v>606</v>
      </c>
      <c r="H12926" s="175" t="s">
        <v>4139</v>
      </c>
      <c r="J12926" s="194">
        <v>400000</v>
      </c>
    </row>
    <row r="12927" spans="1:11">
      <c r="A12927" s="175" t="s">
        <v>5192</v>
      </c>
      <c r="B12927" s="175" t="s">
        <v>74</v>
      </c>
      <c r="D12927" s="175" t="s">
        <v>606</v>
      </c>
      <c r="H12927" s="175" t="s">
        <v>4140</v>
      </c>
      <c r="J12927" s="194">
        <v>400000</v>
      </c>
    </row>
    <row r="12928" spans="1:11">
      <c r="A12928" s="175" t="s">
        <v>5192</v>
      </c>
      <c r="B12928" s="175" t="s">
        <v>74</v>
      </c>
      <c r="D12928" s="175" t="s">
        <v>606</v>
      </c>
      <c r="H12928" s="175" t="s">
        <v>4141</v>
      </c>
      <c r="J12928" s="194">
        <v>400000</v>
      </c>
    </row>
    <row r="12929" spans="1:11">
      <c r="A12929" s="175" t="s">
        <v>5192</v>
      </c>
      <c r="B12929" s="175" t="s">
        <v>74</v>
      </c>
      <c r="D12929" s="175" t="s">
        <v>606</v>
      </c>
      <c r="H12929" s="175" t="s">
        <v>4142</v>
      </c>
      <c r="J12929" s="194">
        <v>400000</v>
      </c>
    </row>
    <row r="12930" spans="1:11">
      <c r="A12930" s="175" t="s">
        <v>5192</v>
      </c>
      <c r="B12930" s="175" t="s">
        <v>74</v>
      </c>
      <c r="D12930" s="175" t="s">
        <v>606</v>
      </c>
      <c r="H12930" s="175" t="s">
        <v>4143</v>
      </c>
      <c r="J12930" s="194">
        <v>400000</v>
      </c>
    </row>
    <row r="12931" spans="1:11">
      <c r="A12931" s="175" t="s">
        <v>5192</v>
      </c>
      <c r="B12931" s="175" t="s">
        <v>74</v>
      </c>
      <c r="D12931" s="175" t="s">
        <v>606</v>
      </c>
      <c r="H12931" s="175" t="s">
        <v>4144</v>
      </c>
      <c r="J12931" s="194">
        <v>400000</v>
      </c>
    </row>
    <row r="12932" spans="1:11">
      <c r="A12932" s="175" t="s">
        <v>5192</v>
      </c>
      <c r="B12932" s="175" t="s">
        <v>74</v>
      </c>
      <c r="D12932" s="175" t="s">
        <v>606</v>
      </c>
      <c r="H12932" s="175" t="s">
        <v>4145</v>
      </c>
      <c r="J12932" s="194">
        <v>500000</v>
      </c>
    </row>
    <row r="12933" spans="1:11">
      <c r="A12933" s="175" t="s">
        <v>5192</v>
      </c>
      <c r="B12933" s="175" t="s">
        <v>74</v>
      </c>
      <c r="D12933" s="175" t="s">
        <v>606</v>
      </c>
      <c r="H12933" s="175" t="s">
        <v>4146</v>
      </c>
      <c r="J12933" s="194">
        <v>400000</v>
      </c>
    </row>
    <row r="12934" spans="1:11">
      <c r="A12934" s="175" t="s">
        <v>5192</v>
      </c>
      <c r="B12934" s="175" t="s">
        <v>74</v>
      </c>
      <c r="D12934" s="175" t="s">
        <v>606</v>
      </c>
      <c r="H12934" s="175" t="s">
        <v>4147</v>
      </c>
      <c r="J12934" s="194">
        <v>400000</v>
      </c>
    </row>
    <row r="12935" spans="1:11">
      <c r="A12935" s="190" t="s">
        <v>5150</v>
      </c>
      <c r="J12935" s="194">
        <v>6100000</v>
      </c>
      <c r="K12935" s="194">
        <v>6100000</v>
      </c>
    </row>
    <row r="12938" spans="1:11">
      <c r="A12938" s="190" t="s">
        <v>5151</v>
      </c>
      <c r="D12938" s="191" t="s">
        <v>4823</v>
      </c>
      <c r="E12938" s="190" t="s">
        <v>5031</v>
      </c>
    </row>
    <row r="12939" spans="1:11">
      <c r="A12939" s="192" t="s">
        <v>10</v>
      </c>
      <c r="B12939" s="192" t="s">
        <v>11</v>
      </c>
      <c r="D12939" s="188" t="s">
        <v>4808</v>
      </c>
      <c r="E12939" s="192" t="s">
        <v>142</v>
      </c>
      <c r="F12939" s="193" t="s">
        <v>4809</v>
      </c>
      <c r="G12939" s="192" t="s">
        <v>4810</v>
      </c>
      <c r="H12939" s="192" t="s">
        <v>479</v>
      </c>
      <c r="J12939" s="193" t="s">
        <v>405</v>
      </c>
      <c r="K12939" s="193" t="s">
        <v>406</v>
      </c>
    </row>
    <row r="12942" spans="1:11">
      <c r="A12942" s="175" t="s">
        <v>5200</v>
      </c>
      <c r="B12942" s="175" t="s">
        <v>27</v>
      </c>
      <c r="E12942" s="175" t="s">
        <v>640</v>
      </c>
      <c r="F12942" s="195">
        <v>9019173</v>
      </c>
      <c r="H12942" s="175" t="s">
        <v>2031</v>
      </c>
      <c r="K12942" s="194">
        <v>4750000</v>
      </c>
    </row>
    <row r="12943" spans="1:11">
      <c r="A12943" s="175" t="s">
        <v>5194</v>
      </c>
      <c r="B12943" s="175" t="s">
        <v>73</v>
      </c>
      <c r="D12943" s="175" t="s">
        <v>608</v>
      </c>
      <c r="H12943" s="175" t="s">
        <v>3931</v>
      </c>
      <c r="J12943" s="194">
        <v>200000</v>
      </c>
    </row>
    <row r="12944" spans="1:11">
      <c r="A12944" s="175" t="s">
        <v>5194</v>
      </c>
      <c r="B12944" s="175" t="s">
        <v>73</v>
      </c>
      <c r="D12944" s="175" t="s">
        <v>608</v>
      </c>
      <c r="H12944" s="175" t="s">
        <v>3932</v>
      </c>
      <c r="J12944" s="194">
        <v>200000</v>
      </c>
    </row>
    <row r="12945" spans="1:10">
      <c r="A12945" s="175" t="s">
        <v>5194</v>
      </c>
      <c r="B12945" s="175" t="s">
        <v>73</v>
      </c>
      <c r="D12945" s="175" t="s">
        <v>608</v>
      </c>
      <c r="H12945" s="175" t="s">
        <v>3933</v>
      </c>
      <c r="J12945" s="194">
        <v>200000</v>
      </c>
    </row>
    <row r="12946" spans="1:10">
      <c r="A12946" s="175" t="s">
        <v>5194</v>
      </c>
      <c r="B12946" s="175" t="s">
        <v>73</v>
      </c>
      <c r="D12946" s="175" t="s">
        <v>608</v>
      </c>
      <c r="H12946" s="175" t="s">
        <v>3934</v>
      </c>
      <c r="J12946" s="194">
        <v>200000</v>
      </c>
    </row>
    <row r="12947" spans="1:10">
      <c r="A12947" s="175" t="s">
        <v>5194</v>
      </c>
      <c r="B12947" s="175" t="s">
        <v>73</v>
      </c>
      <c r="D12947" s="175" t="s">
        <v>608</v>
      </c>
      <c r="H12947" s="175" t="s">
        <v>3935</v>
      </c>
      <c r="J12947" s="194">
        <v>200000</v>
      </c>
    </row>
    <row r="12948" spans="1:10">
      <c r="A12948" s="175" t="s">
        <v>5194</v>
      </c>
      <c r="B12948" s="175" t="s">
        <v>73</v>
      </c>
      <c r="D12948" s="175" t="s">
        <v>608</v>
      </c>
      <c r="H12948" s="175" t="s">
        <v>3936</v>
      </c>
      <c r="J12948" s="194">
        <v>500000</v>
      </c>
    </row>
    <row r="12949" spans="1:10">
      <c r="A12949" s="175" t="s">
        <v>5194</v>
      </c>
      <c r="B12949" s="175" t="s">
        <v>73</v>
      </c>
      <c r="D12949" s="175" t="s">
        <v>608</v>
      </c>
      <c r="H12949" s="175" t="s">
        <v>3937</v>
      </c>
      <c r="J12949" s="194">
        <v>500000</v>
      </c>
    </row>
    <row r="12950" spans="1:10">
      <c r="A12950" s="175" t="s">
        <v>5194</v>
      </c>
      <c r="B12950" s="175" t="s">
        <v>73</v>
      </c>
      <c r="D12950" s="175" t="s">
        <v>608</v>
      </c>
      <c r="H12950" s="175" t="s">
        <v>3938</v>
      </c>
      <c r="J12950" s="194">
        <v>500000</v>
      </c>
    </row>
    <row r="12951" spans="1:10">
      <c r="A12951" s="175" t="s">
        <v>5194</v>
      </c>
      <c r="B12951" s="175" t="s">
        <v>73</v>
      </c>
      <c r="D12951" s="175" t="s">
        <v>608</v>
      </c>
      <c r="H12951" s="175" t="s">
        <v>3939</v>
      </c>
      <c r="J12951" s="194">
        <v>500000</v>
      </c>
    </row>
    <row r="12952" spans="1:10">
      <c r="A12952" s="175" t="s">
        <v>5194</v>
      </c>
      <c r="B12952" s="175" t="s">
        <v>73</v>
      </c>
      <c r="D12952" s="175" t="s">
        <v>608</v>
      </c>
      <c r="H12952" s="175" t="s">
        <v>3940</v>
      </c>
      <c r="J12952" s="194">
        <v>300000</v>
      </c>
    </row>
    <row r="12953" spans="1:10">
      <c r="A12953" s="175" t="s">
        <v>5194</v>
      </c>
      <c r="B12953" s="175" t="s">
        <v>73</v>
      </c>
      <c r="D12953" s="175" t="s">
        <v>608</v>
      </c>
      <c r="H12953" s="175" t="s">
        <v>3941</v>
      </c>
      <c r="J12953" s="194">
        <v>200000</v>
      </c>
    </row>
    <row r="12954" spans="1:10">
      <c r="A12954" s="175" t="s">
        <v>5194</v>
      </c>
      <c r="B12954" s="175" t="s">
        <v>73</v>
      </c>
      <c r="D12954" s="175" t="s">
        <v>608</v>
      </c>
      <c r="H12954" s="175" t="s">
        <v>3942</v>
      </c>
      <c r="J12954" s="194">
        <v>200000</v>
      </c>
    </row>
    <row r="12955" spans="1:10">
      <c r="A12955" s="175" t="s">
        <v>5194</v>
      </c>
      <c r="B12955" s="175" t="s">
        <v>73</v>
      </c>
      <c r="D12955" s="175" t="s">
        <v>608</v>
      </c>
      <c r="H12955" s="175" t="s">
        <v>3943</v>
      </c>
      <c r="J12955" s="194">
        <v>200000</v>
      </c>
    </row>
    <row r="12956" spans="1:10">
      <c r="A12956" s="175" t="s">
        <v>5194</v>
      </c>
      <c r="B12956" s="175" t="s">
        <v>73</v>
      </c>
      <c r="D12956" s="175" t="s">
        <v>608</v>
      </c>
      <c r="H12956" s="175" t="s">
        <v>3944</v>
      </c>
      <c r="J12956" s="194">
        <v>200000</v>
      </c>
    </row>
    <row r="12957" spans="1:10">
      <c r="A12957" s="175" t="s">
        <v>5194</v>
      </c>
      <c r="B12957" s="175" t="s">
        <v>73</v>
      </c>
      <c r="D12957" s="175" t="s">
        <v>608</v>
      </c>
      <c r="H12957" s="175" t="s">
        <v>3945</v>
      </c>
      <c r="J12957" s="194">
        <v>150000</v>
      </c>
    </row>
    <row r="12958" spans="1:10">
      <c r="A12958" s="175" t="s">
        <v>5194</v>
      </c>
      <c r="B12958" s="175" t="s">
        <v>73</v>
      </c>
      <c r="D12958" s="175" t="s">
        <v>608</v>
      </c>
      <c r="H12958" s="175" t="s">
        <v>3946</v>
      </c>
      <c r="J12958" s="194">
        <v>100000</v>
      </c>
    </row>
    <row r="12959" spans="1:10">
      <c r="A12959" s="175" t="s">
        <v>5194</v>
      </c>
      <c r="B12959" s="175" t="s">
        <v>73</v>
      </c>
      <c r="D12959" s="175" t="s">
        <v>608</v>
      </c>
      <c r="H12959" s="175" t="s">
        <v>3947</v>
      </c>
      <c r="J12959" s="194">
        <v>100000</v>
      </c>
    </row>
    <row r="12960" spans="1:10">
      <c r="A12960" s="175" t="s">
        <v>5194</v>
      </c>
      <c r="B12960" s="175" t="s">
        <v>73</v>
      </c>
      <c r="D12960" s="175" t="s">
        <v>608</v>
      </c>
      <c r="H12960" s="175" t="s">
        <v>3948</v>
      </c>
      <c r="J12960" s="194">
        <v>100000</v>
      </c>
    </row>
    <row r="12961" spans="1:11">
      <c r="A12961" s="175" t="s">
        <v>5194</v>
      </c>
      <c r="B12961" s="175" t="s">
        <v>73</v>
      </c>
      <c r="D12961" s="175" t="s">
        <v>608</v>
      </c>
      <c r="H12961" s="175" t="s">
        <v>3949</v>
      </c>
      <c r="J12961" s="194">
        <v>100000</v>
      </c>
    </row>
    <row r="12962" spans="1:11">
      <c r="A12962" s="175" t="s">
        <v>5194</v>
      </c>
      <c r="B12962" s="175" t="s">
        <v>73</v>
      </c>
      <c r="D12962" s="175" t="s">
        <v>608</v>
      </c>
      <c r="H12962" s="175" t="s">
        <v>3950</v>
      </c>
      <c r="J12962" s="194">
        <v>100000</v>
      </c>
    </row>
    <row r="12963" spans="1:11">
      <c r="A12963" s="190" t="s">
        <v>5152</v>
      </c>
      <c r="J12963" s="194">
        <v>4750000</v>
      </c>
      <c r="K12963" s="194">
        <v>4750000</v>
      </c>
    </row>
    <row r="12966" spans="1:11">
      <c r="A12966" s="190" t="s">
        <v>5153</v>
      </c>
      <c r="D12966" s="191" t="s">
        <v>4823</v>
      </c>
      <c r="E12966" s="190" t="s">
        <v>5031</v>
      </c>
    </row>
    <row r="12967" spans="1:11">
      <c r="A12967" s="192" t="s">
        <v>10</v>
      </c>
      <c r="B12967" s="192" t="s">
        <v>11</v>
      </c>
      <c r="D12967" s="188" t="s">
        <v>4808</v>
      </c>
      <c r="E12967" s="192" t="s">
        <v>142</v>
      </c>
      <c r="F12967" s="193" t="s">
        <v>4809</v>
      </c>
      <c r="G12967" s="192" t="s">
        <v>4810</v>
      </c>
      <c r="H12967" s="192" t="s">
        <v>479</v>
      </c>
      <c r="J12967" s="193" t="s">
        <v>405</v>
      </c>
      <c r="K12967" s="193" t="s">
        <v>406</v>
      </c>
    </row>
    <row r="12970" spans="1:11">
      <c r="A12970" s="175" t="s">
        <v>5200</v>
      </c>
      <c r="B12970" s="175" t="s">
        <v>27</v>
      </c>
      <c r="E12970" s="175" t="s">
        <v>640</v>
      </c>
      <c r="F12970" s="195">
        <v>9019172</v>
      </c>
      <c r="H12970" s="175" t="s">
        <v>2032</v>
      </c>
      <c r="K12970" s="194">
        <v>6000000</v>
      </c>
    </row>
    <row r="12971" spans="1:11">
      <c r="A12971" s="175" t="s">
        <v>5192</v>
      </c>
      <c r="B12971" s="175" t="s">
        <v>74</v>
      </c>
      <c r="D12971" s="175" t="s">
        <v>606</v>
      </c>
      <c r="H12971" s="175" t="s">
        <v>4148</v>
      </c>
      <c r="J12971" s="194">
        <v>1000000</v>
      </c>
    </row>
    <row r="12972" spans="1:11">
      <c r="A12972" s="175" t="s">
        <v>5192</v>
      </c>
      <c r="B12972" s="175" t="s">
        <v>74</v>
      </c>
      <c r="D12972" s="175" t="s">
        <v>606</v>
      </c>
      <c r="H12972" s="175" t="s">
        <v>4149</v>
      </c>
      <c r="J12972" s="194">
        <v>1000000</v>
      </c>
    </row>
    <row r="12973" spans="1:11">
      <c r="A12973" s="175" t="s">
        <v>5192</v>
      </c>
      <c r="B12973" s="175" t="s">
        <v>74</v>
      </c>
      <c r="D12973" s="175" t="s">
        <v>606</v>
      </c>
      <c r="H12973" s="175" t="s">
        <v>4150</v>
      </c>
      <c r="J12973" s="194">
        <v>1000000</v>
      </c>
    </row>
    <row r="12974" spans="1:11">
      <c r="A12974" s="175" t="s">
        <v>5192</v>
      </c>
      <c r="B12974" s="175" t="s">
        <v>74</v>
      </c>
      <c r="D12974" s="175" t="s">
        <v>606</v>
      </c>
      <c r="H12974" s="175" t="s">
        <v>4151</v>
      </c>
      <c r="J12974" s="194">
        <v>1000000</v>
      </c>
    </row>
    <row r="12975" spans="1:11">
      <c r="A12975" s="175" t="s">
        <v>5192</v>
      </c>
      <c r="B12975" s="175" t="s">
        <v>74</v>
      </c>
      <c r="D12975" s="175" t="s">
        <v>606</v>
      </c>
      <c r="H12975" s="175" t="s">
        <v>4152</v>
      </c>
      <c r="J12975" s="194">
        <v>1000000</v>
      </c>
    </row>
    <row r="12976" spans="1:11">
      <c r="A12976" s="175" t="s">
        <v>5192</v>
      </c>
      <c r="B12976" s="175" t="s">
        <v>74</v>
      </c>
      <c r="D12976" s="175" t="s">
        <v>606</v>
      </c>
      <c r="H12976" s="175" t="s">
        <v>4153</v>
      </c>
      <c r="J12976" s="194">
        <v>1000000</v>
      </c>
    </row>
    <row r="12977" spans="1:11">
      <c r="A12977" s="190" t="s">
        <v>5154</v>
      </c>
      <c r="J12977" s="194">
        <v>6000000</v>
      </c>
      <c r="K12977" s="194">
        <v>6000000</v>
      </c>
    </row>
    <row r="12980" spans="1:11">
      <c r="A12980" s="190" t="s">
        <v>5155</v>
      </c>
      <c r="D12980" s="191" t="s">
        <v>4823</v>
      </c>
      <c r="E12980" s="190" t="s">
        <v>5031</v>
      </c>
    </row>
    <row r="12981" spans="1:11">
      <c r="A12981" s="192" t="s">
        <v>10</v>
      </c>
      <c r="B12981" s="192" t="s">
        <v>11</v>
      </c>
      <c r="D12981" s="188" t="s">
        <v>4808</v>
      </c>
      <c r="E12981" s="192" t="s">
        <v>142</v>
      </c>
      <c r="F12981" s="193" t="s">
        <v>4809</v>
      </c>
      <c r="G12981" s="192" t="s">
        <v>4810</v>
      </c>
      <c r="H12981" s="192" t="s">
        <v>479</v>
      </c>
      <c r="J12981" s="193" t="s">
        <v>405</v>
      </c>
      <c r="K12981" s="193" t="s">
        <v>406</v>
      </c>
    </row>
    <row r="12984" spans="1:11">
      <c r="A12984" s="175" t="s">
        <v>5099</v>
      </c>
      <c r="B12984" s="175" t="s">
        <v>26</v>
      </c>
      <c r="E12984" s="175" t="s">
        <v>640</v>
      </c>
      <c r="F12984" s="195">
        <v>4406538</v>
      </c>
      <c r="H12984" s="175" t="s">
        <v>2008</v>
      </c>
      <c r="K12984" s="194">
        <v>5650000</v>
      </c>
    </row>
    <row r="12985" spans="1:11">
      <c r="A12985" s="175" t="s">
        <v>5194</v>
      </c>
      <c r="B12985" s="175" t="s">
        <v>73</v>
      </c>
      <c r="D12985" s="175" t="s">
        <v>608</v>
      </c>
      <c r="H12985" s="175" t="s">
        <v>3951</v>
      </c>
      <c r="J12985" s="194">
        <v>300000</v>
      </c>
    </row>
    <row r="12986" spans="1:11">
      <c r="A12986" s="175" t="s">
        <v>5194</v>
      </c>
      <c r="B12986" s="175" t="s">
        <v>73</v>
      </c>
      <c r="D12986" s="175" t="s">
        <v>608</v>
      </c>
      <c r="H12986" s="175" t="s">
        <v>3952</v>
      </c>
      <c r="J12986" s="194">
        <v>350000</v>
      </c>
    </row>
    <row r="12987" spans="1:11">
      <c r="A12987" s="175" t="s">
        <v>5194</v>
      </c>
      <c r="B12987" s="175" t="s">
        <v>73</v>
      </c>
      <c r="D12987" s="175" t="s">
        <v>608</v>
      </c>
      <c r="H12987" s="175" t="s">
        <v>3953</v>
      </c>
      <c r="J12987" s="194">
        <v>200000</v>
      </c>
    </row>
    <row r="12988" spans="1:11">
      <c r="A12988" s="175" t="s">
        <v>5194</v>
      </c>
      <c r="B12988" s="175" t="s">
        <v>73</v>
      </c>
      <c r="D12988" s="175" t="s">
        <v>608</v>
      </c>
      <c r="H12988" s="175" t="s">
        <v>3954</v>
      </c>
      <c r="J12988" s="194">
        <v>300000</v>
      </c>
    </row>
    <row r="12989" spans="1:11">
      <c r="A12989" s="175" t="s">
        <v>5192</v>
      </c>
      <c r="B12989" s="175" t="s">
        <v>74</v>
      </c>
      <c r="D12989" s="175" t="s">
        <v>606</v>
      </c>
      <c r="H12989" s="175" t="s">
        <v>4154</v>
      </c>
      <c r="J12989" s="194">
        <v>1000000</v>
      </c>
    </row>
    <row r="12990" spans="1:11">
      <c r="A12990" s="175" t="s">
        <v>5192</v>
      </c>
      <c r="B12990" s="175" t="s">
        <v>74</v>
      </c>
      <c r="D12990" s="175" t="s">
        <v>606</v>
      </c>
      <c r="H12990" s="175" t="s">
        <v>4155</v>
      </c>
      <c r="J12990" s="194">
        <v>500000</v>
      </c>
    </row>
    <row r="12991" spans="1:11">
      <c r="A12991" s="175" t="s">
        <v>5192</v>
      </c>
      <c r="B12991" s="175" t="s">
        <v>74</v>
      </c>
      <c r="D12991" s="175" t="s">
        <v>606</v>
      </c>
      <c r="H12991" s="175" t="s">
        <v>4156</v>
      </c>
      <c r="J12991" s="194">
        <v>500000</v>
      </c>
    </row>
    <row r="12992" spans="1:11">
      <c r="A12992" s="175" t="s">
        <v>5192</v>
      </c>
      <c r="B12992" s="175" t="s">
        <v>74</v>
      </c>
      <c r="D12992" s="175" t="s">
        <v>606</v>
      </c>
      <c r="H12992" s="175" t="s">
        <v>4157</v>
      </c>
      <c r="J12992" s="194">
        <v>500000</v>
      </c>
    </row>
    <row r="12993" spans="1:11">
      <c r="A12993" s="175" t="s">
        <v>5192</v>
      </c>
      <c r="B12993" s="175" t="s">
        <v>74</v>
      </c>
      <c r="D12993" s="175" t="s">
        <v>606</v>
      </c>
      <c r="H12993" s="175" t="s">
        <v>4158</v>
      </c>
      <c r="J12993" s="194">
        <v>500000</v>
      </c>
    </row>
    <row r="12994" spans="1:11">
      <c r="A12994" s="175" t="s">
        <v>5192</v>
      </c>
      <c r="B12994" s="175" t="s">
        <v>74</v>
      </c>
      <c r="D12994" s="175" t="s">
        <v>606</v>
      </c>
      <c r="H12994" s="175" t="s">
        <v>4159</v>
      </c>
      <c r="J12994" s="194">
        <v>1000000</v>
      </c>
    </row>
    <row r="12995" spans="1:11">
      <c r="A12995" s="175" t="s">
        <v>5192</v>
      </c>
      <c r="B12995" s="175" t="s">
        <v>74</v>
      </c>
      <c r="D12995" s="175" t="s">
        <v>606</v>
      </c>
      <c r="H12995" s="175" t="s">
        <v>4131</v>
      </c>
      <c r="J12995" s="194">
        <v>500000</v>
      </c>
    </row>
    <row r="12996" spans="1:11">
      <c r="A12996" s="190" t="s">
        <v>5156</v>
      </c>
      <c r="J12996" s="194">
        <v>5650000</v>
      </c>
      <c r="K12996" s="194">
        <v>5650000</v>
      </c>
    </row>
    <row r="12999" spans="1:11">
      <c r="A12999" s="190" t="s">
        <v>5157</v>
      </c>
      <c r="D12999" s="191" t="s">
        <v>4818</v>
      </c>
      <c r="E12999" s="190" t="s">
        <v>5031</v>
      </c>
    </row>
    <row r="13000" spans="1:11">
      <c r="A13000" s="192" t="s">
        <v>10</v>
      </c>
      <c r="B13000" s="192" t="s">
        <v>11</v>
      </c>
      <c r="D13000" s="188" t="s">
        <v>4808</v>
      </c>
      <c r="E13000" s="192" t="s">
        <v>142</v>
      </c>
      <c r="F13000" s="193" t="s">
        <v>4809</v>
      </c>
      <c r="G13000" s="192" t="s">
        <v>4810</v>
      </c>
      <c r="H13000" s="192" t="s">
        <v>479</v>
      </c>
      <c r="J13000" s="193" t="s">
        <v>405</v>
      </c>
      <c r="K13000" s="193" t="s">
        <v>406</v>
      </c>
    </row>
    <row r="13003" spans="1:11">
      <c r="A13003" s="175" t="s">
        <v>5099</v>
      </c>
      <c r="B13003" s="175" t="s">
        <v>26</v>
      </c>
      <c r="F13003" s="195">
        <v>2301964</v>
      </c>
      <c r="H13003" s="175" t="s">
        <v>1987</v>
      </c>
      <c r="J13003" s="194">
        <v>40017</v>
      </c>
    </row>
    <row r="13004" spans="1:11">
      <c r="A13004" s="175" t="s">
        <v>5103</v>
      </c>
      <c r="B13004" s="175" t="s">
        <v>119</v>
      </c>
      <c r="D13004" s="175" t="s">
        <v>606</v>
      </c>
      <c r="H13004" s="175" t="s">
        <v>1987</v>
      </c>
      <c r="K13004" s="194">
        <v>40017</v>
      </c>
    </row>
    <row r="13005" spans="1:11">
      <c r="A13005" s="190" t="s">
        <v>5158</v>
      </c>
      <c r="J13005" s="194">
        <v>40017</v>
      </c>
      <c r="K13005" s="194">
        <v>40017</v>
      </c>
    </row>
    <row r="13008" spans="1:11">
      <c r="A13008" s="190" t="s">
        <v>5159</v>
      </c>
      <c r="D13008" s="191" t="s">
        <v>4818</v>
      </c>
      <c r="E13008" s="190" t="s">
        <v>5031</v>
      </c>
    </row>
    <row r="13009" spans="1:11">
      <c r="A13009" s="192" t="s">
        <v>10</v>
      </c>
      <c r="B13009" s="192" t="s">
        <v>11</v>
      </c>
      <c r="D13009" s="188" t="s">
        <v>4808</v>
      </c>
      <c r="E13009" s="192" t="s">
        <v>142</v>
      </c>
      <c r="F13009" s="193" t="s">
        <v>4809</v>
      </c>
      <c r="G13009" s="192" t="s">
        <v>4810</v>
      </c>
      <c r="H13009" s="192" t="s">
        <v>479</v>
      </c>
      <c r="J13009" s="193" t="s">
        <v>405</v>
      </c>
      <c r="K13009" s="193" t="s">
        <v>406</v>
      </c>
    </row>
    <row r="13012" spans="1:11">
      <c r="A13012" s="175" t="s">
        <v>5099</v>
      </c>
      <c r="B13012" s="175" t="s">
        <v>26</v>
      </c>
      <c r="F13012" s="195">
        <v>2301964</v>
      </c>
      <c r="H13012" s="175" t="s">
        <v>1987</v>
      </c>
      <c r="J13012" s="194">
        <v>8343965</v>
      </c>
    </row>
    <row r="13013" spans="1:11">
      <c r="A13013" s="175" t="s">
        <v>5103</v>
      </c>
      <c r="B13013" s="175" t="s">
        <v>119</v>
      </c>
      <c r="D13013" s="175" t="s">
        <v>606</v>
      </c>
      <c r="H13013" s="175" t="s">
        <v>1987</v>
      </c>
      <c r="K13013" s="194">
        <v>8343965</v>
      </c>
    </row>
    <row r="13014" spans="1:11">
      <c r="A13014" s="190" t="s">
        <v>5160</v>
      </c>
      <c r="J13014" s="194">
        <v>8343965</v>
      </c>
      <c r="K13014" s="194">
        <v>8343965</v>
      </c>
    </row>
    <row r="13017" spans="1:11">
      <c r="A13017" s="190" t="s">
        <v>5161</v>
      </c>
      <c r="D13017" s="191" t="s">
        <v>4818</v>
      </c>
      <c r="E13017" s="190" t="s">
        <v>5031</v>
      </c>
    </row>
    <row r="13018" spans="1:11">
      <c r="A13018" s="192" t="s">
        <v>10</v>
      </c>
      <c r="B13018" s="192" t="s">
        <v>11</v>
      </c>
      <c r="D13018" s="188" t="s">
        <v>4808</v>
      </c>
      <c r="E13018" s="192" t="s">
        <v>142</v>
      </c>
      <c r="F13018" s="193" t="s">
        <v>4809</v>
      </c>
      <c r="G13018" s="192" t="s">
        <v>4810</v>
      </c>
      <c r="H13018" s="192" t="s">
        <v>479</v>
      </c>
      <c r="J13018" s="193" t="s">
        <v>405</v>
      </c>
      <c r="K13018" s="193" t="s">
        <v>406</v>
      </c>
    </row>
    <row r="13021" spans="1:11">
      <c r="A13021" s="175" t="s">
        <v>5200</v>
      </c>
      <c r="B13021" s="175" t="s">
        <v>27</v>
      </c>
      <c r="F13021" s="195">
        <v>2301964</v>
      </c>
      <c r="H13021" s="175" t="s">
        <v>1987</v>
      </c>
      <c r="J13021" s="194">
        <v>1034</v>
      </c>
    </row>
    <row r="13022" spans="1:11">
      <c r="A13022" s="175" t="s">
        <v>5103</v>
      </c>
      <c r="B13022" s="175" t="s">
        <v>119</v>
      </c>
      <c r="D13022" s="175" t="s">
        <v>608</v>
      </c>
      <c r="H13022" s="175" t="s">
        <v>1987</v>
      </c>
      <c r="K13022" s="194">
        <v>1034</v>
      </c>
    </row>
    <row r="13023" spans="1:11">
      <c r="A13023" s="190" t="s">
        <v>5162</v>
      </c>
      <c r="J13023" s="194">
        <v>1034</v>
      </c>
      <c r="K13023" s="194">
        <v>1034</v>
      </c>
    </row>
    <row r="13026" spans="1:11">
      <c r="A13026" s="190" t="s">
        <v>5163</v>
      </c>
      <c r="D13026" s="191" t="s">
        <v>4823</v>
      </c>
      <c r="E13026" s="190" t="s">
        <v>5031</v>
      </c>
    </row>
    <row r="13027" spans="1:11">
      <c r="A13027" s="192" t="s">
        <v>10</v>
      </c>
      <c r="B13027" s="192" t="s">
        <v>11</v>
      </c>
      <c r="D13027" s="188" t="s">
        <v>4808</v>
      </c>
      <c r="E13027" s="192" t="s">
        <v>142</v>
      </c>
      <c r="F13027" s="193" t="s">
        <v>4809</v>
      </c>
      <c r="G13027" s="192" t="s">
        <v>4810</v>
      </c>
      <c r="H13027" s="192" t="s">
        <v>479</v>
      </c>
      <c r="J13027" s="193" t="s">
        <v>405</v>
      </c>
      <c r="K13027" s="193" t="s">
        <v>406</v>
      </c>
    </row>
    <row r="13030" spans="1:11">
      <c r="A13030" s="175" t="s">
        <v>5099</v>
      </c>
      <c r="B13030" s="175" t="s">
        <v>26</v>
      </c>
      <c r="H13030" s="175" t="s">
        <v>2009</v>
      </c>
      <c r="J13030" s="194">
        <v>1000000</v>
      </c>
    </row>
    <row r="13031" spans="1:11">
      <c r="A13031" s="175" t="s">
        <v>5192</v>
      </c>
      <c r="B13031" s="175" t="s">
        <v>74</v>
      </c>
      <c r="D13031" s="175" t="s">
        <v>606</v>
      </c>
      <c r="H13031" s="175" t="s">
        <v>2009</v>
      </c>
      <c r="K13031" s="194">
        <v>1000000</v>
      </c>
    </row>
    <row r="13032" spans="1:11">
      <c r="A13032" s="190" t="s">
        <v>5164</v>
      </c>
      <c r="J13032" s="194">
        <v>1000000</v>
      </c>
      <c r="K13032" s="194">
        <v>1000000</v>
      </c>
    </row>
    <row r="13035" spans="1:11">
      <c r="A13035" s="190" t="s">
        <v>5165</v>
      </c>
      <c r="D13035" s="191" t="s">
        <v>4823</v>
      </c>
      <c r="E13035" s="190" t="s">
        <v>5031</v>
      </c>
    </row>
    <row r="13036" spans="1:11">
      <c r="A13036" s="192" t="s">
        <v>10</v>
      </c>
      <c r="B13036" s="192" t="s">
        <v>11</v>
      </c>
      <c r="D13036" s="188" t="s">
        <v>4808</v>
      </c>
      <c r="E13036" s="192" t="s">
        <v>142</v>
      </c>
      <c r="F13036" s="193" t="s">
        <v>4809</v>
      </c>
      <c r="G13036" s="192" t="s">
        <v>4810</v>
      </c>
      <c r="H13036" s="192" t="s">
        <v>479</v>
      </c>
      <c r="J13036" s="193" t="s">
        <v>405</v>
      </c>
      <c r="K13036" s="193" t="s">
        <v>406</v>
      </c>
    </row>
    <row r="13039" spans="1:11">
      <c r="A13039" s="175" t="s">
        <v>5200</v>
      </c>
      <c r="B13039" s="175" t="s">
        <v>27</v>
      </c>
      <c r="H13039" s="175" t="s">
        <v>2033</v>
      </c>
      <c r="J13039" s="194">
        <v>150000</v>
      </c>
    </row>
    <row r="13040" spans="1:11">
      <c r="A13040" s="175" t="s">
        <v>5200</v>
      </c>
      <c r="B13040" s="175" t="s">
        <v>27</v>
      </c>
      <c r="H13040" s="175" t="s">
        <v>2034</v>
      </c>
      <c r="J13040" s="194">
        <v>150000</v>
      </c>
    </row>
    <row r="13041" spans="1:11">
      <c r="A13041" s="175" t="s">
        <v>5200</v>
      </c>
      <c r="B13041" s="175" t="s">
        <v>27</v>
      </c>
      <c r="H13041" s="175" t="s">
        <v>2035</v>
      </c>
      <c r="J13041" s="194">
        <v>150000</v>
      </c>
    </row>
    <row r="13042" spans="1:11">
      <c r="A13042" s="175" t="s">
        <v>5194</v>
      </c>
      <c r="B13042" s="175" t="s">
        <v>73</v>
      </c>
      <c r="D13042" s="175" t="s">
        <v>608</v>
      </c>
      <c r="H13042" s="175" t="s">
        <v>2033</v>
      </c>
      <c r="K13042" s="194">
        <v>150000</v>
      </c>
    </row>
    <row r="13043" spans="1:11">
      <c r="A13043" s="175" t="s">
        <v>5194</v>
      </c>
      <c r="B13043" s="175" t="s">
        <v>73</v>
      </c>
      <c r="D13043" s="175" t="s">
        <v>608</v>
      </c>
      <c r="H13043" s="175" t="s">
        <v>2034</v>
      </c>
      <c r="K13043" s="194">
        <v>150000</v>
      </c>
    </row>
    <row r="13044" spans="1:11">
      <c r="A13044" s="175" t="s">
        <v>5194</v>
      </c>
      <c r="B13044" s="175" t="s">
        <v>73</v>
      </c>
      <c r="D13044" s="175" t="s">
        <v>608</v>
      </c>
      <c r="H13044" s="175" t="s">
        <v>2035</v>
      </c>
      <c r="K13044" s="194">
        <v>150000</v>
      </c>
    </row>
    <row r="13045" spans="1:11">
      <c r="A13045" s="190" t="s">
        <v>5166</v>
      </c>
      <c r="J13045" s="194">
        <v>450000</v>
      </c>
      <c r="K13045" s="194">
        <v>450000</v>
      </c>
    </row>
    <row r="13048" spans="1:11">
      <c r="A13048" s="190" t="s">
        <v>5167</v>
      </c>
      <c r="D13048" s="191" t="s">
        <v>4823</v>
      </c>
      <c r="E13048" s="190" t="s">
        <v>5031</v>
      </c>
    </row>
    <row r="13049" spans="1:11">
      <c r="A13049" s="192" t="s">
        <v>10</v>
      </c>
      <c r="B13049" s="192" t="s">
        <v>11</v>
      </c>
      <c r="D13049" s="188" t="s">
        <v>4808</v>
      </c>
      <c r="E13049" s="192" t="s">
        <v>142</v>
      </c>
      <c r="F13049" s="193" t="s">
        <v>4809</v>
      </c>
      <c r="G13049" s="192" t="s">
        <v>4810</v>
      </c>
      <c r="H13049" s="192" t="s">
        <v>479</v>
      </c>
      <c r="J13049" s="193" t="s">
        <v>405</v>
      </c>
      <c r="K13049" s="193" t="s">
        <v>406</v>
      </c>
    </row>
    <row r="13052" spans="1:11">
      <c r="A13052" s="175" t="s">
        <v>5099</v>
      </c>
      <c r="B13052" s="175" t="s">
        <v>26</v>
      </c>
      <c r="F13052" s="195">
        <v>4406543</v>
      </c>
      <c r="H13052" s="175" t="s">
        <v>2010</v>
      </c>
      <c r="K13052" s="194">
        <v>4700000</v>
      </c>
    </row>
    <row r="13053" spans="1:11">
      <c r="A13053" s="175" t="s">
        <v>5200</v>
      </c>
      <c r="B13053" s="175" t="s">
        <v>27</v>
      </c>
      <c r="E13053" s="175" t="s">
        <v>640</v>
      </c>
      <c r="F13053" s="195">
        <v>9019175</v>
      </c>
      <c r="H13053" s="175" t="s">
        <v>2010</v>
      </c>
      <c r="K13053" s="194">
        <v>500000</v>
      </c>
    </row>
    <row r="13054" spans="1:11">
      <c r="A13054" s="175" t="s">
        <v>5194</v>
      </c>
      <c r="B13054" s="175" t="s">
        <v>73</v>
      </c>
      <c r="D13054" s="175" t="s">
        <v>608</v>
      </c>
      <c r="H13054" s="175" t="s">
        <v>3955</v>
      </c>
      <c r="J13054" s="194">
        <v>100000</v>
      </c>
    </row>
    <row r="13055" spans="1:11">
      <c r="A13055" s="175" t="s">
        <v>5194</v>
      </c>
      <c r="B13055" s="175" t="s">
        <v>73</v>
      </c>
      <c r="D13055" s="175" t="s">
        <v>608</v>
      </c>
      <c r="H13055" s="175" t="s">
        <v>3956</v>
      </c>
      <c r="J13055" s="194">
        <v>100000</v>
      </c>
    </row>
    <row r="13056" spans="1:11">
      <c r="A13056" s="175" t="s">
        <v>5194</v>
      </c>
      <c r="B13056" s="175" t="s">
        <v>73</v>
      </c>
      <c r="D13056" s="175" t="s">
        <v>608</v>
      </c>
      <c r="H13056" s="175" t="s">
        <v>3957</v>
      </c>
      <c r="J13056" s="194">
        <v>100000</v>
      </c>
    </row>
    <row r="13057" spans="1:10">
      <c r="A13057" s="175" t="s">
        <v>5194</v>
      </c>
      <c r="B13057" s="175" t="s">
        <v>73</v>
      </c>
      <c r="D13057" s="175" t="s">
        <v>608</v>
      </c>
      <c r="H13057" s="175" t="s">
        <v>3958</v>
      </c>
      <c r="J13057" s="194">
        <v>100000</v>
      </c>
    </row>
    <row r="13058" spans="1:10">
      <c r="A13058" s="175" t="s">
        <v>5194</v>
      </c>
      <c r="B13058" s="175" t="s">
        <v>73</v>
      </c>
      <c r="D13058" s="175" t="s">
        <v>608</v>
      </c>
      <c r="H13058" s="175" t="s">
        <v>3959</v>
      </c>
      <c r="J13058" s="194">
        <v>100000</v>
      </c>
    </row>
    <row r="13059" spans="1:10">
      <c r="A13059" s="175" t="s">
        <v>5194</v>
      </c>
      <c r="B13059" s="175" t="s">
        <v>73</v>
      </c>
      <c r="D13059" s="175" t="s">
        <v>608</v>
      </c>
      <c r="H13059" s="175" t="s">
        <v>3960</v>
      </c>
      <c r="J13059" s="194">
        <v>100000</v>
      </c>
    </row>
    <row r="13060" spans="1:10">
      <c r="A13060" s="175" t="s">
        <v>5194</v>
      </c>
      <c r="B13060" s="175" t="s">
        <v>73</v>
      </c>
      <c r="D13060" s="175" t="s">
        <v>608</v>
      </c>
      <c r="H13060" s="175" t="s">
        <v>3961</v>
      </c>
      <c r="J13060" s="194">
        <v>100000</v>
      </c>
    </row>
    <row r="13061" spans="1:10">
      <c r="A13061" s="175" t="s">
        <v>5194</v>
      </c>
      <c r="B13061" s="175" t="s">
        <v>73</v>
      </c>
      <c r="D13061" s="175" t="s">
        <v>608</v>
      </c>
      <c r="H13061" s="175" t="s">
        <v>3962</v>
      </c>
      <c r="J13061" s="194">
        <v>100000</v>
      </c>
    </row>
    <row r="13062" spans="1:10">
      <c r="A13062" s="175" t="s">
        <v>5194</v>
      </c>
      <c r="B13062" s="175" t="s">
        <v>73</v>
      </c>
      <c r="D13062" s="175" t="s">
        <v>608</v>
      </c>
      <c r="H13062" s="175" t="s">
        <v>3963</v>
      </c>
      <c r="J13062" s="194">
        <v>100000</v>
      </c>
    </row>
    <row r="13063" spans="1:10">
      <c r="A13063" s="175" t="s">
        <v>5194</v>
      </c>
      <c r="B13063" s="175" t="s">
        <v>73</v>
      </c>
      <c r="D13063" s="175" t="s">
        <v>608</v>
      </c>
      <c r="H13063" s="175" t="s">
        <v>3964</v>
      </c>
      <c r="J13063" s="194">
        <v>100000</v>
      </c>
    </row>
    <row r="13064" spans="1:10">
      <c r="A13064" s="175" t="s">
        <v>5194</v>
      </c>
      <c r="B13064" s="175" t="s">
        <v>73</v>
      </c>
      <c r="D13064" s="175" t="s">
        <v>608</v>
      </c>
      <c r="H13064" s="175" t="s">
        <v>3965</v>
      </c>
      <c r="J13064" s="194">
        <v>100000</v>
      </c>
    </row>
    <row r="13065" spans="1:10">
      <c r="A13065" s="175" t="s">
        <v>5194</v>
      </c>
      <c r="B13065" s="175" t="s">
        <v>73</v>
      </c>
      <c r="D13065" s="175" t="s">
        <v>608</v>
      </c>
      <c r="H13065" s="175" t="s">
        <v>3966</v>
      </c>
      <c r="J13065" s="194">
        <v>100000</v>
      </c>
    </row>
    <row r="13066" spans="1:10">
      <c r="A13066" s="175" t="s">
        <v>5194</v>
      </c>
      <c r="B13066" s="175" t="s">
        <v>73</v>
      </c>
      <c r="D13066" s="175" t="s">
        <v>608</v>
      </c>
      <c r="H13066" s="175" t="s">
        <v>3967</v>
      </c>
      <c r="J13066" s="194">
        <v>100000</v>
      </c>
    </row>
    <row r="13067" spans="1:10">
      <c r="A13067" s="175" t="s">
        <v>5194</v>
      </c>
      <c r="B13067" s="175" t="s">
        <v>73</v>
      </c>
      <c r="D13067" s="175" t="s">
        <v>608</v>
      </c>
      <c r="H13067" s="175" t="s">
        <v>3968</v>
      </c>
      <c r="J13067" s="194">
        <v>100000</v>
      </c>
    </row>
    <row r="13068" spans="1:10">
      <c r="A13068" s="175" t="s">
        <v>5194</v>
      </c>
      <c r="B13068" s="175" t="s">
        <v>73</v>
      </c>
      <c r="D13068" s="175" t="s">
        <v>608</v>
      </c>
      <c r="H13068" s="175" t="s">
        <v>3969</v>
      </c>
      <c r="J13068" s="194">
        <v>200000</v>
      </c>
    </row>
    <row r="13069" spans="1:10">
      <c r="A13069" s="175" t="s">
        <v>5194</v>
      </c>
      <c r="B13069" s="175" t="s">
        <v>73</v>
      </c>
      <c r="D13069" s="175" t="s">
        <v>608</v>
      </c>
      <c r="H13069" s="175" t="s">
        <v>3970</v>
      </c>
      <c r="J13069" s="194">
        <v>100000</v>
      </c>
    </row>
    <row r="13070" spans="1:10">
      <c r="A13070" s="175" t="s">
        <v>5194</v>
      </c>
      <c r="B13070" s="175" t="s">
        <v>73</v>
      </c>
      <c r="D13070" s="175" t="s">
        <v>608</v>
      </c>
      <c r="H13070" s="175" t="s">
        <v>3971</v>
      </c>
      <c r="J13070" s="194">
        <v>100000</v>
      </c>
    </row>
    <row r="13071" spans="1:10">
      <c r="A13071" s="175" t="s">
        <v>5194</v>
      </c>
      <c r="B13071" s="175" t="s">
        <v>73</v>
      </c>
      <c r="D13071" s="175" t="s">
        <v>608</v>
      </c>
      <c r="H13071" s="175" t="s">
        <v>3972</v>
      </c>
      <c r="J13071" s="194">
        <v>100000</v>
      </c>
    </row>
    <row r="13072" spans="1:10">
      <c r="A13072" s="175" t="s">
        <v>5194</v>
      </c>
      <c r="B13072" s="175" t="s">
        <v>73</v>
      </c>
      <c r="D13072" s="175" t="s">
        <v>608</v>
      </c>
      <c r="H13072" s="175" t="s">
        <v>3973</v>
      </c>
      <c r="J13072" s="194">
        <v>400000</v>
      </c>
    </row>
    <row r="13073" spans="1:11">
      <c r="A13073" s="175" t="s">
        <v>5192</v>
      </c>
      <c r="B13073" s="175" t="s">
        <v>74</v>
      </c>
      <c r="D13073" s="175" t="s">
        <v>606</v>
      </c>
      <c r="H13073" s="175" t="s">
        <v>4160</v>
      </c>
      <c r="J13073" s="194">
        <v>500000</v>
      </c>
    </row>
    <row r="13074" spans="1:11">
      <c r="A13074" s="175" t="s">
        <v>5192</v>
      </c>
      <c r="B13074" s="175" t="s">
        <v>74</v>
      </c>
      <c r="D13074" s="175" t="s">
        <v>606</v>
      </c>
      <c r="H13074" s="175" t="s">
        <v>4161</v>
      </c>
      <c r="J13074" s="194">
        <v>300000</v>
      </c>
    </row>
    <row r="13075" spans="1:11">
      <c r="A13075" s="175" t="s">
        <v>5192</v>
      </c>
      <c r="B13075" s="175" t="s">
        <v>74</v>
      </c>
      <c r="D13075" s="175" t="s">
        <v>606</v>
      </c>
      <c r="H13075" s="175" t="s">
        <v>4162</v>
      </c>
      <c r="J13075" s="194">
        <v>1000000</v>
      </c>
    </row>
    <row r="13076" spans="1:11">
      <c r="A13076" s="175" t="s">
        <v>5192</v>
      </c>
      <c r="B13076" s="175" t="s">
        <v>74</v>
      </c>
      <c r="D13076" s="175" t="s">
        <v>606</v>
      </c>
      <c r="H13076" s="175" t="s">
        <v>4163</v>
      </c>
      <c r="J13076" s="194">
        <v>800000</v>
      </c>
    </row>
    <row r="13077" spans="1:11">
      <c r="A13077" s="175" t="s">
        <v>5192</v>
      </c>
      <c r="B13077" s="175" t="s">
        <v>74</v>
      </c>
      <c r="D13077" s="175" t="s">
        <v>606</v>
      </c>
      <c r="H13077" s="175" t="s">
        <v>4164</v>
      </c>
      <c r="J13077" s="194">
        <v>300000</v>
      </c>
    </row>
    <row r="13078" spans="1:11">
      <c r="A13078" s="190" t="s">
        <v>5168</v>
      </c>
      <c r="J13078" s="194">
        <v>5200000</v>
      </c>
      <c r="K13078" s="194">
        <v>5200000</v>
      </c>
    </row>
    <row r="13081" spans="1:11">
      <c r="A13081" s="190" t="s">
        <v>5169</v>
      </c>
      <c r="D13081" s="191" t="s">
        <v>4823</v>
      </c>
      <c r="E13081" s="190" t="s">
        <v>5031</v>
      </c>
    </row>
    <row r="13082" spans="1:11">
      <c r="A13082" s="192" t="s">
        <v>10</v>
      </c>
      <c r="B13082" s="192" t="s">
        <v>11</v>
      </c>
      <c r="D13082" s="188" t="s">
        <v>4808</v>
      </c>
      <c r="E13082" s="192" t="s">
        <v>142</v>
      </c>
      <c r="F13082" s="193" t="s">
        <v>4809</v>
      </c>
      <c r="G13082" s="192" t="s">
        <v>4810</v>
      </c>
      <c r="H13082" s="192" t="s">
        <v>479</v>
      </c>
      <c r="J13082" s="193" t="s">
        <v>405</v>
      </c>
      <c r="K13082" s="193" t="s">
        <v>406</v>
      </c>
    </row>
    <row r="13085" spans="1:11">
      <c r="A13085" s="175" t="s">
        <v>5099</v>
      </c>
      <c r="B13085" s="175" t="s">
        <v>26</v>
      </c>
      <c r="E13085" s="175" t="s">
        <v>640</v>
      </c>
      <c r="F13085" s="195">
        <v>4406544</v>
      </c>
      <c r="H13085" s="175" t="s">
        <v>2011</v>
      </c>
      <c r="K13085" s="194">
        <v>85000</v>
      </c>
    </row>
    <row r="13086" spans="1:11">
      <c r="A13086" s="175" t="s">
        <v>5200</v>
      </c>
      <c r="B13086" s="175" t="s">
        <v>27</v>
      </c>
      <c r="E13086" s="175" t="s">
        <v>640</v>
      </c>
      <c r="F13086" s="195">
        <v>9019176</v>
      </c>
      <c r="H13086" s="175" t="s">
        <v>2011</v>
      </c>
      <c r="K13086" s="194">
        <v>315000</v>
      </c>
    </row>
    <row r="13087" spans="1:11">
      <c r="A13087" s="175" t="s">
        <v>5194</v>
      </c>
      <c r="B13087" s="175" t="s">
        <v>73</v>
      </c>
      <c r="D13087" s="175" t="s">
        <v>608</v>
      </c>
      <c r="H13087" s="175" t="s">
        <v>3974</v>
      </c>
      <c r="J13087" s="194">
        <v>200000</v>
      </c>
    </row>
    <row r="13088" spans="1:11">
      <c r="A13088" s="175" t="s">
        <v>5194</v>
      </c>
      <c r="B13088" s="175" t="s">
        <v>73</v>
      </c>
      <c r="D13088" s="175" t="s">
        <v>608</v>
      </c>
      <c r="H13088" s="175" t="s">
        <v>3975</v>
      </c>
      <c r="J13088" s="194">
        <v>200000</v>
      </c>
    </row>
    <row r="13089" spans="1:11">
      <c r="A13089" s="190" t="s">
        <v>5170</v>
      </c>
      <c r="J13089" s="194">
        <v>400000</v>
      </c>
      <c r="K13089" s="194">
        <v>400000</v>
      </c>
    </row>
    <row r="13092" spans="1:11">
      <c r="A13092" s="190" t="s">
        <v>5171</v>
      </c>
      <c r="D13092" s="191" t="s">
        <v>4806</v>
      </c>
      <c r="E13092" s="190" t="s">
        <v>5031</v>
      </c>
    </row>
    <row r="13093" spans="1:11">
      <c r="A13093" s="192" t="s">
        <v>10</v>
      </c>
      <c r="B13093" s="192" t="s">
        <v>11</v>
      </c>
      <c r="D13093" s="188" t="s">
        <v>4808</v>
      </c>
      <c r="E13093" s="192" t="s">
        <v>142</v>
      </c>
      <c r="F13093" s="193" t="s">
        <v>4809</v>
      </c>
      <c r="G13093" s="192" t="s">
        <v>4810</v>
      </c>
      <c r="H13093" s="192" t="s">
        <v>479</v>
      </c>
      <c r="J13093" s="193" t="s">
        <v>405</v>
      </c>
      <c r="K13093" s="193" t="s">
        <v>406</v>
      </c>
    </row>
    <row r="13096" spans="1:11">
      <c r="A13096" s="175" t="s">
        <v>5097</v>
      </c>
      <c r="B13096" s="175" t="s">
        <v>31</v>
      </c>
      <c r="E13096" s="175" t="s">
        <v>640</v>
      </c>
      <c r="F13096" s="195">
        <v>1</v>
      </c>
      <c r="H13096" s="175" t="s">
        <v>1102</v>
      </c>
      <c r="K13096" s="194">
        <v>46420</v>
      </c>
    </row>
    <row r="13097" spans="1:11">
      <c r="A13097" s="175" t="s">
        <v>4919</v>
      </c>
      <c r="B13097" s="175" t="s">
        <v>101</v>
      </c>
      <c r="D13097" s="175" t="s">
        <v>610</v>
      </c>
      <c r="H13097" s="175" t="s">
        <v>4594</v>
      </c>
      <c r="J13097" s="194">
        <v>46420</v>
      </c>
    </row>
    <row r="13098" spans="1:11">
      <c r="A13098" s="190" t="s">
        <v>5172</v>
      </c>
      <c r="J13098" s="194">
        <v>46420</v>
      </c>
      <c r="K13098" s="194">
        <v>46420</v>
      </c>
    </row>
    <row r="13101" spans="1:11">
      <c r="A13101" s="190" t="s">
        <v>5173</v>
      </c>
      <c r="D13101" s="191" t="s">
        <v>4806</v>
      </c>
      <c r="E13101" s="190" t="s">
        <v>5031</v>
      </c>
    </row>
    <row r="13102" spans="1:11">
      <c r="A13102" s="192" t="s">
        <v>10</v>
      </c>
      <c r="B13102" s="192" t="s">
        <v>11</v>
      </c>
      <c r="D13102" s="188" t="s">
        <v>4808</v>
      </c>
      <c r="E13102" s="192" t="s">
        <v>142</v>
      </c>
      <c r="F13102" s="193" t="s">
        <v>4809</v>
      </c>
      <c r="G13102" s="192" t="s">
        <v>4810</v>
      </c>
      <c r="H13102" s="192" t="s">
        <v>479</v>
      </c>
      <c r="J13102" s="193" t="s">
        <v>405</v>
      </c>
      <c r="K13102" s="193" t="s">
        <v>406</v>
      </c>
    </row>
    <row r="13105" spans="1:10">
      <c r="A13105" s="175" t="s">
        <v>4919</v>
      </c>
      <c r="B13105" s="175" t="s">
        <v>101</v>
      </c>
      <c r="D13105" s="175" t="s">
        <v>592</v>
      </c>
      <c r="H13105" s="175" t="s">
        <v>4595</v>
      </c>
      <c r="J13105" s="194">
        <v>698344</v>
      </c>
    </row>
    <row r="13106" spans="1:10">
      <c r="A13106" s="175" t="s">
        <v>4919</v>
      </c>
      <c r="B13106" s="175" t="s">
        <v>101</v>
      </c>
      <c r="D13106" s="175" t="s">
        <v>610</v>
      </c>
      <c r="H13106" s="175" t="s">
        <v>4596</v>
      </c>
      <c r="J13106" s="194">
        <v>84512</v>
      </c>
    </row>
    <row r="13107" spans="1:10">
      <c r="A13107" s="175" t="s">
        <v>4919</v>
      </c>
      <c r="B13107" s="175" t="s">
        <v>101</v>
      </c>
      <c r="D13107" s="175" t="s">
        <v>592</v>
      </c>
      <c r="H13107" s="175" t="s">
        <v>4597</v>
      </c>
      <c r="J13107" s="194">
        <v>193434</v>
      </c>
    </row>
    <row r="13108" spans="1:10">
      <c r="A13108" s="175" t="s">
        <v>5034</v>
      </c>
      <c r="B13108" s="175" t="s">
        <v>104</v>
      </c>
      <c r="D13108" s="175" t="s">
        <v>610</v>
      </c>
      <c r="H13108" s="175" t="s">
        <v>4697</v>
      </c>
      <c r="J13108" s="194">
        <v>1000000</v>
      </c>
    </row>
    <row r="13109" spans="1:10">
      <c r="A13109" s="175" t="s">
        <v>5093</v>
      </c>
      <c r="B13109" s="175" t="s">
        <v>69</v>
      </c>
      <c r="D13109" s="175" t="s">
        <v>592</v>
      </c>
      <c r="H13109" s="175" t="s">
        <v>2671</v>
      </c>
      <c r="J13109" s="194">
        <v>14200000</v>
      </c>
    </row>
    <row r="13110" spans="1:10">
      <c r="A13110" s="175" t="s">
        <v>5093</v>
      </c>
      <c r="B13110" s="175" t="s">
        <v>69</v>
      </c>
      <c r="D13110" s="175" t="s">
        <v>592</v>
      </c>
      <c r="H13110" s="175" t="s">
        <v>2672</v>
      </c>
      <c r="J13110" s="194">
        <v>7950000</v>
      </c>
    </row>
    <row r="13111" spans="1:10">
      <c r="A13111" s="175" t="s">
        <v>5093</v>
      </c>
      <c r="B13111" s="175" t="s">
        <v>69</v>
      </c>
      <c r="D13111" s="175" t="s">
        <v>592</v>
      </c>
      <c r="H13111" s="175" t="s">
        <v>2673</v>
      </c>
      <c r="J13111" s="194">
        <v>6150000</v>
      </c>
    </row>
    <row r="13112" spans="1:10">
      <c r="A13112" s="175" t="s">
        <v>4895</v>
      </c>
      <c r="B13112" s="175" t="s">
        <v>87</v>
      </c>
      <c r="D13112" s="175" t="s">
        <v>592</v>
      </c>
      <c r="H13112" s="175" t="s">
        <v>4316</v>
      </c>
      <c r="J13112" s="194">
        <v>270030</v>
      </c>
    </row>
    <row r="13113" spans="1:10">
      <c r="A13113" s="175" t="s">
        <v>4897</v>
      </c>
      <c r="B13113" s="175" t="s">
        <v>89</v>
      </c>
      <c r="D13113" s="175" t="s">
        <v>592</v>
      </c>
      <c r="H13113" s="175" t="s">
        <v>4386</v>
      </c>
      <c r="J13113" s="194">
        <v>12000000</v>
      </c>
    </row>
    <row r="13114" spans="1:10">
      <c r="A13114" s="175" t="s">
        <v>5045</v>
      </c>
      <c r="B13114" s="175" t="s">
        <v>86</v>
      </c>
      <c r="D13114" s="175" t="s">
        <v>592</v>
      </c>
      <c r="H13114" s="175" t="s">
        <v>4264</v>
      </c>
      <c r="J13114" s="194">
        <v>98438</v>
      </c>
    </row>
    <row r="13115" spans="1:10">
      <c r="A13115" s="175" t="s">
        <v>5045</v>
      </c>
      <c r="B13115" s="175" t="s">
        <v>86</v>
      </c>
      <c r="D13115" s="175" t="s">
        <v>592</v>
      </c>
      <c r="H13115" s="175" t="s">
        <v>4265</v>
      </c>
      <c r="J13115" s="194">
        <v>259018</v>
      </c>
    </row>
    <row r="13116" spans="1:10">
      <c r="A13116" s="175" t="s">
        <v>5045</v>
      </c>
      <c r="B13116" s="175" t="s">
        <v>86</v>
      </c>
      <c r="D13116" s="175" t="s">
        <v>592</v>
      </c>
      <c r="H13116" s="175" t="s">
        <v>4264</v>
      </c>
      <c r="J13116" s="194">
        <v>57998</v>
      </c>
    </row>
    <row r="13117" spans="1:10">
      <c r="A13117" s="175" t="s">
        <v>5044</v>
      </c>
      <c r="B13117" s="175" t="s">
        <v>85</v>
      </c>
      <c r="D13117" s="175" t="s">
        <v>592</v>
      </c>
      <c r="H13117" s="175" t="s">
        <v>4243</v>
      </c>
      <c r="J13117" s="194">
        <v>82397</v>
      </c>
    </row>
    <row r="13118" spans="1:10">
      <c r="A13118" s="175" t="s">
        <v>5044</v>
      </c>
      <c r="B13118" s="175" t="s">
        <v>85</v>
      </c>
      <c r="D13118" s="175" t="s">
        <v>592</v>
      </c>
      <c r="H13118" s="175" t="s">
        <v>4244</v>
      </c>
      <c r="J13118" s="194">
        <v>476385</v>
      </c>
    </row>
    <row r="13119" spans="1:10">
      <c r="A13119" s="175" t="s">
        <v>5073</v>
      </c>
      <c r="B13119" s="175" t="s">
        <v>90</v>
      </c>
      <c r="D13119" s="175" t="s">
        <v>592</v>
      </c>
      <c r="H13119" s="175" t="s">
        <v>4405</v>
      </c>
      <c r="J13119" s="194">
        <v>2900000</v>
      </c>
    </row>
    <row r="13120" spans="1:10">
      <c r="A13120" s="175" t="s">
        <v>5073</v>
      </c>
      <c r="B13120" s="175" t="s">
        <v>90</v>
      </c>
      <c r="D13120" s="175" t="s">
        <v>592</v>
      </c>
      <c r="H13120" s="175" t="s">
        <v>4406</v>
      </c>
      <c r="J13120" s="194">
        <v>3550000</v>
      </c>
    </row>
    <row r="13121" spans="1:10">
      <c r="A13121" s="175" t="s">
        <v>248</v>
      </c>
      <c r="B13121" s="175" t="s">
        <v>42</v>
      </c>
      <c r="D13121" s="175" t="s">
        <v>640</v>
      </c>
      <c r="H13121" s="175" t="s">
        <v>2187</v>
      </c>
      <c r="J13121" s="194">
        <v>204989</v>
      </c>
    </row>
    <row r="13122" spans="1:10">
      <c r="A13122" s="175" t="s">
        <v>5093</v>
      </c>
      <c r="B13122" s="175" t="s">
        <v>69</v>
      </c>
      <c r="D13122" s="175" t="s">
        <v>592</v>
      </c>
      <c r="H13122" s="175" t="s">
        <v>2674</v>
      </c>
      <c r="J13122" s="194">
        <v>3000000</v>
      </c>
    </row>
    <row r="13123" spans="1:10">
      <c r="A13123" s="175" t="s">
        <v>5283</v>
      </c>
      <c r="B13123" s="175" t="s">
        <v>71</v>
      </c>
      <c r="D13123" s="175" t="s">
        <v>592</v>
      </c>
      <c r="H13123" s="175" t="s">
        <v>2722</v>
      </c>
      <c r="J13123" s="194">
        <v>1588829</v>
      </c>
    </row>
    <row r="13124" spans="1:10">
      <c r="A13124" s="175" t="s">
        <v>4919</v>
      </c>
      <c r="B13124" s="175" t="s">
        <v>101</v>
      </c>
      <c r="D13124" s="175" t="s">
        <v>610</v>
      </c>
      <c r="H13124" s="175" t="s">
        <v>4598</v>
      </c>
      <c r="J13124" s="194">
        <v>392434</v>
      </c>
    </row>
    <row r="13125" spans="1:10">
      <c r="A13125" s="175" t="s">
        <v>4919</v>
      </c>
      <c r="B13125" s="175" t="s">
        <v>101</v>
      </c>
      <c r="D13125" s="175" t="s">
        <v>592</v>
      </c>
      <c r="H13125" s="175" t="s">
        <v>4599</v>
      </c>
      <c r="J13125" s="194">
        <v>289512</v>
      </c>
    </row>
    <row r="13126" spans="1:10">
      <c r="A13126" s="175" t="s">
        <v>4919</v>
      </c>
      <c r="B13126" s="175" t="s">
        <v>101</v>
      </c>
      <c r="D13126" s="175" t="s">
        <v>592</v>
      </c>
      <c r="H13126" s="175" t="s">
        <v>4600</v>
      </c>
      <c r="J13126" s="194">
        <v>1311734</v>
      </c>
    </row>
    <row r="13127" spans="1:10">
      <c r="A13127" s="175" t="s">
        <v>4919</v>
      </c>
      <c r="B13127" s="175" t="s">
        <v>101</v>
      </c>
      <c r="D13127" s="175" t="s">
        <v>592</v>
      </c>
      <c r="H13127" s="175" t="s">
        <v>4601</v>
      </c>
      <c r="J13127" s="194">
        <v>490034</v>
      </c>
    </row>
    <row r="13128" spans="1:10">
      <c r="A13128" s="175" t="s">
        <v>4919</v>
      </c>
      <c r="B13128" s="175" t="s">
        <v>101</v>
      </c>
      <c r="D13128" s="175" t="s">
        <v>592</v>
      </c>
      <c r="H13128" s="175" t="s">
        <v>4602</v>
      </c>
      <c r="J13128" s="194">
        <v>369100</v>
      </c>
    </row>
    <row r="13129" spans="1:10">
      <c r="A13129" s="175" t="s">
        <v>4919</v>
      </c>
      <c r="B13129" s="175" t="s">
        <v>101</v>
      </c>
      <c r="D13129" s="175" t="s">
        <v>592</v>
      </c>
      <c r="H13129" s="175" t="s">
        <v>4603</v>
      </c>
      <c r="J13129" s="194">
        <v>73597</v>
      </c>
    </row>
    <row r="13130" spans="1:10">
      <c r="A13130" s="175" t="s">
        <v>4919</v>
      </c>
      <c r="B13130" s="175" t="s">
        <v>101</v>
      </c>
      <c r="D13130" s="175" t="s">
        <v>592</v>
      </c>
      <c r="H13130" s="175" t="s">
        <v>4604</v>
      </c>
      <c r="J13130" s="194">
        <v>301100</v>
      </c>
    </row>
    <row r="13131" spans="1:10">
      <c r="A13131" s="175" t="s">
        <v>5093</v>
      </c>
      <c r="B13131" s="175" t="s">
        <v>69</v>
      </c>
      <c r="D13131" s="175" t="s">
        <v>592</v>
      </c>
      <c r="H13131" s="175" t="s">
        <v>2675</v>
      </c>
      <c r="J13131" s="194">
        <v>10000000</v>
      </c>
    </row>
    <row r="13132" spans="1:10">
      <c r="A13132" s="175" t="s">
        <v>5034</v>
      </c>
      <c r="B13132" s="175" t="s">
        <v>104</v>
      </c>
      <c r="D13132" s="175" t="s">
        <v>606</v>
      </c>
      <c r="H13132" s="175" t="s">
        <v>4698</v>
      </c>
      <c r="J13132" s="194">
        <v>8931333</v>
      </c>
    </row>
    <row r="13133" spans="1:10">
      <c r="A13133" s="175" t="s">
        <v>4894</v>
      </c>
      <c r="B13133" s="175" t="s">
        <v>105</v>
      </c>
      <c r="D13133" s="175" t="s">
        <v>592</v>
      </c>
      <c r="H13133" s="175" t="s">
        <v>4727</v>
      </c>
      <c r="J13133" s="194">
        <v>24992</v>
      </c>
    </row>
    <row r="13134" spans="1:10">
      <c r="A13134" s="175" t="s">
        <v>4919</v>
      </c>
      <c r="B13134" s="175" t="s">
        <v>101</v>
      </c>
      <c r="D13134" s="175" t="s">
        <v>592</v>
      </c>
      <c r="H13134" s="175" t="s">
        <v>4605</v>
      </c>
      <c r="J13134" s="194">
        <v>130000</v>
      </c>
    </row>
    <row r="13135" spans="1:10">
      <c r="A13135" s="175" t="s">
        <v>5047</v>
      </c>
      <c r="B13135" s="175" t="s">
        <v>106</v>
      </c>
      <c r="D13135" s="175" t="s">
        <v>610</v>
      </c>
      <c r="H13135" s="175" t="s">
        <v>2126</v>
      </c>
      <c r="J13135" s="194">
        <v>16384</v>
      </c>
    </row>
    <row r="13136" spans="1:10">
      <c r="A13136" s="175" t="s">
        <v>5284</v>
      </c>
      <c r="B13136" s="175" t="s">
        <v>72</v>
      </c>
      <c r="D13136" s="175" t="s">
        <v>608</v>
      </c>
      <c r="H13136" s="175" t="s">
        <v>2725</v>
      </c>
      <c r="J13136" s="194">
        <v>74818317</v>
      </c>
    </row>
    <row r="13137" spans="1:11">
      <c r="A13137" s="175" t="s">
        <v>5284</v>
      </c>
      <c r="B13137" s="175" t="s">
        <v>72</v>
      </c>
      <c r="D13137" s="175" t="s">
        <v>606</v>
      </c>
      <c r="H13137" s="175" t="s">
        <v>2726</v>
      </c>
      <c r="J13137" s="194">
        <v>7098500</v>
      </c>
    </row>
    <row r="13138" spans="1:11">
      <c r="A13138" s="175" t="s">
        <v>4919</v>
      </c>
      <c r="B13138" s="175" t="s">
        <v>101</v>
      </c>
      <c r="D13138" s="175" t="s">
        <v>592</v>
      </c>
      <c r="H13138" s="175" t="s">
        <v>4606</v>
      </c>
      <c r="J13138" s="194">
        <v>74518</v>
      </c>
    </row>
    <row r="13139" spans="1:11">
      <c r="A13139" s="175" t="s">
        <v>5047</v>
      </c>
      <c r="B13139" s="175" t="s">
        <v>106</v>
      </c>
      <c r="D13139" s="175" t="s">
        <v>610</v>
      </c>
      <c r="H13139" s="175" t="s">
        <v>4746</v>
      </c>
      <c r="J13139" s="194">
        <v>20888</v>
      </c>
    </row>
    <row r="13140" spans="1:11">
      <c r="A13140" s="175" t="s">
        <v>5284</v>
      </c>
      <c r="B13140" s="175" t="s">
        <v>72</v>
      </c>
      <c r="D13140" s="175" t="s">
        <v>592</v>
      </c>
      <c r="H13140" s="175" t="s">
        <v>2727</v>
      </c>
      <c r="J13140" s="194">
        <v>7023328</v>
      </c>
    </row>
    <row r="13141" spans="1:11">
      <c r="A13141" s="175" t="s">
        <v>5045</v>
      </c>
      <c r="B13141" s="175" t="s">
        <v>86</v>
      </c>
      <c r="D13141" s="175" t="s">
        <v>592</v>
      </c>
      <c r="H13141" s="175" t="s">
        <v>4266</v>
      </c>
      <c r="J13141" s="194">
        <v>258877</v>
      </c>
    </row>
    <row r="13142" spans="1:11">
      <c r="A13142" s="175" t="s">
        <v>5045</v>
      </c>
      <c r="B13142" s="175" t="s">
        <v>86</v>
      </c>
      <c r="D13142" s="175" t="s">
        <v>592</v>
      </c>
      <c r="H13142" s="175" t="s">
        <v>4266</v>
      </c>
      <c r="J13142" s="194">
        <v>255915</v>
      </c>
    </row>
    <row r="13143" spans="1:11">
      <c r="A13143" s="175" t="s">
        <v>5045</v>
      </c>
      <c r="B13143" s="175" t="s">
        <v>86</v>
      </c>
      <c r="D13143" s="175" t="s">
        <v>592</v>
      </c>
      <c r="H13143" s="175" t="s">
        <v>4267</v>
      </c>
      <c r="J13143" s="194">
        <v>97124</v>
      </c>
    </row>
    <row r="13144" spans="1:11">
      <c r="A13144" s="175" t="s">
        <v>5045</v>
      </c>
      <c r="B13144" s="175" t="s">
        <v>86</v>
      </c>
      <c r="D13144" s="175" t="s">
        <v>592</v>
      </c>
      <c r="H13144" s="175" t="s">
        <v>4268</v>
      </c>
      <c r="J13144" s="194">
        <v>97867</v>
      </c>
    </row>
    <row r="13145" spans="1:11">
      <c r="A13145" s="175" t="s">
        <v>5045</v>
      </c>
      <c r="B13145" s="175" t="s">
        <v>86</v>
      </c>
      <c r="D13145" s="175" t="s">
        <v>592</v>
      </c>
      <c r="H13145" s="175" t="s">
        <v>4267</v>
      </c>
      <c r="J13145" s="194">
        <v>62481</v>
      </c>
    </row>
    <row r="13146" spans="1:11">
      <c r="A13146" s="175" t="s">
        <v>5045</v>
      </c>
      <c r="B13146" s="175" t="s">
        <v>86</v>
      </c>
      <c r="D13146" s="175" t="s">
        <v>592</v>
      </c>
      <c r="H13146" s="175" t="s">
        <v>4267</v>
      </c>
      <c r="J13146" s="194">
        <v>69052</v>
      </c>
    </row>
    <row r="13147" spans="1:11">
      <c r="A13147" s="175" t="s">
        <v>257</v>
      </c>
      <c r="B13147" s="175" t="s">
        <v>47</v>
      </c>
      <c r="H13147" s="175" t="s">
        <v>2284</v>
      </c>
      <c r="K13147" s="194">
        <v>166971461</v>
      </c>
    </row>
    <row r="13148" spans="1:11">
      <c r="A13148" s="190" t="s">
        <v>5174</v>
      </c>
      <c r="J13148" s="194">
        <v>166971461</v>
      </c>
      <c r="K13148" s="194">
        <v>166971461</v>
      </c>
    </row>
    <row r="13151" spans="1:11">
      <c r="A13151" s="190" t="s">
        <v>5175</v>
      </c>
      <c r="D13151" s="191" t="s">
        <v>4806</v>
      </c>
      <c r="E13151" s="190" t="s">
        <v>5031</v>
      </c>
    </row>
    <row r="13152" spans="1:11">
      <c r="A13152" s="192" t="s">
        <v>10</v>
      </c>
      <c r="B13152" s="192" t="s">
        <v>11</v>
      </c>
      <c r="D13152" s="188" t="s">
        <v>4808</v>
      </c>
      <c r="E13152" s="192" t="s">
        <v>142</v>
      </c>
      <c r="F13152" s="193" t="s">
        <v>4809</v>
      </c>
      <c r="G13152" s="192" t="s">
        <v>4810</v>
      </c>
      <c r="H13152" s="192" t="s">
        <v>479</v>
      </c>
      <c r="J13152" s="193" t="s">
        <v>405</v>
      </c>
      <c r="K13152" s="193" t="s">
        <v>406</v>
      </c>
    </row>
    <row r="13155" spans="1:11">
      <c r="A13155" s="175" t="s">
        <v>5267</v>
      </c>
      <c r="B13155" s="175" t="s">
        <v>50</v>
      </c>
      <c r="H13155" s="175" t="s">
        <v>2028</v>
      </c>
      <c r="J13155" s="194">
        <v>200000</v>
      </c>
    </row>
    <row r="13156" spans="1:11">
      <c r="A13156" s="175" t="s">
        <v>5194</v>
      </c>
      <c r="B13156" s="175" t="s">
        <v>73</v>
      </c>
      <c r="D13156" s="175" t="s">
        <v>608</v>
      </c>
      <c r="H13156" s="175" t="s">
        <v>2028</v>
      </c>
      <c r="K13156" s="194">
        <v>200000</v>
      </c>
    </row>
    <row r="13157" spans="1:11">
      <c r="A13157" s="190" t="s">
        <v>5176</v>
      </c>
      <c r="J13157" s="194">
        <v>200000</v>
      </c>
      <c r="K13157" s="194">
        <v>200000</v>
      </c>
    </row>
    <row r="13160" spans="1:11">
      <c r="A13160" s="190" t="s">
        <v>5177</v>
      </c>
      <c r="D13160" s="191" t="s">
        <v>4806</v>
      </c>
      <c r="E13160" s="190" t="s">
        <v>5031</v>
      </c>
    </row>
    <row r="13161" spans="1:11">
      <c r="A13161" s="192" t="s">
        <v>10</v>
      </c>
      <c r="B13161" s="192" t="s">
        <v>11</v>
      </c>
      <c r="D13161" s="188" t="s">
        <v>4808</v>
      </c>
      <c r="E13161" s="192" t="s">
        <v>142</v>
      </c>
      <c r="F13161" s="193" t="s">
        <v>4809</v>
      </c>
      <c r="G13161" s="192" t="s">
        <v>4810</v>
      </c>
      <c r="H13161" s="192" t="s">
        <v>479</v>
      </c>
      <c r="J13161" s="193" t="s">
        <v>405</v>
      </c>
      <c r="K13161" s="193" t="s">
        <v>406</v>
      </c>
    </row>
    <row r="13164" spans="1:11">
      <c r="A13164" s="175" t="s">
        <v>5097</v>
      </c>
      <c r="B13164" s="175" t="s">
        <v>31</v>
      </c>
      <c r="E13164" s="175" t="s">
        <v>668</v>
      </c>
      <c r="F13164" s="195">
        <v>15927256</v>
      </c>
      <c r="H13164" s="175" t="s">
        <v>2114</v>
      </c>
      <c r="K13164" s="194">
        <v>277660</v>
      </c>
    </row>
    <row r="13165" spans="1:11">
      <c r="A13165" s="175" t="s">
        <v>5097</v>
      </c>
      <c r="B13165" s="175" t="s">
        <v>31</v>
      </c>
      <c r="E13165" s="175" t="s">
        <v>668</v>
      </c>
      <c r="F13165" s="195">
        <v>6315909</v>
      </c>
      <c r="H13165" s="175" t="s">
        <v>2115</v>
      </c>
      <c r="K13165" s="194">
        <v>75267</v>
      </c>
    </row>
    <row r="13166" spans="1:11">
      <c r="A13166" s="175" t="s">
        <v>5097</v>
      </c>
      <c r="B13166" s="175" t="s">
        <v>31</v>
      </c>
      <c r="E13166" s="175" t="s">
        <v>668</v>
      </c>
      <c r="F13166" s="195">
        <v>6406692</v>
      </c>
      <c r="H13166" s="175" t="s">
        <v>2116</v>
      </c>
      <c r="K13166" s="194">
        <v>58611</v>
      </c>
    </row>
    <row r="13167" spans="1:11">
      <c r="A13167" s="175" t="s">
        <v>5097</v>
      </c>
      <c r="B13167" s="175" t="s">
        <v>31</v>
      </c>
      <c r="E13167" s="175" t="s">
        <v>668</v>
      </c>
      <c r="F13167" s="195">
        <v>15962803</v>
      </c>
      <c r="H13167" s="175" t="s">
        <v>2117</v>
      </c>
      <c r="K13167" s="194">
        <v>258487</v>
      </c>
    </row>
    <row r="13168" spans="1:11">
      <c r="A13168" s="175" t="s">
        <v>5097</v>
      </c>
      <c r="B13168" s="175" t="s">
        <v>31</v>
      </c>
      <c r="E13168" s="175" t="s">
        <v>668</v>
      </c>
      <c r="F13168" s="195">
        <v>6315937</v>
      </c>
      <c r="H13168" s="175" t="s">
        <v>2118</v>
      </c>
      <c r="K13168" s="194">
        <v>31099</v>
      </c>
    </row>
    <row r="13169" spans="1:11">
      <c r="A13169" s="175" t="s">
        <v>5097</v>
      </c>
      <c r="B13169" s="175" t="s">
        <v>31</v>
      </c>
      <c r="E13169" s="175" t="s">
        <v>668</v>
      </c>
      <c r="F13169" s="195">
        <v>6406719</v>
      </c>
      <c r="H13169" s="175" t="s">
        <v>2119</v>
      </c>
      <c r="K13169" s="194">
        <v>64789</v>
      </c>
    </row>
    <row r="13170" spans="1:11">
      <c r="A13170" s="175" t="s">
        <v>5097</v>
      </c>
      <c r="B13170" s="175" t="s">
        <v>31</v>
      </c>
      <c r="E13170" s="175" t="s">
        <v>640</v>
      </c>
      <c r="F13170" s="195">
        <v>1</v>
      </c>
      <c r="H13170" s="175" t="s">
        <v>2127</v>
      </c>
      <c r="K13170" s="194">
        <v>96342</v>
      </c>
    </row>
    <row r="13171" spans="1:11">
      <c r="A13171" s="175" t="s">
        <v>257</v>
      </c>
      <c r="B13171" s="175" t="s">
        <v>47</v>
      </c>
      <c r="E13171" s="175" t="s">
        <v>668</v>
      </c>
      <c r="F13171" s="195">
        <v>15927256</v>
      </c>
      <c r="H13171" s="175" t="s">
        <v>2114</v>
      </c>
      <c r="J13171" s="194">
        <v>255915</v>
      </c>
    </row>
    <row r="13172" spans="1:11">
      <c r="A13172" s="175" t="s">
        <v>257</v>
      </c>
      <c r="B13172" s="175" t="s">
        <v>47</v>
      </c>
      <c r="E13172" s="175" t="s">
        <v>668</v>
      </c>
      <c r="F13172" s="195">
        <v>15962803</v>
      </c>
      <c r="H13172" s="175" t="s">
        <v>2117</v>
      </c>
      <c r="J13172" s="194">
        <v>258877</v>
      </c>
    </row>
    <row r="13173" spans="1:11">
      <c r="A13173" s="175" t="s">
        <v>257</v>
      </c>
      <c r="B13173" s="175" t="s">
        <v>47</v>
      </c>
      <c r="E13173" s="175" t="s">
        <v>668</v>
      </c>
      <c r="F13173" s="195">
        <v>6315909</v>
      </c>
      <c r="H13173" s="175" t="s">
        <v>2115</v>
      </c>
      <c r="J13173" s="194">
        <v>69052</v>
      </c>
    </row>
    <row r="13174" spans="1:11">
      <c r="A13174" s="175" t="s">
        <v>257</v>
      </c>
      <c r="B13174" s="175" t="s">
        <v>47</v>
      </c>
      <c r="E13174" s="175" t="s">
        <v>668</v>
      </c>
      <c r="F13174" s="195">
        <v>6315937</v>
      </c>
      <c r="H13174" s="175" t="s">
        <v>2118</v>
      </c>
      <c r="J13174" s="194">
        <v>97124</v>
      </c>
    </row>
    <row r="13175" spans="1:11">
      <c r="A13175" s="175" t="s">
        <v>257</v>
      </c>
      <c r="B13175" s="175" t="s">
        <v>47</v>
      </c>
      <c r="E13175" s="175" t="s">
        <v>668</v>
      </c>
      <c r="F13175" s="195">
        <v>6406692</v>
      </c>
      <c r="H13175" s="175" t="s">
        <v>2116</v>
      </c>
      <c r="J13175" s="194">
        <v>62481</v>
      </c>
    </row>
    <row r="13176" spans="1:11">
      <c r="A13176" s="175" t="s">
        <v>257</v>
      </c>
      <c r="B13176" s="175" t="s">
        <v>47</v>
      </c>
      <c r="E13176" s="175" t="s">
        <v>668</v>
      </c>
      <c r="F13176" s="195">
        <v>6406719</v>
      </c>
      <c r="H13176" s="175" t="s">
        <v>2119</v>
      </c>
      <c r="J13176" s="194">
        <v>97867</v>
      </c>
    </row>
    <row r="13177" spans="1:11">
      <c r="A13177" s="175" t="s">
        <v>257</v>
      </c>
      <c r="B13177" s="175" t="s">
        <v>47</v>
      </c>
      <c r="E13177" s="175" t="s">
        <v>668</v>
      </c>
      <c r="F13177" s="195">
        <v>6429241</v>
      </c>
      <c r="H13177" s="175" t="s">
        <v>2285</v>
      </c>
      <c r="J13177" s="194">
        <v>98897</v>
      </c>
    </row>
    <row r="13178" spans="1:11">
      <c r="A13178" s="175" t="s">
        <v>5045</v>
      </c>
      <c r="B13178" s="175" t="s">
        <v>86</v>
      </c>
      <c r="D13178" s="175" t="s">
        <v>610</v>
      </c>
      <c r="H13178" s="175" t="s">
        <v>4269</v>
      </c>
      <c r="K13178" s="194">
        <v>77958</v>
      </c>
    </row>
    <row r="13179" spans="1:11">
      <c r="A13179" s="190" t="s">
        <v>5178</v>
      </c>
      <c r="J13179" s="194">
        <v>940213</v>
      </c>
      <c r="K13179" s="194">
        <v>940213</v>
      </c>
    </row>
    <row r="13182" spans="1:11">
      <c r="A13182" s="190" t="s">
        <v>5196</v>
      </c>
      <c r="D13182" s="191" t="s">
        <v>4823</v>
      </c>
      <c r="E13182" s="190" t="s">
        <v>5031</v>
      </c>
    </row>
    <row r="13183" spans="1:11">
      <c r="A13183" s="192" t="s">
        <v>10</v>
      </c>
      <c r="B13183" s="192" t="s">
        <v>11</v>
      </c>
      <c r="D13183" s="188" t="s">
        <v>4808</v>
      </c>
      <c r="E13183" s="192" t="s">
        <v>142</v>
      </c>
      <c r="F13183" s="193" t="s">
        <v>4809</v>
      </c>
      <c r="G13183" s="192" t="s">
        <v>4810</v>
      </c>
      <c r="H13183" s="192" t="s">
        <v>479</v>
      </c>
      <c r="J13183" s="193" t="s">
        <v>405</v>
      </c>
      <c r="K13183" s="193" t="s">
        <v>406</v>
      </c>
    </row>
    <row r="13186" spans="1:11">
      <c r="A13186" s="175" t="s">
        <v>182</v>
      </c>
      <c r="B13186" s="175" t="s">
        <v>28</v>
      </c>
      <c r="E13186" s="175" t="s">
        <v>640</v>
      </c>
      <c r="F13186" s="195">
        <v>201651</v>
      </c>
      <c r="H13186" s="175" t="s">
        <v>2054</v>
      </c>
      <c r="K13186" s="194">
        <v>289512</v>
      </c>
    </row>
    <row r="13187" spans="1:11">
      <c r="A13187" s="175" t="s">
        <v>257</v>
      </c>
      <c r="B13187" s="175" t="s">
        <v>47</v>
      </c>
      <c r="E13187" s="175" t="s">
        <v>668</v>
      </c>
      <c r="F13187" s="195">
        <v>6456198</v>
      </c>
      <c r="H13187" s="175" t="s">
        <v>2286</v>
      </c>
      <c r="J13187" s="194">
        <v>289512</v>
      </c>
    </row>
    <row r="13188" spans="1:11">
      <c r="A13188" s="190" t="s">
        <v>5197</v>
      </c>
      <c r="J13188" s="194">
        <v>289512</v>
      </c>
      <c r="K13188" s="194">
        <v>289512</v>
      </c>
    </row>
    <row r="13191" spans="1:11">
      <c r="A13191" s="190" t="s">
        <v>5198</v>
      </c>
      <c r="D13191" s="191" t="s">
        <v>4823</v>
      </c>
      <c r="E13191" s="190" t="s">
        <v>5031</v>
      </c>
    </row>
    <row r="13192" spans="1:11">
      <c r="A13192" s="192" t="s">
        <v>10</v>
      </c>
      <c r="B13192" s="192" t="s">
        <v>11</v>
      </c>
      <c r="D13192" s="188" t="s">
        <v>4808</v>
      </c>
      <c r="E13192" s="192" t="s">
        <v>142</v>
      </c>
      <c r="F13192" s="193" t="s">
        <v>4809</v>
      </c>
      <c r="G13192" s="192" t="s">
        <v>4810</v>
      </c>
      <c r="H13192" s="192" t="s">
        <v>479</v>
      </c>
      <c r="J13192" s="193" t="s">
        <v>405</v>
      </c>
      <c r="K13192" s="193" t="s">
        <v>406</v>
      </c>
    </row>
    <row r="13195" spans="1:11">
      <c r="A13195" s="175" t="s">
        <v>182</v>
      </c>
      <c r="B13195" s="175" t="s">
        <v>28</v>
      </c>
      <c r="E13195" s="175" t="s">
        <v>640</v>
      </c>
      <c r="F13195" s="195">
        <v>201651</v>
      </c>
      <c r="H13195" s="175" t="s">
        <v>2054</v>
      </c>
      <c r="K13195" s="194">
        <v>1535156</v>
      </c>
    </row>
    <row r="13196" spans="1:11">
      <c r="A13196" s="175" t="s">
        <v>5097</v>
      </c>
      <c r="B13196" s="175" t="s">
        <v>31</v>
      </c>
      <c r="E13196" s="175" t="s">
        <v>668</v>
      </c>
      <c r="F13196" s="195">
        <v>2</v>
      </c>
      <c r="H13196" s="175" t="s">
        <v>2128</v>
      </c>
      <c r="J13196" s="194">
        <v>18904</v>
      </c>
    </row>
    <row r="13197" spans="1:11">
      <c r="A13197" s="175" t="s">
        <v>257</v>
      </c>
      <c r="B13197" s="175" t="s">
        <v>47</v>
      </c>
      <c r="E13197" s="175" t="s">
        <v>668</v>
      </c>
      <c r="F13197" s="195">
        <v>6458499</v>
      </c>
      <c r="H13197" s="175" t="s">
        <v>207</v>
      </c>
      <c r="J13197" s="194">
        <v>130000</v>
      </c>
    </row>
    <row r="13198" spans="1:11">
      <c r="A13198" s="175" t="s">
        <v>257</v>
      </c>
      <c r="B13198" s="175" t="s">
        <v>47</v>
      </c>
      <c r="E13198" s="175" t="s">
        <v>668</v>
      </c>
      <c r="F13198" s="195">
        <v>6456199</v>
      </c>
      <c r="H13198" s="175" t="s">
        <v>2287</v>
      </c>
      <c r="J13198" s="194">
        <v>1311734</v>
      </c>
    </row>
    <row r="13199" spans="1:11">
      <c r="A13199" s="175" t="s">
        <v>257</v>
      </c>
      <c r="B13199" s="175" t="s">
        <v>47</v>
      </c>
      <c r="E13199" s="175" t="s">
        <v>668</v>
      </c>
      <c r="F13199" s="195">
        <v>6458498</v>
      </c>
      <c r="H13199" s="175" t="s">
        <v>2288</v>
      </c>
      <c r="J13199" s="194">
        <v>74518</v>
      </c>
    </row>
    <row r="13200" spans="1:11">
      <c r="A13200" s="190" t="s">
        <v>5199</v>
      </c>
      <c r="J13200" s="194">
        <v>1535156</v>
      </c>
      <c r="K13200" s="194">
        <v>1535156</v>
      </c>
    </row>
    <row r="13203" spans="1:11">
      <c r="A13203" s="190" t="s">
        <v>5179</v>
      </c>
      <c r="D13203" s="191" t="s">
        <v>4823</v>
      </c>
      <c r="E13203" s="190" t="s">
        <v>5031</v>
      </c>
    </row>
    <row r="13204" spans="1:11">
      <c r="A13204" s="192" t="s">
        <v>10</v>
      </c>
      <c r="B13204" s="192" t="s">
        <v>11</v>
      </c>
      <c r="D13204" s="188" t="s">
        <v>4808</v>
      </c>
      <c r="E13204" s="192" t="s">
        <v>142</v>
      </c>
      <c r="F13204" s="193" t="s">
        <v>4809</v>
      </c>
      <c r="G13204" s="192" t="s">
        <v>4810</v>
      </c>
      <c r="H13204" s="192" t="s">
        <v>479</v>
      </c>
      <c r="J13204" s="193" t="s">
        <v>405</v>
      </c>
      <c r="K13204" s="193" t="s">
        <v>406</v>
      </c>
    </row>
    <row r="13207" spans="1:11">
      <c r="A13207" s="175" t="s">
        <v>182</v>
      </c>
      <c r="B13207" s="175" t="s">
        <v>28</v>
      </c>
      <c r="E13207" s="175" t="s">
        <v>640</v>
      </c>
      <c r="F13207" s="195">
        <v>201651</v>
      </c>
      <c r="H13207" s="175" t="s">
        <v>2054</v>
      </c>
      <c r="K13207" s="194">
        <v>799680</v>
      </c>
    </row>
    <row r="13208" spans="1:11">
      <c r="A13208" s="175" t="s">
        <v>5097</v>
      </c>
      <c r="B13208" s="175" t="s">
        <v>31</v>
      </c>
      <c r="E13208" s="175" t="s">
        <v>668</v>
      </c>
      <c r="F13208" s="195">
        <v>1</v>
      </c>
      <c r="H13208" s="175" t="s">
        <v>2129</v>
      </c>
      <c r="J13208" s="194">
        <v>799680</v>
      </c>
    </row>
    <row r="13209" spans="1:11">
      <c r="A13209" s="190" t="s">
        <v>5180</v>
      </c>
      <c r="J13209" s="194">
        <v>799680</v>
      </c>
      <c r="K13209" s="194">
        <v>799680</v>
      </c>
    </row>
    <row r="13212" spans="1:11">
      <c r="A13212" s="190" t="s">
        <v>5181</v>
      </c>
      <c r="D13212" s="191" t="s">
        <v>4806</v>
      </c>
      <c r="E13212" s="190" t="s">
        <v>5031</v>
      </c>
    </row>
    <row r="13213" spans="1:11">
      <c r="A13213" s="192" t="s">
        <v>10</v>
      </c>
      <c r="B13213" s="192" t="s">
        <v>11</v>
      </c>
      <c r="D13213" s="188" t="s">
        <v>4808</v>
      </c>
      <c r="E13213" s="192" t="s">
        <v>142</v>
      </c>
      <c r="F13213" s="193" t="s">
        <v>4809</v>
      </c>
      <c r="G13213" s="192" t="s">
        <v>4810</v>
      </c>
      <c r="H13213" s="192" t="s">
        <v>479</v>
      </c>
      <c r="J13213" s="193" t="s">
        <v>405</v>
      </c>
      <c r="K13213" s="193" t="s">
        <v>406</v>
      </c>
    </row>
    <row r="13216" spans="1:11">
      <c r="A13216" s="175" t="s">
        <v>5097</v>
      </c>
      <c r="B13216" s="175" t="s">
        <v>31</v>
      </c>
      <c r="E13216" s="175" t="s">
        <v>2130</v>
      </c>
      <c r="F13216" s="195">
        <v>3557468</v>
      </c>
      <c r="H13216" s="175" t="s">
        <v>2131</v>
      </c>
      <c r="K13216" s="194">
        <v>239100</v>
      </c>
    </row>
    <row r="13217" spans="1:11">
      <c r="A13217" s="175" t="s">
        <v>5097</v>
      </c>
      <c r="B13217" s="175" t="s">
        <v>31</v>
      </c>
      <c r="E13217" s="175" t="s">
        <v>640</v>
      </c>
      <c r="F13217" s="195">
        <v>1</v>
      </c>
      <c r="H13217" s="175" t="s">
        <v>1845</v>
      </c>
      <c r="K13217" s="194">
        <v>233639</v>
      </c>
    </row>
    <row r="13218" spans="1:11">
      <c r="A13218" s="175" t="s">
        <v>5097</v>
      </c>
      <c r="B13218" s="175" t="s">
        <v>31</v>
      </c>
      <c r="E13218" s="175" t="s">
        <v>668</v>
      </c>
      <c r="F13218" s="195">
        <v>1</v>
      </c>
      <c r="H13218" s="175" t="s">
        <v>669</v>
      </c>
      <c r="K13218" s="194">
        <v>647853</v>
      </c>
    </row>
    <row r="13219" spans="1:11">
      <c r="A13219" s="175" t="s">
        <v>5097</v>
      </c>
      <c r="B13219" s="175" t="s">
        <v>31</v>
      </c>
      <c r="E13219" s="175" t="s">
        <v>668</v>
      </c>
      <c r="F13219" s="195">
        <v>1</v>
      </c>
      <c r="H13219" s="175" t="s">
        <v>205</v>
      </c>
      <c r="K13219" s="194">
        <v>20738</v>
      </c>
    </row>
    <row r="13220" spans="1:11">
      <c r="A13220" s="175" t="s">
        <v>5097</v>
      </c>
      <c r="B13220" s="175" t="s">
        <v>31</v>
      </c>
      <c r="E13220" s="175" t="s">
        <v>668</v>
      </c>
      <c r="F13220" s="195">
        <v>2</v>
      </c>
      <c r="H13220" s="175" t="s">
        <v>2132</v>
      </c>
      <c r="K13220" s="194">
        <v>18904</v>
      </c>
    </row>
    <row r="13221" spans="1:11">
      <c r="A13221" s="175" t="s">
        <v>257</v>
      </c>
      <c r="B13221" s="175" t="s">
        <v>47</v>
      </c>
      <c r="E13221" s="175" t="s">
        <v>668</v>
      </c>
      <c r="F13221" s="195">
        <v>6457821</v>
      </c>
      <c r="H13221" s="175" t="s">
        <v>2289</v>
      </c>
      <c r="J13221" s="194">
        <v>490034</v>
      </c>
    </row>
    <row r="13222" spans="1:11">
      <c r="A13222" s="175" t="s">
        <v>257</v>
      </c>
      <c r="B13222" s="175" t="s">
        <v>47</v>
      </c>
      <c r="E13222" s="175" t="s">
        <v>668</v>
      </c>
      <c r="F13222" s="195">
        <v>6462085</v>
      </c>
      <c r="H13222" s="175" t="s">
        <v>2290</v>
      </c>
      <c r="J13222" s="194">
        <v>369100</v>
      </c>
    </row>
    <row r="13223" spans="1:11">
      <c r="A13223" s="175" t="s">
        <v>257</v>
      </c>
      <c r="B13223" s="175" t="s">
        <v>47</v>
      </c>
      <c r="E13223" s="175" t="s">
        <v>668</v>
      </c>
      <c r="F13223" s="195">
        <v>6462854</v>
      </c>
      <c r="H13223" s="175" t="s">
        <v>2291</v>
      </c>
      <c r="J13223" s="194">
        <v>301100</v>
      </c>
    </row>
    <row r="13224" spans="1:11">
      <c r="A13224" s="190" t="s">
        <v>5182</v>
      </c>
      <c r="J13224" s="194">
        <v>1160234</v>
      </c>
      <c r="K13224" s="194">
        <v>1160234</v>
      </c>
    </row>
    <row r="13227" spans="1:11">
      <c r="A13227" s="190" t="s">
        <v>5183</v>
      </c>
      <c r="D13227" s="191" t="s">
        <v>4806</v>
      </c>
      <c r="E13227" s="190" t="s">
        <v>5031</v>
      </c>
    </row>
    <row r="13228" spans="1:11">
      <c r="A13228" s="192" t="s">
        <v>10</v>
      </c>
      <c r="B13228" s="192" t="s">
        <v>11</v>
      </c>
      <c r="D13228" s="188" t="s">
        <v>4808</v>
      </c>
      <c r="E13228" s="192" t="s">
        <v>142</v>
      </c>
      <c r="F13228" s="193" t="s">
        <v>4809</v>
      </c>
      <c r="G13228" s="192" t="s">
        <v>4810</v>
      </c>
      <c r="H13228" s="192" t="s">
        <v>479</v>
      </c>
      <c r="J13228" s="193" t="s">
        <v>405</v>
      </c>
      <c r="K13228" s="193" t="s">
        <v>406</v>
      </c>
    </row>
    <row r="13231" spans="1:11">
      <c r="A13231" s="175" t="s">
        <v>182</v>
      </c>
      <c r="B13231" s="175" t="s">
        <v>28</v>
      </c>
      <c r="E13231" s="175" t="s">
        <v>640</v>
      </c>
      <c r="F13231" s="195">
        <v>201651</v>
      </c>
      <c r="H13231" s="175" t="s">
        <v>2054</v>
      </c>
      <c r="K13231" s="194">
        <v>64855</v>
      </c>
    </row>
    <row r="13232" spans="1:11">
      <c r="A13232" s="175" t="s">
        <v>5097</v>
      </c>
      <c r="B13232" s="175" t="s">
        <v>31</v>
      </c>
      <c r="E13232" s="175" t="s">
        <v>668</v>
      </c>
      <c r="F13232" s="195">
        <v>3</v>
      </c>
      <c r="H13232" s="175" t="s">
        <v>206</v>
      </c>
      <c r="J13232" s="194">
        <v>64855</v>
      </c>
    </row>
    <row r="13233" spans="1:11">
      <c r="A13233" s="190" t="s">
        <v>5184</v>
      </c>
      <c r="J13233" s="194">
        <v>64855</v>
      </c>
      <c r="K13233" s="194">
        <v>64855</v>
      </c>
    </row>
    <row r="13235" spans="1:11">
      <c r="A13235" s="189" t="s">
        <v>480</v>
      </c>
      <c r="B13235" s="196" t="s">
        <v>5285</v>
      </c>
      <c r="J13235" s="194">
        <v>481526965</v>
      </c>
      <c r="K13235" s="194">
        <v>481526965</v>
      </c>
    </row>
    <row r="13237" spans="1:11">
      <c r="A13237" s="189" t="s">
        <v>5286</v>
      </c>
    </row>
    <row r="13240" spans="1:11">
      <c r="A13240" s="190" t="s">
        <v>5151</v>
      </c>
      <c r="D13240" s="191" t="s">
        <v>4818</v>
      </c>
      <c r="E13240" s="190" t="s">
        <v>4807</v>
      </c>
    </row>
    <row r="13241" spans="1:11">
      <c r="A13241" s="192" t="s">
        <v>10</v>
      </c>
      <c r="B13241" s="192" t="s">
        <v>11</v>
      </c>
      <c r="D13241" s="188" t="s">
        <v>4808</v>
      </c>
      <c r="E13241" s="192" t="s">
        <v>142</v>
      </c>
      <c r="F13241" s="193" t="s">
        <v>4809</v>
      </c>
      <c r="G13241" s="192" t="s">
        <v>4810</v>
      </c>
      <c r="H13241" s="192" t="s">
        <v>479</v>
      </c>
      <c r="J13241" s="193" t="s">
        <v>405</v>
      </c>
      <c r="K13241" s="193" t="s">
        <v>406</v>
      </c>
    </row>
    <row r="13244" spans="1:11">
      <c r="A13244" s="175" t="s">
        <v>151</v>
      </c>
      <c r="B13244" s="175" t="s">
        <v>22</v>
      </c>
      <c r="F13244" s="195">
        <v>1</v>
      </c>
      <c r="H13244" s="175" t="s">
        <v>1195</v>
      </c>
      <c r="J13244" s="194">
        <v>30000</v>
      </c>
    </row>
    <row r="13245" spans="1:11">
      <c r="A13245" s="175" t="s">
        <v>4829</v>
      </c>
      <c r="B13245" s="175" t="s">
        <v>113</v>
      </c>
      <c r="D13245" s="175" t="s">
        <v>610</v>
      </c>
      <c r="H13245" s="175" t="s">
        <v>1195</v>
      </c>
      <c r="K13245" s="194">
        <v>30000</v>
      </c>
    </row>
    <row r="13246" spans="1:11">
      <c r="A13246" s="190" t="s">
        <v>5152</v>
      </c>
      <c r="J13246" s="194">
        <v>30000</v>
      </c>
      <c r="K13246" s="194">
        <v>30000</v>
      </c>
    </row>
    <row r="13249" spans="1:11">
      <c r="A13249" s="190" t="s">
        <v>4805</v>
      </c>
      <c r="D13249" s="191" t="s">
        <v>4823</v>
      </c>
      <c r="E13249" s="190" t="s">
        <v>5067</v>
      </c>
    </row>
    <row r="13250" spans="1:11">
      <c r="A13250" s="192" t="s">
        <v>10</v>
      </c>
      <c r="B13250" s="192" t="s">
        <v>11</v>
      </c>
      <c r="D13250" s="188" t="s">
        <v>4808</v>
      </c>
      <c r="E13250" s="192" t="s">
        <v>142</v>
      </c>
      <c r="F13250" s="193" t="s">
        <v>4809</v>
      </c>
      <c r="G13250" s="192" t="s">
        <v>4810</v>
      </c>
      <c r="H13250" s="192" t="s">
        <v>479</v>
      </c>
      <c r="J13250" s="193" t="s">
        <v>405</v>
      </c>
      <c r="K13250" s="193" t="s">
        <v>406</v>
      </c>
    </row>
    <row r="13253" spans="1:11">
      <c r="A13253" s="175" t="s">
        <v>151</v>
      </c>
      <c r="B13253" s="175" t="s">
        <v>22</v>
      </c>
      <c r="F13253" s="195">
        <v>40580</v>
      </c>
      <c r="H13253" s="175" t="s">
        <v>1205</v>
      </c>
      <c r="J13253" s="194">
        <v>150000</v>
      </c>
    </row>
    <row r="13254" spans="1:11">
      <c r="A13254" s="175" t="s">
        <v>4829</v>
      </c>
      <c r="B13254" s="175" t="s">
        <v>113</v>
      </c>
      <c r="D13254" s="175" t="s">
        <v>610</v>
      </c>
      <c r="H13254" s="175" t="s">
        <v>1205</v>
      </c>
      <c r="K13254" s="194">
        <v>150000</v>
      </c>
    </row>
    <row r="13255" spans="1:11">
      <c r="A13255" s="190" t="s">
        <v>4816</v>
      </c>
      <c r="J13255" s="194">
        <v>150000</v>
      </c>
      <c r="K13255" s="194">
        <v>150000</v>
      </c>
    </row>
    <row r="13258" spans="1:11">
      <c r="A13258" s="190" t="s">
        <v>4817</v>
      </c>
      <c r="D13258" s="191" t="s">
        <v>4818</v>
      </c>
      <c r="E13258" s="190" t="s">
        <v>5067</v>
      </c>
    </row>
    <row r="13259" spans="1:11">
      <c r="A13259" s="192" t="s">
        <v>10</v>
      </c>
      <c r="B13259" s="192" t="s">
        <v>11</v>
      </c>
      <c r="D13259" s="188" t="s">
        <v>4808</v>
      </c>
      <c r="E13259" s="192" t="s">
        <v>142</v>
      </c>
      <c r="F13259" s="193" t="s">
        <v>4809</v>
      </c>
      <c r="G13259" s="192" t="s">
        <v>4810</v>
      </c>
      <c r="H13259" s="192" t="s">
        <v>479</v>
      </c>
      <c r="J13259" s="193" t="s">
        <v>405</v>
      </c>
      <c r="K13259" s="193" t="s">
        <v>406</v>
      </c>
    </row>
    <row r="13262" spans="1:11">
      <c r="A13262" s="175" t="s">
        <v>151</v>
      </c>
      <c r="B13262" s="175" t="s">
        <v>22</v>
      </c>
      <c r="F13262" s="195">
        <v>40581</v>
      </c>
      <c r="H13262" s="175" t="s">
        <v>1206</v>
      </c>
      <c r="J13262" s="194">
        <v>50000</v>
      </c>
    </row>
    <row r="13263" spans="1:11">
      <c r="A13263" s="175" t="s">
        <v>4829</v>
      </c>
      <c r="B13263" s="175" t="s">
        <v>113</v>
      </c>
      <c r="D13263" s="175" t="s">
        <v>610</v>
      </c>
      <c r="H13263" s="175" t="s">
        <v>1206</v>
      </c>
      <c r="K13263" s="194">
        <v>50000</v>
      </c>
    </row>
    <row r="13264" spans="1:11">
      <c r="A13264" s="190" t="s">
        <v>4821</v>
      </c>
      <c r="J13264" s="194">
        <v>50000</v>
      </c>
      <c r="K13264" s="194">
        <v>50000</v>
      </c>
    </row>
    <row r="13267" spans="1:11">
      <c r="A13267" s="190" t="s">
        <v>4825</v>
      </c>
      <c r="D13267" s="191" t="s">
        <v>4818</v>
      </c>
      <c r="E13267" s="190" t="s">
        <v>5067</v>
      </c>
    </row>
    <row r="13268" spans="1:11">
      <c r="A13268" s="192" t="s">
        <v>10</v>
      </c>
      <c r="B13268" s="192" t="s">
        <v>11</v>
      </c>
      <c r="D13268" s="188" t="s">
        <v>4808</v>
      </c>
      <c r="E13268" s="192" t="s">
        <v>142</v>
      </c>
      <c r="F13268" s="193" t="s">
        <v>4809</v>
      </c>
      <c r="G13268" s="192" t="s">
        <v>4810</v>
      </c>
      <c r="H13268" s="192" t="s">
        <v>479</v>
      </c>
      <c r="J13268" s="193" t="s">
        <v>405</v>
      </c>
      <c r="K13268" s="193" t="s">
        <v>406</v>
      </c>
    </row>
    <row r="13271" spans="1:11">
      <c r="A13271" s="175" t="s">
        <v>161</v>
      </c>
      <c r="B13271" s="175" t="s">
        <v>23</v>
      </c>
      <c r="F13271" s="195">
        <v>1</v>
      </c>
      <c r="H13271" s="175" t="s">
        <v>1486</v>
      </c>
      <c r="J13271" s="194">
        <v>38834</v>
      </c>
    </row>
    <row r="13272" spans="1:11">
      <c r="A13272" s="175" t="s">
        <v>5000</v>
      </c>
      <c r="B13272" s="175" t="s">
        <v>114</v>
      </c>
      <c r="D13272" s="175" t="s">
        <v>610</v>
      </c>
      <c r="H13272" s="175" t="s">
        <v>1486</v>
      </c>
      <c r="K13272" s="194">
        <v>38834</v>
      </c>
    </row>
    <row r="13273" spans="1:11">
      <c r="A13273" s="190" t="s">
        <v>4826</v>
      </c>
      <c r="J13273" s="194">
        <v>38834</v>
      </c>
      <c r="K13273" s="194">
        <v>38834</v>
      </c>
    </row>
    <row r="13276" spans="1:11">
      <c r="A13276" s="190" t="s">
        <v>4827</v>
      </c>
      <c r="D13276" s="191" t="s">
        <v>4818</v>
      </c>
      <c r="E13276" s="190" t="s">
        <v>5067</v>
      </c>
    </row>
    <row r="13277" spans="1:11">
      <c r="A13277" s="192" t="s">
        <v>10</v>
      </c>
      <c r="B13277" s="192" t="s">
        <v>11</v>
      </c>
      <c r="D13277" s="188" t="s">
        <v>4808</v>
      </c>
      <c r="E13277" s="192" t="s">
        <v>142</v>
      </c>
      <c r="F13277" s="193" t="s">
        <v>4809</v>
      </c>
      <c r="G13277" s="192" t="s">
        <v>4810</v>
      </c>
      <c r="H13277" s="192" t="s">
        <v>479</v>
      </c>
      <c r="J13277" s="193" t="s">
        <v>405</v>
      </c>
      <c r="K13277" s="193" t="s">
        <v>406</v>
      </c>
    </row>
    <row r="13280" spans="1:11">
      <c r="A13280" s="175" t="s">
        <v>161</v>
      </c>
      <c r="B13280" s="175" t="s">
        <v>23</v>
      </c>
      <c r="F13280" s="195">
        <v>1</v>
      </c>
      <c r="H13280" s="175" t="s">
        <v>1487</v>
      </c>
      <c r="J13280" s="194">
        <v>43926</v>
      </c>
    </row>
    <row r="13281" spans="1:11">
      <c r="A13281" s="175" t="s">
        <v>5000</v>
      </c>
      <c r="B13281" s="175" t="s">
        <v>114</v>
      </c>
      <c r="D13281" s="175" t="s">
        <v>610</v>
      </c>
      <c r="H13281" s="175" t="s">
        <v>1487</v>
      </c>
      <c r="K13281" s="194">
        <v>43926</v>
      </c>
    </row>
    <row r="13282" spans="1:11">
      <c r="A13282" s="190" t="s">
        <v>4830</v>
      </c>
      <c r="J13282" s="194">
        <v>43926</v>
      </c>
      <c r="K13282" s="194">
        <v>43926</v>
      </c>
    </row>
    <row r="13285" spans="1:11">
      <c r="A13285" s="190" t="s">
        <v>4831</v>
      </c>
      <c r="D13285" s="191" t="s">
        <v>4818</v>
      </c>
      <c r="E13285" s="190" t="s">
        <v>5067</v>
      </c>
    </row>
    <row r="13286" spans="1:11">
      <c r="A13286" s="192" t="s">
        <v>10</v>
      </c>
      <c r="B13286" s="192" t="s">
        <v>11</v>
      </c>
      <c r="D13286" s="188" t="s">
        <v>4808</v>
      </c>
      <c r="E13286" s="192" t="s">
        <v>142</v>
      </c>
      <c r="F13286" s="193" t="s">
        <v>4809</v>
      </c>
      <c r="G13286" s="192" t="s">
        <v>4810</v>
      </c>
      <c r="H13286" s="192" t="s">
        <v>479</v>
      </c>
      <c r="J13286" s="193" t="s">
        <v>405</v>
      </c>
      <c r="K13286" s="193" t="s">
        <v>406</v>
      </c>
    </row>
    <row r="13289" spans="1:11">
      <c r="A13289" s="175" t="s">
        <v>161</v>
      </c>
      <c r="B13289" s="175" t="s">
        <v>23</v>
      </c>
      <c r="F13289" s="195">
        <v>1</v>
      </c>
      <c r="H13289" s="175" t="s">
        <v>1488</v>
      </c>
      <c r="J13289" s="194">
        <v>175000</v>
      </c>
    </row>
    <row r="13290" spans="1:11">
      <c r="A13290" s="175" t="s">
        <v>5000</v>
      </c>
      <c r="B13290" s="175" t="s">
        <v>114</v>
      </c>
      <c r="D13290" s="175" t="s">
        <v>610</v>
      </c>
      <c r="H13290" s="175" t="s">
        <v>1488</v>
      </c>
      <c r="K13290" s="194">
        <v>175000</v>
      </c>
    </row>
    <row r="13291" spans="1:11">
      <c r="A13291" s="190" t="s">
        <v>4832</v>
      </c>
      <c r="J13291" s="194">
        <v>175000</v>
      </c>
      <c r="K13291" s="194">
        <v>175000</v>
      </c>
    </row>
    <row r="13294" spans="1:11">
      <c r="A13294" s="190" t="s">
        <v>4822</v>
      </c>
      <c r="D13294" s="191" t="s">
        <v>4818</v>
      </c>
      <c r="E13294" s="190" t="s">
        <v>5068</v>
      </c>
    </row>
    <row r="13295" spans="1:11">
      <c r="A13295" s="192" t="s">
        <v>10</v>
      </c>
      <c r="B13295" s="192" t="s">
        <v>11</v>
      </c>
      <c r="D13295" s="188" t="s">
        <v>4808</v>
      </c>
      <c r="E13295" s="192" t="s">
        <v>142</v>
      </c>
      <c r="F13295" s="193" t="s">
        <v>4809</v>
      </c>
      <c r="G13295" s="192" t="s">
        <v>4810</v>
      </c>
      <c r="H13295" s="192" t="s">
        <v>479</v>
      </c>
      <c r="J13295" s="193" t="s">
        <v>405</v>
      </c>
      <c r="K13295" s="193" t="s">
        <v>406</v>
      </c>
    </row>
    <row r="13298" spans="1:11">
      <c r="A13298" s="175" t="s">
        <v>151</v>
      </c>
      <c r="B13298" s="175" t="s">
        <v>22</v>
      </c>
      <c r="F13298" s="195">
        <v>29500</v>
      </c>
      <c r="H13298" s="175" t="s">
        <v>1207</v>
      </c>
      <c r="J13298" s="194">
        <v>20000</v>
      </c>
    </row>
    <row r="13299" spans="1:11">
      <c r="A13299" s="175" t="s">
        <v>4829</v>
      </c>
      <c r="B13299" s="175" t="s">
        <v>113</v>
      </c>
      <c r="D13299" s="175" t="s">
        <v>610</v>
      </c>
      <c r="H13299" s="175" t="s">
        <v>1207</v>
      </c>
      <c r="K13299" s="194">
        <v>20000</v>
      </c>
    </row>
    <row r="13300" spans="1:11">
      <c r="A13300" s="190" t="s">
        <v>4824</v>
      </c>
      <c r="J13300" s="194">
        <v>20000</v>
      </c>
      <c r="K13300" s="194">
        <v>20000</v>
      </c>
    </row>
    <row r="13303" spans="1:11">
      <c r="A13303" s="190" t="s">
        <v>5065</v>
      </c>
      <c r="D13303" s="191" t="s">
        <v>4818</v>
      </c>
      <c r="E13303" s="190" t="s">
        <v>5068</v>
      </c>
    </row>
    <row r="13304" spans="1:11">
      <c r="A13304" s="192" t="s">
        <v>10</v>
      </c>
      <c r="B13304" s="192" t="s">
        <v>11</v>
      </c>
      <c r="D13304" s="188" t="s">
        <v>4808</v>
      </c>
      <c r="E13304" s="192" t="s">
        <v>142</v>
      </c>
      <c r="F13304" s="193" t="s">
        <v>4809</v>
      </c>
      <c r="G13304" s="192" t="s">
        <v>4810</v>
      </c>
      <c r="H13304" s="192" t="s">
        <v>479</v>
      </c>
      <c r="J13304" s="193" t="s">
        <v>405</v>
      </c>
      <c r="K13304" s="193" t="s">
        <v>406</v>
      </c>
    </row>
    <row r="13307" spans="1:11">
      <c r="A13307" s="175" t="s">
        <v>151</v>
      </c>
      <c r="B13307" s="175" t="s">
        <v>22</v>
      </c>
      <c r="F13307" s="195">
        <v>29499</v>
      </c>
      <c r="H13307" s="175" t="s">
        <v>1208</v>
      </c>
      <c r="J13307" s="194">
        <v>40000</v>
      </c>
    </row>
    <row r="13308" spans="1:11">
      <c r="A13308" s="175" t="s">
        <v>4829</v>
      </c>
      <c r="B13308" s="175" t="s">
        <v>113</v>
      </c>
      <c r="D13308" s="175" t="s">
        <v>610</v>
      </c>
      <c r="H13308" s="175" t="s">
        <v>1208</v>
      </c>
      <c r="K13308" s="194">
        <v>40000</v>
      </c>
    </row>
    <row r="13309" spans="1:11">
      <c r="A13309" s="190" t="s">
        <v>5066</v>
      </c>
      <c r="J13309" s="194">
        <v>40000</v>
      </c>
      <c r="K13309" s="194">
        <v>40000</v>
      </c>
    </row>
    <row r="13312" spans="1:11">
      <c r="A13312" s="190" t="s">
        <v>4833</v>
      </c>
      <c r="D13312" s="191" t="s">
        <v>4818</v>
      </c>
      <c r="E13312" s="190" t="s">
        <v>5068</v>
      </c>
    </row>
    <row r="13313" spans="1:11">
      <c r="A13313" s="192" t="s">
        <v>10</v>
      </c>
      <c r="B13313" s="192" t="s">
        <v>11</v>
      </c>
      <c r="D13313" s="188" t="s">
        <v>4808</v>
      </c>
      <c r="E13313" s="192" t="s">
        <v>142</v>
      </c>
      <c r="F13313" s="193" t="s">
        <v>4809</v>
      </c>
      <c r="G13313" s="192" t="s">
        <v>4810</v>
      </c>
      <c r="H13313" s="192" t="s">
        <v>479</v>
      </c>
      <c r="J13313" s="193" t="s">
        <v>405</v>
      </c>
      <c r="K13313" s="193" t="s">
        <v>406</v>
      </c>
    </row>
    <row r="13316" spans="1:11">
      <c r="A13316" s="175" t="s">
        <v>161</v>
      </c>
      <c r="B13316" s="175" t="s">
        <v>23</v>
      </c>
      <c r="F13316" s="195">
        <v>1</v>
      </c>
      <c r="H13316" s="175" t="s">
        <v>1489</v>
      </c>
      <c r="J13316" s="194">
        <v>15000</v>
      </c>
    </row>
    <row r="13317" spans="1:11">
      <c r="A13317" s="175" t="s">
        <v>5000</v>
      </c>
      <c r="B13317" s="175" t="s">
        <v>114</v>
      </c>
      <c r="D13317" s="175" t="s">
        <v>610</v>
      </c>
      <c r="H13317" s="175" t="s">
        <v>1489</v>
      </c>
      <c r="K13317" s="194">
        <v>15000</v>
      </c>
    </row>
    <row r="13318" spans="1:11">
      <c r="A13318" s="190" t="s">
        <v>4834</v>
      </c>
      <c r="J13318" s="194">
        <v>15000</v>
      </c>
      <c r="K13318" s="194">
        <v>15000</v>
      </c>
    </row>
    <row r="13321" spans="1:11">
      <c r="A13321" s="190" t="s">
        <v>4835</v>
      </c>
      <c r="D13321" s="191" t="s">
        <v>4818</v>
      </c>
      <c r="E13321" s="190" t="s">
        <v>5068</v>
      </c>
    </row>
    <row r="13322" spans="1:11">
      <c r="A13322" s="192" t="s">
        <v>10</v>
      </c>
      <c r="B13322" s="192" t="s">
        <v>11</v>
      </c>
      <c r="D13322" s="188" t="s">
        <v>4808</v>
      </c>
      <c r="E13322" s="192" t="s">
        <v>142</v>
      </c>
      <c r="F13322" s="193" t="s">
        <v>4809</v>
      </c>
      <c r="G13322" s="192" t="s">
        <v>4810</v>
      </c>
      <c r="H13322" s="192" t="s">
        <v>479</v>
      </c>
      <c r="J13322" s="193" t="s">
        <v>405</v>
      </c>
      <c r="K13322" s="193" t="s">
        <v>406</v>
      </c>
    </row>
    <row r="13325" spans="1:11">
      <c r="A13325" s="175" t="s">
        <v>161</v>
      </c>
      <c r="B13325" s="175" t="s">
        <v>23</v>
      </c>
      <c r="F13325" s="195">
        <v>1</v>
      </c>
      <c r="H13325" s="175" t="s">
        <v>1490</v>
      </c>
      <c r="J13325" s="194">
        <v>80000</v>
      </c>
    </row>
    <row r="13326" spans="1:11">
      <c r="A13326" s="175" t="s">
        <v>5000</v>
      </c>
      <c r="B13326" s="175" t="s">
        <v>114</v>
      </c>
      <c r="D13326" s="175" t="s">
        <v>610</v>
      </c>
      <c r="H13326" s="175" t="s">
        <v>1490</v>
      </c>
      <c r="K13326" s="194">
        <v>80000</v>
      </c>
    </row>
    <row r="13327" spans="1:11">
      <c r="A13327" s="190" t="s">
        <v>4836</v>
      </c>
      <c r="J13327" s="194">
        <v>80000</v>
      </c>
      <c r="K13327" s="194">
        <v>80000</v>
      </c>
    </row>
    <row r="13330" spans="1:11">
      <c r="A13330" s="190" t="s">
        <v>4837</v>
      </c>
      <c r="D13330" s="191" t="s">
        <v>4818</v>
      </c>
      <c r="E13330" s="190" t="s">
        <v>5068</v>
      </c>
    </row>
    <row r="13331" spans="1:11">
      <c r="A13331" s="192" t="s">
        <v>10</v>
      </c>
      <c r="B13331" s="192" t="s">
        <v>11</v>
      </c>
      <c r="D13331" s="188" t="s">
        <v>4808</v>
      </c>
      <c r="E13331" s="192" t="s">
        <v>142</v>
      </c>
      <c r="F13331" s="193" t="s">
        <v>4809</v>
      </c>
      <c r="G13331" s="192" t="s">
        <v>4810</v>
      </c>
      <c r="H13331" s="192" t="s">
        <v>479</v>
      </c>
      <c r="J13331" s="193" t="s">
        <v>405</v>
      </c>
      <c r="K13331" s="193" t="s">
        <v>406</v>
      </c>
    </row>
    <row r="13334" spans="1:11">
      <c r="A13334" s="175" t="s">
        <v>161</v>
      </c>
      <c r="B13334" s="175" t="s">
        <v>23</v>
      </c>
      <c r="F13334" s="195">
        <v>1</v>
      </c>
      <c r="H13334" s="175" t="s">
        <v>1491</v>
      </c>
      <c r="J13334" s="194">
        <v>66667</v>
      </c>
    </row>
    <row r="13335" spans="1:11">
      <c r="A13335" s="175" t="s">
        <v>5000</v>
      </c>
      <c r="B13335" s="175" t="s">
        <v>114</v>
      </c>
      <c r="D13335" s="175" t="s">
        <v>610</v>
      </c>
      <c r="H13335" s="175" t="s">
        <v>1491</v>
      </c>
      <c r="K13335" s="194">
        <v>66667</v>
      </c>
    </row>
    <row r="13336" spans="1:11">
      <c r="A13336" s="190" t="s">
        <v>4838</v>
      </c>
      <c r="J13336" s="194">
        <v>66667</v>
      </c>
      <c r="K13336" s="194">
        <v>66667</v>
      </c>
    </row>
    <row r="13339" spans="1:11">
      <c r="A13339" s="190" t="s">
        <v>4839</v>
      </c>
      <c r="D13339" s="191" t="s">
        <v>4823</v>
      </c>
      <c r="E13339" s="190" t="s">
        <v>5068</v>
      </c>
    </row>
    <row r="13340" spans="1:11">
      <c r="A13340" s="192" t="s">
        <v>10</v>
      </c>
      <c r="B13340" s="192" t="s">
        <v>11</v>
      </c>
      <c r="D13340" s="188" t="s">
        <v>4808</v>
      </c>
      <c r="E13340" s="192" t="s">
        <v>142</v>
      </c>
      <c r="F13340" s="193" t="s">
        <v>4809</v>
      </c>
      <c r="G13340" s="192" t="s">
        <v>4810</v>
      </c>
      <c r="H13340" s="192" t="s">
        <v>479</v>
      </c>
      <c r="J13340" s="193" t="s">
        <v>405</v>
      </c>
      <c r="K13340" s="193" t="s">
        <v>406</v>
      </c>
    </row>
    <row r="13343" spans="1:11">
      <c r="A13343" s="175" t="s">
        <v>5102</v>
      </c>
      <c r="B13343" s="175" t="s">
        <v>25</v>
      </c>
      <c r="F13343" s="195">
        <v>303</v>
      </c>
      <c r="H13343" s="175" t="s">
        <v>821</v>
      </c>
      <c r="K13343" s="194">
        <v>40000</v>
      </c>
    </row>
    <row r="13344" spans="1:11">
      <c r="A13344" s="175" t="s">
        <v>5120</v>
      </c>
      <c r="B13344" s="175" t="s">
        <v>51</v>
      </c>
      <c r="E13344" s="175" t="s">
        <v>640</v>
      </c>
      <c r="F13344" s="195">
        <v>1</v>
      </c>
      <c r="H13344" s="175" t="s">
        <v>821</v>
      </c>
      <c r="J13344" s="194">
        <v>40000</v>
      </c>
    </row>
    <row r="13345" spans="1:11">
      <c r="A13345" s="190" t="s">
        <v>4840</v>
      </c>
      <c r="J13345" s="194">
        <v>40000</v>
      </c>
      <c r="K13345" s="194">
        <v>40000</v>
      </c>
    </row>
    <row r="13348" spans="1:11">
      <c r="A13348" s="190" t="s">
        <v>4841</v>
      </c>
      <c r="D13348" s="191" t="s">
        <v>4823</v>
      </c>
      <c r="E13348" s="190" t="s">
        <v>5068</v>
      </c>
    </row>
    <row r="13349" spans="1:11">
      <c r="A13349" s="192" t="s">
        <v>10</v>
      </c>
      <c r="B13349" s="192" t="s">
        <v>11</v>
      </c>
      <c r="D13349" s="188" t="s">
        <v>4808</v>
      </c>
      <c r="E13349" s="192" t="s">
        <v>142</v>
      </c>
      <c r="F13349" s="193" t="s">
        <v>4809</v>
      </c>
      <c r="G13349" s="192" t="s">
        <v>4810</v>
      </c>
      <c r="H13349" s="192" t="s">
        <v>479</v>
      </c>
      <c r="J13349" s="193" t="s">
        <v>405</v>
      </c>
      <c r="K13349" s="193" t="s">
        <v>406</v>
      </c>
    </row>
    <row r="13352" spans="1:11">
      <c r="A13352" s="175" t="s">
        <v>5102</v>
      </c>
      <c r="B13352" s="175" t="s">
        <v>25</v>
      </c>
      <c r="F13352" s="195">
        <v>304</v>
      </c>
      <c r="H13352" s="175" t="s">
        <v>1879</v>
      </c>
      <c r="K13352" s="194">
        <v>2698702</v>
      </c>
    </row>
    <row r="13353" spans="1:11">
      <c r="A13353" s="175" t="s">
        <v>297</v>
      </c>
      <c r="B13353" s="175" t="s">
        <v>54</v>
      </c>
      <c r="H13353" s="175" t="s">
        <v>2467</v>
      </c>
      <c r="J13353" s="194">
        <v>1595336</v>
      </c>
    </row>
    <row r="13354" spans="1:11">
      <c r="A13354" s="175" t="s">
        <v>299</v>
      </c>
      <c r="B13354" s="175" t="s">
        <v>55</v>
      </c>
      <c r="H13354" s="175" t="s">
        <v>2504</v>
      </c>
      <c r="J13354" s="194">
        <v>669024</v>
      </c>
    </row>
    <row r="13355" spans="1:11">
      <c r="A13355" s="175" t="s">
        <v>300</v>
      </c>
      <c r="B13355" s="175" t="s">
        <v>56</v>
      </c>
      <c r="H13355" s="175" t="s">
        <v>2523</v>
      </c>
      <c r="J13355" s="194">
        <v>136976</v>
      </c>
    </row>
    <row r="13356" spans="1:11">
      <c r="A13356" s="175" t="s">
        <v>301</v>
      </c>
      <c r="B13356" s="175" t="s">
        <v>57</v>
      </c>
      <c r="H13356" s="175" t="s">
        <v>2536</v>
      </c>
      <c r="J13356" s="194">
        <v>25487</v>
      </c>
    </row>
    <row r="13357" spans="1:11">
      <c r="A13357" s="175" t="s">
        <v>302</v>
      </c>
      <c r="B13357" s="175" t="s">
        <v>58</v>
      </c>
      <c r="H13357" s="175" t="s">
        <v>2545</v>
      </c>
      <c r="J13357" s="194">
        <v>271879</v>
      </c>
    </row>
    <row r="13358" spans="1:11">
      <c r="A13358" s="190" t="s">
        <v>4843</v>
      </c>
      <c r="J13358" s="194">
        <v>2698702</v>
      </c>
      <c r="K13358" s="194">
        <v>2698702</v>
      </c>
    </row>
    <row r="13361" spans="1:11">
      <c r="A13361" s="190" t="s">
        <v>4844</v>
      </c>
      <c r="D13361" s="191" t="s">
        <v>4818</v>
      </c>
      <c r="E13361" s="190" t="s">
        <v>5068</v>
      </c>
    </row>
    <row r="13362" spans="1:11">
      <c r="A13362" s="192" t="s">
        <v>10</v>
      </c>
      <c r="B13362" s="192" t="s">
        <v>11</v>
      </c>
      <c r="D13362" s="188" t="s">
        <v>4808</v>
      </c>
      <c r="E13362" s="192" t="s">
        <v>142</v>
      </c>
      <c r="F13362" s="193" t="s">
        <v>4809</v>
      </c>
      <c r="G13362" s="192" t="s">
        <v>4810</v>
      </c>
      <c r="H13362" s="192" t="s">
        <v>479</v>
      </c>
      <c r="J13362" s="193" t="s">
        <v>405</v>
      </c>
      <c r="K13362" s="193" t="s">
        <v>406</v>
      </c>
    </row>
    <row r="13365" spans="1:11">
      <c r="A13365" s="175" t="s">
        <v>5102</v>
      </c>
      <c r="B13365" s="175" t="s">
        <v>25</v>
      </c>
      <c r="F13365" s="195">
        <v>306</v>
      </c>
      <c r="H13365" s="175" t="s">
        <v>1880</v>
      </c>
      <c r="K13365" s="194">
        <v>454890</v>
      </c>
    </row>
    <row r="13366" spans="1:11">
      <c r="A13366" s="175" t="s">
        <v>182</v>
      </c>
      <c r="B13366" s="175" t="s">
        <v>28</v>
      </c>
      <c r="E13366" s="175" t="s">
        <v>640</v>
      </c>
      <c r="F13366" s="195">
        <v>201646</v>
      </c>
      <c r="H13366" s="175" t="s">
        <v>1880</v>
      </c>
      <c r="J13366" s="194">
        <v>454890</v>
      </c>
    </row>
    <row r="13367" spans="1:11">
      <c r="A13367" s="190" t="s">
        <v>4845</v>
      </c>
      <c r="J13367" s="194">
        <v>454890</v>
      </c>
      <c r="K13367" s="194">
        <v>454890</v>
      </c>
    </row>
    <row r="13370" spans="1:11">
      <c r="A13370" s="190" t="s">
        <v>4846</v>
      </c>
      <c r="D13370" s="191" t="s">
        <v>4818</v>
      </c>
      <c r="E13370" s="190" t="s">
        <v>5068</v>
      </c>
    </row>
    <row r="13371" spans="1:11">
      <c r="A13371" s="192" t="s">
        <v>10</v>
      </c>
      <c r="B13371" s="192" t="s">
        <v>11</v>
      </c>
      <c r="D13371" s="188" t="s">
        <v>4808</v>
      </c>
      <c r="E13371" s="192" t="s">
        <v>142</v>
      </c>
      <c r="F13371" s="193" t="s">
        <v>4809</v>
      </c>
      <c r="G13371" s="192" t="s">
        <v>4810</v>
      </c>
      <c r="H13371" s="192" t="s">
        <v>479</v>
      </c>
      <c r="J13371" s="193" t="s">
        <v>405</v>
      </c>
      <c r="K13371" s="193" t="s">
        <v>406</v>
      </c>
    </row>
    <row r="13374" spans="1:11">
      <c r="A13374" s="175" t="s">
        <v>182</v>
      </c>
      <c r="B13374" s="175" t="s">
        <v>28</v>
      </c>
      <c r="E13374" s="175" t="s">
        <v>640</v>
      </c>
      <c r="F13374" s="195">
        <v>201646</v>
      </c>
      <c r="H13374" s="175" t="s">
        <v>1880</v>
      </c>
      <c r="K13374" s="194">
        <v>454890</v>
      </c>
    </row>
    <row r="13375" spans="1:11">
      <c r="A13375" s="175" t="s">
        <v>4919</v>
      </c>
      <c r="B13375" s="175" t="s">
        <v>101</v>
      </c>
      <c r="D13375" s="175" t="s">
        <v>592</v>
      </c>
      <c r="H13375" s="175" t="s">
        <v>4607</v>
      </c>
      <c r="J13375" s="194">
        <v>215870</v>
      </c>
    </row>
    <row r="13376" spans="1:11">
      <c r="A13376" s="175" t="s">
        <v>5090</v>
      </c>
      <c r="B13376" s="175" t="s">
        <v>102</v>
      </c>
      <c r="D13376" s="175" t="s">
        <v>592</v>
      </c>
      <c r="H13376" s="175" t="s">
        <v>4628</v>
      </c>
      <c r="J13376" s="194">
        <v>117990</v>
      </c>
    </row>
    <row r="13377" spans="1:11">
      <c r="A13377" s="175" t="s">
        <v>5046</v>
      </c>
      <c r="B13377" s="175" t="s">
        <v>103</v>
      </c>
      <c r="D13377" s="175" t="s">
        <v>592</v>
      </c>
      <c r="H13377" s="175" t="s">
        <v>4649</v>
      </c>
      <c r="J13377" s="194">
        <v>121030</v>
      </c>
    </row>
    <row r="13378" spans="1:11">
      <c r="A13378" s="190" t="s">
        <v>4847</v>
      </c>
      <c r="J13378" s="194">
        <v>454890</v>
      </c>
      <c r="K13378" s="194">
        <v>454890</v>
      </c>
    </row>
    <row r="13381" spans="1:11">
      <c r="A13381" s="190" t="s">
        <v>4848</v>
      </c>
      <c r="D13381" s="191" t="s">
        <v>4818</v>
      </c>
      <c r="E13381" s="190" t="s">
        <v>5068</v>
      </c>
    </row>
    <row r="13382" spans="1:11">
      <c r="A13382" s="192" t="s">
        <v>10</v>
      </c>
      <c r="B13382" s="192" t="s">
        <v>11</v>
      </c>
      <c r="D13382" s="188" t="s">
        <v>4808</v>
      </c>
      <c r="E13382" s="192" t="s">
        <v>142</v>
      </c>
      <c r="F13382" s="193" t="s">
        <v>4809</v>
      </c>
      <c r="G13382" s="192" t="s">
        <v>4810</v>
      </c>
      <c r="H13382" s="192" t="s">
        <v>479</v>
      </c>
      <c r="J13382" s="193" t="s">
        <v>405</v>
      </c>
      <c r="K13382" s="193" t="s">
        <v>406</v>
      </c>
    </row>
    <row r="13385" spans="1:11">
      <c r="A13385" s="175" t="s">
        <v>5102</v>
      </c>
      <c r="B13385" s="175" t="s">
        <v>25</v>
      </c>
      <c r="F13385" s="195">
        <v>307</v>
      </c>
      <c r="H13385" s="175" t="s">
        <v>1881</v>
      </c>
      <c r="K13385" s="194">
        <v>145284</v>
      </c>
    </row>
    <row r="13386" spans="1:11">
      <c r="A13386" s="175" t="s">
        <v>182</v>
      </c>
      <c r="B13386" s="175" t="s">
        <v>28</v>
      </c>
      <c r="E13386" s="175" t="s">
        <v>640</v>
      </c>
      <c r="F13386" s="195">
        <v>201647</v>
      </c>
      <c r="H13386" s="175" t="s">
        <v>1881</v>
      </c>
      <c r="J13386" s="194">
        <v>145284</v>
      </c>
    </row>
    <row r="13387" spans="1:11">
      <c r="A13387" s="190" t="s">
        <v>4850</v>
      </c>
      <c r="J13387" s="194">
        <v>145284</v>
      </c>
      <c r="K13387" s="194">
        <v>145284</v>
      </c>
    </row>
    <row r="13390" spans="1:11">
      <c r="A13390" s="190" t="s">
        <v>4851</v>
      </c>
      <c r="D13390" s="191" t="s">
        <v>4818</v>
      </c>
      <c r="E13390" s="190" t="s">
        <v>5068</v>
      </c>
    </row>
    <row r="13391" spans="1:11">
      <c r="A13391" s="192" t="s">
        <v>10</v>
      </c>
      <c r="B13391" s="192" t="s">
        <v>11</v>
      </c>
      <c r="D13391" s="188" t="s">
        <v>4808</v>
      </c>
      <c r="E13391" s="192" t="s">
        <v>142</v>
      </c>
      <c r="F13391" s="193" t="s">
        <v>4809</v>
      </c>
      <c r="G13391" s="192" t="s">
        <v>4810</v>
      </c>
      <c r="H13391" s="192" t="s">
        <v>479</v>
      </c>
      <c r="J13391" s="193" t="s">
        <v>405</v>
      </c>
      <c r="K13391" s="193" t="s">
        <v>406</v>
      </c>
    </row>
    <row r="13394" spans="1:11">
      <c r="A13394" s="175" t="s">
        <v>182</v>
      </c>
      <c r="B13394" s="175" t="s">
        <v>28</v>
      </c>
      <c r="E13394" s="175" t="s">
        <v>640</v>
      </c>
      <c r="F13394" s="195">
        <v>201647</v>
      </c>
      <c r="H13394" s="175" t="s">
        <v>1881</v>
      </c>
      <c r="K13394" s="194">
        <v>145284</v>
      </c>
    </row>
    <row r="13395" spans="1:11">
      <c r="A13395" s="175" t="s">
        <v>4919</v>
      </c>
      <c r="B13395" s="175" t="s">
        <v>101</v>
      </c>
      <c r="D13395" s="175" t="s">
        <v>592</v>
      </c>
      <c r="H13395" s="175" t="s">
        <v>4608</v>
      </c>
      <c r="J13395" s="194">
        <v>92654</v>
      </c>
    </row>
    <row r="13396" spans="1:11">
      <c r="A13396" s="175" t="s">
        <v>5046</v>
      </c>
      <c r="B13396" s="175" t="s">
        <v>103</v>
      </c>
      <c r="D13396" s="175" t="s">
        <v>592</v>
      </c>
      <c r="H13396" s="175" t="s">
        <v>4650</v>
      </c>
      <c r="J13396" s="194">
        <v>52630</v>
      </c>
    </row>
    <row r="13397" spans="1:11">
      <c r="A13397" s="190" t="s">
        <v>4852</v>
      </c>
      <c r="J13397" s="194">
        <v>145284</v>
      </c>
      <c r="K13397" s="194">
        <v>145284</v>
      </c>
    </row>
    <row r="13400" spans="1:11">
      <c r="A13400" s="190" t="s">
        <v>4853</v>
      </c>
      <c r="D13400" s="191" t="s">
        <v>4818</v>
      </c>
      <c r="E13400" s="190" t="s">
        <v>5068</v>
      </c>
    </row>
    <row r="13401" spans="1:11">
      <c r="A13401" s="192" t="s">
        <v>10</v>
      </c>
      <c r="B13401" s="192" t="s">
        <v>11</v>
      </c>
      <c r="D13401" s="188" t="s">
        <v>4808</v>
      </c>
      <c r="E13401" s="192" t="s">
        <v>142</v>
      </c>
      <c r="F13401" s="193" t="s">
        <v>4809</v>
      </c>
      <c r="G13401" s="192" t="s">
        <v>4810</v>
      </c>
      <c r="H13401" s="192" t="s">
        <v>479</v>
      </c>
      <c r="J13401" s="193" t="s">
        <v>405</v>
      </c>
      <c r="K13401" s="193" t="s">
        <v>406</v>
      </c>
    </row>
    <row r="13404" spans="1:11">
      <c r="A13404" s="175" t="s">
        <v>5102</v>
      </c>
      <c r="B13404" s="175" t="s">
        <v>25</v>
      </c>
      <c r="F13404" s="195">
        <v>308</v>
      </c>
      <c r="H13404" s="175" t="s">
        <v>1882</v>
      </c>
      <c r="K13404" s="194">
        <v>789576</v>
      </c>
    </row>
    <row r="13405" spans="1:11">
      <c r="A13405" s="175" t="s">
        <v>182</v>
      </c>
      <c r="B13405" s="175" t="s">
        <v>28</v>
      </c>
      <c r="E13405" s="175" t="s">
        <v>640</v>
      </c>
      <c r="F13405" s="195">
        <v>201648</v>
      </c>
      <c r="H13405" s="175" t="s">
        <v>1882</v>
      </c>
      <c r="J13405" s="194">
        <v>789576</v>
      </c>
    </row>
    <row r="13406" spans="1:11">
      <c r="A13406" s="190" t="s">
        <v>4855</v>
      </c>
      <c r="J13406" s="194">
        <v>789576</v>
      </c>
      <c r="K13406" s="194">
        <v>789576</v>
      </c>
    </row>
    <row r="13409" spans="1:11">
      <c r="A13409" s="190" t="s">
        <v>4856</v>
      </c>
      <c r="D13409" s="191" t="s">
        <v>4818</v>
      </c>
      <c r="E13409" s="190" t="s">
        <v>5068</v>
      </c>
    </row>
    <row r="13410" spans="1:11">
      <c r="A13410" s="192" t="s">
        <v>10</v>
      </c>
      <c r="B13410" s="192" t="s">
        <v>11</v>
      </c>
      <c r="D13410" s="188" t="s">
        <v>4808</v>
      </c>
      <c r="E13410" s="192" t="s">
        <v>142</v>
      </c>
      <c r="F13410" s="193" t="s">
        <v>4809</v>
      </c>
      <c r="G13410" s="192" t="s">
        <v>4810</v>
      </c>
      <c r="H13410" s="192" t="s">
        <v>479</v>
      </c>
      <c r="J13410" s="193" t="s">
        <v>405</v>
      </c>
      <c r="K13410" s="193" t="s">
        <v>406</v>
      </c>
    </row>
    <row r="13413" spans="1:11">
      <c r="A13413" s="175" t="s">
        <v>182</v>
      </c>
      <c r="B13413" s="175" t="s">
        <v>28</v>
      </c>
      <c r="E13413" s="175" t="s">
        <v>640</v>
      </c>
      <c r="F13413" s="195">
        <v>201648</v>
      </c>
      <c r="H13413" s="175" t="s">
        <v>1882</v>
      </c>
      <c r="K13413" s="194">
        <v>789576</v>
      </c>
    </row>
    <row r="13414" spans="1:11">
      <c r="A13414" s="175" t="s">
        <v>262</v>
      </c>
      <c r="B13414" s="175" t="s">
        <v>48</v>
      </c>
      <c r="E13414" s="175" t="s">
        <v>667</v>
      </c>
      <c r="F13414" s="195">
        <v>78</v>
      </c>
      <c r="H13414" s="175" t="s">
        <v>2362</v>
      </c>
      <c r="J13414" s="194">
        <v>200000</v>
      </c>
    </row>
    <row r="13415" spans="1:11">
      <c r="A13415" s="175" t="s">
        <v>4919</v>
      </c>
      <c r="B13415" s="175" t="s">
        <v>101</v>
      </c>
      <c r="D13415" s="175" t="s">
        <v>592</v>
      </c>
      <c r="H13415" s="175" t="s">
        <v>4608</v>
      </c>
      <c r="J13415" s="194">
        <v>30501</v>
      </c>
    </row>
    <row r="13416" spans="1:11">
      <c r="A13416" s="175" t="s">
        <v>5046</v>
      </c>
      <c r="B13416" s="175" t="s">
        <v>103</v>
      </c>
      <c r="D13416" s="175" t="s">
        <v>592</v>
      </c>
      <c r="H13416" s="175" t="s">
        <v>4650</v>
      </c>
      <c r="J13416" s="194">
        <v>559075</v>
      </c>
    </row>
    <row r="13417" spans="1:11">
      <c r="A13417" s="190" t="s">
        <v>4857</v>
      </c>
      <c r="J13417" s="194">
        <v>789576</v>
      </c>
      <c r="K13417" s="194">
        <v>789576</v>
      </c>
    </row>
    <row r="13420" spans="1:11">
      <c r="A13420" s="190" t="s">
        <v>4858</v>
      </c>
      <c r="D13420" s="191" t="s">
        <v>4818</v>
      </c>
      <c r="E13420" s="190" t="s">
        <v>4819</v>
      </c>
    </row>
    <row r="13421" spans="1:11">
      <c r="A13421" s="192" t="s">
        <v>10</v>
      </c>
      <c r="B13421" s="192" t="s">
        <v>11</v>
      </c>
      <c r="D13421" s="188" t="s">
        <v>4808</v>
      </c>
      <c r="E13421" s="192" t="s">
        <v>142</v>
      </c>
      <c r="F13421" s="193" t="s">
        <v>4809</v>
      </c>
      <c r="G13421" s="192" t="s">
        <v>4810</v>
      </c>
      <c r="H13421" s="192" t="s">
        <v>479</v>
      </c>
      <c r="J13421" s="193" t="s">
        <v>405</v>
      </c>
      <c r="K13421" s="193" t="s">
        <v>406</v>
      </c>
    </row>
    <row r="13424" spans="1:11">
      <c r="A13424" s="175" t="s">
        <v>151</v>
      </c>
      <c r="B13424" s="175" t="s">
        <v>22</v>
      </c>
      <c r="F13424" s="195">
        <v>60801</v>
      </c>
      <c r="H13424" s="175" t="s">
        <v>1209</v>
      </c>
      <c r="J13424" s="194">
        <v>70000</v>
      </c>
    </row>
    <row r="13425" spans="1:11">
      <c r="A13425" s="175" t="s">
        <v>4829</v>
      </c>
      <c r="B13425" s="175" t="s">
        <v>113</v>
      </c>
      <c r="D13425" s="175" t="s">
        <v>610</v>
      </c>
      <c r="H13425" s="175" t="s">
        <v>1209</v>
      </c>
      <c r="K13425" s="194">
        <v>70000</v>
      </c>
    </row>
    <row r="13426" spans="1:11">
      <c r="A13426" s="190" t="s">
        <v>4859</v>
      </c>
      <c r="J13426" s="194">
        <v>70000</v>
      </c>
      <c r="K13426" s="194">
        <v>70000</v>
      </c>
    </row>
    <row r="13429" spans="1:11">
      <c r="A13429" s="190" t="s">
        <v>4860</v>
      </c>
      <c r="D13429" s="191" t="s">
        <v>4818</v>
      </c>
      <c r="E13429" s="190" t="s">
        <v>4854</v>
      </c>
    </row>
    <row r="13430" spans="1:11">
      <c r="A13430" s="192" t="s">
        <v>10</v>
      </c>
      <c r="B13430" s="192" t="s">
        <v>11</v>
      </c>
      <c r="D13430" s="188" t="s">
        <v>4808</v>
      </c>
      <c r="E13430" s="192" t="s">
        <v>142</v>
      </c>
      <c r="F13430" s="193" t="s">
        <v>4809</v>
      </c>
      <c r="G13430" s="192" t="s">
        <v>4810</v>
      </c>
      <c r="H13430" s="192" t="s">
        <v>479</v>
      </c>
      <c r="J13430" s="193" t="s">
        <v>405</v>
      </c>
      <c r="K13430" s="193" t="s">
        <v>406</v>
      </c>
    </row>
    <row r="13433" spans="1:11">
      <c r="A13433" s="175" t="s">
        <v>161</v>
      </c>
      <c r="B13433" s="175" t="s">
        <v>23</v>
      </c>
      <c r="F13433" s="195">
        <v>1</v>
      </c>
      <c r="H13433" s="175" t="s">
        <v>1492</v>
      </c>
      <c r="J13433" s="194">
        <v>10216</v>
      </c>
    </row>
    <row r="13434" spans="1:11">
      <c r="A13434" s="175" t="s">
        <v>5000</v>
      </c>
      <c r="B13434" s="175" t="s">
        <v>114</v>
      </c>
      <c r="D13434" s="175" t="s">
        <v>610</v>
      </c>
      <c r="H13434" s="175" t="s">
        <v>1492</v>
      </c>
      <c r="K13434" s="194">
        <v>10216</v>
      </c>
    </row>
    <row r="13435" spans="1:11">
      <c r="A13435" s="190" t="s">
        <v>4861</v>
      </c>
      <c r="J13435" s="194">
        <v>10216</v>
      </c>
      <c r="K13435" s="194">
        <v>10216</v>
      </c>
    </row>
    <row r="13438" spans="1:11">
      <c r="A13438" s="190" t="s">
        <v>4862</v>
      </c>
      <c r="D13438" s="191" t="s">
        <v>4818</v>
      </c>
      <c r="E13438" s="190" t="s">
        <v>4867</v>
      </c>
    </row>
    <row r="13439" spans="1:11">
      <c r="A13439" s="192" t="s">
        <v>10</v>
      </c>
      <c r="B13439" s="192" t="s">
        <v>11</v>
      </c>
      <c r="D13439" s="188" t="s">
        <v>4808</v>
      </c>
      <c r="E13439" s="192" t="s">
        <v>142</v>
      </c>
      <c r="F13439" s="193" t="s">
        <v>4809</v>
      </c>
      <c r="G13439" s="192" t="s">
        <v>4810</v>
      </c>
      <c r="H13439" s="192" t="s">
        <v>479</v>
      </c>
      <c r="J13439" s="193" t="s">
        <v>405</v>
      </c>
      <c r="K13439" s="193" t="s">
        <v>406</v>
      </c>
    </row>
    <row r="13442" spans="1:11">
      <c r="A13442" s="175" t="s">
        <v>151</v>
      </c>
      <c r="B13442" s="175" t="s">
        <v>22</v>
      </c>
      <c r="F13442" s="195">
        <v>1</v>
      </c>
      <c r="H13442" s="175" t="s">
        <v>1210</v>
      </c>
      <c r="J13442" s="194">
        <v>220000</v>
      </c>
    </row>
    <row r="13443" spans="1:11">
      <c r="A13443" s="175" t="s">
        <v>4829</v>
      </c>
      <c r="B13443" s="175" t="s">
        <v>113</v>
      </c>
      <c r="D13443" s="175" t="s">
        <v>610</v>
      </c>
      <c r="H13443" s="175" t="s">
        <v>1210</v>
      </c>
      <c r="K13443" s="194">
        <v>220000</v>
      </c>
    </row>
    <row r="13444" spans="1:11">
      <c r="A13444" s="190" t="s">
        <v>4863</v>
      </c>
      <c r="J13444" s="194">
        <v>220000</v>
      </c>
      <c r="K13444" s="194">
        <v>220000</v>
      </c>
    </row>
    <row r="13447" spans="1:11">
      <c r="A13447" s="190" t="s">
        <v>4864</v>
      </c>
      <c r="D13447" s="191" t="s">
        <v>4818</v>
      </c>
      <c r="E13447" s="190" t="s">
        <v>4867</v>
      </c>
    </row>
    <row r="13448" spans="1:11">
      <c r="A13448" s="192" t="s">
        <v>10</v>
      </c>
      <c r="B13448" s="192" t="s">
        <v>11</v>
      </c>
      <c r="D13448" s="188" t="s">
        <v>4808</v>
      </c>
      <c r="E13448" s="192" t="s">
        <v>142</v>
      </c>
      <c r="F13448" s="193" t="s">
        <v>4809</v>
      </c>
      <c r="G13448" s="192" t="s">
        <v>4810</v>
      </c>
      <c r="H13448" s="192" t="s">
        <v>479</v>
      </c>
      <c r="J13448" s="193" t="s">
        <v>405</v>
      </c>
      <c r="K13448" s="193" t="s">
        <v>406</v>
      </c>
    </row>
    <row r="13451" spans="1:11">
      <c r="A13451" s="175" t="s">
        <v>151</v>
      </c>
      <c r="B13451" s="175" t="s">
        <v>22</v>
      </c>
      <c r="F13451" s="195">
        <v>29498</v>
      </c>
      <c r="H13451" s="175" t="s">
        <v>1211</v>
      </c>
      <c r="J13451" s="194">
        <v>60000</v>
      </c>
    </row>
    <row r="13452" spans="1:11">
      <c r="A13452" s="175" t="s">
        <v>4829</v>
      </c>
      <c r="B13452" s="175" t="s">
        <v>113</v>
      </c>
      <c r="D13452" s="175" t="s">
        <v>610</v>
      </c>
      <c r="H13452" s="175" t="s">
        <v>1211</v>
      </c>
      <c r="K13452" s="194">
        <v>60000</v>
      </c>
    </row>
    <row r="13453" spans="1:11">
      <c r="A13453" s="190" t="s">
        <v>4865</v>
      </c>
      <c r="J13453" s="194">
        <v>60000</v>
      </c>
      <c r="K13453" s="194">
        <v>60000</v>
      </c>
    </row>
    <row r="13456" spans="1:11">
      <c r="A13456" s="190" t="s">
        <v>4866</v>
      </c>
      <c r="D13456" s="191" t="s">
        <v>4818</v>
      </c>
      <c r="E13456" s="190" t="s">
        <v>4867</v>
      </c>
    </row>
    <row r="13457" spans="1:11">
      <c r="A13457" s="192" t="s">
        <v>10</v>
      </c>
      <c r="B13457" s="192" t="s">
        <v>11</v>
      </c>
      <c r="D13457" s="188" t="s">
        <v>4808</v>
      </c>
      <c r="E13457" s="192" t="s">
        <v>142</v>
      </c>
      <c r="F13457" s="193" t="s">
        <v>4809</v>
      </c>
      <c r="G13457" s="192" t="s">
        <v>4810</v>
      </c>
      <c r="H13457" s="192" t="s">
        <v>479</v>
      </c>
      <c r="J13457" s="193" t="s">
        <v>405</v>
      </c>
      <c r="K13457" s="193" t="s">
        <v>406</v>
      </c>
    </row>
    <row r="13460" spans="1:11">
      <c r="A13460" s="175" t="s">
        <v>151</v>
      </c>
      <c r="B13460" s="175" t="s">
        <v>22</v>
      </c>
      <c r="F13460" s="195">
        <v>29497</v>
      </c>
      <c r="H13460" s="175" t="s">
        <v>1212</v>
      </c>
      <c r="J13460" s="194">
        <v>30000</v>
      </c>
    </row>
    <row r="13461" spans="1:11">
      <c r="A13461" s="175" t="s">
        <v>4829</v>
      </c>
      <c r="B13461" s="175" t="s">
        <v>113</v>
      </c>
      <c r="D13461" s="175" t="s">
        <v>610</v>
      </c>
      <c r="H13461" s="175" t="s">
        <v>1212</v>
      </c>
      <c r="K13461" s="194">
        <v>30000</v>
      </c>
    </row>
    <row r="13462" spans="1:11">
      <c r="A13462" s="190" t="s">
        <v>4868</v>
      </c>
      <c r="J13462" s="194">
        <v>30000</v>
      </c>
      <c r="K13462" s="194">
        <v>30000</v>
      </c>
    </row>
    <row r="13465" spans="1:11">
      <c r="A13465" s="190" t="s">
        <v>4869</v>
      </c>
      <c r="D13465" s="191" t="s">
        <v>4818</v>
      </c>
      <c r="E13465" s="190" t="s">
        <v>4867</v>
      </c>
    </row>
    <row r="13466" spans="1:11">
      <c r="A13466" s="192" t="s">
        <v>10</v>
      </c>
      <c r="B13466" s="192" t="s">
        <v>11</v>
      </c>
      <c r="D13466" s="188" t="s">
        <v>4808</v>
      </c>
      <c r="E13466" s="192" t="s">
        <v>142</v>
      </c>
      <c r="F13466" s="193" t="s">
        <v>4809</v>
      </c>
      <c r="G13466" s="192" t="s">
        <v>4810</v>
      </c>
      <c r="H13466" s="192" t="s">
        <v>479</v>
      </c>
      <c r="J13466" s="193" t="s">
        <v>405</v>
      </c>
      <c r="K13466" s="193" t="s">
        <v>406</v>
      </c>
    </row>
    <row r="13469" spans="1:11">
      <c r="A13469" s="175" t="s">
        <v>151</v>
      </c>
      <c r="B13469" s="175" t="s">
        <v>22</v>
      </c>
      <c r="F13469" s="195">
        <v>9204</v>
      </c>
      <c r="H13469" s="175" t="s">
        <v>1213</v>
      </c>
      <c r="J13469" s="194">
        <v>50000</v>
      </c>
    </row>
    <row r="13470" spans="1:11">
      <c r="A13470" s="175" t="s">
        <v>4829</v>
      </c>
      <c r="B13470" s="175" t="s">
        <v>113</v>
      </c>
      <c r="D13470" s="175" t="s">
        <v>610</v>
      </c>
      <c r="H13470" s="175" t="s">
        <v>1213</v>
      </c>
      <c r="K13470" s="194">
        <v>50000</v>
      </c>
    </row>
    <row r="13471" spans="1:11">
      <c r="A13471" s="190" t="s">
        <v>4870</v>
      </c>
      <c r="J13471" s="194">
        <v>50000</v>
      </c>
      <c r="K13471" s="194">
        <v>50000</v>
      </c>
    </row>
    <row r="13474" spans="1:11">
      <c r="A13474" s="190" t="s">
        <v>4871</v>
      </c>
      <c r="D13474" s="191" t="s">
        <v>4818</v>
      </c>
      <c r="E13474" s="190" t="s">
        <v>4867</v>
      </c>
    </row>
    <row r="13475" spans="1:11">
      <c r="A13475" s="192" t="s">
        <v>10</v>
      </c>
      <c r="B13475" s="192" t="s">
        <v>11</v>
      </c>
      <c r="D13475" s="188" t="s">
        <v>4808</v>
      </c>
      <c r="E13475" s="192" t="s">
        <v>142</v>
      </c>
      <c r="F13475" s="193" t="s">
        <v>4809</v>
      </c>
      <c r="G13475" s="192" t="s">
        <v>4810</v>
      </c>
      <c r="H13475" s="192" t="s">
        <v>479</v>
      </c>
      <c r="J13475" s="193" t="s">
        <v>405</v>
      </c>
      <c r="K13475" s="193" t="s">
        <v>406</v>
      </c>
    </row>
    <row r="13478" spans="1:11">
      <c r="A13478" s="175" t="s">
        <v>151</v>
      </c>
      <c r="B13478" s="175" t="s">
        <v>22</v>
      </c>
      <c r="F13478" s="195">
        <v>9240</v>
      </c>
      <c r="H13478" s="175" t="s">
        <v>1214</v>
      </c>
      <c r="J13478" s="194">
        <v>35000</v>
      </c>
    </row>
    <row r="13479" spans="1:11">
      <c r="A13479" s="175" t="s">
        <v>4829</v>
      </c>
      <c r="B13479" s="175" t="s">
        <v>113</v>
      </c>
      <c r="D13479" s="175" t="s">
        <v>610</v>
      </c>
      <c r="H13479" s="175" t="s">
        <v>1214</v>
      </c>
      <c r="K13479" s="194">
        <v>35000</v>
      </c>
    </row>
    <row r="13480" spans="1:11">
      <c r="A13480" s="190" t="s">
        <v>4873</v>
      </c>
      <c r="J13480" s="194">
        <v>35000</v>
      </c>
      <c r="K13480" s="194">
        <v>35000</v>
      </c>
    </row>
    <row r="13483" spans="1:11">
      <c r="A13483" s="190" t="s">
        <v>4874</v>
      </c>
      <c r="D13483" s="191" t="s">
        <v>4818</v>
      </c>
      <c r="E13483" s="190" t="s">
        <v>5075</v>
      </c>
    </row>
    <row r="13484" spans="1:11">
      <c r="A13484" s="192" t="s">
        <v>10</v>
      </c>
      <c r="B13484" s="192" t="s">
        <v>11</v>
      </c>
      <c r="D13484" s="188" t="s">
        <v>4808</v>
      </c>
      <c r="E13484" s="192" t="s">
        <v>142</v>
      </c>
      <c r="F13484" s="193" t="s">
        <v>4809</v>
      </c>
      <c r="G13484" s="192" t="s">
        <v>4810</v>
      </c>
      <c r="H13484" s="192" t="s">
        <v>479</v>
      </c>
      <c r="J13484" s="193" t="s">
        <v>405</v>
      </c>
      <c r="K13484" s="193" t="s">
        <v>406</v>
      </c>
    </row>
    <row r="13487" spans="1:11">
      <c r="A13487" s="175" t="s">
        <v>151</v>
      </c>
      <c r="B13487" s="175" t="s">
        <v>22</v>
      </c>
      <c r="F13487" s="195">
        <v>72901</v>
      </c>
      <c r="H13487" s="175" t="s">
        <v>1215</v>
      </c>
      <c r="J13487" s="194">
        <v>30000</v>
      </c>
    </row>
    <row r="13488" spans="1:11">
      <c r="A13488" s="175" t="s">
        <v>4829</v>
      </c>
      <c r="B13488" s="175" t="s">
        <v>113</v>
      </c>
      <c r="D13488" s="175" t="s">
        <v>610</v>
      </c>
      <c r="H13488" s="175" t="s">
        <v>1215</v>
      </c>
      <c r="K13488" s="194">
        <v>30000</v>
      </c>
    </row>
    <row r="13489" spans="1:11">
      <c r="A13489" s="190" t="s">
        <v>4875</v>
      </c>
      <c r="J13489" s="194">
        <v>30000</v>
      </c>
      <c r="K13489" s="194">
        <v>30000</v>
      </c>
    </row>
    <row r="13492" spans="1:11">
      <c r="A13492" s="190" t="s">
        <v>4876</v>
      </c>
      <c r="D13492" s="191" t="s">
        <v>4818</v>
      </c>
      <c r="E13492" s="190" t="s">
        <v>5075</v>
      </c>
    </row>
    <row r="13493" spans="1:11">
      <c r="A13493" s="192" t="s">
        <v>10</v>
      </c>
      <c r="B13493" s="192" t="s">
        <v>11</v>
      </c>
      <c r="D13493" s="188" t="s">
        <v>4808</v>
      </c>
      <c r="E13493" s="192" t="s">
        <v>142</v>
      </c>
      <c r="F13493" s="193" t="s">
        <v>4809</v>
      </c>
      <c r="G13493" s="192" t="s">
        <v>4810</v>
      </c>
      <c r="H13493" s="192" t="s">
        <v>479</v>
      </c>
      <c r="J13493" s="193" t="s">
        <v>405</v>
      </c>
      <c r="K13493" s="193" t="s">
        <v>406</v>
      </c>
    </row>
    <row r="13496" spans="1:11">
      <c r="A13496" s="175" t="s">
        <v>151</v>
      </c>
      <c r="B13496" s="175" t="s">
        <v>22</v>
      </c>
      <c r="F13496" s="195">
        <v>1</v>
      </c>
      <c r="H13496" s="175" t="s">
        <v>1216</v>
      </c>
      <c r="J13496" s="194">
        <v>309946</v>
      </c>
    </row>
    <row r="13497" spans="1:11">
      <c r="A13497" s="175" t="s">
        <v>4820</v>
      </c>
      <c r="B13497" s="175" t="s">
        <v>118</v>
      </c>
      <c r="D13497" s="175" t="s">
        <v>610</v>
      </c>
      <c r="H13497" s="175" t="s">
        <v>1216</v>
      </c>
      <c r="K13497" s="194">
        <v>309946</v>
      </c>
    </row>
    <row r="13498" spans="1:11">
      <c r="A13498" s="190" t="s">
        <v>4877</v>
      </c>
      <c r="J13498" s="194">
        <v>309946</v>
      </c>
      <c r="K13498" s="194">
        <v>309946</v>
      </c>
    </row>
    <row r="13501" spans="1:11">
      <c r="A13501" s="190" t="s">
        <v>4878</v>
      </c>
      <c r="D13501" s="191" t="s">
        <v>4823</v>
      </c>
      <c r="E13501" s="190" t="s">
        <v>5075</v>
      </c>
    </row>
    <row r="13502" spans="1:11">
      <c r="A13502" s="192" t="s">
        <v>10</v>
      </c>
      <c r="B13502" s="192" t="s">
        <v>11</v>
      </c>
      <c r="D13502" s="188" t="s">
        <v>4808</v>
      </c>
      <c r="E13502" s="192" t="s">
        <v>142</v>
      </c>
      <c r="F13502" s="193" t="s">
        <v>4809</v>
      </c>
      <c r="G13502" s="192" t="s">
        <v>4810</v>
      </c>
      <c r="H13502" s="192" t="s">
        <v>479</v>
      </c>
      <c r="J13502" s="193" t="s">
        <v>405</v>
      </c>
      <c r="K13502" s="193" t="s">
        <v>406</v>
      </c>
    </row>
    <row r="13505" spans="1:11">
      <c r="A13505" s="175" t="s">
        <v>5102</v>
      </c>
      <c r="B13505" s="175" t="s">
        <v>25</v>
      </c>
      <c r="F13505" s="195">
        <v>309</v>
      </c>
      <c r="H13505" s="175" t="s">
        <v>1883</v>
      </c>
      <c r="K13505" s="194">
        <v>6267776</v>
      </c>
    </row>
    <row r="13506" spans="1:11">
      <c r="A13506" s="175" t="s">
        <v>257</v>
      </c>
      <c r="B13506" s="175" t="s">
        <v>47</v>
      </c>
      <c r="E13506" s="175" t="s">
        <v>668</v>
      </c>
      <c r="F13506" s="195">
        <v>670</v>
      </c>
      <c r="H13506" s="175" t="s">
        <v>1883</v>
      </c>
      <c r="J13506" s="194">
        <v>6267776</v>
      </c>
    </row>
    <row r="13507" spans="1:11">
      <c r="A13507" s="190" t="s">
        <v>4880</v>
      </c>
      <c r="J13507" s="194">
        <v>6267776</v>
      </c>
      <c r="K13507" s="194">
        <v>6267776</v>
      </c>
    </row>
    <row r="13510" spans="1:11">
      <c r="A13510" s="190" t="s">
        <v>4881</v>
      </c>
      <c r="D13510" s="191" t="s">
        <v>4823</v>
      </c>
      <c r="E13510" s="190" t="s">
        <v>5075</v>
      </c>
    </row>
    <row r="13511" spans="1:11">
      <c r="A13511" s="192" t="s">
        <v>10</v>
      </c>
      <c r="B13511" s="192" t="s">
        <v>11</v>
      </c>
      <c r="D13511" s="188" t="s">
        <v>4808</v>
      </c>
      <c r="E13511" s="192" t="s">
        <v>142</v>
      </c>
      <c r="F13511" s="193" t="s">
        <v>4809</v>
      </c>
      <c r="G13511" s="192" t="s">
        <v>4810</v>
      </c>
      <c r="H13511" s="192" t="s">
        <v>479</v>
      </c>
      <c r="J13511" s="193" t="s">
        <v>405</v>
      </c>
      <c r="K13511" s="193" t="s">
        <v>406</v>
      </c>
    </row>
    <row r="13514" spans="1:11">
      <c r="A13514" s="175" t="s">
        <v>5102</v>
      </c>
      <c r="B13514" s="175" t="s">
        <v>25</v>
      </c>
      <c r="F13514" s="195">
        <v>310</v>
      </c>
      <c r="H13514" s="175" t="s">
        <v>1884</v>
      </c>
      <c r="K13514" s="194">
        <v>92712</v>
      </c>
    </row>
    <row r="13515" spans="1:11">
      <c r="A13515" s="175" t="s">
        <v>257</v>
      </c>
      <c r="B13515" s="175" t="s">
        <v>47</v>
      </c>
      <c r="E13515" s="175" t="s">
        <v>668</v>
      </c>
      <c r="F13515" s="195">
        <v>284839</v>
      </c>
      <c r="H13515" s="175" t="s">
        <v>1884</v>
      </c>
      <c r="J13515" s="194">
        <v>92712</v>
      </c>
    </row>
    <row r="13516" spans="1:11">
      <c r="A13516" s="190" t="s">
        <v>4883</v>
      </c>
      <c r="J13516" s="194">
        <v>92712</v>
      </c>
      <c r="K13516" s="194">
        <v>92712</v>
      </c>
    </row>
    <row r="13519" spans="1:11">
      <c r="A13519" s="190" t="s">
        <v>4884</v>
      </c>
      <c r="D13519" s="191" t="s">
        <v>4823</v>
      </c>
      <c r="E13519" s="190" t="s">
        <v>5075</v>
      </c>
    </row>
    <row r="13520" spans="1:11">
      <c r="A13520" s="192" t="s">
        <v>10</v>
      </c>
      <c r="B13520" s="192" t="s">
        <v>11</v>
      </c>
      <c r="D13520" s="188" t="s">
        <v>4808</v>
      </c>
      <c r="E13520" s="192" t="s">
        <v>142</v>
      </c>
      <c r="F13520" s="193" t="s">
        <v>4809</v>
      </c>
      <c r="G13520" s="192" t="s">
        <v>4810</v>
      </c>
      <c r="H13520" s="192" t="s">
        <v>479</v>
      </c>
      <c r="J13520" s="193" t="s">
        <v>405</v>
      </c>
      <c r="K13520" s="193" t="s">
        <v>406</v>
      </c>
    </row>
    <row r="13523" spans="1:11">
      <c r="A13523" s="175" t="s">
        <v>5102</v>
      </c>
      <c r="B13523" s="175" t="s">
        <v>25</v>
      </c>
      <c r="F13523" s="195">
        <v>311</v>
      </c>
      <c r="H13523" s="175" t="s">
        <v>1885</v>
      </c>
      <c r="K13523" s="194">
        <v>67796</v>
      </c>
    </row>
    <row r="13524" spans="1:11">
      <c r="A13524" s="175" t="s">
        <v>257</v>
      </c>
      <c r="B13524" s="175" t="s">
        <v>47</v>
      </c>
      <c r="E13524" s="175" t="s">
        <v>668</v>
      </c>
      <c r="F13524" s="195">
        <v>281211</v>
      </c>
      <c r="H13524" s="175" t="s">
        <v>1885</v>
      </c>
      <c r="J13524" s="194">
        <v>67796</v>
      </c>
    </row>
    <row r="13525" spans="1:11">
      <c r="A13525" s="190" t="s">
        <v>4885</v>
      </c>
      <c r="J13525" s="194">
        <v>67796</v>
      </c>
      <c r="K13525" s="194">
        <v>67796</v>
      </c>
    </row>
    <row r="13528" spans="1:11">
      <c r="A13528" s="190" t="s">
        <v>4886</v>
      </c>
      <c r="D13528" s="191" t="s">
        <v>4823</v>
      </c>
      <c r="E13528" s="190" t="s">
        <v>5075</v>
      </c>
    </row>
    <row r="13529" spans="1:11">
      <c r="A13529" s="192" t="s">
        <v>10</v>
      </c>
      <c r="B13529" s="192" t="s">
        <v>11</v>
      </c>
      <c r="D13529" s="188" t="s">
        <v>4808</v>
      </c>
      <c r="E13529" s="192" t="s">
        <v>142</v>
      </c>
      <c r="F13529" s="193" t="s">
        <v>4809</v>
      </c>
      <c r="G13529" s="192" t="s">
        <v>4810</v>
      </c>
      <c r="H13529" s="192" t="s">
        <v>479</v>
      </c>
      <c r="J13529" s="193" t="s">
        <v>405</v>
      </c>
      <c r="K13529" s="193" t="s">
        <v>406</v>
      </c>
    </row>
    <row r="13532" spans="1:11">
      <c r="A13532" s="175" t="s">
        <v>5102</v>
      </c>
      <c r="B13532" s="175" t="s">
        <v>25</v>
      </c>
      <c r="F13532" s="195">
        <v>312</v>
      </c>
      <c r="H13532" s="175" t="s">
        <v>1886</v>
      </c>
      <c r="K13532" s="194">
        <v>229659</v>
      </c>
    </row>
    <row r="13533" spans="1:11">
      <c r="A13533" s="175" t="s">
        <v>4849</v>
      </c>
      <c r="B13533" s="175" t="s">
        <v>82</v>
      </c>
      <c r="D13533" s="175" t="s">
        <v>592</v>
      </c>
      <c r="H13533" s="175" t="s">
        <v>1886</v>
      </c>
      <c r="J13533" s="194">
        <v>229659</v>
      </c>
    </row>
    <row r="13534" spans="1:11">
      <c r="A13534" s="190" t="s">
        <v>4888</v>
      </c>
      <c r="J13534" s="194">
        <v>229659</v>
      </c>
      <c r="K13534" s="194">
        <v>229659</v>
      </c>
    </row>
    <row r="13537" spans="1:11">
      <c r="A13537" s="190" t="s">
        <v>4889</v>
      </c>
      <c r="D13537" s="191" t="s">
        <v>4823</v>
      </c>
      <c r="E13537" s="190" t="s">
        <v>5075</v>
      </c>
    </row>
    <row r="13538" spans="1:11">
      <c r="A13538" s="192" t="s">
        <v>10</v>
      </c>
      <c r="B13538" s="192" t="s">
        <v>11</v>
      </c>
      <c r="D13538" s="188" t="s">
        <v>4808</v>
      </c>
      <c r="E13538" s="192" t="s">
        <v>142</v>
      </c>
      <c r="F13538" s="193" t="s">
        <v>4809</v>
      </c>
      <c r="G13538" s="192" t="s">
        <v>4810</v>
      </c>
      <c r="H13538" s="192" t="s">
        <v>479</v>
      </c>
      <c r="J13538" s="193" t="s">
        <v>405</v>
      </c>
      <c r="K13538" s="193" t="s">
        <v>406</v>
      </c>
    </row>
    <row r="13541" spans="1:11">
      <c r="A13541" s="175" t="s">
        <v>5102</v>
      </c>
      <c r="B13541" s="175" t="s">
        <v>25</v>
      </c>
      <c r="F13541" s="195">
        <v>313</v>
      </c>
      <c r="H13541" s="175" t="s">
        <v>1887</v>
      </c>
      <c r="K13541" s="194">
        <v>2300000</v>
      </c>
    </row>
    <row r="13542" spans="1:11">
      <c r="A13542" s="175" t="s">
        <v>257</v>
      </c>
      <c r="B13542" s="175" t="s">
        <v>47</v>
      </c>
      <c r="E13542" s="175" t="s">
        <v>668</v>
      </c>
      <c r="F13542" s="195">
        <v>73</v>
      </c>
      <c r="H13542" s="175" t="s">
        <v>2292</v>
      </c>
      <c r="J13542" s="194">
        <v>2300000</v>
      </c>
    </row>
    <row r="13543" spans="1:11">
      <c r="A13543" s="190" t="s">
        <v>4890</v>
      </c>
      <c r="J13543" s="194">
        <v>2300000</v>
      </c>
      <c r="K13543" s="194">
        <v>2300000</v>
      </c>
    </row>
    <row r="13546" spans="1:11">
      <c r="A13546" s="190" t="s">
        <v>4891</v>
      </c>
      <c r="D13546" s="191" t="s">
        <v>4823</v>
      </c>
      <c r="E13546" s="190" t="s">
        <v>5069</v>
      </c>
    </row>
    <row r="13547" spans="1:11">
      <c r="A13547" s="192" t="s">
        <v>10</v>
      </c>
      <c r="B13547" s="192" t="s">
        <v>11</v>
      </c>
      <c r="D13547" s="188" t="s">
        <v>4808</v>
      </c>
      <c r="E13547" s="192" t="s">
        <v>142</v>
      </c>
      <c r="F13547" s="193" t="s">
        <v>4809</v>
      </c>
      <c r="G13547" s="192" t="s">
        <v>4810</v>
      </c>
      <c r="H13547" s="192" t="s">
        <v>479</v>
      </c>
      <c r="J13547" s="193" t="s">
        <v>405</v>
      </c>
      <c r="K13547" s="193" t="s">
        <v>406</v>
      </c>
    </row>
    <row r="13550" spans="1:11">
      <c r="A13550" s="175" t="s">
        <v>5102</v>
      </c>
      <c r="B13550" s="175" t="s">
        <v>25</v>
      </c>
      <c r="F13550" s="195">
        <v>314</v>
      </c>
      <c r="H13550" s="175" t="s">
        <v>1888</v>
      </c>
      <c r="K13550" s="194">
        <v>1263226</v>
      </c>
    </row>
    <row r="13551" spans="1:11">
      <c r="A13551" s="175" t="s">
        <v>304</v>
      </c>
      <c r="B13551" s="175" t="s">
        <v>60</v>
      </c>
      <c r="H13551" s="175" t="s">
        <v>2569</v>
      </c>
      <c r="J13551" s="194">
        <v>827777</v>
      </c>
    </row>
    <row r="13552" spans="1:11">
      <c r="A13552" s="175" t="s">
        <v>306</v>
      </c>
      <c r="B13552" s="175" t="s">
        <v>61</v>
      </c>
      <c r="H13552" s="175" t="s">
        <v>2583</v>
      </c>
      <c r="J13552" s="194">
        <v>435449</v>
      </c>
    </row>
    <row r="13553" spans="1:11">
      <c r="A13553" s="190" t="s">
        <v>4892</v>
      </c>
      <c r="J13553" s="194">
        <v>1263226</v>
      </c>
      <c r="K13553" s="194">
        <v>1263226</v>
      </c>
    </row>
    <row r="13556" spans="1:11">
      <c r="A13556" s="190" t="s">
        <v>4900</v>
      </c>
      <c r="D13556" s="191" t="s">
        <v>4823</v>
      </c>
      <c r="E13556" s="190" t="s">
        <v>4872</v>
      </c>
    </row>
    <row r="13557" spans="1:11">
      <c r="A13557" s="192" t="s">
        <v>10</v>
      </c>
      <c r="B13557" s="192" t="s">
        <v>11</v>
      </c>
      <c r="D13557" s="188" t="s">
        <v>4808</v>
      </c>
      <c r="E13557" s="192" t="s">
        <v>142</v>
      </c>
      <c r="F13557" s="193" t="s">
        <v>4809</v>
      </c>
      <c r="G13557" s="192" t="s">
        <v>4810</v>
      </c>
      <c r="H13557" s="192" t="s">
        <v>479</v>
      </c>
      <c r="J13557" s="193" t="s">
        <v>405</v>
      </c>
      <c r="K13557" s="193" t="s">
        <v>406</v>
      </c>
    </row>
    <row r="13560" spans="1:11">
      <c r="A13560" s="175" t="s">
        <v>5102</v>
      </c>
      <c r="B13560" s="175" t="s">
        <v>25</v>
      </c>
      <c r="F13560" s="195">
        <v>315</v>
      </c>
      <c r="H13560" s="175" t="s">
        <v>1889</v>
      </c>
      <c r="K13560" s="194">
        <v>1333690</v>
      </c>
    </row>
    <row r="13561" spans="1:11">
      <c r="A13561" s="175" t="s">
        <v>5078</v>
      </c>
      <c r="B13561" s="175" t="s">
        <v>84</v>
      </c>
      <c r="D13561" s="175" t="s">
        <v>592</v>
      </c>
      <c r="H13561" s="175" t="s">
        <v>1889</v>
      </c>
      <c r="J13561" s="194">
        <v>1333690</v>
      </c>
    </row>
    <row r="13562" spans="1:11">
      <c r="A13562" s="190" t="s">
        <v>4902</v>
      </c>
      <c r="J13562" s="194">
        <v>1333690</v>
      </c>
      <c r="K13562" s="194">
        <v>1333690</v>
      </c>
    </row>
    <row r="13565" spans="1:11">
      <c r="A13565" s="190" t="s">
        <v>4903</v>
      </c>
      <c r="D13565" s="191" t="s">
        <v>4823</v>
      </c>
      <c r="E13565" s="190" t="s">
        <v>4872</v>
      </c>
    </row>
    <row r="13566" spans="1:11">
      <c r="A13566" s="192" t="s">
        <v>10</v>
      </c>
      <c r="B13566" s="192" t="s">
        <v>11</v>
      </c>
      <c r="D13566" s="188" t="s">
        <v>4808</v>
      </c>
      <c r="E13566" s="192" t="s">
        <v>142</v>
      </c>
      <c r="F13566" s="193" t="s">
        <v>4809</v>
      </c>
      <c r="G13566" s="192" t="s">
        <v>4810</v>
      </c>
      <c r="H13566" s="192" t="s">
        <v>479</v>
      </c>
      <c r="J13566" s="193" t="s">
        <v>405</v>
      </c>
      <c r="K13566" s="193" t="s">
        <v>406</v>
      </c>
    </row>
    <row r="13569" spans="1:11">
      <c r="A13569" s="175" t="s">
        <v>5102</v>
      </c>
      <c r="B13569" s="175" t="s">
        <v>25</v>
      </c>
      <c r="F13569" s="195">
        <v>322</v>
      </c>
      <c r="H13569" s="175" t="s">
        <v>1890</v>
      </c>
      <c r="K13569" s="194">
        <v>36473583</v>
      </c>
    </row>
    <row r="13570" spans="1:11">
      <c r="A13570" s="175" t="s">
        <v>5102</v>
      </c>
      <c r="B13570" s="175" t="s">
        <v>25</v>
      </c>
      <c r="F13570" s="195">
        <v>328</v>
      </c>
      <c r="H13570" s="175" t="s">
        <v>1890</v>
      </c>
      <c r="K13570" s="194">
        <v>3282017</v>
      </c>
    </row>
    <row r="13571" spans="1:11">
      <c r="A13571" s="175" t="s">
        <v>257</v>
      </c>
      <c r="B13571" s="175" t="s">
        <v>47</v>
      </c>
      <c r="E13571" s="175" t="s">
        <v>668</v>
      </c>
      <c r="F13571" s="195">
        <v>124208</v>
      </c>
      <c r="H13571" s="175" t="s">
        <v>2293</v>
      </c>
      <c r="J13571" s="194">
        <v>39755600</v>
      </c>
    </row>
    <row r="13572" spans="1:11">
      <c r="A13572" s="190" t="s">
        <v>4904</v>
      </c>
      <c r="J13572" s="194">
        <v>39755600</v>
      </c>
      <c r="K13572" s="194">
        <v>39755600</v>
      </c>
    </row>
    <row r="13575" spans="1:11">
      <c r="A13575" s="190" t="s">
        <v>4905</v>
      </c>
      <c r="D13575" s="191" t="s">
        <v>4823</v>
      </c>
      <c r="E13575" s="190" t="s">
        <v>4872</v>
      </c>
    </row>
    <row r="13576" spans="1:11">
      <c r="A13576" s="192" t="s">
        <v>10</v>
      </c>
      <c r="B13576" s="192" t="s">
        <v>11</v>
      </c>
      <c r="D13576" s="188" t="s">
        <v>4808</v>
      </c>
      <c r="E13576" s="192" t="s">
        <v>142</v>
      </c>
      <c r="F13576" s="193" t="s">
        <v>4809</v>
      </c>
      <c r="G13576" s="192" t="s">
        <v>4810</v>
      </c>
      <c r="H13576" s="192" t="s">
        <v>479</v>
      </c>
      <c r="J13576" s="193" t="s">
        <v>405</v>
      </c>
      <c r="K13576" s="193" t="s">
        <v>406</v>
      </c>
    </row>
    <row r="13579" spans="1:11">
      <c r="A13579" s="175" t="s">
        <v>5102</v>
      </c>
      <c r="B13579" s="175" t="s">
        <v>25</v>
      </c>
      <c r="F13579" s="195">
        <v>318</v>
      </c>
      <c r="H13579" s="175" t="s">
        <v>1891</v>
      </c>
      <c r="K13579" s="194">
        <v>5787316</v>
      </c>
    </row>
    <row r="13580" spans="1:11">
      <c r="A13580" s="175" t="s">
        <v>257</v>
      </c>
      <c r="B13580" s="175" t="s">
        <v>47</v>
      </c>
      <c r="E13580" s="175" t="s">
        <v>668</v>
      </c>
      <c r="F13580" s="195">
        <v>671</v>
      </c>
      <c r="H13580" s="175" t="s">
        <v>2294</v>
      </c>
      <c r="J13580" s="194">
        <v>5787316</v>
      </c>
    </row>
    <row r="13581" spans="1:11">
      <c r="A13581" s="190" t="s">
        <v>4907</v>
      </c>
      <c r="J13581" s="194">
        <v>5787316</v>
      </c>
      <c r="K13581" s="194">
        <v>5787316</v>
      </c>
    </row>
    <row r="13584" spans="1:11">
      <c r="A13584" s="190" t="s">
        <v>4908</v>
      </c>
      <c r="D13584" s="191" t="s">
        <v>4823</v>
      </c>
      <c r="E13584" s="190" t="s">
        <v>4872</v>
      </c>
    </row>
    <row r="13585" spans="1:11">
      <c r="A13585" s="192" t="s">
        <v>10</v>
      </c>
      <c r="B13585" s="192" t="s">
        <v>11</v>
      </c>
      <c r="D13585" s="188" t="s">
        <v>4808</v>
      </c>
      <c r="E13585" s="192" t="s">
        <v>142</v>
      </c>
      <c r="F13585" s="193" t="s">
        <v>4809</v>
      </c>
      <c r="G13585" s="192" t="s">
        <v>4810</v>
      </c>
      <c r="H13585" s="192" t="s">
        <v>479</v>
      </c>
      <c r="J13585" s="193" t="s">
        <v>405</v>
      </c>
      <c r="K13585" s="193" t="s">
        <v>406</v>
      </c>
    </row>
    <row r="13588" spans="1:11">
      <c r="A13588" s="175" t="s">
        <v>5102</v>
      </c>
      <c r="B13588" s="175" t="s">
        <v>25</v>
      </c>
      <c r="F13588" s="195">
        <v>319</v>
      </c>
      <c r="H13588" s="175" t="s">
        <v>1892</v>
      </c>
      <c r="K13588" s="194">
        <v>468682</v>
      </c>
    </row>
    <row r="13589" spans="1:11">
      <c r="A13589" s="175" t="s">
        <v>257</v>
      </c>
      <c r="B13589" s="175" t="s">
        <v>47</v>
      </c>
      <c r="E13589" s="175" t="s">
        <v>668</v>
      </c>
      <c r="F13589" s="195">
        <v>16632112</v>
      </c>
      <c r="H13589" s="175" t="s">
        <v>1892</v>
      </c>
      <c r="J13589" s="194">
        <v>468682</v>
      </c>
    </row>
    <row r="13590" spans="1:11">
      <c r="A13590" s="190" t="s">
        <v>4909</v>
      </c>
      <c r="J13590" s="194">
        <v>468682</v>
      </c>
      <c r="K13590" s="194">
        <v>468682</v>
      </c>
    </row>
    <row r="13593" spans="1:11">
      <c r="A13593" s="190" t="s">
        <v>4910</v>
      </c>
      <c r="D13593" s="191" t="s">
        <v>4823</v>
      </c>
      <c r="E13593" s="190" t="s">
        <v>4872</v>
      </c>
    </row>
    <row r="13594" spans="1:11">
      <c r="A13594" s="192" t="s">
        <v>10</v>
      </c>
      <c r="B13594" s="192" t="s">
        <v>11</v>
      </c>
      <c r="D13594" s="188" t="s">
        <v>4808</v>
      </c>
      <c r="E13594" s="192" t="s">
        <v>142</v>
      </c>
      <c r="F13594" s="193" t="s">
        <v>4809</v>
      </c>
      <c r="G13594" s="192" t="s">
        <v>4810</v>
      </c>
      <c r="H13594" s="192" t="s">
        <v>479</v>
      </c>
      <c r="J13594" s="193" t="s">
        <v>405</v>
      </c>
      <c r="K13594" s="193" t="s">
        <v>406</v>
      </c>
    </row>
    <row r="13597" spans="1:11">
      <c r="A13597" s="175" t="s">
        <v>5102</v>
      </c>
      <c r="B13597" s="175" t="s">
        <v>25</v>
      </c>
      <c r="F13597" s="195">
        <v>320</v>
      </c>
      <c r="H13597" s="175" t="s">
        <v>1893</v>
      </c>
      <c r="K13597" s="194">
        <v>82884</v>
      </c>
    </row>
    <row r="13598" spans="1:11">
      <c r="A13598" s="175" t="s">
        <v>257</v>
      </c>
      <c r="B13598" s="175" t="s">
        <v>47</v>
      </c>
      <c r="E13598" s="175" t="s">
        <v>668</v>
      </c>
      <c r="F13598" s="195">
        <v>16632113</v>
      </c>
      <c r="H13598" s="175" t="s">
        <v>1893</v>
      </c>
      <c r="J13598" s="194">
        <v>82884</v>
      </c>
    </row>
    <row r="13599" spans="1:11">
      <c r="A13599" s="190" t="s">
        <v>4911</v>
      </c>
      <c r="J13599" s="194">
        <v>82884</v>
      </c>
      <c r="K13599" s="194">
        <v>82884</v>
      </c>
    </row>
    <row r="13602" spans="1:11">
      <c r="A13602" s="190" t="s">
        <v>4912</v>
      </c>
      <c r="D13602" s="191" t="s">
        <v>4818</v>
      </c>
      <c r="E13602" s="190" t="s">
        <v>4872</v>
      </c>
    </row>
    <row r="13603" spans="1:11">
      <c r="A13603" s="192" t="s">
        <v>10</v>
      </c>
      <c r="B13603" s="192" t="s">
        <v>11</v>
      </c>
      <c r="D13603" s="188" t="s">
        <v>4808</v>
      </c>
      <c r="E13603" s="192" t="s">
        <v>142</v>
      </c>
      <c r="F13603" s="193" t="s">
        <v>4809</v>
      </c>
      <c r="G13603" s="192" t="s">
        <v>4810</v>
      </c>
      <c r="H13603" s="192" t="s">
        <v>479</v>
      </c>
      <c r="J13603" s="193" t="s">
        <v>405</v>
      </c>
      <c r="K13603" s="193" t="s">
        <v>406</v>
      </c>
    </row>
    <row r="13606" spans="1:11">
      <c r="A13606" s="175" t="s">
        <v>151</v>
      </c>
      <c r="B13606" s="175" t="s">
        <v>22</v>
      </c>
      <c r="F13606" s="195">
        <v>1</v>
      </c>
      <c r="H13606" s="175" t="s">
        <v>1217</v>
      </c>
      <c r="J13606" s="194">
        <v>9675</v>
      </c>
    </row>
    <row r="13607" spans="1:11">
      <c r="A13607" s="175" t="s">
        <v>5000</v>
      </c>
      <c r="B13607" s="175" t="s">
        <v>114</v>
      </c>
      <c r="D13607" s="175" t="s">
        <v>610</v>
      </c>
      <c r="H13607" s="175" t="s">
        <v>1217</v>
      </c>
      <c r="K13607" s="194">
        <v>9675</v>
      </c>
    </row>
    <row r="13608" spans="1:11">
      <c r="A13608" s="190" t="s">
        <v>4913</v>
      </c>
      <c r="J13608" s="194">
        <v>9675</v>
      </c>
      <c r="K13608" s="194">
        <v>9675</v>
      </c>
    </row>
    <row r="13611" spans="1:11">
      <c r="A13611" s="190" t="s">
        <v>4914</v>
      </c>
      <c r="D13611" s="191" t="s">
        <v>4818</v>
      </c>
      <c r="E13611" s="190" t="s">
        <v>4872</v>
      </c>
    </row>
    <row r="13612" spans="1:11">
      <c r="A13612" s="192" t="s">
        <v>10</v>
      </c>
      <c r="B13612" s="192" t="s">
        <v>11</v>
      </c>
      <c r="D13612" s="188" t="s">
        <v>4808</v>
      </c>
      <c r="E13612" s="192" t="s">
        <v>142</v>
      </c>
      <c r="F13612" s="193" t="s">
        <v>4809</v>
      </c>
      <c r="G13612" s="192" t="s">
        <v>4810</v>
      </c>
      <c r="H13612" s="192" t="s">
        <v>479</v>
      </c>
      <c r="J13612" s="193" t="s">
        <v>405</v>
      </c>
      <c r="K13612" s="193" t="s">
        <v>406</v>
      </c>
    </row>
    <row r="13615" spans="1:11">
      <c r="A13615" s="175" t="s">
        <v>151</v>
      </c>
      <c r="B13615" s="175" t="s">
        <v>22</v>
      </c>
      <c r="F13615" s="195">
        <v>1</v>
      </c>
      <c r="H13615" s="175" t="s">
        <v>1218</v>
      </c>
      <c r="J13615" s="194">
        <v>41269</v>
      </c>
    </row>
    <row r="13616" spans="1:11">
      <c r="A13616" s="175" t="s">
        <v>4829</v>
      </c>
      <c r="B13616" s="175" t="s">
        <v>113</v>
      </c>
      <c r="D13616" s="175" t="s">
        <v>610</v>
      </c>
      <c r="H13616" s="175" t="s">
        <v>1218</v>
      </c>
      <c r="K13616" s="194">
        <v>41269</v>
      </c>
    </row>
    <row r="13617" spans="1:11">
      <c r="A13617" s="190" t="s">
        <v>4916</v>
      </c>
      <c r="J13617" s="194">
        <v>41269</v>
      </c>
      <c r="K13617" s="194">
        <v>41269</v>
      </c>
    </row>
    <row r="13620" spans="1:11">
      <c r="A13620" s="190" t="s">
        <v>4921</v>
      </c>
      <c r="D13620" s="191" t="s">
        <v>4818</v>
      </c>
      <c r="E13620" s="190" t="s">
        <v>4872</v>
      </c>
    </row>
    <row r="13621" spans="1:11">
      <c r="A13621" s="192" t="s">
        <v>10</v>
      </c>
      <c r="B13621" s="192" t="s">
        <v>11</v>
      </c>
      <c r="D13621" s="188" t="s">
        <v>4808</v>
      </c>
      <c r="E13621" s="192" t="s">
        <v>142</v>
      </c>
      <c r="F13621" s="193" t="s">
        <v>4809</v>
      </c>
      <c r="G13621" s="192" t="s">
        <v>4810</v>
      </c>
      <c r="H13621" s="192" t="s">
        <v>479</v>
      </c>
      <c r="J13621" s="193" t="s">
        <v>405</v>
      </c>
      <c r="K13621" s="193" t="s">
        <v>406</v>
      </c>
    </row>
    <row r="13624" spans="1:11">
      <c r="A13624" s="175" t="s">
        <v>151</v>
      </c>
      <c r="B13624" s="175" t="s">
        <v>22</v>
      </c>
      <c r="F13624" s="195">
        <v>1</v>
      </c>
      <c r="H13624" s="175" t="s">
        <v>1219</v>
      </c>
      <c r="J13624" s="194">
        <v>168616</v>
      </c>
    </row>
    <row r="13625" spans="1:11">
      <c r="A13625" s="175" t="s">
        <v>4829</v>
      </c>
      <c r="B13625" s="175" t="s">
        <v>113</v>
      </c>
      <c r="D13625" s="175" t="s">
        <v>610</v>
      </c>
      <c r="H13625" s="175" t="s">
        <v>1219</v>
      </c>
      <c r="K13625" s="194">
        <v>168616</v>
      </c>
    </row>
    <row r="13626" spans="1:11">
      <c r="A13626" s="190" t="s">
        <v>4923</v>
      </c>
      <c r="J13626" s="194">
        <v>168616</v>
      </c>
      <c r="K13626" s="194">
        <v>168616</v>
      </c>
    </row>
    <row r="13629" spans="1:11">
      <c r="A13629" s="190" t="s">
        <v>4924</v>
      </c>
      <c r="D13629" s="191" t="s">
        <v>4818</v>
      </c>
      <c r="E13629" s="190" t="s">
        <v>4872</v>
      </c>
    </row>
    <row r="13630" spans="1:11">
      <c r="A13630" s="192" t="s">
        <v>10</v>
      </c>
      <c r="B13630" s="192" t="s">
        <v>11</v>
      </c>
      <c r="D13630" s="188" t="s">
        <v>4808</v>
      </c>
      <c r="E13630" s="192" t="s">
        <v>142</v>
      </c>
      <c r="F13630" s="193" t="s">
        <v>4809</v>
      </c>
      <c r="G13630" s="192" t="s">
        <v>4810</v>
      </c>
      <c r="H13630" s="192" t="s">
        <v>479</v>
      </c>
      <c r="J13630" s="193" t="s">
        <v>405</v>
      </c>
      <c r="K13630" s="193" t="s">
        <v>406</v>
      </c>
    </row>
    <row r="13633" spans="1:11">
      <c r="A13633" s="175" t="s">
        <v>161</v>
      </c>
      <c r="B13633" s="175" t="s">
        <v>23</v>
      </c>
      <c r="F13633" s="195">
        <v>1</v>
      </c>
      <c r="H13633" s="175" t="s">
        <v>1493</v>
      </c>
      <c r="K13633" s="194">
        <v>17168</v>
      </c>
    </row>
    <row r="13634" spans="1:11">
      <c r="A13634" s="175" t="s">
        <v>257</v>
      </c>
      <c r="B13634" s="175" t="s">
        <v>47</v>
      </c>
      <c r="E13634" s="175" t="s">
        <v>668</v>
      </c>
      <c r="F13634" s="195">
        <v>23952678</v>
      </c>
      <c r="H13634" s="175" t="s">
        <v>1493</v>
      </c>
      <c r="J13634" s="194">
        <v>17168</v>
      </c>
    </row>
    <row r="13635" spans="1:11">
      <c r="A13635" s="190" t="s">
        <v>4925</v>
      </c>
      <c r="J13635" s="194">
        <v>17168</v>
      </c>
      <c r="K13635" s="194">
        <v>17168</v>
      </c>
    </row>
    <row r="13638" spans="1:11">
      <c r="A13638" s="190" t="s">
        <v>4926</v>
      </c>
      <c r="D13638" s="191" t="s">
        <v>4806</v>
      </c>
      <c r="E13638" s="190" t="s">
        <v>4872</v>
      </c>
    </row>
    <row r="13639" spans="1:11">
      <c r="A13639" s="192" t="s">
        <v>10</v>
      </c>
      <c r="B13639" s="192" t="s">
        <v>11</v>
      </c>
      <c r="D13639" s="188" t="s">
        <v>4808</v>
      </c>
      <c r="E13639" s="192" t="s">
        <v>142</v>
      </c>
      <c r="F13639" s="193" t="s">
        <v>4809</v>
      </c>
      <c r="G13639" s="192" t="s">
        <v>4810</v>
      </c>
      <c r="H13639" s="192" t="s">
        <v>479</v>
      </c>
      <c r="J13639" s="193" t="s">
        <v>405</v>
      </c>
      <c r="K13639" s="193" t="s">
        <v>406</v>
      </c>
    </row>
    <row r="13642" spans="1:11">
      <c r="A13642" s="175" t="s">
        <v>150</v>
      </c>
      <c r="B13642" s="175" t="s">
        <v>21</v>
      </c>
      <c r="H13642" s="175" t="s">
        <v>857</v>
      </c>
    </row>
    <row r="13643" spans="1:11">
      <c r="A13643" s="175" t="s">
        <v>150</v>
      </c>
      <c r="B13643" s="175" t="s">
        <v>21</v>
      </c>
      <c r="H13643" s="175" t="s">
        <v>857</v>
      </c>
    </row>
    <row r="13644" spans="1:11">
      <c r="A13644" s="190" t="s">
        <v>4927</v>
      </c>
      <c r="J13644" s="194">
        <v>0</v>
      </c>
      <c r="K13644" s="194">
        <v>0</v>
      </c>
    </row>
    <row r="13647" spans="1:11">
      <c r="A13647" s="190" t="s">
        <v>4928</v>
      </c>
      <c r="D13647" s="191" t="s">
        <v>4823</v>
      </c>
      <c r="E13647" s="190" t="s">
        <v>4872</v>
      </c>
    </row>
    <row r="13648" spans="1:11">
      <c r="A13648" s="192" t="s">
        <v>10</v>
      </c>
      <c r="B13648" s="192" t="s">
        <v>11</v>
      </c>
      <c r="D13648" s="188" t="s">
        <v>4808</v>
      </c>
      <c r="E13648" s="192" t="s">
        <v>142</v>
      </c>
      <c r="F13648" s="193" t="s">
        <v>4809</v>
      </c>
      <c r="G13648" s="192" t="s">
        <v>4810</v>
      </c>
      <c r="H13648" s="192" t="s">
        <v>479</v>
      </c>
      <c r="J13648" s="193" t="s">
        <v>405</v>
      </c>
      <c r="K13648" s="193" t="s">
        <v>406</v>
      </c>
    </row>
    <row r="13651" spans="1:11">
      <c r="A13651" s="175" t="s">
        <v>5102</v>
      </c>
      <c r="B13651" s="175" t="s">
        <v>25</v>
      </c>
      <c r="F13651" s="195">
        <v>305</v>
      </c>
      <c r="H13651" s="175" t="s">
        <v>1894</v>
      </c>
      <c r="K13651" s="194">
        <v>3518338</v>
      </c>
    </row>
    <row r="13652" spans="1:11">
      <c r="A13652" s="175" t="s">
        <v>268</v>
      </c>
      <c r="B13652" s="175" t="s">
        <v>49</v>
      </c>
      <c r="E13652" s="175" t="s">
        <v>640</v>
      </c>
      <c r="F13652" s="195">
        <v>1</v>
      </c>
      <c r="H13652" s="175" t="s">
        <v>807</v>
      </c>
      <c r="J13652" s="194">
        <v>3518338</v>
      </c>
    </row>
    <row r="13653" spans="1:11">
      <c r="A13653" s="190" t="s">
        <v>4930</v>
      </c>
      <c r="J13653" s="194">
        <v>3518338</v>
      </c>
      <c r="K13653" s="194">
        <v>3518338</v>
      </c>
    </row>
    <row r="13656" spans="1:11">
      <c r="A13656" s="190" t="s">
        <v>4931</v>
      </c>
      <c r="D13656" s="191" t="s">
        <v>4818</v>
      </c>
      <c r="E13656" s="190" t="s">
        <v>5076</v>
      </c>
    </row>
    <row r="13657" spans="1:11">
      <c r="A13657" s="192" t="s">
        <v>10</v>
      </c>
      <c r="B13657" s="192" t="s">
        <v>11</v>
      </c>
      <c r="D13657" s="188" t="s">
        <v>4808</v>
      </c>
      <c r="E13657" s="192" t="s">
        <v>142</v>
      </c>
      <c r="F13657" s="193" t="s">
        <v>4809</v>
      </c>
      <c r="G13657" s="192" t="s">
        <v>4810</v>
      </c>
      <c r="H13657" s="192" t="s">
        <v>479</v>
      </c>
      <c r="J13657" s="193" t="s">
        <v>405</v>
      </c>
      <c r="K13657" s="193" t="s">
        <v>406</v>
      </c>
    </row>
    <row r="13660" spans="1:11">
      <c r="A13660" s="175" t="s">
        <v>151</v>
      </c>
      <c r="B13660" s="175" t="s">
        <v>22</v>
      </c>
      <c r="F13660" s="195">
        <v>1</v>
      </c>
      <c r="H13660" s="175" t="s">
        <v>1220</v>
      </c>
      <c r="J13660" s="194">
        <v>41966</v>
      </c>
    </row>
    <row r="13661" spans="1:11">
      <c r="A13661" s="175" t="s">
        <v>4829</v>
      </c>
      <c r="B13661" s="175" t="s">
        <v>113</v>
      </c>
      <c r="D13661" s="175" t="s">
        <v>610</v>
      </c>
      <c r="H13661" s="175" t="s">
        <v>1220</v>
      </c>
      <c r="K13661" s="194">
        <v>41966</v>
      </c>
    </row>
    <row r="13662" spans="1:11">
      <c r="A13662" s="190" t="s">
        <v>4932</v>
      </c>
      <c r="J13662" s="194">
        <v>41966</v>
      </c>
      <c r="K13662" s="194">
        <v>41966</v>
      </c>
    </row>
    <row r="13665" spans="1:11">
      <c r="A13665" s="190" t="s">
        <v>4933</v>
      </c>
      <c r="D13665" s="191" t="s">
        <v>4818</v>
      </c>
      <c r="E13665" s="190" t="s">
        <v>5076</v>
      </c>
    </row>
    <row r="13666" spans="1:11">
      <c r="A13666" s="192" t="s">
        <v>10</v>
      </c>
      <c r="B13666" s="192" t="s">
        <v>11</v>
      </c>
      <c r="D13666" s="188" t="s">
        <v>4808</v>
      </c>
      <c r="E13666" s="192" t="s">
        <v>142</v>
      </c>
      <c r="F13666" s="193" t="s">
        <v>4809</v>
      </c>
      <c r="G13666" s="192" t="s">
        <v>4810</v>
      </c>
      <c r="H13666" s="192" t="s">
        <v>479</v>
      </c>
      <c r="J13666" s="193" t="s">
        <v>405</v>
      </c>
      <c r="K13666" s="193" t="s">
        <v>406</v>
      </c>
    </row>
    <row r="13669" spans="1:11">
      <c r="A13669" s="175" t="s">
        <v>161</v>
      </c>
      <c r="B13669" s="175" t="s">
        <v>23</v>
      </c>
      <c r="F13669" s="195">
        <v>1</v>
      </c>
      <c r="H13669" s="175" t="s">
        <v>1473</v>
      </c>
      <c r="J13669" s="194">
        <v>22500</v>
      </c>
    </row>
    <row r="13670" spans="1:11">
      <c r="A13670" s="175" t="s">
        <v>5000</v>
      </c>
      <c r="B13670" s="175" t="s">
        <v>114</v>
      </c>
      <c r="D13670" s="175" t="s">
        <v>610</v>
      </c>
      <c r="H13670" s="175" t="s">
        <v>1473</v>
      </c>
      <c r="K13670" s="194">
        <v>22500</v>
      </c>
    </row>
    <row r="13671" spans="1:11">
      <c r="A13671" s="190" t="s">
        <v>4934</v>
      </c>
      <c r="J13671" s="194">
        <v>22500</v>
      </c>
      <c r="K13671" s="194">
        <v>22500</v>
      </c>
    </row>
    <row r="13674" spans="1:11">
      <c r="A13674" s="190" t="s">
        <v>4935</v>
      </c>
      <c r="D13674" s="191" t="s">
        <v>4818</v>
      </c>
      <c r="E13674" s="190" t="s">
        <v>5076</v>
      </c>
    </row>
    <row r="13675" spans="1:11">
      <c r="A13675" s="192" t="s">
        <v>10</v>
      </c>
      <c r="B13675" s="192" t="s">
        <v>11</v>
      </c>
      <c r="D13675" s="188" t="s">
        <v>4808</v>
      </c>
      <c r="E13675" s="192" t="s">
        <v>142</v>
      </c>
      <c r="F13675" s="193" t="s">
        <v>4809</v>
      </c>
      <c r="G13675" s="192" t="s">
        <v>4810</v>
      </c>
      <c r="H13675" s="192" t="s">
        <v>479</v>
      </c>
      <c r="J13675" s="193" t="s">
        <v>405</v>
      </c>
      <c r="K13675" s="193" t="s">
        <v>406</v>
      </c>
    </row>
    <row r="13678" spans="1:11">
      <c r="A13678" s="175" t="s">
        <v>161</v>
      </c>
      <c r="B13678" s="175" t="s">
        <v>23</v>
      </c>
      <c r="F13678" s="195">
        <v>1</v>
      </c>
      <c r="H13678" s="175" t="s">
        <v>1494</v>
      </c>
      <c r="J13678" s="194">
        <v>20000</v>
      </c>
    </row>
    <row r="13679" spans="1:11">
      <c r="A13679" s="175" t="s">
        <v>5000</v>
      </c>
      <c r="B13679" s="175" t="s">
        <v>114</v>
      </c>
      <c r="D13679" s="175" t="s">
        <v>610</v>
      </c>
      <c r="H13679" s="175" t="s">
        <v>1494</v>
      </c>
      <c r="K13679" s="194">
        <v>20000</v>
      </c>
    </row>
    <row r="13680" spans="1:11">
      <c r="A13680" s="190" t="s">
        <v>4937</v>
      </c>
      <c r="J13680" s="194">
        <v>20000</v>
      </c>
      <c r="K13680" s="194">
        <v>20000</v>
      </c>
    </row>
    <row r="13683" spans="1:11">
      <c r="A13683" s="190" t="s">
        <v>4938</v>
      </c>
      <c r="D13683" s="191" t="s">
        <v>4818</v>
      </c>
      <c r="E13683" s="190" t="s">
        <v>5076</v>
      </c>
    </row>
    <row r="13684" spans="1:11">
      <c r="A13684" s="192" t="s">
        <v>10</v>
      </c>
      <c r="B13684" s="192" t="s">
        <v>11</v>
      </c>
      <c r="D13684" s="188" t="s">
        <v>4808</v>
      </c>
      <c r="E13684" s="192" t="s">
        <v>142</v>
      </c>
      <c r="F13684" s="193" t="s">
        <v>4809</v>
      </c>
      <c r="G13684" s="192" t="s">
        <v>4810</v>
      </c>
      <c r="H13684" s="192" t="s">
        <v>479</v>
      </c>
      <c r="J13684" s="193" t="s">
        <v>405</v>
      </c>
      <c r="K13684" s="193" t="s">
        <v>406</v>
      </c>
    </row>
    <row r="13687" spans="1:11">
      <c r="A13687" s="175" t="s">
        <v>151</v>
      </c>
      <c r="B13687" s="175" t="s">
        <v>22</v>
      </c>
      <c r="F13687" s="195">
        <v>54995</v>
      </c>
      <c r="H13687" s="175" t="s">
        <v>1221</v>
      </c>
      <c r="J13687" s="194">
        <v>1000000</v>
      </c>
    </row>
    <row r="13688" spans="1:11">
      <c r="A13688" s="175" t="s">
        <v>4829</v>
      </c>
      <c r="B13688" s="175" t="s">
        <v>113</v>
      </c>
      <c r="D13688" s="175" t="s">
        <v>610</v>
      </c>
      <c r="H13688" s="175" t="s">
        <v>1221</v>
      </c>
      <c r="K13688" s="194">
        <v>1000000</v>
      </c>
    </row>
    <row r="13689" spans="1:11">
      <c r="A13689" s="190" t="s">
        <v>4940</v>
      </c>
      <c r="J13689" s="194">
        <v>1000000</v>
      </c>
      <c r="K13689" s="194">
        <v>1000000</v>
      </c>
    </row>
    <row r="13692" spans="1:11">
      <c r="A13692" s="190" t="s">
        <v>4941</v>
      </c>
      <c r="D13692" s="191" t="s">
        <v>4823</v>
      </c>
      <c r="E13692" s="190" t="s">
        <v>4887</v>
      </c>
    </row>
    <row r="13693" spans="1:11">
      <c r="A13693" s="192" t="s">
        <v>10</v>
      </c>
      <c r="B13693" s="192" t="s">
        <v>11</v>
      </c>
      <c r="D13693" s="188" t="s">
        <v>4808</v>
      </c>
      <c r="E13693" s="192" t="s">
        <v>142</v>
      </c>
      <c r="F13693" s="193" t="s">
        <v>4809</v>
      </c>
      <c r="G13693" s="192" t="s">
        <v>4810</v>
      </c>
      <c r="H13693" s="192" t="s">
        <v>479</v>
      </c>
      <c r="J13693" s="193" t="s">
        <v>405</v>
      </c>
      <c r="K13693" s="193" t="s">
        <v>406</v>
      </c>
    </row>
    <row r="13696" spans="1:11">
      <c r="A13696" s="175" t="s">
        <v>5102</v>
      </c>
      <c r="B13696" s="175" t="s">
        <v>25</v>
      </c>
      <c r="F13696" s="195">
        <v>323</v>
      </c>
      <c r="H13696" s="175" t="s">
        <v>1895</v>
      </c>
      <c r="K13696" s="194">
        <v>280911</v>
      </c>
    </row>
    <row r="13697" spans="1:11">
      <c r="A13697" s="175" t="s">
        <v>5097</v>
      </c>
      <c r="B13697" s="175" t="s">
        <v>31</v>
      </c>
      <c r="E13697" s="175" t="s">
        <v>668</v>
      </c>
      <c r="F13697" s="195">
        <v>15997956</v>
      </c>
      <c r="H13697" s="175" t="s">
        <v>2133</v>
      </c>
      <c r="J13697" s="194">
        <v>21509</v>
      </c>
    </row>
    <row r="13698" spans="1:11">
      <c r="A13698" s="175" t="s">
        <v>257</v>
      </c>
      <c r="B13698" s="175" t="s">
        <v>47</v>
      </c>
      <c r="E13698" s="175" t="s">
        <v>668</v>
      </c>
      <c r="F13698" s="195">
        <v>16033081</v>
      </c>
      <c r="H13698" s="175" t="s">
        <v>2295</v>
      </c>
      <c r="J13698" s="194">
        <v>259402</v>
      </c>
    </row>
    <row r="13699" spans="1:11">
      <c r="A13699" s="190" t="s">
        <v>4942</v>
      </c>
      <c r="J13699" s="194">
        <v>280911</v>
      </c>
      <c r="K13699" s="194">
        <v>280911</v>
      </c>
    </row>
    <row r="13702" spans="1:11">
      <c r="A13702" s="190" t="s">
        <v>4943</v>
      </c>
      <c r="D13702" s="191" t="s">
        <v>4823</v>
      </c>
      <c r="E13702" s="190" t="s">
        <v>4887</v>
      </c>
    </row>
    <row r="13703" spans="1:11">
      <c r="A13703" s="192" t="s">
        <v>10</v>
      </c>
      <c r="B13703" s="192" t="s">
        <v>11</v>
      </c>
      <c r="D13703" s="188" t="s">
        <v>4808</v>
      </c>
      <c r="E13703" s="192" t="s">
        <v>142</v>
      </c>
      <c r="F13703" s="193" t="s">
        <v>4809</v>
      </c>
      <c r="G13703" s="192" t="s">
        <v>4810</v>
      </c>
      <c r="H13703" s="192" t="s">
        <v>479</v>
      </c>
      <c r="J13703" s="193" t="s">
        <v>405</v>
      </c>
      <c r="K13703" s="193" t="s">
        <v>406</v>
      </c>
    </row>
    <row r="13706" spans="1:11">
      <c r="A13706" s="175" t="s">
        <v>5102</v>
      </c>
      <c r="B13706" s="175" t="s">
        <v>25</v>
      </c>
      <c r="F13706" s="195">
        <v>324</v>
      </c>
      <c r="H13706" s="175" t="s">
        <v>1896</v>
      </c>
      <c r="K13706" s="194">
        <v>77938</v>
      </c>
    </row>
    <row r="13707" spans="1:11">
      <c r="A13707" s="175" t="s">
        <v>257</v>
      </c>
      <c r="B13707" s="175" t="s">
        <v>47</v>
      </c>
      <c r="E13707" s="175" t="s">
        <v>668</v>
      </c>
      <c r="F13707" s="195">
        <v>6497844</v>
      </c>
      <c r="H13707" s="175" t="s">
        <v>2296</v>
      </c>
      <c r="J13707" s="194">
        <v>85017</v>
      </c>
    </row>
    <row r="13708" spans="1:11">
      <c r="A13708" s="175" t="s">
        <v>257</v>
      </c>
      <c r="B13708" s="175" t="s">
        <v>47</v>
      </c>
      <c r="E13708" s="175" t="s">
        <v>2130</v>
      </c>
      <c r="F13708" s="195">
        <v>1179862</v>
      </c>
      <c r="H13708" s="175" t="s">
        <v>2297</v>
      </c>
      <c r="K13708" s="194">
        <v>7079</v>
      </c>
    </row>
    <row r="13709" spans="1:11">
      <c r="A13709" s="190" t="s">
        <v>4944</v>
      </c>
      <c r="J13709" s="194">
        <v>85017</v>
      </c>
      <c r="K13709" s="194">
        <v>85017</v>
      </c>
    </row>
    <row r="13712" spans="1:11">
      <c r="A13712" s="190" t="s">
        <v>4945</v>
      </c>
      <c r="D13712" s="191" t="s">
        <v>4823</v>
      </c>
      <c r="E13712" s="190" t="s">
        <v>4887</v>
      </c>
    </row>
    <row r="13713" spans="1:11">
      <c r="A13713" s="192" t="s">
        <v>10</v>
      </c>
      <c r="B13713" s="192" t="s">
        <v>11</v>
      </c>
      <c r="D13713" s="188" t="s">
        <v>4808</v>
      </c>
      <c r="E13713" s="192" t="s">
        <v>142</v>
      </c>
      <c r="F13713" s="193" t="s">
        <v>4809</v>
      </c>
      <c r="G13713" s="192" t="s">
        <v>4810</v>
      </c>
      <c r="H13713" s="192" t="s">
        <v>479</v>
      </c>
      <c r="J13713" s="193" t="s">
        <v>405</v>
      </c>
      <c r="K13713" s="193" t="s">
        <v>406</v>
      </c>
    </row>
    <row r="13716" spans="1:11">
      <c r="A13716" s="175" t="s">
        <v>5102</v>
      </c>
      <c r="B13716" s="175" t="s">
        <v>25</v>
      </c>
      <c r="F13716" s="195">
        <v>325</v>
      </c>
      <c r="H13716" s="175" t="s">
        <v>1897</v>
      </c>
      <c r="K13716" s="194">
        <v>99137</v>
      </c>
    </row>
    <row r="13717" spans="1:11">
      <c r="A13717" s="175" t="s">
        <v>257</v>
      </c>
      <c r="B13717" s="175" t="s">
        <v>47</v>
      </c>
      <c r="E13717" s="175" t="s">
        <v>668</v>
      </c>
      <c r="F13717" s="195">
        <v>6497860</v>
      </c>
      <c r="H13717" s="175" t="s">
        <v>1897</v>
      </c>
      <c r="J13717" s="194">
        <v>99137</v>
      </c>
    </row>
    <row r="13718" spans="1:11">
      <c r="A13718" s="190" t="s">
        <v>4946</v>
      </c>
      <c r="J13718" s="194">
        <v>99137</v>
      </c>
      <c r="K13718" s="194">
        <v>99137</v>
      </c>
    </row>
    <row r="13721" spans="1:11">
      <c r="A13721" s="190" t="s">
        <v>4947</v>
      </c>
      <c r="D13721" s="191" t="s">
        <v>4823</v>
      </c>
      <c r="E13721" s="190" t="s">
        <v>4887</v>
      </c>
    </row>
    <row r="13722" spans="1:11">
      <c r="A13722" s="192" t="s">
        <v>10</v>
      </c>
      <c r="B13722" s="192" t="s">
        <v>11</v>
      </c>
      <c r="D13722" s="188" t="s">
        <v>4808</v>
      </c>
      <c r="E13722" s="192" t="s">
        <v>142</v>
      </c>
      <c r="F13722" s="193" t="s">
        <v>4809</v>
      </c>
      <c r="G13722" s="192" t="s">
        <v>4810</v>
      </c>
      <c r="H13722" s="192" t="s">
        <v>479</v>
      </c>
      <c r="J13722" s="193" t="s">
        <v>405</v>
      </c>
      <c r="K13722" s="193" t="s">
        <v>406</v>
      </c>
    </row>
    <row r="13725" spans="1:11">
      <c r="A13725" s="175" t="s">
        <v>5102</v>
      </c>
      <c r="B13725" s="175" t="s">
        <v>25</v>
      </c>
      <c r="F13725" s="195">
        <v>326</v>
      </c>
      <c r="H13725" s="175" t="s">
        <v>1898</v>
      </c>
      <c r="K13725" s="194">
        <v>140885</v>
      </c>
    </row>
    <row r="13726" spans="1:11">
      <c r="A13726" s="175" t="s">
        <v>5097</v>
      </c>
      <c r="B13726" s="175" t="s">
        <v>31</v>
      </c>
      <c r="E13726" s="175" t="s">
        <v>668</v>
      </c>
      <c r="F13726" s="195">
        <v>6474569</v>
      </c>
      <c r="H13726" s="175" t="s">
        <v>2134</v>
      </c>
      <c r="J13726" s="194">
        <v>140885</v>
      </c>
    </row>
    <row r="13727" spans="1:11">
      <c r="A13727" s="190" t="s">
        <v>4948</v>
      </c>
      <c r="J13727" s="194">
        <v>140885</v>
      </c>
      <c r="K13727" s="194">
        <v>140885</v>
      </c>
    </row>
    <row r="13730" spans="1:11">
      <c r="A13730" s="190" t="s">
        <v>4949</v>
      </c>
      <c r="D13730" s="191" t="s">
        <v>4823</v>
      </c>
      <c r="E13730" s="190" t="s">
        <v>4887</v>
      </c>
    </row>
    <row r="13731" spans="1:11">
      <c r="A13731" s="192" t="s">
        <v>10</v>
      </c>
      <c r="B13731" s="192" t="s">
        <v>11</v>
      </c>
      <c r="D13731" s="188" t="s">
        <v>4808</v>
      </c>
      <c r="E13731" s="192" t="s">
        <v>142</v>
      </c>
      <c r="F13731" s="193" t="s">
        <v>4809</v>
      </c>
      <c r="G13731" s="192" t="s">
        <v>4810</v>
      </c>
      <c r="H13731" s="192" t="s">
        <v>479</v>
      </c>
      <c r="J13731" s="193" t="s">
        <v>405</v>
      </c>
      <c r="K13731" s="193" t="s">
        <v>406</v>
      </c>
    </row>
    <row r="13734" spans="1:11">
      <c r="A13734" s="175" t="s">
        <v>5102</v>
      </c>
      <c r="B13734" s="175" t="s">
        <v>25</v>
      </c>
      <c r="F13734" s="195">
        <v>327</v>
      </c>
      <c r="H13734" s="175" t="s">
        <v>1899</v>
      </c>
      <c r="K13734" s="194">
        <v>200000</v>
      </c>
    </row>
    <row r="13735" spans="1:11">
      <c r="A13735" s="175" t="s">
        <v>182</v>
      </c>
      <c r="B13735" s="175" t="s">
        <v>28</v>
      </c>
      <c r="E13735" s="175" t="s">
        <v>640</v>
      </c>
      <c r="F13735" s="195">
        <v>201649</v>
      </c>
      <c r="H13735" s="175" t="s">
        <v>1899</v>
      </c>
      <c r="J13735" s="194">
        <v>200000</v>
      </c>
    </row>
    <row r="13736" spans="1:11">
      <c r="A13736" s="190" t="s">
        <v>4951</v>
      </c>
      <c r="J13736" s="194">
        <v>200000</v>
      </c>
      <c r="K13736" s="194">
        <v>200000</v>
      </c>
    </row>
    <row r="13739" spans="1:11">
      <c r="A13739" s="190" t="s">
        <v>4952</v>
      </c>
      <c r="D13739" s="191" t="s">
        <v>4818</v>
      </c>
      <c r="E13739" s="190" t="s">
        <v>4887</v>
      </c>
    </row>
    <row r="13740" spans="1:11">
      <c r="A13740" s="192" t="s">
        <v>10</v>
      </c>
      <c r="B13740" s="192" t="s">
        <v>11</v>
      </c>
      <c r="D13740" s="188" t="s">
        <v>4808</v>
      </c>
      <c r="E13740" s="192" t="s">
        <v>142</v>
      </c>
      <c r="F13740" s="193" t="s">
        <v>4809</v>
      </c>
      <c r="G13740" s="192" t="s">
        <v>4810</v>
      </c>
      <c r="H13740" s="192" t="s">
        <v>479</v>
      </c>
      <c r="J13740" s="193" t="s">
        <v>405</v>
      </c>
      <c r="K13740" s="193" t="s">
        <v>406</v>
      </c>
    </row>
    <row r="13743" spans="1:11">
      <c r="A13743" s="175" t="s">
        <v>151</v>
      </c>
      <c r="B13743" s="175" t="s">
        <v>22</v>
      </c>
      <c r="F13743" s="195">
        <v>90429</v>
      </c>
      <c r="H13743" s="175" t="s">
        <v>1201</v>
      </c>
      <c r="J13743" s="194">
        <v>30000</v>
      </c>
    </row>
    <row r="13744" spans="1:11">
      <c r="A13744" s="175" t="s">
        <v>4829</v>
      </c>
      <c r="B13744" s="175" t="s">
        <v>113</v>
      </c>
      <c r="D13744" s="175" t="s">
        <v>610</v>
      </c>
      <c r="H13744" s="175" t="s">
        <v>1201</v>
      </c>
      <c r="K13744" s="194">
        <v>30000</v>
      </c>
    </row>
    <row r="13745" spans="1:11">
      <c r="A13745" s="190" t="s">
        <v>4953</v>
      </c>
      <c r="J13745" s="194">
        <v>30000</v>
      </c>
      <c r="K13745" s="194">
        <v>30000</v>
      </c>
    </row>
    <row r="13748" spans="1:11">
      <c r="A13748" s="190" t="s">
        <v>4954</v>
      </c>
      <c r="D13748" s="191" t="s">
        <v>4818</v>
      </c>
      <c r="E13748" s="190" t="s">
        <v>4887</v>
      </c>
    </row>
    <row r="13749" spans="1:11">
      <c r="A13749" s="192" t="s">
        <v>10</v>
      </c>
      <c r="B13749" s="192" t="s">
        <v>11</v>
      </c>
      <c r="D13749" s="188" t="s">
        <v>4808</v>
      </c>
      <c r="E13749" s="192" t="s">
        <v>142</v>
      </c>
      <c r="F13749" s="193" t="s">
        <v>4809</v>
      </c>
      <c r="G13749" s="192" t="s">
        <v>4810</v>
      </c>
      <c r="H13749" s="192" t="s">
        <v>479</v>
      </c>
      <c r="J13749" s="193" t="s">
        <v>405</v>
      </c>
      <c r="K13749" s="193" t="s">
        <v>406</v>
      </c>
    </row>
    <row r="13752" spans="1:11">
      <c r="A13752" s="175" t="s">
        <v>151</v>
      </c>
      <c r="B13752" s="175" t="s">
        <v>22</v>
      </c>
      <c r="F13752" s="195">
        <v>90428</v>
      </c>
      <c r="H13752" s="175" t="s">
        <v>1222</v>
      </c>
      <c r="J13752" s="194">
        <v>300000</v>
      </c>
    </row>
    <row r="13753" spans="1:11">
      <c r="A13753" s="175" t="s">
        <v>4829</v>
      </c>
      <c r="B13753" s="175" t="s">
        <v>113</v>
      </c>
      <c r="D13753" s="175" t="s">
        <v>610</v>
      </c>
      <c r="H13753" s="175" t="s">
        <v>1222</v>
      </c>
      <c r="K13753" s="194">
        <v>300000</v>
      </c>
    </row>
    <row r="13754" spans="1:11">
      <c r="A13754" s="190" t="s">
        <v>4955</v>
      </c>
      <c r="J13754" s="194">
        <v>300000</v>
      </c>
      <c r="K13754" s="194">
        <v>300000</v>
      </c>
    </row>
    <row r="13757" spans="1:11">
      <c r="A13757" s="190" t="s">
        <v>4956</v>
      </c>
      <c r="D13757" s="191" t="s">
        <v>4818</v>
      </c>
      <c r="E13757" s="190" t="s">
        <v>4887</v>
      </c>
    </row>
    <row r="13758" spans="1:11">
      <c r="A13758" s="192" t="s">
        <v>10</v>
      </c>
      <c r="B13758" s="192" t="s">
        <v>11</v>
      </c>
      <c r="D13758" s="188" t="s">
        <v>4808</v>
      </c>
      <c r="E13758" s="192" t="s">
        <v>142</v>
      </c>
      <c r="F13758" s="193" t="s">
        <v>4809</v>
      </c>
      <c r="G13758" s="192" t="s">
        <v>4810</v>
      </c>
      <c r="H13758" s="192" t="s">
        <v>479</v>
      </c>
      <c r="J13758" s="193" t="s">
        <v>405</v>
      </c>
      <c r="K13758" s="193" t="s">
        <v>406</v>
      </c>
    </row>
    <row r="13761" spans="1:11">
      <c r="A13761" s="175" t="s">
        <v>161</v>
      </c>
      <c r="B13761" s="175" t="s">
        <v>23</v>
      </c>
      <c r="F13761" s="195">
        <v>1</v>
      </c>
      <c r="H13761" s="175" t="s">
        <v>1495</v>
      </c>
      <c r="J13761" s="194">
        <v>87000</v>
      </c>
    </row>
    <row r="13762" spans="1:11">
      <c r="A13762" s="175" t="s">
        <v>5000</v>
      </c>
      <c r="B13762" s="175" t="s">
        <v>114</v>
      </c>
      <c r="D13762" s="175" t="s">
        <v>610</v>
      </c>
      <c r="H13762" s="175" t="s">
        <v>1495</v>
      </c>
      <c r="K13762" s="194">
        <v>87000</v>
      </c>
    </row>
    <row r="13763" spans="1:11">
      <c r="A13763" s="190" t="s">
        <v>4958</v>
      </c>
      <c r="J13763" s="194">
        <v>87000</v>
      </c>
      <c r="K13763" s="194">
        <v>87000</v>
      </c>
    </row>
    <row r="13766" spans="1:11">
      <c r="A13766" s="190" t="s">
        <v>4959</v>
      </c>
      <c r="D13766" s="191" t="s">
        <v>4818</v>
      </c>
      <c r="E13766" s="190" t="s">
        <v>5071</v>
      </c>
    </row>
    <row r="13767" spans="1:11">
      <c r="A13767" s="192" t="s">
        <v>10</v>
      </c>
      <c r="B13767" s="192" t="s">
        <v>11</v>
      </c>
      <c r="D13767" s="188" t="s">
        <v>4808</v>
      </c>
      <c r="E13767" s="192" t="s">
        <v>142</v>
      </c>
      <c r="F13767" s="193" t="s">
        <v>4809</v>
      </c>
      <c r="G13767" s="192" t="s">
        <v>4810</v>
      </c>
      <c r="H13767" s="192" t="s">
        <v>479</v>
      </c>
      <c r="J13767" s="193" t="s">
        <v>405</v>
      </c>
      <c r="K13767" s="193" t="s">
        <v>406</v>
      </c>
    </row>
    <row r="13770" spans="1:11">
      <c r="A13770" s="175" t="s">
        <v>151</v>
      </c>
      <c r="B13770" s="175" t="s">
        <v>22</v>
      </c>
      <c r="F13770" s="195">
        <v>81504</v>
      </c>
      <c r="H13770" s="175" t="s">
        <v>1223</v>
      </c>
      <c r="J13770" s="194">
        <v>100000</v>
      </c>
    </row>
    <row r="13771" spans="1:11">
      <c r="A13771" s="175" t="s">
        <v>4829</v>
      </c>
      <c r="B13771" s="175" t="s">
        <v>113</v>
      </c>
      <c r="D13771" s="175" t="s">
        <v>610</v>
      </c>
      <c r="H13771" s="175" t="s">
        <v>1223</v>
      </c>
      <c r="K13771" s="194">
        <v>100000</v>
      </c>
    </row>
    <row r="13772" spans="1:11">
      <c r="A13772" s="190" t="s">
        <v>4960</v>
      </c>
      <c r="J13772" s="194">
        <v>100000</v>
      </c>
      <c r="K13772" s="194">
        <v>100000</v>
      </c>
    </row>
    <row r="13775" spans="1:11">
      <c r="A13775" s="190" t="s">
        <v>4965</v>
      </c>
      <c r="D13775" s="191" t="s">
        <v>4823</v>
      </c>
      <c r="E13775" s="190" t="s">
        <v>5071</v>
      </c>
    </row>
    <row r="13776" spans="1:11">
      <c r="A13776" s="192" t="s">
        <v>10</v>
      </c>
      <c r="B13776" s="192" t="s">
        <v>11</v>
      </c>
      <c r="D13776" s="188" t="s">
        <v>4808</v>
      </c>
      <c r="E13776" s="192" t="s">
        <v>142</v>
      </c>
      <c r="F13776" s="193" t="s">
        <v>4809</v>
      </c>
      <c r="G13776" s="192" t="s">
        <v>4810</v>
      </c>
      <c r="H13776" s="192" t="s">
        <v>479</v>
      </c>
      <c r="J13776" s="193" t="s">
        <v>405</v>
      </c>
      <c r="K13776" s="193" t="s">
        <v>406</v>
      </c>
    </row>
    <row r="13779" spans="1:11">
      <c r="A13779" s="175" t="s">
        <v>161</v>
      </c>
      <c r="B13779" s="175" t="s">
        <v>23</v>
      </c>
      <c r="F13779" s="195">
        <v>50</v>
      </c>
      <c r="H13779" s="175" t="s">
        <v>1496</v>
      </c>
      <c r="K13779" s="194">
        <v>692260</v>
      </c>
    </row>
    <row r="13780" spans="1:11">
      <c r="A13780" s="175" t="s">
        <v>182</v>
      </c>
      <c r="B13780" s="175" t="s">
        <v>28</v>
      </c>
      <c r="E13780" s="175" t="s">
        <v>640</v>
      </c>
      <c r="F13780" s="195">
        <v>201650</v>
      </c>
      <c r="H13780" s="175" t="s">
        <v>1496</v>
      </c>
      <c r="J13780" s="194">
        <v>692260</v>
      </c>
    </row>
    <row r="13781" spans="1:11">
      <c r="A13781" s="190" t="s">
        <v>4967</v>
      </c>
      <c r="J13781" s="194">
        <v>692260</v>
      </c>
      <c r="K13781" s="194">
        <v>692260</v>
      </c>
    </row>
    <row r="13784" spans="1:11">
      <c r="A13784" s="190" t="s">
        <v>4968</v>
      </c>
      <c r="D13784" s="191" t="s">
        <v>4823</v>
      </c>
      <c r="E13784" s="190" t="s">
        <v>5071</v>
      </c>
    </row>
    <row r="13785" spans="1:11">
      <c r="A13785" s="192" t="s">
        <v>10</v>
      </c>
      <c r="B13785" s="192" t="s">
        <v>11</v>
      </c>
      <c r="D13785" s="188" t="s">
        <v>4808</v>
      </c>
      <c r="E13785" s="192" t="s">
        <v>142</v>
      </c>
      <c r="F13785" s="193" t="s">
        <v>4809</v>
      </c>
      <c r="G13785" s="192" t="s">
        <v>4810</v>
      </c>
      <c r="H13785" s="192" t="s">
        <v>479</v>
      </c>
      <c r="J13785" s="193" t="s">
        <v>405</v>
      </c>
      <c r="K13785" s="193" t="s">
        <v>406</v>
      </c>
    </row>
    <row r="13788" spans="1:11">
      <c r="A13788" s="175" t="s">
        <v>182</v>
      </c>
      <c r="B13788" s="175" t="s">
        <v>28</v>
      </c>
      <c r="E13788" s="175" t="s">
        <v>640</v>
      </c>
      <c r="F13788" s="195">
        <v>201650</v>
      </c>
      <c r="H13788" s="175" t="s">
        <v>2058</v>
      </c>
      <c r="K13788" s="194">
        <v>692260</v>
      </c>
    </row>
    <row r="13789" spans="1:11">
      <c r="A13789" s="175" t="s">
        <v>262</v>
      </c>
      <c r="B13789" s="175" t="s">
        <v>48</v>
      </c>
      <c r="E13789" s="175" t="s">
        <v>667</v>
      </c>
      <c r="F13789" s="195">
        <v>14</v>
      </c>
      <c r="H13789" s="175" t="s">
        <v>2363</v>
      </c>
      <c r="J13789" s="194">
        <v>300000</v>
      </c>
    </row>
    <row r="13790" spans="1:11">
      <c r="A13790" s="175" t="s">
        <v>262</v>
      </c>
      <c r="B13790" s="175" t="s">
        <v>48</v>
      </c>
      <c r="E13790" s="175" t="s">
        <v>667</v>
      </c>
      <c r="F13790" s="195">
        <v>80</v>
      </c>
      <c r="H13790" s="175" t="s">
        <v>2364</v>
      </c>
      <c r="J13790" s="194">
        <v>200000</v>
      </c>
    </row>
    <row r="13791" spans="1:11">
      <c r="A13791" s="175" t="s">
        <v>4895</v>
      </c>
      <c r="B13791" s="175" t="s">
        <v>87</v>
      </c>
      <c r="D13791" s="175" t="s">
        <v>610</v>
      </c>
      <c r="H13791" s="175" t="s">
        <v>4317</v>
      </c>
      <c r="J13791" s="194">
        <v>8900</v>
      </c>
    </row>
    <row r="13792" spans="1:11">
      <c r="A13792" s="175" t="s">
        <v>4919</v>
      </c>
      <c r="B13792" s="175" t="s">
        <v>101</v>
      </c>
      <c r="D13792" s="175" t="s">
        <v>610</v>
      </c>
      <c r="H13792" s="175" t="s">
        <v>4609</v>
      </c>
      <c r="J13792" s="194">
        <v>87135</v>
      </c>
    </row>
    <row r="13793" spans="1:11">
      <c r="A13793" s="175" t="s">
        <v>5046</v>
      </c>
      <c r="B13793" s="175" t="s">
        <v>103</v>
      </c>
      <c r="D13793" s="175" t="s">
        <v>610</v>
      </c>
      <c r="H13793" s="175" t="s">
        <v>4651</v>
      </c>
      <c r="J13793" s="194">
        <v>96225</v>
      </c>
    </row>
    <row r="13794" spans="1:11">
      <c r="A13794" s="190" t="s">
        <v>4969</v>
      </c>
      <c r="J13794" s="194">
        <v>692260</v>
      </c>
      <c r="K13794" s="194">
        <v>692260</v>
      </c>
    </row>
    <row r="13797" spans="1:11">
      <c r="A13797" s="190" t="s">
        <v>4970</v>
      </c>
      <c r="D13797" s="191" t="s">
        <v>4823</v>
      </c>
      <c r="E13797" s="190" t="s">
        <v>5071</v>
      </c>
    </row>
    <row r="13798" spans="1:11">
      <c r="A13798" s="192" t="s">
        <v>10</v>
      </c>
      <c r="B13798" s="192" t="s">
        <v>11</v>
      </c>
      <c r="D13798" s="188" t="s">
        <v>4808</v>
      </c>
      <c r="E13798" s="192" t="s">
        <v>142</v>
      </c>
      <c r="F13798" s="193" t="s">
        <v>4809</v>
      </c>
      <c r="G13798" s="192" t="s">
        <v>4810</v>
      </c>
      <c r="H13798" s="192" t="s">
        <v>479</v>
      </c>
      <c r="J13798" s="193" t="s">
        <v>405</v>
      </c>
      <c r="K13798" s="193" t="s">
        <v>406</v>
      </c>
    </row>
    <row r="13801" spans="1:11">
      <c r="A13801" s="175" t="s">
        <v>5102</v>
      </c>
      <c r="B13801" s="175" t="s">
        <v>25</v>
      </c>
      <c r="F13801" s="195">
        <v>329</v>
      </c>
      <c r="H13801" s="175" t="s">
        <v>1900</v>
      </c>
      <c r="K13801" s="194">
        <v>4469130</v>
      </c>
    </row>
    <row r="13802" spans="1:11">
      <c r="A13802" s="175" t="s">
        <v>262</v>
      </c>
      <c r="B13802" s="175" t="s">
        <v>48</v>
      </c>
      <c r="E13802" s="175" t="s">
        <v>667</v>
      </c>
      <c r="F13802" s="195">
        <v>41</v>
      </c>
      <c r="H13802" s="175" t="s">
        <v>2365</v>
      </c>
      <c r="J13802" s="194">
        <v>4469130</v>
      </c>
    </row>
    <row r="13803" spans="1:11">
      <c r="A13803" s="190" t="s">
        <v>4971</v>
      </c>
      <c r="J13803" s="194">
        <v>4469130</v>
      </c>
      <c r="K13803" s="194">
        <v>4469130</v>
      </c>
    </row>
    <row r="13806" spans="1:11">
      <c r="A13806" s="190" t="s">
        <v>4972</v>
      </c>
      <c r="D13806" s="191" t="s">
        <v>4823</v>
      </c>
      <c r="E13806" s="190" t="s">
        <v>5077</v>
      </c>
    </row>
    <row r="13807" spans="1:11">
      <c r="A13807" s="192" t="s">
        <v>10</v>
      </c>
      <c r="B13807" s="192" t="s">
        <v>11</v>
      </c>
      <c r="D13807" s="188" t="s">
        <v>4808</v>
      </c>
      <c r="E13807" s="192" t="s">
        <v>142</v>
      </c>
      <c r="F13807" s="193" t="s">
        <v>4809</v>
      </c>
      <c r="G13807" s="192" t="s">
        <v>4810</v>
      </c>
      <c r="H13807" s="192" t="s">
        <v>479</v>
      </c>
      <c r="J13807" s="193" t="s">
        <v>405</v>
      </c>
      <c r="K13807" s="193" t="s">
        <v>406</v>
      </c>
    </row>
    <row r="13810" spans="1:11">
      <c r="A13810" s="175" t="s">
        <v>5102</v>
      </c>
      <c r="B13810" s="175" t="s">
        <v>25</v>
      </c>
      <c r="F13810" s="195">
        <v>330</v>
      </c>
      <c r="H13810" s="175" t="s">
        <v>1901</v>
      </c>
      <c r="K13810" s="194">
        <v>7784197</v>
      </c>
    </row>
    <row r="13811" spans="1:11">
      <c r="A13811" s="175" t="s">
        <v>257</v>
      </c>
      <c r="B13811" s="175" t="s">
        <v>47</v>
      </c>
      <c r="E13811" s="175" t="s">
        <v>668</v>
      </c>
      <c r="F13811" s="195">
        <v>672</v>
      </c>
      <c r="H13811" s="175" t="s">
        <v>2298</v>
      </c>
      <c r="J13811" s="194">
        <v>7784197</v>
      </c>
    </row>
    <row r="13812" spans="1:11">
      <c r="A13812" s="190" t="s">
        <v>4973</v>
      </c>
      <c r="J13812" s="194">
        <v>7784197</v>
      </c>
      <c r="K13812" s="194">
        <v>7784197</v>
      </c>
    </row>
    <row r="13815" spans="1:11">
      <c r="A13815" s="190" t="s">
        <v>4974</v>
      </c>
      <c r="D13815" s="191" t="s">
        <v>4818</v>
      </c>
      <c r="E13815" s="190" t="s">
        <v>5077</v>
      </c>
    </row>
    <row r="13816" spans="1:11">
      <c r="A13816" s="192" t="s">
        <v>10</v>
      </c>
      <c r="B13816" s="192" t="s">
        <v>11</v>
      </c>
      <c r="D13816" s="188" t="s">
        <v>4808</v>
      </c>
      <c r="E13816" s="192" t="s">
        <v>142</v>
      </c>
      <c r="F13816" s="193" t="s">
        <v>4809</v>
      </c>
      <c r="G13816" s="192" t="s">
        <v>4810</v>
      </c>
      <c r="H13816" s="192" t="s">
        <v>479</v>
      </c>
      <c r="J13816" s="193" t="s">
        <v>405</v>
      </c>
      <c r="K13816" s="193" t="s">
        <v>406</v>
      </c>
    </row>
    <row r="13819" spans="1:11">
      <c r="A13819" s="175" t="s">
        <v>151</v>
      </c>
      <c r="B13819" s="175" t="s">
        <v>22</v>
      </c>
      <c r="F13819" s="195">
        <v>1</v>
      </c>
      <c r="H13819" s="175" t="s">
        <v>1224</v>
      </c>
      <c r="J13819" s="194">
        <v>1080000</v>
      </c>
    </row>
    <row r="13820" spans="1:11">
      <c r="A13820" s="175" t="s">
        <v>4829</v>
      </c>
      <c r="B13820" s="175" t="s">
        <v>113</v>
      </c>
      <c r="D13820" s="175" t="s">
        <v>610</v>
      </c>
      <c r="H13820" s="175" t="s">
        <v>1224</v>
      </c>
      <c r="K13820" s="194">
        <v>1080000</v>
      </c>
    </row>
    <row r="13821" spans="1:11">
      <c r="A13821" s="190" t="s">
        <v>4975</v>
      </c>
      <c r="J13821" s="194">
        <v>1080000</v>
      </c>
      <c r="K13821" s="194">
        <v>1080000</v>
      </c>
    </row>
    <row r="13824" spans="1:11">
      <c r="A13824" s="190" t="s">
        <v>4976</v>
      </c>
      <c r="D13824" s="191" t="s">
        <v>4818</v>
      </c>
      <c r="E13824" s="190" t="s">
        <v>5077</v>
      </c>
    </row>
    <row r="13825" spans="1:11">
      <c r="A13825" s="192" t="s">
        <v>10</v>
      </c>
      <c r="B13825" s="192" t="s">
        <v>11</v>
      </c>
      <c r="D13825" s="188" t="s">
        <v>4808</v>
      </c>
      <c r="E13825" s="192" t="s">
        <v>142</v>
      </c>
      <c r="F13825" s="193" t="s">
        <v>4809</v>
      </c>
      <c r="G13825" s="192" t="s">
        <v>4810</v>
      </c>
      <c r="H13825" s="192" t="s">
        <v>479</v>
      </c>
      <c r="J13825" s="193" t="s">
        <v>405</v>
      </c>
      <c r="K13825" s="193" t="s">
        <v>406</v>
      </c>
    </row>
    <row r="13828" spans="1:11">
      <c r="A13828" s="175" t="s">
        <v>161</v>
      </c>
      <c r="B13828" s="175" t="s">
        <v>23</v>
      </c>
      <c r="F13828" s="195">
        <v>1</v>
      </c>
      <c r="H13828" s="175" t="s">
        <v>1482</v>
      </c>
      <c r="J13828" s="194">
        <v>120000</v>
      </c>
    </row>
    <row r="13829" spans="1:11">
      <c r="A13829" s="175" t="s">
        <v>5000</v>
      </c>
      <c r="B13829" s="175" t="s">
        <v>114</v>
      </c>
      <c r="D13829" s="175" t="s">
        <v>610</v>
      </c>
      <c r="H13829" s="175" t="s">
        <v>1482</v>
      </c>
      <c r="K13829" s="194">
        <v>120000</v>
      </c>
    </row>
    <row r="13830" spans="1:11">
      <c r="A13830" s="190" t="s">
        <v>4978</v>
      </c>
      <c r="J13830" s="194">
        <v>120000</v>
      </c>
      <c r="K13830" s="194">
        <v>120000</v>
      </c>
    </row>
    <row r="13833" spans="1:11">
      <c r="A13833" s="190" t="s">
        <v>4979</v>
      </c>
      <c r="D13833" s="191" t="s">
        <v>4823</v>
      </c>
      <c r="E13833" s="190" t="s">
        <v>4901</v>
      </c>
    </row>
    <row r="13834" spans="1:11">
      <c r="A13834" s="192" t="s">
        <v>10</v>
      </c>
      <c r="B13834" s="192" t="s">
        <v>11</v>
      </c>
      <c r="D13834" s="188" t="s">
        <v>4808</v>
      </c>
      <c r="E13834" s="192" t="s">
        <v>142</v>
      </c>
      <c r="F13834" s="193" t="s">
        <v>4809</v>
      </c>
      <c r="G13834" s="192" t="s">
        <v>4810</v>
      </c>
      <c r="H13834" s="192" t="s">
        <v>479</v>
      </c>
      <c r="J13834" s="193" t="s">
        <v>405</v>
      </c>
      <c r="K13834" s="193" t="s">
        <v>406</v>
      </c>
    </row>
    <row r="13837" spans="1:11">
      <c r="A13837" s="175" t="s">
        <v>5102</v>
      </c>
      <c r="B13837" s="175" t="s">
        <v>25</v>
      </c>
      <c r="F13837" s="195">
        <v>331</v>
      </c>
      <c r="H13837" s="175" t="s">
        <v>1902</v>
      </c>
      <c r="K13837" s="194">
        <v>1147650</v>
      </c>
    </row>
    <row r="13838" spans="1:11">
      <c r="A13838" s="175" t="s">
        <v>257</v>
      </c>
      <c r="B13838" s="175" t="s">
        <v>47</v>
      </c>
      <c r="E13838" s="175" t="s">
        <v>668</v>
      </c>
      <c r="F13838" s="195">
        <v>219</v>
      </c>
      <c r="H13838" s="175" t="s">
        <v>1902</v>
      </c>
      <c r="J13838" s="194">
        <v>1147650</v>
      </c>
    </row>
    <row r="13839" spans="1:11">
      <c r="A13839" s="190" t="s">
        <v>4980</v>
      </c>
      <c r="J13839" s="194">
        <v>1147650</v>
      </c>
      <c r="K13839" s="194">
        <v>1147650</v>
      </c>
    </row>
    <row r="13842" spans="1:11">
      <c r="A13842" s="190" t="s">
        <v>4981</v>
      </c>
      <c r="D13842" s="191" t="s">
        <v>4818</v>
      </c>
      <c r="E13842" s="190" t="s">
        <v>4901</v>
      </c>
    </row>
    <row r="13843" spans="1:11">
      <c r="A13843" s="192" t="s">
        <v>10</v>
      </c>
      <c r="B13843" s="192" t="s">
        <v>11</v>
      </c>
      <c r="D13843" s="188" t="s">
        <v>4808</v>
      </c>
      <c r="E13843" s="192" t="s">
        <v>142</v>
      </c>
      <c r="F13843" s="193" t="s">
        <v>4809</v>
      </c>
      <c r="G13843" s="192" t="s">
        <v>4810</v>
      </c>
      <c r="H13843" s="192" t="s">
        <v>479</v>
      </c>
      <c r="J13843" s="193" t="s">
        <v>405</v>
      </c>
      <c r="K13843" s="193" t="s">
        <v>406</v>
      </c>
    </row>
    <row r="13846" spans="1:11">
      <c r="A13846" s="175" t="s">
        <v>161</v>
      </c>
      <c r="B13846" s="175" t="s">
        <v>23</v>
      </c>
      <c r="F13846" s="195">
        <v>1</v>
      </c>
      <c r="H13846" s="175" t="s">
        <v>1497</v>
      </c>
      <c r="J13846" s="194">
        <v>50000</v>
      </c>
    </row>
    <row r="13847" spans="1:11">
      <c r="A13847" s="175" t="s">
        <v>5000</v>
      </c>
      <c r="B13847" s="175" t="s">
        <v>114</v>
      </c>
      <c r="D13847" s="175" t="s">
        <v>610</v>
      </c>
      <c r="H13847" s="175" t="s">
        <v>1497</v>
      </c>
      <c r="K13847" s="194">
        <v>50000</v>
      </c>
    </row>
    <row r="13848" spans="1:11">
      <c r="A13848" s="190" t="s">
        <v>4982</v>
      </c>
      <c r="J13848" s="194">
        <v>50000</v>
      </c>
      <c r="K13848" s="194">
        <v>50000</v>
      </c>
    </row>
    <row r="13851" spans="1:11">
      <c r="A13851" s="190" t="s">
        <v>4983</v>
      </c>
      <c r="D13851" s="191" t="s">
        <v>4823</v>
      </c>
      <c r="E13851" s="190" t="s">
        <v>4939</v>
      </c>
    </row>
    <row r="13852" spans="1:11">
      <c r="A13852" s="192" t="s">
        <v>10</v>
      </c>
      <c r="B13852" s="192" t="s">
        <v>11</v>
      </c>
      <c r="D13852" s="188" t="s">
        <v>4808</v>
      </c>
      <c r="E13852" s="192" t="s">
        <v>142</v>
      </c>
      <c r="F13852" s="193" t="s">
        <v>4809</v>
      </c>
      <c r="G13852" s="192" t="s">
        <v>4810</v>
      </c>
      <c r="H13852" s="192" t="s">
        <v>479</v>
      </c>
      <c r="J13852" s="193" t="s">
        <v>405</v>
      </c>
      <c r="K13852" s="193" t="s">
        <v>406</v>
      </c>
    </row>
    <row r="13855" spans="1:11">
      <c r="A13855" s="175" t="s">
        <v>5102</v>
      </c>
      <c r="B13855" s="175" t="s">
        <v>25</v>
      </c>
      <c r="F13855" s="195">
        <v>332</v>
      </c>
      <c r="H13855" s="175" t="s">
        <v>1903</v>
      </c>
      <c r="K13855" s="194">
        <v>800000</v>
      </c>
    </row>
    <row r="13856" spans="1:11">
      <c r="A13856" s="175" t="s">
        <v>262</v>
      </c>
      <c r="B13856" s="175" t="s">
        <v>48</v>
      </c>
      <c r="E13856" s="175" t="s">
        <v>667</v>
      </c>
      <c r="F13856" s="195">
        <v>23</v>
      </c>
      <c r="H13856" s="175" t="s">
        <v>2366</v>
      </c>
      <c r="J13856" s="194">
        <v>800000</v>
      </c>
    </row>
    <row r="13857" spans="1:11">
      <c r="A13857" s="190" t="s">
        <v>4984</v>
      </c>
      <c r="J13857" s="194">
        <v>800000</v>
      </c>
      <c r="K13857" s="194">
        <v>800000</v>
      </c>
    </row>
    <row r="13860" spans="1:11">
      <c r="A13860" s="190" t="s">
        <v>4985</v>
      </c>
      <c r="D13860" s="191" t="s">
        <v>4823</v>
      </c>
      <c r="E13860" s="190" t="s">
        <v>4939</v>
      </c>
    </row>
    <row r="13861" spans="1:11">
      <c r="A13861" s="192" t="s">
        <v>10</v>
      </c>
      <c r="B13861" s="192" t="s">
        <v>11</v>
      </c>
      <c r="D13861" s="188" t="s">
        <v>4808</v>
      </c>
      <c r="E13861" s="192" t="s">
        <v>142</v>
      </c>
      <c r="F13861" s="193" t="s">
        <v>4809</v>
      </c>
      <c r="G13861" s="192" t="s">
        <v>4810</v>
      </c>
      <c r="H13861" s="192" t="s">
        <v>479</v>
      </c>
      <c r="J13861" s="193" t="s">
        <v>405</v>
      </c>
      <c r="K13861" s="193" t="s">
        <v>406</v>
      </c>
    </row>
    <row r="13864" spans="1:11">
      <c r="A13864" s="175" t="s">
        <v>5102</v>
      </c>
      <c r="B13864" s="175" t="s">
        <v>25</v>
      </c>
      <c r="F13864" s="195">
        <v>333</v>
      </c>
      <c r="H13864" s="175" t="s">
        <v>1904</v>
      </c>
      <c r="K13864" s="194">
        <v>688000</v>
      </c>
    </row>
    <row r="13865" spans="1:11">
      <c r="A13865" s="175" t="s">
        <v>257</v>
      </c>
      <c r="B13865" s="175" t="s">
        <v>47</v>
      </c>
      <c r="E13865" s="175" t="s">
        <v>668</v>
      </c>
      <c r="F13865" s="195">
        <v>212</v>
      </c>
      <c r="H13865" s="175" t="s">
        <v>2299</v>
      </c>
      <c r="J13865" s="194">
        <v>680640</v>
      </c>
    </row>
    <row r="13866" spans="1:11">
      <c r="A13866" s="175" t="s">
        <v>257</v>
      </c>
      <c r="B13866" s="175" t="s">
        <v>47</v>
      </c>
      <c r="E13866" s="175" t="s">
        <v>668</v>
      </c>
      <c r="F13866" s="195">
        <v>236</v>
      </c>
      <c r="H13866" s="175" t="s">
        <v>1904</v>
      </c>
      <c r="J13866" s="194">
        <v>7360</v>
      </c>
    </row>
    <row r="13867" spans="1:11">
      <c r="A13867" s="190" t="s">
        <v>4986</v>
      </c>
      <c r="J13867" s="194">
        <v>688000</v>
      </c>
      <c r="K13867" s="194">
        <v>688000</v>
      </c>
    </row>
    <row r="13870" spans="1:11">
      <c r="A13870" s="190" t="s">
        <v>4987</v>
      </c>
      <c r="D13870" s="191" t="s">
        <v>4823</v>
      </c>
      <c r="E13870" s="190" t="s">
        <v>4939</v>
      </c>
    </row>
    <row r="13871" spans="1:11">
      <c r="A13871" s="192" t="s">
        <v>10</v>
      </c>
      <c r="B13871" s="192" t="s">
        <v>11</v>
      </c>
      <c r="D13871" s="188" t="s">
        <v>4808</v>
      </c>
      <c r="E13871" s="192" t="s">
        <v>142</v>
      </c>
      <c r="F13871" s="193" t="s">
        <v>4809</v>
      </c>
      <c r="G13871" s="192" t="s">
        <v>4810</v>
      </c>
      <c r="H13871" s="192" t="s">
        <v>479</v>
      </c>
      <c r="J13871" s="193" t="s">
        <v>405</v>
      </c>
      <c r="K13871" s="193" t="s">
        <v>406</v>
      </c>
    </row>
    <row r="13874" spans="1:11">
      <c r="A13874" s="175" t="s">
        <v>5102</v>
      </c>
      <c r="B13874" s="175" t="s">
        <v>25</v>
      </c>
      <c r="F13874" s="195">
        <v>334</v>
      </c>
      <c r="H13874" s="175" t="s">
        <v>1905</v>
      </c>
      <c r="K13874" s="194">
        <v>7542000</v>
      </c>
    </row>
    <row r="13875" spans="1:11">
      <c r="A13875" s="175" t="s">
        <v>257</v>
      </c>
      <c r="B13875" s="175" t="s">
        <v>47</v>
      </c>
      <c r="E13875" s="175" t="s">
        <v>668</v>
      </c>
      <c r="F13875" s="195">
        <v>187</v>
      </c>
      <c r="H13875" s="175" t="s">
        <v>2300</v>
      </c>
      <c r="J13875" s="194">
        <v>7542000</v>
      </c>
    </row>
    <row r="13876" spans="1:11">
      <c r="A13876" s="190" t="s">
        <v>4989</v>
      </c>
      <c r="J13876" s="194">
        <v>7542000</v>
      </c>
      <c r="K13876" s="194">
        <v>7542000</v>
      </c>
    </row>
    <row r="13879" spans="1:11">
      <c r="A13879" s="190" t="s">
        <v>4990</v>
      </c>
      <c r="D13879" s="191" t="s">
        <v>4823</v>
      </c>
      <c r="E13879" s="190" t="s">
        <v>4939</v>
      </c>
    </row>
    <row r="13880" spans="1:11">
      <c r="A13880" s="192" t="s">
        <v>10</v>
      </c>
      <c r="B13880" s="192" t="s">
        <v>11</v>
      </c>
      <c r="D13880" s="188" t="s">
        <v>4808</v>
      </c>
      <c r="E13880" s="192" t="s">
        <v>142</v>
      </c>
      <c r="F13880" s="193" t="s">
        <v>4809</v>
      </c>
      <c r="G13880" s="192" t="s">
        <v>4810</v>
      </c>
      <c r="H13880" s="192" t="s">
        <v>479</v>
      </c>
      <c r="J13880" s="193" t="s">
        <v>405</v>
      </c>
      <c r="K13880" s="193" t="s">
        <v>406</v>
      </c>
    </row>
    <row r="13883" spans="1:11">
      <c r="A13883" s="175" t="s">
        <v>5102</v>
      </c>
      <c r="B13883" s="175" t="s">
        <v>25</v>
      </c>
      <c r="F13883" s="195">
        <v>335</v>
      </c>
      <c r="H13883" s="175" t="s">
        <v>1906</v>
      </c>
      <c r="K13883" s="194">
        <v>2900000</v>
      </c>
    </row>
    <row r="13884" spans="1:11">
      <c r="A13884" s="175" t="s">
        <v>257</v>
      </c>
      <c r="B13884" s="175" t="s">
        <v>47</v>
      </c>
      <c r="E13884" s="175" t="s">
        <v>668</v>
      </c>
      <c r="F13884" s="195">
        <v>186</v>
      </c>
      <c r="H13884" s="175" t="s">
        <v>2301</v>
      </c>
      <c r="J13884" s="194">
        <v>2900000</v>
      </c>
    </row>
    <row r="13885" spans="1:11">
      <c r="A13885" s="190" t="s">
        <v>4991</v>
      </c>
      <c r="J13885" s="194">
        <v>2900000</v>
      </c>
      <c r="K13885" s="194">
        <v>2900000</v>
      </c>
    </row>
    <row r="13888" spans="1:11">
      <c r="A13888" s="190" t="s">
        <v>4992</v>
      </c>
      <c r="D13888" s="191" t="s">
        <v>4823</v>
      </c>
      <c r="E13888" s="190" t="s">
        <v>4939</v>
      </c>
    </row>
    <row r="13889" spans="1:11">
      <c r="A13889" s="192" t="s">
        <v>10</v>
      </c>
      <c r="B13889" s="192" t="s">
        <v>11</v>
      </c>
      <c r="D13889" s="188" t="s">
        <v>4808</v>
      </c>
      <c r="E13889" s="192" t="s">
        <v>142</v>
      </c>
      <c r="F13889" s="193" t="s">
        <v>4809</v>
      </c>
      <c r="G13889" s="192" t="s">
        <v>4810</v>
      </c>
      <c r="H13889" s="192" t="s">
        <v>479</v>
      </c>
      <c r="J13889" s="193" t="s">
        <v>405</v>
      </c>
      <c r="K13889" s="193" t="s">
        <v>406</v>
      </c>
    </row>
    <row r="13892" spans="1:11">
      <c r="A13892" s="175" t="s">
        <v>5102</v>
      </c>
      <c r="B13892" s="175" t="s">
        <v>25</v>
      </c>
      <c r="F13892" s="195">
        <v>336</v>
      </c>
      <c r="H13892" s="175" t="s">
        <v>1906</v>
      </c>
      <c r="K13892" s="194">
        <v>3550000</v>
      </c>
    </row>
    <row r="13893" spans="1:11">
      <c r="A13893" s="175" t="s">
        <v>257</v>
      </c>
      <c r="B13893" s="175" t="s">
        <v>47</v>
      </c>
      <c r="E13893" s="175" t="s">
        <v>668</v>
      </c>
      <c r="F13893" s="195">
        <v>185</v>
      </c>
      <c r="H13893" s="175" t="s">
        <v>2302</v>
      </c>
      <c r="J13893" s="194">
        <v>3550000</v>
      </c>
    </row>
    <row r="13894" spans="1:11">
      <c r="A13894" s="190" t="s">
        <v>4994</v>
      </c>
      <c r="J13894" s="194">
        <v>3550000</v>
      </c>
      <c r="K13894" s="194">
        <v>3550000</v>
      </c>
    </row>
    <row r="13897" spans="1:11">
      <c r="A13897" s="190" t="s">
        <v>4995</v>
      </c>
      <c r="D13897" s="191" t="s">
        <v>4823</v>
      </c>
      <c r="E13897" s="190" t="s">
        <v>4939</v>
      </c>
    </row>
    <row r="13898" spans="1:11">
      <c r="A13898" s="192" t="s">
        <v>10</v>
      </c>
      <c r="B13898" s="192" t="s">
        <v>11</v>
      </c>
      <c r="D13898" s="188" t="s">
        <v>4808</v>
      </c>
      <c r="E13898" s="192" t="s">
        <v>142</v>
      </c>
      <c r="F13898" s="193" t="s">
        <v>4809</v>
      </c>
      <c r="G13898" s="192" t="s">
        <v>4810</v>
      </c>
      <c r="H13898" s="192" t="s">
        <v>479</v>
      </c>
      <c r="J13898" s="193" t="s">
        <v>405</v>
      </c>
      <c r="K13898" s="193" t="s">
        <v>406</v>
      </c>
    </row>
    <row r="13901" spans="1:11">
      <c r="A13901" s="175" t="s">
        <v>5102</v>
      </c>
      <c r="B13901" s="175" t="s">
        <v>25</v>
      </c>
      <c r="F13901" s="195">
        <v>337</v>
      </c>
      <c r="H13901" s="175" t="s">
        <v>1907</v>
      </c>
      <c r="K13901" s="194">
        <v>1502754</v>
      </c>
    </row>
    <row r="13902" spans="1:11">
      <c r="A13902" s="175" t="s">
        <v>257</v>
      </c>
      <c r="B13902" s="175" t="s">
        <v>47</v>
      </c>
      <c r="E13902" s="175" t="s">
        <v>668</v>
      </c>
      <c r="F13902" s="195">
        <v>251</v>
      </c>
      <c r="H13902" s="175" t="s">
        <v>2303</v>
      </c>
      <c r="J13902" s="194">
        <v>1502754</v>
      </c>
    </row>
    <row r="13903" spans="1:11">
      <c r="A13903" s="190" t="s">
        <v>4996</v>
      </c>
      <c r="J13903" s="194">
        <v>1502754</v>
      </c>
      <c r="K13903" s="194">
        <v>1502754</v>
      </c>
    </row>
    <row r="13906" spans="1:11">
      <c r="A13906" s="190" t="s">
        <v>4997</v>
      </c>
      <c r="D13906" s="191" t="s">
        <v>4823</v>
      </c>
      <c r="E13906" s="190" t="s">
        <v>4939</v>
      </c>
    </row>
    <row r="13907" spans="1:11">
      <c r="A13907" s="192" t="s">
        <v>10</v>
      </c>
      <c r="B13907" s="192" t="s">
        <v>11</v>
      </c>
      <c r="D13907" s="188" t="s">
        <v>4808</v>
      </c>
      <c r="E13907" s="192" t="s">
        <v>142</v>
      </c>
      <c r="F13907" s="193" t="s">
        <v>4809</v>
      </c>
      <c r="G13907" s="192" t="s">
        <v>4810</v>
      </c>
      <c r="H13907" s="192" t="s">
        <v>479</v>
      </c>
      <c r="J13907" s="193" t="s">
        <v>405</v>
      </c>
      <c r="K13907" s="193" t="s">
        <v>406</v>
      </c>
    </row>
    <row r="13910" spans="1:11">
      <c r="A13910" s="175" t="s">
        <v>5102</v>
      </c>
      <c r="B13910" s="175" t="s">
        <v>25</v>
      </c>
      <c r="F13910" s="195">
        <v>338</v>
      </c>
      <c r="H13910" s="175" t="s">
        <v>1908</v>
      </c>
      <c r="K13910" s="194">
        <v>942039</v>
      </c>
    </row>
    <row r="13911" spans="1:11">
      <c r="A13911" s="175" t="s">
        <v>257</v>
      </c>
      <c r="B13911" s="175" t="s">
        <v>47</v>
      </c>
      <c r="E13911" s="175" t="s">
        <v>668</v>
      </c>
      <c r="F13911" s="195">
        <v>267</v>
      </c>
      <c r="H13911" s="175" t="s">
        <v>2304</v>
      </c>
      <c r="J13911" s="194">
        <v>942039</v>
      </c>
    </row>
    <row r="13912" spans="1:11">
      <c r="A13912" s="190" t="s">
        <v>4998</v>
      </c>
      <c r="J13912" s="194">
        <v>942039</v>
      </c>
      <c r="K13912" s="194">
        <v>942039</v>
      </c>
    </row>
    <row r="13915" spans="1:11">
      <c r="A13915" s="190" t="s">
        <v>4999</v>
      </c>
      <c r="D13915" s="191" t="s">
        <v>4818</v>
      </c>
      <c r="E13915" s="190" t="s">
        <v>4950</v>
      </c>
    </row>
    <row r="13916" spans="1:11">
      <c r="A13916" s="192" t="s">
        <v>10</v>
      </c>
      <c r="B13916" s="192" t="s">
        <v>11</v>
      </c>
      <c r="D13916" s="188" t="s">
        <v>4808</v>
      </c>
      <c r="E13916" s="192" t="s">
        <v>142</v>
      </c>
      <c r="F13916" s="193" t="s">
        <v>4809</v>
      </c>
      <c r="G13916" s="192" t="s">
        <v>4810</v>
      </c>
      <c r="H13916" s="192" t="s">
        <v>479</v>
      </c>
      <c r="J13916" s="193" t="s">
        <v>405</v>
      </c>
      <c r="K13916" s="193" t="s">
        <v>406</v>
      </c>
    </row>
    <row r="13919" spans="1:11">
      <c r="A13919" s="175" t="s">
        <v>151</v>
      </c>
      <c r="B13919" s="175" t="s">
        <v>22</v>
      </c>
      <c r="F13919" s="195">
        <v>82645</v>
      </c>
      <c r="H13919" s="175" t="s">
        <v>1192</v>
      </c>
      <c r="J13919" s="194">
        <v>10000</v>
      </c>
    </row>
    <row r="13920" spans="1:11">
      <c r="A13920" s="175" t="s">
        <v>4829</v>
      </c>
      <c r="B13920" s="175" t="s">
        <v>113</v>
      </c>
      <c r="D13920" s="175" t="s">
        <v>610</v>
      </c>
      <c r="H13920" s="175" t="s">
        <v>1192</v>
      </c>
      <c r="K13920" s="194">
        <v>10000</v>
      </c>
    </row>
    <row r="13921" spans="1:11">
      <c r="A13921" s="190" t="s">
        <v>5001</v>
      </c>
      <c r="J13921" s="194">
        <v>10000</v>
      </c>
      <c r="K13921" s="194">
        <v>10000</v>
      </c>
    </row>
    <row r="13924" spans="1:11">
      <c r="A13924" s="190" t="s">
        <v>5002</v>
      </c>
      <c r="D13924" s="191" t="s">
        <v>4818</v>
      </c>
      <c r="E13924" s="190" t="s">
        <v>4950</v>
      </c>
    </row>
    <row r="13925" spans="1:11">
      <c r="A13925" s="192" t="s">
        <v>10</v>
      </c>
      <c r="B13925" s="192" t="s">
        <v>11</v>
      </c>
      <c r="D13925" s="188" t="s">
        <v>4808</v>
      </c>
      <c r="E13925" s="192" t="s">
        <v>142</v>
      </c>
      <c r="F13925" s="193" t="s">
        <v>4809</v>
      </c>
      <c r="G13925" s="192" t="s">
        <v>4810</v>
      </c>
      <c r="H13925" s="192" t="s">
        <v>479</v>
      </c>
      <c r="J13925" s="193" t="s">
        <v>405</v>
      </c>
      <c r="K13925" s="193" t="s">
        <v>406</v>
      </c>
    </row>
    <row r="13928" spans="1:11">
      <c r="A13928" s="175" t="s">
        <v>151</v>
      </c>
      <c r="B13928" s="175" t="s">
        <v>22</v>
      </c>
      <c r="F13928" s="195">
        <v>82757</v>
      </c>
      <c r="H13928" s="175" t="s">
        <v>1193</v>
      </c>
      <c r="J13928" s="194">
        <v>10000</v>
      </c>
    </row>
    <row r="13929" spans="1:11">
      <c r="A13929" s="175" t="s">
        <v>4829</v>
      </c>
      <c r="B13929" s="175" t="s">
        <v>113</v>
      </c>
      <c r="D13929" s="175" t="s">
        <v>610</v>
      </c>
      <c r="H13929" s="175" t="s">
        <v>1193</v>
      </c>
      <c r="K13929" s="194">
        <v>10000</v>
      </c>
    </row>
    <row r="13930" spans="1:11">
      <c r="A13930" s="190" t="s">
        <v>5003</v>
      </c>
      <c r="J13930" s="194">
        <v>10000</v>
      </c>
      <c r="K13930" s="194">
        <v>10000</v>
      </c>
    </row>
    <row r="13933" spans="1:11">
      <c r="A13933" s="190" t="s">
        <v>5004</v>
      </c>
      <c r="D13933" s="191" t="s">
        <v>4818</v>
      </c>
      <c r="E13933" s="190" t="s">
        <v>4950</v>
      </c>
    </row>
    <row r="13934" spans="1:11">
      <c r="A13934" s="192" t="s">
        <v>10</v>
      </c>
      <c r="B13934" s="192" t="s">
        <v>11</v>
      </c>
      <c r="D13934" s="188" t="s">
        <v>4808</v>
      </c>
      <c r="E13934" s="192" t="s">
        <v>142</v>
      </c>
      <c r="F13934" s="193" t="s">
        <v>4809</v>
      </c>
      <c r="G13934" s="192" t="s">
        <v>4810</v>
      </c>
      <c r="H13934" s="192" t="s">
        <v>479</v>
      </c>
      <c r="J13934" s="193" t="s">
        <v>405</v>
      </c>
      <c r="K13934" s="193" t="s">
        <v>406</v>
      </c>
    </row>
    <row r="13937" spans="1:11">
      <c r="A13937" s="175" t="s">
        <v>151</v>
      </c>
      <c r="B13937" s="175" t="s">
        <v>22</v>
      </c>
      <c r="F13937" s="195">
        <v>82759</v>
      </c>
      <c r="H13937" s="175" t="s">
        <v>1196</v>
      </c>
      <c r="J13937" s="194">
        <v>30000</v>
      </c>
    </row>
    <row r="13938" spans="1:11">
      <c r="A13938" s="175" t="s">
        <v>4829</v>
      </c>
      <c r="B13938" s="175" t="s">
        <v>113</v>
      </c>
      <c r="D13938" s="175" t="s">
        <v>610</v>
      </c>
      <c r="H13938" s="175" t="s">
        <v>1196</v>
      </c>
      <c r="K13938" s="194">
        <v>30000</v>
      </c>
    </row>
    <row r="13939" spans="1:11">
      <c r="A13939" s="190" t="s">
        <v>5005</v>
      </c>
      <c r="J13939" s="194">
        <v>30000</v>
      </c>
      <c r="K13939" s="194">
        <v>30000</v>
      </c>
    </row>
    <row r="13942" spans="1:11">
      <c r="A13942" s="190" t="s">
        <v>5006</v>
      </c>
      <c r="D13942" s="191" t="s">
        <v>4818</v>
      </c>
      <c r="E13942" s="190" t="s">
        <v>4950</v>
      </c>
    </row>
    <row r="13943" spans="1:11">
      <c r="A13943" s="192" t="s">
        <v>10</v>
      </c>
      <c r="B13943" s="192" t="s">
        <v>11</v>
      </c>
      <c r="D13943" s="188" t="s">
        <v>4808</v>
      </c>
      <c r="E13943" s="192" t="s">
        <v>142</v>
      </c>
      <c r="F13943" s="193" t="s">
        <v>4809</v>
      </c>
      <c r="G13943" s="192" t="s">
        <v>4810</v>
      </c>
      <c r="H13943" s="192" t="s">
        <v>479</v>
      </c>
      <c r="J13943" s="193" t="s">
        <v>405</v>
      </c>
      <c r="K13943" s="193" t="s">
        <v>406</v>
      </c>
    </row>
    <row r="13946" spans="1:11">
      <c r="A13946" s="175" t="s">
        <v>151</v>
      </c>
      <c r="B13946" s="175" t="s">
        <v>22</v>
      </c>
      <c r="F13946" s="195">
        <v>82760</v>
      </c>
      <c r="H13946" s="175" t="s">
        <v>1197</v>
      </c>
      <c r="J13946" s="194">
        <v>20000</v>
      </c>
    </row>
    <row r="13947" spans="1:11">
      <c r="A13947" s="175" t="s">
        <v>4829</v>
      </c>
      <c r="B13947" s="175" t="s">
        <v>113</v>
      </c>
      <c r="D13947" s="175" t="s">
        <v>610</v>
      </c>
      <c r="H13947" s="175" t="s">
        <v>1197</v>
      </c>
      <c r="K13947" s="194">
        <v>20000</v>
      </c>
    </row>
    <row r="13948" spans="1:11">
      <c r="A13948" s="190" t="s">
        <v>5007</v>
      </c>
      <c r="J13948" s="194">
        <v>20000</v>
      </c>
      <c r="K13948" s="194">
        <v>20000</v>
      </c>
    </row>
    <row r="13951" spans="1:11">
      <c r="A13951" s="190" t="s">
        <v>5008</v>
      </c>
      <c r="D13951" s="191" t="s">
        <v>4818</v>
      </c>
      <c r="E13951" s="190" t="s">
        <v>4950</v>
      </c>
    </row>
    <row r="13952" spans="1:11">
      <c r="A13952" s="192" t="s">
        <v>10</v>
      </c>
      <c r="B13952" s="192" t="s">
        <v>11</v>
      </c>
      <c r="D13952" s="188" t="s">
        <v>4808</v>
      </c>
      <c r="E13952" s="192" t="s">
        <v>142</v>
      </c>
      <c r="F13952" s="193" t="s">
        <v>4809</v>
      </c>
      <c r="G13952" s="192" t="s">
        <v>4810</v>
      </c>
      <c r="H13952" s="192" t="s">
        <v>479</v>
      </c>
      <c r="J13952" s="193" t="s">
        <v>405</v>
      </c>
      <c r="K13952" s="193" t="s">
        <v>406</v>
      </c>
    </row>
    <row r="13955" spans="1:11">
      <c r="A13955" s="175" t="s">
        <v>151</v>
      </c>
      <c r="B13955" s="175" t="s">
        <v>22</v>
      </c>
      <c r="F13955" s="195">
        <v>82761</v>
      </c>
      <c r="H13955" s="175" t="s">
        <v>1225</v>
      </c>
      <c r="J13955" s="194">
        <v>25000</v>
      </c>
    </row>
    <row r="13956" spans="1:11">
      <c r="A13956" s="175" t="s">
        <v>4829</v>
      </c>
      <c r="B13956" s="175" t="s">
        <v>113</v>
      </c>
      <c r="D13956" s="175" t="s">
        <v>610</v>
      </c>
      <c r="H13956" s="175" t="s">
        <v>1225</v>
      </c>
      <c r="K13956" s="194">
        <v>25000</v>
      </c>
    </row>
    <row r="13957" spans="1:11">
      <c r="A13957" s="190" t="s">
        <v>5009</v>
      </c>
      <c r="J13957" s="194">
        <v>25000</v>
      </c>
      <c r="K13957" s="194">
        <v>25000</v>
      </c>
    </row>
    <row r="13960" spans="1:11">
      <c r="A13960" s="190" t="s">
        <v>5010</v>
      </c>
      <c r="D13960" s="191" t="s">
        <v>4823</v>
      </c>
      <c r="E13960" s="190" t="s">
        <v>4950</v>
      </c>
    </row>
    <row r="13961" spans="1:11">
      <c r="A13961" s="192" t="s">
        <v>10</v>
      </c>
      <c r="B13961" s="192" t="s">
        <v>11</v>
      </c>
      <c r="D13961" s="188" t="s">
        <v>4808</v>
      </c>
      <c r="E13961" s="192" t="s">
        <v>142</v>
      </c>
      <c r="F13961" s="193" t="s">
        <v>4809</v>
      </c>
      <c r="G13961" s="192" t="s">
        <v>4810</v>
      </c>
      <c r="H13961" s="192" t="s">
        <v>479</v>
      </c>
      <c r="J13961" s="193" t="s">
        <v>405</v>
      </c>
      <c r="K13961" s="193" t="s">
        <v>406</v>
      </c>
    </row>
    <row r="13964" spans="1:11">
      <c r="A13964" s="175" t="s">
        <v>182</v>
      </c>
      <c r="B13964" s="175" t="s">
        <v>28</v>
      </c>
      <c r="E13964" s="175" t="s">
        <v>640</v>
      </c>
      <c r="F13964" s="195">
        <v>201643</v>
      </c>
      <c r="H13964" s="175" t="s">
        <v>655</v>
      </c>
      <c r="K13964" s="194">
        <v>16755</v>
      </c>
    </row>
    <row r="13965" spans="1:11">
      <c r="A13965" s="175" t="s">
        <v>182</v>
      </c>
      <c r="B13965" s="175" t="s">
        <v>28</v>
      </c>
      <c r="E13965" s="175" t="s">
        <v>640</v>
      </c>
      <c r="F13965" s="195">
        <v>201643</v>
      </c>
      <c r="H13965" s="175" t="s">
        <v>655</v>
      </c>
      <c r="K13965" s="194">
        <v>200000</v>
      </c>
    </row>
    <row r="13966" spans="1:11">
      <c r="A13966" s="175" t="s">
        <v>5267</v>
      </c>
      <c r="B13966" s="175" t="s">
        <v>50</v>
      </c>
      <c r="H13966" s="175" t="s">
        <v>2426</v>
      </c>
      <c r="J13966" s="194">
        <v>538</v>
      </c>
    </row>
    <row r="13967" spans="1:11">
      <c r="A13967" s="175" t="s">
        <v>4895</v>
      </c>
      <c r="B13967" s="175" t="s">
        <v>87</v>
      </c>
      <c r="D13967" s="175" t="s">
        <v>592</v>
      </c>
      <c r="H13967" s="175" t="s">
        <v>4318</v>
      </c>
      <c r="J13967" s="194">
        <v>111568</v>
      </c>
    </row>
    <row r="13968" spans="1:11">
      <c r="A13968" s="175" t="s">
        <v>4896</v>
      </c>
      <c r="B13968" s="175" t="s">
        <v>88</v>
      </c>
      <c r="D13968" s="175" t="s">
        <v>592</v>
      </c>
      <c r="H13968" s="175" t="s">
        <v>4353</v>
      </c>
      <c r="J13968" s="194">
        <v>1690</v>
      </c>
    </row>
    <row r="13969" spans="1:11">
      <c r="A13969" s="175" t="s">
        <v>4919</v>
      </c>
      <c r="B13969" s="175" t="s">
        <v>101</v>
      </c>
      <c r="D13969" s="175" t="s">
        <v>592</v>
      </c>
      <c r="H13969" s="175" t="s">
        <v>4610</v>
      </c>
      <c r="J13969" s="194">
        <v>19750</v>
      </c>
    </row>
    <row r="13970" spans="1:11">
      <c r="A13970" s="175" t="s">
        <v>5046</v>
      </c>
      <c r="B13970" s="175" t="s">
        <v>103</v>
      </c>
      <c r="D13970" s="175" t="s">
        <v>592</v>
      </c>
      <c r="H13970" s="175" t="s">
        <v>4652</v>
      </c>
      <c r="J13970" s="194">
        <v>1709</v>
      </c>
    </row>
    <row r="13971" spans="1:11">
      <c r="A13971" s="175" t="s">
        <v>4894</v>
      </c>
      <c r="B13971" s="175" t="s">
        <v>105</v>
      </c>
      <c r="D13971" s="175" t="s">
        <v>592</v>
      </c>
      <c r="H13971" s="175" t="s">
        <v>4728</v>
      </c>
      <c r="J13971" s="194">
        <v>81500</v>
      </c>
    </row>
    <row r="13972" spans="1:11">
      <c r="A13972" s="190" t="s">
        <v>5011</v>
      </c>
      <c r="J13972" s="194">
        <v>216755</v>
      </c>
      <c r="K13972" s="194">
        <v>216755</v>
      </c>
    </row>
    <row r="13975" spans="1:11">
      <c r="A13975" s="190" t="s">
        <v>5012</v>
      </c>
      <c r="D13975" s="191" t="s">
        <v>4818</v>
      </c>
      <c r="E13975" s="190" t="s">
        <v>5079</v>
      </c>
    </row>
    <row r="13976" spans="1:11">
      <c r="A13976" s="192" t="s">
        <v>10</v>
      </c>
      <c r="B13976" s="192" t="s">
        <v>11</v>
      </c>
      <c r="D13976" s="188" t="s">
        <v>4808</v>
      </c>
      <c r="E13976" s="192" t="s">
        <v>142</v>
      </c>
      <c r="F13976" s="193" t="s">
        <v>4809</v>
      </c>
      <c r="G13976" s="192" t="s">
        <v>4810</v>
      </c>
      <c r="H13976" s="192" t="s">
        <v>479</v>
      </c>
      <c r="J13976" s="193" t="s">
        <v>405</v>
      </c>
      <c r="K13976" s="193" t="s">
        <v>406</v>
      </c>
    </row>
    <row r="13979" spans="1:11">
      <c r="A13979" s="175" t="s">
        <v>151</v>
      </c>
      <c r="B13979" s="175" t="s">
        <v>22</v>
      </c>
      <c r="F13979" s="195">
        <v>29495</v>
      </c>
      <c r="H13979" s="175" t="s">
        <v>1198</v>
      </c>
      <c r="J13979" s="194">
        <v>30000</v>
      </c>
    </row>
    <row r="13980" spans="1:11">
      <c r="A13980" s="175" t="s">
        <v>4829</v>
      </c>
      <c r="B13980" s="175" t="s">
        <v>113</v>
      </c>
      <c r="D13980" s="175" t="s">
        <v>610</v>
      </c>
      <c r="H13980" s="175" t="s">
        <v>1198</v>
      </c>
      <c r="K13980" s="194">
        <v>30000</v>
      </c>
    </row>
    <row r="13981" spans="1:11">
      <c r="A13981" s="190" t="s">
        <v>5013</v>
      </c>
      <c r="J13981" s="194">
        <v>30000</v>
      </c>
      <c r="K13981" s="194">
        <v>30000</v>
      </c>
    </row>
    <row r="13984" spans="1:11">
      <c r="A13984" s="190" t="s">
        <v>5014</v>
      </c>
      <c r="D13984" s="191" t="s">
        <v>4818</v>
      </c>
      <c r="E13984" s="190" t="s">
        <v>5079</v>
      </c>
    </row>
    <row r="13985" spans="1:11">
      <c r="A13985" s="192" t="s">
        <v>10</v>
      </c>
      <c r="B13985" s="192" t="s">
        <v>11</v>
      </c>
      <c r="D13985" s="188" t="s">
        <v>4808</v>
      </c>
      <c r="E13985" s="192" t="s">
        <v>142</v>
      </c>
      <c r="F13985" s="193" t="s">
        <v>4809</v>
      </c>
      <c r="G13985" s="192" t="s">
        <v>4810</v>
      </c>
      <c r="H13985" s="192" t="s">
        <v>479</v>
      </c>
      <c r="J13985" s="193" t="s">
        <v>405</v>
      </c>
      <c r="K13985" s="193" t="s">
        <v>406</v>
      </c>
    </row>
    <row r="13988" spans="1:11">
      <c r="A13988" s="175" t="s">
        <v>151</v>
      </c>
      <c r="B13988" s="175" t="s">
        <v>22</v>
      </c>
      <c r="F13988" s="195">
        <v>82866</v>
      </c>
      <c r="H13988" s="175" t="s">
        <v>1194</v>
      </c>
      <c r="J13988" s="194">
        <v>50000</v>
      </c>
    </row>
    <row r="13989" spans="1:11">
      <c r="A13989" s="175" t="s">
        <v>4829</v>
      </c>
      <c r="B13989" s="175" t="s">
        <v>113</v>
      </c>
      <c r="D13989" s="175" t="s">
        <v>610</v>
      </c>
      <c r="H13989" s="175" t="s">
        <v>1194</v>
      </c>
      <c r="K13989" s="194">
        <v>50000</v>
      </c>
    </row>
    <row r="13990" spans="1:11">
      <c r="A13990" s="190" t="s">
        <v>5015</v>
      </c>
      <c r="J13990" s="194">
        <v>50000</v>
      </c>
      <c r="K13990" s="194">
        <v>50000</v>
      </c>
    </row>
    <row r="13993" spans="1:11">
      <c r="A13993" s="190" t="s">
        <v>5016</v>
      </c>
      <c r="D13993" s="191" t="s">
        <v>4818</v>
      </c>
      <c r="E13993" s="190" t="s">
        <v>5079</v>
      </c>
    </row>
    <row r="13994" spans="1:11">
      <c r="A13994" s="192" t="s">
        <v>10</v>
      </c>
      <c r="B13994" s="192" t="s">
        <v>11</v>
      </c>
      <c r="D13994" s="188" t="s">
        <v>4808</v>
      </c>
      <c r="E13994" s="192" t="s">
        <v>142</v>
      </c>
      <c r="F13994" s="193" t="s">
        <v>4809</v>
      </c>
      <c r="G13994" s="192" t="s">
        <v>4810</v>
      </c>
      <c r="H13994" s="192" t="s">
        <v>479</v>
      </c>
      <c r="J13994" s="193" t="s">
        <v>405</v>
      </c>
      <c r="K13994" s="193" t="s">
        <v>406</v>
      </c>
    </row>
    <row r="13997" spans="1:11">
      <c r="A13997" s="175" t="s">
        <v>151</v>
      </c>
      <c r="B13997" s="175" t="s">
        <v>22</v>
      </c>
      <c r="F13997" s="195">
        <v>29496</v>
      </c>
      <c r="H13997" s="175" t="s">
        <v>1226</v>
      </c>
      <c r="J13997" s="194">
        <v>60000</v>
      </c>
    </row>
    <row r="13998" spans="1:11">
      <c r="A13998" s="175" t="s">
        <v>4829</v>
      </c>
      <c r="B13998" s="175" t="s">
        <v>113</v>
      </c>
      <c r="D13998" s="175" t="s">
        <v>610</v>
      </c>
      <c r="H13998" s="175" t="s">
        <v>1226</v>
      </c>
      <c r="K13998" s="194">
        <v>60000</v>
      </c>
    </row>
    <row r="13999" spans="1:11">
      <c r="A13999" s="190" t="s">
        <v>5017</v>
      </c>
      <c r="J13999" s="194">
        <v>60000</v>
      </c>
      <c r="K13999" s="194">
        <v>60000</v>
      </c>
    </row>
    <row r="14002" spans="1:11">
      <c r="A14002" s="190" t="s">
        <v>5018</v>
      </c>
      <c r="D14002" s="191" t="s">
        <v>4818</v>
      </c>
      <c r="E14002" s="190" t="s">
        <v>5079</v>
      </c>
    </row>
    <row r="14003" spans="1:11">
      <c r="A14003" s="192" t="s">
        <v>10</v>
      </c>
      <c r="B14003" s="192" t="s">
        <v>11</v>
      </c>
      <c r="D14003" s="188" t="s">
        <v>4808</v>
      </c>
      <c r="E14003" s="192" t="s">
        <v>142</v>
      </c>
      <c r="F14003" s="193" t="s">
        <v>4809</v>
      </c>
      <c r="G14003" s="192" t="s">
        <v>4810</v>
      </c>
      <c r="H14003" s="192" t="s">
        <v>479</v>
      </c>
      <c r="J14003" s="193" t="s">
        <v>405</v>
      </c>
      <c r="K14003" s="193" t="s">
        <v>406</v>
      </c>
    </row>
    <row r="14006" spans="1:11">
      <c r="A14006" s="175" t="s">
        <v>151</v>
      </c>
      <c r="B14006" s="175" t="s">
        <v>22</v>
      </c>
      <c r="F14006" s="195">
        <v>74510</v>
      </c>
      <c r="H14006" s="175" t="s">
        <v>1227</v>
      </c>
      <c r="J14006" s="194">
        <v>32332</v>
      </c>
    </row>
    <row r="14007" spans="1:11">
      <c r="A14007" s="175" t="s">
        <v>5056</v>
      </c>
      <c r="B14007" s="175" t="s">
        <v>117</v>
      </c>
      <c r="D14007" s="175" t="s">
        <v>610</v>
      </c>
      <c r="H14007" s="175" t="s">
        <v>1227</v>
      </c>
      <c r="K14007" s="194">
        <v>32332</v>
      </c>
    </row>
    <row r="14008" spans="1:11">
      <c r="A14008" s="190" t="s">
        <v>5019</v>
      </c>
      <c r="J14008" s="194">
        <v>32332</v>
      </c>
      <c r="K14008" s="194">
        <v>32332</v>
      </c>
    </row>
    <row r="14011" spans="1:11">
      <c r="A14011" s="190" t="s">
        <v>5020</v>
      </c>
      <c r="D14011" s="191" t="s">
        <v>4818</v>
      </c>
      <c r="E14011" s="190" t="s">
        <v>5079</v>
      </c>
    </row>
    <row r="14012" spans="1:11">
      <c r="A14012" s="192" t="s">
        <v>10</v>
      </c>
      <c r="B14012" s="192" t="s">
        <v>11</v>
      </c>
      <c r="D14012" s="188" t="s">
        <v>4808</v>
      </c>
      <c r="E14012" s="192" t="s">
        <v>142</v>
      </c>
      <c r="F14012" s="193" t="s">
        <v>4809</v>
      </c>
      <c r="G14012" s="192" t="s">
        <v>4810</v>
      </c>
      <c r="H14012" s="192" t="s">
        <v>479</v>
      </c>
      <c r="J14012" s="193" t="s">
        <v>405</v>
      </c>
      <c r="K14012" s="193" t="s">
        <v>406</v>
      </c>
    </row>
    <row r="14015" spans="1:11">
      <c r="A14015" s="175" t="s">
        <v>151</v>
      </c>
      <c r="B14015" s="175" t="s">
        <v>22</v>
      </c>
      <c r="F14015" s="195">
        <v>29492</v>
      </c>
      <c r="H14015" s="175" t="s">
        <v>1206</v>
      </c>
      <c r="J14015" s="194">
        <v>50000</v>
      </c>
    </row>
    <row r="14016" spans="1:11">
      <c r="A14016" s="175" t="s">
        <v>4829</v>
      </c>
      <c r="B14016" s="175" t="s">
        <v>113</v>
      </c>
      <c r="D14016" s="175" t="s">
        <v>610</v>
      </c>
      <c r="H14016" s="175" t="s">
        <v>1206</v>
      </c>
      <c r="K14016" s="194">
        <v>50000</v>
      </c>
    </row>
    <row r="14017" spans="1:11">
      <c r="A14017" s="190" t="s">
        <v>5021</v>
      </c>
      <c r="J14017" s="194">
        <v>50000</v>
      </c>
      <c r="K14017" s="194">
        <v>50000</v>
      </c>
    </row>
    <row r="14020" spans="1:11">
      <c r="A14020" s="190" t="s">
        <v>4963</v>
      </c>
      <c r="D14020" s="191" t="s">
        <v>4823</v>
      </c>
      <c r="E14020" s="190" t="s">
        <v>5079</v>
      </c>
    </row>
    <row r="14021" spans="1:11">
      <c r="A14021" s="192" t="s">
        <v>10</v>
      </c>
      <c r="B14021" s="192" t="s">
        <v>11</v>
      </c>
      <c r="D14021" s="188" t="s">
        <v>4808</v>
      </c>
      <c r="E14021" s="192" t="s">
        <v>142</v>
      </c>
      <c r="F14021" s="193" t="s">
        <v>4809</v>
      </c>
      <c r="G14021" s="192" t="s">
        <v>4810</v>
      </c>
      <c r="H14021" s="192" t="s">
        <v>479</v>
      </c>
      <c r="J14021" s="193" t="s">
        <v>405</v>
      </c>
      <c r="K14021" s="193" t="s">
        <v>406</v>
      </c>
    </row>
    <row r="14024" spans="1:11">
      <c r="A14024" s="175" t="s">
        <v>151</v>
      </c>
      <c r="B14024" s="175" t="s">
        <v>22</v>
      </c>
      <c r="F14024" s="195">
        <v>4531862</v>
      </c>
      <c r="H14024" s="175" t="s">
        <v>700</v>
      </c>
      <c r="K14024" s="194">
        <v>2733174</v>
      </c>
    </row>
    <row r="14025" spans="1:11">
      <c r="A14025" s="175" t="s">
        <v>218</v>
      </c>
      <c r="B14025" s="175" t="s">
        <v>33</v>
      </c>
      <c r="E14025" s="175" t="s">
        <v>640</v>
      </c>
      <c r="F14025" s="195">
        <v>1</v>
      </c>
      <c r="H14025" s="175" t="s">
        <v>700</v>
      </c>
      <c r="J14025" s="194">
        <v>2733174</v>
      </c>
    </row>
    <row r="14026" spans="1:11">
      <c r="A14026" s="190" t="s">
        <v>4964</v>
      </c>
      <c r="J14026" s="194">
        <v>2733174</v>
      </c>
      <c r="K14026" s="194">
        <v>2733174</v>
      </c>
    </row>
    <row r="14029" spans="1:11">
      <c r="A14029" s="190" t="s">
        <v>5028</v>
      </c>
      <c r="D14029" s="191" t="s">
        <v>4823</v>
      </c>
      <c r="E14029" s="190" t="s">
        <v>5079</v>
      </c>
    </row>
    <row r="14030" spans="1:11">
      <c r="A14030" s="192" t="s">
        <v>10</v>
      </c>
      <c r="B14030" s="192" t="s">
        <v>11</v>
      </c>
      <c r="D14030" s="188" t="s">
        <v>4808</v>
      </c>
      <c r="E14030" s="192" t="s">
        <v>142</v>
      </c>
      <c r="F14030" s="193" t="s">
        <v>4809</v>
      </c>
      <c r="G14030" s="192" t="s">
        <v>4810</v>
      </c>
      <c r="H14030" s="192" t="s">
        <v>479</v>
      </c>
      <c r="J14030" s="193" t="s">
        <v>405</v>
      </c>
      <c r="K14030" s="193" t="s">
        <v>406</v>
      </c>
    </row>
    <row r="14033" spans="1:11">
      <c r="A14033" s="175" t="s">
        <v>151</v>
      </c>
      <c r="B14033" s="175" t="s">
        <v>22</v>
      </c>
      <c r="F14033" s="195">
        <v>4531863</v>
      </c>
      <c r="H14033" s="175" t="s">
        <v>680</v>
      </c>
      <c r="K14033" s="194">
        <v>1205763</v>
      </c>
    </row>
    <row r="14034" spans="1:11">
      <c r="A14034" s="175" t="s">
        <v>218</v>
      </c>
      <c r="B14034" s="175" t="s">
        <v>33</v>
      </c>
      <c r="E14034" s="175" t="s">
        <v>640</v>
      </c>
      <c r="F14034" s="195">
        <v>1</v>
      </c>
      <c r="H14034" s="175" t="s">
        <v>680</v>
      </c>
      <c r="J14034" s="194">
        <v>1205763</v>
      </c>
    </row>
    <row r="14035" spans="1:11">
      <c r="A14035" s="190" t="s">
        <v>5029</v>
      </c>
      <c r="J14035" s="194">
        <v>1205763</v>
      </c>
      <c r="K14035" s="194">
        <v>1205763</v>
      </c>
    </row>
    <row r="14038" spans="1:11">
      <c r="A14038" s="190" t="s">
        <v>5060</v>
      </c>
      <c r="D14038" s="191" t="s">
        <v>4823</v>
      </c>
      <c r="E14038" s="190" t="s">
        <v>5079</v>
      </c>
    </row>
    <row r="14039" spans="1:11">
      <c r="A14039" s="192" t="s">
        <v>10</v>
      </c>
      <c r="B14039" s="192" t="s">
        <v>11</v>
      </c>
      <c r="D14039" s="188" t="s">
        <v>4808</v>
      </c>
      <c r="E14039" s="192" t="s">
        <v>142</v>
      </c>
      <c r="F14039" s="193" t="s">
        <v>4809</v>
      </c>
      <c r="G14039" s="192" t="s">
        <v>4810</v>
      </c>
      <c r="H14039" s="192" t="s">
        <v>479</v>
      </c>
      <c r="J14039" s="193" t="s">
        <v>405</v>
      </c>
      <c r="K14039" s="193" t="s">
        <v>406</v>
      </c>
    </row>
    <row r="14042" spans="1:11">
      <c r="A14042" s="175" t="s">
        <v>151</v>
      </c>
      <c r="B14042" s="175" t="s">
        <v>22</v>
      </c>
      <c r="F14042" s="195">
        <v>4531864</v>
      </c>
      <c r="H14042" s="175" t="s">
        <v>1228</v>
      </c>
      <c r="K14042" s="194">
        <v>188492</v>
      </c>
    </row>
    <row r="14043" spans="1:11">
      <c r="A14043" s="175" t="s">
        <v>218</v>
      </c>
      <c r="B14043" s="175" t="s">
        <v>33</v>
      </c>
      <c r="E14043" s="175" t="s">
        <v>640</v>
      </c>
      <c r="F14043" s="195">
        <v>1</v>
      </c>
      <c r="H14043" s="175" t="s">
        <v>752</v>
      </c>
      <c r="J14043" s="194">
        <v>94246</v>
      </c>
    </row>
    <row r="14044" spans="1:11">
      <c r="A14044" s="175" t="s">
        <v>218</v>
      </c>
      <c r="B14044" s="175" t="s">
        <v>33</v>
      </c>
      <c r="E14044" s="175" t="s">
        <v>640</v>
      </c>
      <c r="F14044" s="195">
        <v>1</v>
      </c>
      <c r="H14044" s="175" t="s">
        <v>751</v>
      </c>
      <c r="J14044" s="194">
        <v>94246</v>
      </c>
    </row>
    <row r="14045" spans="1:11">
      <c r="A14045" s="190" t="s">
        <v>5061</v>
      </c>
      <c r="J14045" s="194">
        <v>188492</v>
      </c>
      <c r="K14045" s="194">
        <v>188492</v>
      </c>
    </row>
    <row r="14048" spans="1:11">
      <c r="A14048" s="190" t="s">
        <v>5062</v>
      </c>
      <c r="D14048" s="191" t="s">
        <v>4823</v>
      </c>
      <c r="E14048" s="190" t="s">
        <v>5079</v>
      </c>
    </row>
    <row r="14049" spans="1:11">
      <c r="A14049" s="192" t="s">
        <v>10</v>
      </c>
      <c r="B14049" s="192" t="s">
        <v>11</v>
      </c>
      <c r="D14049" s="188" t="s">
        <v>4808</v>
      </c>
      <c r="E14049" s="192" t="s">
        <v>142</v>
      </c>
      <c r="F14049" s="193" t="s">
        <v>4809</v>
      </c>
      <c r="G14049" s="192" t="s">
        <v>4810</v>
      </c>
      <c r="H14049" s="192" t="s">
        <v>479</v>
      </c>
      <c r="J14049" s="193" t="s">
        <v>405</v>
      </c>
      <c r="K14049" s="193" t="s">
        <v>406</v>
      </c>
    </row>
    <row r="14052" spans="1:11">
      <c r="A14052" s="175" t="s">
        <v>151</v>
      </c>
      <c r="B14052" s="175" t="s">
        <v>22</v>
      </c>
      <c r="F14052" s="195">
        <v>4531865</v>
      </c>
      <c r="H14052" s="175" t="s">
        <v>1229</v>
      </c>
      <c r="K14052" s="194">
        <v>112875</v>
      </c>
    </row>
    <row r="14053" spans="1:11">
      <c r="A14053" s="175" t="s">
        <v>218</v>
      </c>
      <c r="B14053" s="175" t="s">
        <v>33</v>
      </c>
      <c r="E14053" s="175" t="s">
        <v>640</v>
      </c>
      <c r="F14053" s="195">
        <v>1</v>
      </c>
      <c r="H14053" s="175" t="s">
        <v>741</v>
      </c>
      <c r="J14053" s="194">
        <v>112875</v>
      </c>
    </row>
    <row r="14054" spans="1:11">
      <c r="A14054" s="190" t="s">
        <v>5063</v>
      </c>
      <c r="J14054" s="194">
        <v>112875</v>
      </c>
      <c r="K14054" s="194">
        <v>112875</v>
      </c>
    </row>
    <row r="14057" spans="1:11">
      <c r="A14057" s="190" t="s">
        <v>5107</v>
      </c>
      <c r="D14057" s="191" t="s">
        <v>4818</v>
      </c>
      <c r="E14057" s="190" t="s">
        <v>5079</v>
      </c>
    </row>
    <row r="14058" spans="1:11">
      <c r="A14058" s="192" t="s">
        <v>10</v>
      </c>
      <c r="B14058" s="192" t="s">
        <v>11</v>
      </c>
      <c r="D14058" s="188" t="s">
        <v>4808</v>
      </c>
      <c r="E14058" s="192" t="s">
        <v>142</v>
      </c>
      <c r="F14058" s="193" t="s">
        <v>4809</v>
      </c>
      <c r="G14058" s="192" t="s">
        <v>4810</v>
      </c>
      <c r="H14058" s="192" t="s">
        <v>479</v>
      </c>
      <c r="J14058" s="193" t="s">
        <v>405</v>
      </c>
      <c r="K14058" s="193" t="s">
        <v>406</v>
      </c>
    </row>
    <row r="14061" spans="1:11">
      <c r="A14061" s="175" t="s">
        <v>161</v>
      </c>
      <c r="B14061" s="175" t="s">
        <v>23</v>
      </c>
      <c r="F14061" s="195">
        <v>1</v>
      </c>
      <c r="H14061" s="175" t="s">
        <v>1483</v>
      </c>
      <c r="J14061" s="194">
        <v>29423</v>
      </c>
    </row>
    <row r="14062" spans="1:11">
      <c r="A14062" s="175" t="s">
        <v>5000</v>
      </c>
      <c r="B14062" s="175" t="s">
        <v>114</v>
      </c>
      <c r="D14062" s="175" t="s">
        <v>610</v>
      </c>
      <c r="H14062" s="175" t="s">
        <v>1483</v>
      </c>
      <c r="K14062" s="194">
        <v>29423</v>
      </c>
    </row>
    <row r="14063" spans="1:11">
      <c r="A14063" s="190" t="s">
        <v>5108</v>
      </c>
      <c r="J14063" s="194">
        <v>29423</v>
      </c>
      <c r="K14063" s="194">
        <v>29423</v>
      </c>
    </row>
    <row r="14066" spans="1:11">
      <c r="A14066" s="190" t="s">
        <v>5022</v>
      </c>
      <c r="D14066" s="191" t="s">
        <v>4818</v>
      </c>
      <c r="E14066" s="190" t="s">
        <v>4957</v>
      </c>
    </row>
    <row r="14067" spans="1:11">
      <c r="A14067" s="192" t="s">
        <v>10</v>
      </c>
      <c r="B14067" s="192" t="s">
        <v>11</v>
      </c>
      <c r="D14067" s="188" t="s">
        <v>4808</v>
      </c>
      <c r="E14067" s="192" t="s">
        <v>142</v>
      </c>
      <c r="F14067" s="193" t="s">
        <v>4809</v>
      </c>
      <c r="G14067" s="192" t="s">
        <v>4810</v>
      </c>
      <c r="H14067" s="192" t="s">
        <v>479</v>
      </c>
      <c r="J14067" s="193" t="s">
        <v>405</v>
      </c>
      <c r="K14067" s="193" t="s">
        <v>406</v>
      </c>
    </row>
    <row r="14070" spans="1:11">
      <c r="A14070" s="175" t="s">
        <v>151</v>
      </c>
      <c r="B14070" s="175" t="s">
        <v>22</v>
      </c>
      <c r="F14070" s="195">
        <v>1</v>
      </c>
      <c r="H14070" s="175" t="s">
        <v>1230</v>
      </c>
      <c r="J14070" s="194">
        <v>1044</v>
      </c>
    </row>
    <row r="14071" spans="1:11">
      <c r="A14071" s="175" t="s">
        <v>151</v>
      </c>
      <c r="B14071" s="175" t="s">
        <v>22</v>
      </c>
      <c r="F14071" s="195">
        <v>1</v>
      </c>
      <c r="H14071" s="175" t="s">
        <v>1230</v>
      </c>
      <c r="J14071" s="194">
        <v>25</v>
      </c>
    </row>
    <row r="14072" spans="1:11">
      <c r="A14072" s="175" t="s">
        <v>5056</v>
      </c>
      <c r="B14072" s="175" t="s">
        <v>117</v>
      </c>
      <c r="D14072" s="175" t="s">
        <v>610</v>
      </c>
      <c r="H14072" s="175" t="s">
        <v>1230</v>
      </c>
      <c r="K14072" s="194">
        <v>1069</v>
      </c>
    </row>
    <row r="14073" spans="1:11">
      <c r="A14073" s="190" t="s">
        <v>5023</v>
      </c>
      <c r="J14073" s="194">
        <v>1069</v>
      </c>
      <c r="K14073" s="194">
        <v>1069</v>
      </c>
    </row>
    <row r="14076" spans="1:11">
      <c r="A14076" s="190" t="s">
        <v>5024</v>
      </c>
      <c r="D14076" s="191" t="s">
        <v>4818</v>
      </c>
      <c r="E14076" s="190" t="s">
        <v>4957</v>
      </c>
    </row>
    <row r="14077" spans="1:11">
      <c r="A14077" s="192" t="s">
        <v>10</v>
      </c>
      <c r="B14077" s="192" t="s">
        <v>11</v>
      </c>
      <c r="D14077" s="188" t="s">
        <v>4808</v>
      </c>
      <c r="E14077" s="192" t="s">
        <v>142</v>
      </c>
      <c r="F14077" s="193" t="s">
        <v>4809</v>
      </c>
      <c r="G14077" s="192" t="s">
        <v>4810</v>
      </c>
      <c r="H14077" s="192" t="s">
        <v>479</v>
      </c>
      <c r="J14077" s="193" t="s">
        <v>405</v>
      </c>
      <c r="K14077" s="193" t="s">
        <v>406</v>
      </c>
    </row>
    <row r="14080" spans="1:11">
      <c r="A14080" s="175" t="s">
        <v>151</v>
      </c>
      <c r="B14080" s="175" t="s">
        <v>22</v>
      </c>
      <c r="F14080" s="195">
        <v>1</v>
      </c>
      <c r="H14080" s="175" t="s">
        <v>1230</v>
      </c>
      <c r="J14080" s="194">
        <v>1600</v>
      </c>
    </row>
    <row r="14081" spans="1:11">
      <c r="A14081" s="175" t="s">
        <v>5056</v>
      </c>
      <c r="B14081" s="175" t="s">
        <v>117</v>
      </c>
      <c r="D14081" s="175" t="s">
        <v>610</v>
      </c>
      <c r="H14081" s="175" t="s">
        <v>1230</v>
      </c>
      <c r="K14081" s="194">
        <v>1600</v>
      </c>
    </row>
    <row r="14082" spans="1:11">
      <c r="A14082" s="190" t="s">
        <v>5025</v>
      </c>
      <c r="J14082" s="194">
        <v>1600</v>
      </c>
      <c r="K14082" s="194">
        <v>1600</v>
      </c>
    </row>
    <row r="14085" spans="1:11">
      <c r="A14085" s="190" t="s">
        <v>5026</v>
      </c>
      <c r="D14085" s="191" t="s">
        <v>4818</v>
      </c>
      <c r="E14085" s="190" t="s">
        <v>4957</v>
      </c>
    </row>
    <row r="14086" spans="1:11">
      <c r="A14086" s="192" t="s">
        <v>10</v>
      </c>
      <c r="B14086" s="192" t="s">
        <v>11</v>
      </c>
      <c r="D14086" s="188" t="s">
        <v>4808</v>
      </c>
      <c r="E14086" s="192" t="s">
        <v>142</v>
      </c>
      <c r="F14086" s="193" t="s">
        <v>4809</v>
      </c>
      <c r="G14086" s="192" t="s">
        <v>4810</v>
      </c>
      <c r="H14086" s="192" t="s">
        <v>479</v>
      </c>
      <c r="J14086" s="193" t="s">
        <v>405</v>
      </c>
      <c r="K14086" s="193" t="s">
        <v>406</v>
      </c>
    </row>
    <row r="14089" spans="1:11">
      <c r="A14089" s="175" t="s">
        <v>151</v>
      </c>
      <c r="B14089" s="175" t="s">
        <v>22</v>
      </c>
      <c r="F14089" s="195">
        <v>1</v>
      </c>
      <c r="H14089" s="175" t="s">
        <v>1230</v>
      </c>
      <c r="J14089" s="194">
        <v>2900</v>
      </c>
    </row>
    <row r="14090" spans="1:11">
      <c r="A14090" s="175" t="s">
        <v>151</v>
      </c>
      <c r="B14090" s="175" t="s">
        <v>22</v>
      </c>
      <c r="F14090" s="195">
        <v>1</v>
      </c>
      <c r="H14090" s="175" t="s">
        <v>1230</v>
      </c>
      <c r="J14090" s="194">
        <v>1600</v>
      </c>
    </row>
    <row r="14091" spans="1:11">
      <c r="A14091" s="175" t="s">
        <v>5056</v>
      </c>
      <c r="B14091" s="175" t="s">
        <v>117</v>
      </c>
      <c r="D14091" s="175" t="s">
        <v>610</v>
      </c>
      <c r="H14091" s="175" t="s">
        <v>1230</v>
      </c>
      <c r="K14091" s="194">
        <v>4500</v>
      </c>
    </row>
    <row r="14092" spans="1:11">
      <c r="A14092" s="190" t="s">
        <v>5027</v>
      </c>
      <c r="J14092" s="194">
        <v>4500</v>
      </c>
      <c r="K14092" s="194">
        <v>4500</v>
      </c>
    </row>
    <row r="14095" spans="1:11">
      <c r="A14095" s="190" t="s">
        <v>5030</v>
      </c>
      <c r="D14095" s="191" t="s">
        <v>4818</v>
      </c>
      <c r="E14095" s="190" t="s">
        <v>4957</v>
      </c>
    </row>
    <row r="14096" spans="1:11">
      <c r="A14096" s="192" t="s">
        <v>10</v>
      </c>
      <c r="B14096" s="192" t="s">
        <v>11</v>
      </c>
      <c r="D14096" s="188" t="s">
        <v>4808</v>
      </c>
      <c r="E14096" s="192" t="s">
        <v>142</v>
      </c>
      <c r="F14096" s="193" t="s">
        <v>4809</v>
      </c>
      <c r="G14096" s="192" t="s">
        <v>4810</v>
      </c>
      <c r="H14096" s="192" t="s">
        <v>479</v>
      </c>
      <c r="J14096" s="193" t="s">
        <v>405</v>
      </c>
      <c r="K14096" s="193" t="s">
        <v>406</v>
      </c>
    </row>
    <row r="14099" spans="1:11">
      <c r="A14099" s="175" t="s">
        <v>151</v>
      </c>
      <c r="B14099" s="175" t="s">
        <v>22</v>
      </c>
      <c r="F14099" s="195">
        <v>1</v>
      </c>
      <c r="H14099" s="175" t="s">
        <v>1230</v>
      </c>
      <c r="J14099" s="194">
        <v>460</v>
      </c>
    </row>
    <row r="14100" spans="1:11">
      <c r="A14100" s="175" t="s">
        <v>151</v>
      </c>
      <c r="B14100" s="175" t="s">
        <v>22</v>
      </c>
      <c r="F14100" s="195">
        <v>1</v>
      </c>
      <c r="H14100" s="175" t="s">
        <v>1230</v>
      </c>
      <c r="J14100" s="194">
        <v>5043</v>
      </c>
    </row>
    <row r="14101" spans="1:11">
      <c r="A14101" s="175" t="s">
        <v>151</v>
      </c>
      <c r="B14101" s="175" t="s">
        <v>22</v>
      </c>
      <c r="F14101" s="195">
        <v>1</v>
      </c>
      <c r="H14101" s="175" t="s">
        <v>1230</v>
      </c>
      <c r="J14101" s="194">
        <v>1893</v>
      </c>
    </row>
    <row r="14102" spans="1:11">
      <c r="A14102" s="175" t="s">
        <v>5056</v>
      </c>
      <c r="B14102" s="175" t="s">
        <v>117</v>
      </c>
      <c r="D14102" s="175" t="s">
        <v>610</v>
      </c>
      <c r="H14102" s="175" t="s">
        <v>1230</v>
      </c>
      <c r="K14102" s="194">
        <v>7396</v>
      </c>
    </row>
    <row r="14103" spans="1:11">
      <c r="A14103" s="190" t="s">
        <v>5036</v>
      </c>
      <c r="J14103" s="194">
        <v>7396</v>
      </c>
      <c r="K14103" s="194">
        <v>7396</v>
      </c>
    </row>
    <row r="14106" spans="1:11">
      <c r="A14106" s="190" t="s">
        <v>5037</v>
      </c>
      <c r="D14106" s="191" t="s">
        <v>4818</v>
      </c>
      <c r="E14106" s="190" t="s">
        <v>4957</v>
      </c>
    </row>
    <row r="14107" spans="1:11">
      <c r="A14107" s="192" t="s">
        <v>10</v>
      </c>
      <c r="B14107" s="192" t="s">
        <v>11</v>
      </c>
      <c r="D14107" s="188" t="s">
        <v>4808</v>
      </c>
      <c r="E14107" s="192" t="s">
        <v>142</v>
      </c>
      <c r="F14107" s="193" t="s">
        <v>4809</v>
      </c>
      <c r="G14107" s="192" t="s">
        <v>4810</v>
      </c>
      <c r="H14107" s="192" t="s">
        <v>479</v>
      </c>
      <c r="J14107" s="193" t="s">
        <v>405</v>
      </c>
      <c r="K14107" s="193" t="s">
        <v>406</v>
      </c>
    </row>
    <row r="14110" spans="1:11">
      <c r="A14110" s="175" t="s">
        <v>151</v>
      </c>
      <c r="B14110" s="175" t="s">
        <v>22</v>
      </c>
      <c r="F14110" s="195">
        <v>1</v>
      </c>
      <c r="H14110" s="175" t="s">
        <v>1230</v>
      </c>
      <c r="J14110" s="194">
        <v>1222</v>
      </c>
    </row>
    <row r="14111" spans="1:11">
      <c r="A14111" s="175" t="s">
        <v>151</v>
      </c>
      <c r="B14111" s="175" t="s">
        <v>22</v>
      </c>
      <c r="F14111" s="195">
        <v>1</v>
      </c>
      <c r="H14111" s="175" t="s">
        <v>1230</v>
      </c>
      <c r="J14111" s="194">
        <v>2019</v>
      </c>
    </row>
    <row r="14112" spans="1:11">
      <c r="A14112" s="175" t="s">
        <v>151</v>
      </c>
      <c r="B14112" s="175" t="s">
        <v>22</v>
      </c>
      <c r="F14112" s="195">
        <v>1</v>
      </c>
      <c r="H14112" s="175" t="s">
        <v>1230</v>
      </c>
      <c r="J14112" s="194">
        <v>2682</v>
      </c>
    </row>
    <row r="14113" spans="1:11">
      <c r="A14113" s="175" t="s">
        <v>151</v>
      </c>
      <c r="B14113" s="175" t="s">
        <v>22</v>
      </c>
      <c r="F14113" s="195">
        <v>1</v>
      </c>
      <c r="H14113" s="175" t="s">
        <v>1230</v>
      </c>
      <c r="J14113" s="194">
        <v>800</v>
      </c>
    </row>
    <row r="14114" spans="1:11">
      <c r="A14114" s="175" t="s">
        <v>5056</v>
      </c>
      <c r="B14114" s="175" t="s">
        <v>117</v>
      </c>
      <c r="D14114" s="175" t="s">
        <v>610</v>
      </c>
      <c r="H14114" s="175" t="s">
        <v>1230</v>
      </c>
      <c r="K14114" s="194">
        <v>6723</v>
      </c>
    </row>
    <row r="14115" spans="1:11">
      <c r="A14115" s="190" t="s">
        <v>5042</v>
      </c>
      <c r="J14115" s="194">
        <v>6723</v>
      </c>
      <c r="K14115" s="194">
        <v>6723</v>
      </c>
    </row>
    <row r="14118" spans="1:11">
      <c r="A14118" s="190" t="s">
        <v>5043</v>
      </c>
      <c r="D14118" s="191" t="s">
        <v>4818</v>
      </c>
      <c r="E14118" s="190" t="s">
        <v>4957</v>
      </c>
    </row>
    <row r="14119" spans="1:11">
      <c r="A14119" s="192" t="s">
        <v>10</v>
      </c>
      <c r="B14119" s="192" t="s">
        <v>11</v>
      </c>
      <c r="D14119" s="188" t="s">
        <v>4808</v>
      </c>
      <c r="E14119" s="192" t="s">
        <v>142</v>
      </c>
      <c r="F14119" s="193" t="s">
        <v>4809</v>
      </c>
      <c r="G14119" s="192" t="s">
        <v>4810</v>
      </c>
      <c r="H14119" s="192" t="s">
        <v>479</v>
      </c>
      <c r="J14119" s="193" t="s">
        <v>405</v>
      </c>
      <c r="K14119" s="193" t="s">
        <v>406</v>
      </c>
    </row>
    <row r="14122" spans="1:11">
      <c r="A14122" s="175" t="s">
        <v>151</v>
      </c>
      <c r="B14122" s="175" t="s">
        <v>22</v>
      </c>
      <c r="F14122" s="195">
        <v>1</v>
      </c>
      <c r="H14122" s="175" t="s">
        <v>1231</v>
      </c>
      <c r="J14122" s="194">
        <v>400000</v>
      </c>
    </row>
    <row r="14123" spans="1:11">
      <c r="A14123" s="175" t="s">
        <v>5056</v>
      </c>
      <c r="B14123" s="175" t="s">
        <v>117</v>
      </c>
      <c r="D14123" s="175" t="s">
        <v>610</v>
      </c>
      <c r="H14123" s="175" t="s">
        <v>1231</v>
      </c>
      <c r="K14123" s="194">
        <v>400000</v>
      </c>
    </row>
    <row r="14124" spans="1:11">
      <c r="A14124" s="190" t="s">
        <v>5048</v>
      </c>
      <c r="J14124" s="194">
        <v>400000</v>
      </c>
      <c r="K14124" s="194">
        <v>400000</v>
      </c>
    </row>
    <row r="14127" spans="1:11">
      <c r="A14127" s="190" t="s">
        <v>5049</v>
      </c>
      <c r="D14127" s="191" t="s">
        <v>4818</v>
      </c>
      <c r="E14127" s="190" t="s">
        <v>4957</v>
      </c>
    </row>
    <row r="14128" spans="1:11">
      <c r="A14128" s="192" t="s">
        <v>10</v>
      </c>
      <c r="B14128" s="192" t="s">
        <v>11</v>
      </c>
      <c r="D14128" s="188" t="s">
        <v>4808</v>
      </c>
      <c r="E14128" s="192" t="s">
        <v>142</v>
      </c>
      <c r="F14128" s="193" t="s">
        <v>4809</v>
      </c>
      <c r="G14128" s="192" t="s">
        <v>4810</v>
      </c>
      <c r="H14128" s="192" t="s">
        <v>479</v>
      </c>
      <c r="J14128" s="193" t="s">
        <v>405</v>
      </c>
      <c r="K14128" s="193" t="s">
        <v>406</v>
      </c>
    </row>
    <row r="14131" spans="1:11">
      <c r="A14131" s="175" t="s">
        <v>151</v>
      </c>
      <c r="B14131" s="175" t="s">
        <v>22</v>
      </c>
      <c r="F14131" s="195">
        <v>1</v>
      </c>
      <c r="H14131" s="175" t="s">
        <v>1230</v>
      </c>
      <c r="J14131" s="194">
        <v>15940</v>
      </c>
    </row>
    <row r="14132" spans="1:11">
      <c r="A14132" s="175" t="s">
        <v>151</v>
      </c>
      <c r="B14132" s="175" t="s">
        <v>22</v>
      </c>
      <c r="F14132" s="195">
        <v>1</v>
      </c>
      <c r="H14132" s="175" t="s">
        <v>1230</v>
      </c>
      <c r="J14132" s="194">
        <v>6381</v>
      </c>
    </row>
    <row r="14133" spans="1:11">
      <c r="A14133" s="175" t="s">
        <v>5056</v>
      </c>
      <c r="B14133" s="175" t="s">
        <v>117</v>
      </c>
      <c r="D14133" s="175" t="s">
        <v>610</v>
      </c>
      <c r="H14133" s="175" t="s">
        <v>1230</v>
      </c>
      <c r="K14133" s="194">
        <v>22321</v>
      </c>
    </row>
    <row r="14134" spans="1:11">
      <c r="A14134" s="190" t="s">
        <v>5050</v>
      </c>
      <c r="J14134" s="194">
        <v>22321</v>
      </c>
      <c r="K14134" s="194">
        <v>22321</v>
      </c>
    </row>
    <row r="14137" spans="1:11">
      <c r="A14137" s="190" t="s">
        <v>5051</v>
      </c>
      <c r="D14137" s="191" t="s">
        <v>4818</v>
      </c>
      <c r="E14137" s="190" t="s">
        <v>4957</v>
      </c>
    </row>
    <row r="14138" spans="1:11">
      <c r="A14138" s="192" t="s">
        <v>10</v>
      </c>
      <c r="B14138" s="192" t="s">
        <v>11</v>
      </c>
      <c r="D14138" s="188" t="s">
        <v>4808</v>
      </c>
      <c r="E14138" s="192" t="s">
        <v>142</v>
      </c>
      <c r="F14138" s="193" t="s">
        <v>4809</v>
      </c>
      <c r="G14138" s="192" t="s">
        <v>4810</v>
      </c>
      <c r="H14138" s="192" t="s">
        <v>479</v>
      </c>
      <c r="J14138" s="193" t="s">
        <v>405</v>
      </c>
      <c r="K14138" s="193" t="s">
        <v>406</v>
      </c>
    </row>
    <row r="14141" spans="1:11">
      <c r="A14141" s="175" t="s">
        <v>151</v>
      </c>
      <c r="B14141" s="175" t="s">
        <v>22</v>
      </c>
      <c r="F14141" s="195">
        <v>1</v>
      </c>
      <c r="H14141" s="175" t="s">
        <v>1232</v>
      </c>
      <c r="J14141" s="194">
        <v>146</v>
      </c>
    </row>
    <row r="14142" spans="1:11">
      <c r="A14142" s="175" t="s">
        <v>151</v>
      </c>
      <c r="B14142" s="175" t="s">
        <v>22</v>
      </c>
      <c r="F14142" s="195">
        <v>1</v>
      </c>
      <c r="H14142" s="175" t="s">
        <v>1233</v>
      </c>
      <c r="J14142" s="194">
        <v>520</v>
      </c>
    </row>
    <row r="14143" spans="1:11">
      <c r="A14143" s="175" t="s">
        <v>5056</v>
      </c>
      <c r="B14143" s="175" t="s">
        <v>117</v>
      </c>
      <c r="D14143" s="175" t="s">
        <v>610</v>
      </c>
      <c r="H14143" s="175" t="s">
        <v>1233</v>
      </c>
      <c r="K14143" s="194">
        <v>666</v>
      </c>
    </row>
    <row r="14144" spans="1:11">
      <c r="A14144" s="190" t="s">
        <v>5052</v>
      </c>
      <c r="J14144" s="194">
        <v>666</v>
      </c>
      <c r="K14144" s="194">
        <v>666</v>
      </c>
    </row>
    <row r="14147" spans="1:11">
      <c r="A14147" s="190" t="s">
        <v>5053</v>
      </c>
      <c r="D14147" s="191" t="s">
        <v>4818</v>
      </c>
      <c r="E14147" s="190" t="s">
        <v>4957</v>
      </c>
    </row>
    <row r="14148" spans="1:11">
      <c r="A14148" s="192" t="s">
        <v>10</v>
      </c>
      <c r="B14148" s="192" t="s">
        <v>11</v>
      </c>
      <c r="D14148" s="188" t="s">
        <v>4808</v>
      </c>
      <c r="E14148" s="192" t="s">
        <v>142</v>
      </c>
      <c r="F14148" s="193" t="s">
        <v>4809</v>
      </c>
      <c r="G14148" s="192" t="s">
        <v>4810</v>
      </c>
      <c r="H14148" s="192" t="s">
        <v>479</v>
      </c>
      <c r="J14148" s="193" t="s">
        <v>405</v>
      </c>
      <c r="K14148" s="193" t="s">
        <v>406</v>
      </c>
    </row>
    <row r="14151" spans="1:11">
      <c r="A14151" s="175" t="s">
        <v>151</v>
      </c>
      <c r="B14151" s="175" t="s">
        <v>22</v>
      </c>
      <c r="F14151" s="195">
        <v>1</v>
      </c>
      <c r="H14151" s="175" t="s">
        <v>1230</v>
      </c>
      <c r="J14151" s="194">
        <v>36750</v>
      </c>
    </row>
    <row r="14152" spans="1:11">
      <c r="A14152" s="175" t="s">
        <v>151</v>
      </c>
      <c r="B14152" s="175" t="s">
        <v>22</v>
      </c>
      <c r="F14152" s="195">
        <v>1</v>
      </c>
      <c r="H14152" s="175" t="s">
        <v>1230</v>
      </c>
      <c r="J14152" s="194">
        <v>5300</v>
      </c>
    </row>
    <row r="14153" spans="1:11">
      <c r="A14153" s="175" t="s">
        <v>5056</v>
      </c>
      <c r="B14153" s="175" t="s">
        <v>117</v>
      </c>
      <c r="D14153" s="175" t="s">
        <v>610</v>
      </c>
      <c r="H14153" s="175" t="s">
        <v>1230</v>
      </c>
      <c r="K14153" s="194">
        <v>42050</v>
      </c>
    </row>
    <row r="14154" spans="1:11">
      <c r="A14154" s="190" t="s">
        <v>5054</v>
      </c>
      <c r="J14154" s="194">
        <v>42050</v>
      </c>
      <c r="K14154" s="194">
        <v>42050</v>
      </c>
    </row>
    <row r="14157" spans="1:11">
      <c r="A14157" s="190" t="s">
        <v>5083</v>
      </c>
      <c r="D14157" s="191" t="s">
        <v>4818</v>
      </c>
      <c r="E14157" s="190" t="s">
        <v>4957</v>
      </c>
    </row>
    <row r="14158" spans="1:11">
      <c r="A14158" s="192" t="s">
        <v>10</v>
      </c>
      <c r="B14158" s="192" t="s">
        <v>11</v>
      </c>
      <c r="D14158" s="188" t="s">
        <v>4808</v>
      </c>
      <c r="E14158" s="192" t="s">
        <v>142</v>
      </c>
      <c r="F14158" s="193" t="s">
        <v>4809</v>
      </c>
      <c r="G14158" s="192" t="s">
        <v>4810</v>
      </c>
      <c r="H14158" s="192" t="s">
        <v>479</v>
      </c>
      <c r="J14158" s="193" t="s">
        <v>405</v>
      </c>
      <c r="K14158" s="193" t="s">
        <v>406</v>
      </c>
    </row>
    <row r="14161" spans="1:11">
      <c r="A14161" s="175" t="s">
        <v>151</v>
      </c>
      <c r="B14161" s="175" t="s">
        <v>22</v>
      </c>
      <c r="F14161" s="195">
        <v>1</v>
      </c>
      <c r="H14161" s="175" t="s">
        <v>1234</v>
      </c>
      <c r="J14161" s="194">
        <v>6240</v>
      </c>
    </row>
    <row r="14162" spans="1:11">
      <c r="A14162" s="175" t="s">
        <v>5056</v>
      </c>
      <c r="B14162" s="175" t="s">
        <v>117</v>
      </c>
      <c r="D14162" s="175" t="s">
        <v>610</v>
      </c>
      <c r="H14162" s="175" t="s">
        <v>1234</v>
      </c>
      <c r="K14162" s="194">
        <v>6240</v>
      </c>
    </row>
    <row r="14163" spans="1:11">
      <c r="A14163" s="190" t="s">
        <v>5084</v>
      </c>
      <c r="J14163" s="194">
        <v>6240</v>
      </c>
      <c r="K14163" s="194">
        <v>6240</v>
      </c>
    </row>
    <row r="14166" spans="1:11">
      <c r="A14166" s="190" t="s">
        <v>5055</v>
      </c>
      <c r="D14166" s="191" t="s">
        <v>4818</v>
      </c>
      <c r="E14166" s="190" t="s">
        <v>4957</v>
      </c>
    </row>
    <row r="14167" spans="1:11">
      <c r="A14167" s="192" t="s">
        <v>10</v>
      </c>
      <c r="B14167" s="192" t="s">
        <v>11</v>
      </c>
      <c r="D14167" s="188" t="s">
        <v>4808</v>
      </c>
      <c r="E14167" s="192" t="s">
        <v>142</v>
      </c>
      <c r="F14167" s="193" t="s">
        <v>4809</v>
      </c>
      <c r="G14167" s="192" t="s">
        <v>4810</v>
      </c>
      <c r="H14167" s="192" t="s">
        <v>479</v>
      </c>
      <c r="J14167" s="193" t="s">
        <v>405</v>
      </c>
      <c r="K14167" s="193" t="s">
        <v>406</v>
      </c>
    </row>
    <row r="14170" spans="1:11">
      <c r="A14170" s="175" t="s">
        <v>151</v>
      </c>
      <c r="B14170" s="175" t="s">
        <v>22</v>
      </c>
      <c r="F14170" s="195">
        <v>1</v>
      </c>
      <c r="H14170" s="175" t="s">
        <v>1235</v>
      </c>
      <c r="J14170" s="194">
        <v>6641</v>
      </c>
    </row>
    <row r="14171" spans="1:11">
      <c r="A14171" s="175" t="s">
        <v>151</v>
      </c>
      <c r="B14171" s="175" t="s">
        <v>22</v>
      </c>
      <c r="F14171" s="195">
        <v>1</v>
      </c>
      <c r="H14171" s="175" t="s">
        <v>1236</v>
      </c>
      <c r="J14171" s="194">
        <v>3667</v>
      </c>
    </row>
    <row r="14172" spans="1:11">
      <c r="A14172" s="175" t="s">
        <v>5056</v>
      </c>
      <c r="B14172" s="175" t="s">
        <v>117</v>
      </c>
      <c r="D14172" s="175" t="s">
        <v>610</v>
      </c>
      <c r="H14172" s="175" t="s">
        <v>4778</v>
      </c>
      <c r="K14172" s="194">
        <v>10308</v>
      </c>
    </row>
    <row r="14173" spans="1:11">
      <c r="A14173" s="190" t="s">
        <v>5057</v>
      </c>
      <c r="J14173" s="194">
        <v>10308</v>
      </c>
      <c r="K14173" s="194">
        <v>10308</v>
      </c>
    </row>
    <row r="14176" spans="1:11">
      <c r="A14176" s="190" t="s">
        <v>5058</v>
      </c>
      <c r="D14176" s="191" t="s">
        <v>4818</v>
      </c>
      <c r="E14176" s="190" t="s">
        <v>4957</v>
      </c>
    </row>
    <row r="14177" spans="1:11">
      <c r="A14177" s="192" t="s">
        <v>10</v>
      </c>
      <c r="B14177" s="192" t="s">
        <v>11</v>
      </c>
      <c r="D14177" s="188" t="s">
        <v>4808</v>
      </c>
      <c r="E14177" s="192" t="s">
        <v>142</v>
      </c>
      <c r="F14177" s="193" t="s">
        <v>4809</v>
      </c>
      <c r="G14177" s="192" t="s">
        <v>4810</v>
      </c>
      <c r="H14177" s="192" t="s">
        <v>479</v>
      </c>
      <c r="J14177" s="193" t="s">
        <v>405</v>
      </c>
      <c r="K14177" s="193" t="s">
        <v>406</v>
      </c>
    </row>
    <row r="14180" spans="1:11">
      <c r="A14180" s="175" t="s">
        <v>151</v>
      </c>
      <c r="B14180" s="175" t="s">
        <v>22</v>
      </c>
      <c r="F14180" s="195">
        <v>1</v>
      </c>
      <c r="H14180" s="175" t="s">
        <v>1230</v>
      </c>
      <c r="J14180" s="194">
        <v>758</v>
      </c>
    </row>
    <row r="14181" spans="1:11">
      <c r="A14181" s="175" t="s">
        <v>151</v>
      </c>
      <c r="B14181" s="175" t="s">
        <v>22</v>
      </c>
      <c r="F14181" s="195">
        <v>1</v>
      </c>
      <c r="H14181" s="175" t="s">
        <v>1230</v>
      </c>
      <c r="J14181" s="194">
        <v>8709</v>
      </c>
    </row>
    <row r="14182" spans="1:11">
      <c r="A14182" s="175" t="s">
        <v>151</v>
      </c>
      <c r="B14182" s="175" t="s">
        <v>22</v>
      </c>
      <c r="F14182" s="195">
        <v>1</v>
      </c>
      <c r="H14182" s="175" t="s">
        <v>1230</v>
      </c>
      <c r="J14182" s="194">
        <v>7123</v>
      </c>
    </row>
    <row r="14183" spans="1:11">
      <c r="A14183" s="175" t="s">
        <v>151</v>
      </c>
      <c r="B14183" s="175" t="s">
        <v>22</v>
      </c>
      <c r="F14183" s="195">
        <v>1</v>
      </c>
      <c r="H14183" s="175" t="s">
        <v>1230</v>
      </c>
      <c r="J14183" s="194">
        <v>3000</v>
      </c>
    </row>
    <row r="14184" spans="1:11">
      <c r="A14184" s="175" t="s">
        <v>151</v>
      </c>
      <c r="B14184" s="175" t="s">
        <v>22</v>
      </c>
      <c r="F14184" s="195">
        <v>1</v>
      </c>
      <c r="H14184" s="175" t="s">
        <v>1230</v>
      </c>
      <c r="J14184" s="194">
        <v>11779</v>
      </c>
    </row>
    <row r="14185" spans="1:11">
      <c r="A14185" s="175" t="s">
        <v>5056</v>
      </c>
      <c r="B14185" s="175" t="s">
        <v>117</v>
      </c>
      <c r="D14185" s="175" t="s">
        <v>610</v>
      </c>
      <c r="H14185" s="175" t="s">
        <v>1230</v>
      </c>
      <c r="K14185" s="194">
        <v>31369</v>
      </c>
    </row>
    <row r="14186" spans="1:11">
      <c r="A14186" s="190" t="s">
        <v>5059</v>
      </c>
      <c r="J14186" s="194">
        <v>31369</v>
      </c>
      <c r="K14186" s="194">
        <v>31369</v>
      </c>
    </row>
    <row r="14189" spans="1:11">
      <c r="A14189" s="190" t="s">
        <v>4893</v>
      </c>
      <c r="D14189" s="191" t="s">
        <v>4823</v>
      </c>
      <c r="E14189" s="190" t="s">
        <v>4957</v>
      </c>
    </row>
    <row r="14190" spans="1:11">
      <c r="A14190" s="192" t="s">
        <v>10</v>
      </c>
      <c r="B14190" s="192" t="s">
        <v>11</v>
      </c>
      <c r="D14190" s="188" t="s">
        <v>4808</v>
      </c>
      <c r="E14190" s="192" t="s">
        <v>142</v>
      </c>
      <c r="F14190" s="193" t="s">
        <v>4809</v>
      </c>
      <c r="G14190" s="192" t="s">
        <v>4810</v>
      </c>
      <c r="H14190" s="192" t="s">
        <v>479</v>
      </c>
      <c r="J14190" s="193" t="s">
        <v>405</v>
      </c>
      <c r="K14190" s="193" t="s">
        <v>406</v>
      </c>
    </row>
    <row r="14193" spans="1:11">
      <c r="A14193" s="175" t="s">
        <v>5102</v>
      </c>
      <c r="B14193" s="175" t="s">
        <v>25</v>
      </c>
      <c r="F14193" s="195">
        <v>339</v>
      </c>
      <c r="H14193" s="175" t="s">
        <v>1909</v>
      </c>
      <c r="K14193" s="194">
        <v>960042</v>
      </c>
    </row>
    <row r="14194" spans="1:11">
      <c r="A14194" s="175" t="s">
        <v>257</v>
      </c>
      <c r="B14194" s="175" t="s">
        <v>47</v>
      </c>
      <c r="E14194" s="175" t="s">
        <v>668</v>
      </c>
      <c r="F14194" s="195">
        <v>9275255</v>
      </c>
      <c r="H14194" s="175" t="s">
        <v>2305</v>
      </c>
      <c r="J14194" s="194">
        <v>683625</v>
      </c>
    </row>
    <row r="14195" spans="1:11">
      <c r="A14195" s="175" t="s">
        <v>257</v>
      </c>
      <c r="B14195" s="175" t="s">
        <v>47</v>
      </c>
      <c r="E14195" s="175" t="s">
        <v>668</v>
      </c>
      <c r="F14195" s="195">
        <v>9275240</v>
      </c>
      <c r="H14195" s="175" t="s">
        <v>1909</v>
      </c>
      <c r="J14195" s="194">
        <v>276417</v>
      </c>
    </row>
    <row r="14196" spans="1:11">
      <c r="A14196" s="190" t="s">
        <v>4899</v>
      </c>
      <c r="J14196" s="194">
        <v>960042</v>
      </c>
      <c r="K14196" s="194">
        <v>960042</v>
      </c>
    </row>
    <row r="14199" spans="1:11">
      <c r="A14199" s="190" t="s">
        <v>4917</v>
      </c>
      <c r="D14199" s="191" t="s">
        <v>4818</v>
      </c>
      <c r="E14199" s="190" t="s">
        <v>4957</v>
      </c>
    </row>
    <row r="14200" spans="1:11">
      <c r="A14200" s="192" t="s">
        <v>10</v>
      </c>
      <c r="B14200" s="192" t="s">
        <v>11</v>
      </c>
      <c r="D14200" s="188" t="s">
        <v>4808</v>
      </c>
      <c r="E14200" s="192" t="s">
        <v>142</v>
      </c>
      <c r="F14200" s="193" t="s">
        <v>4809</v>
      </c>
      <c r="G14200" s="192" t="s">
        <v>4810</v>
      </c>
      <c r="H14200" s="192" t="s">
        <v>479</v>
      </c>
      <c r="J14200" s="193" t="s">
        <v>405</v>
      </c>
      <c r="K14200" s="193" t="s">
        <v>406</v>
      </c>
    </row>
    <row r="14203" spans="1:11">
      <c r="A14203" s="175" t="s">
        <v>161</v>
      </c>
      <c r="B14203" s="175" t="s">
        <v>23</v>
      </c>
      <c r="F14203" s="195">
        <v>1</v>
      </c>
      <c r="H14203" s="175" t="s">
        <v>1498</v>
      </c>
      <c r="J14203" s="194">
        <v>80000</v>
      </c>
    </row>
    <row r="14204" spans="1:11">
      <c r="A14204" s="175" t="s">
        <v>5000</v>
      </c>
      <c r="B14204" s="175" t="s">
        <v>114</v>
      </c>
      <c r="D14204" s="175" t="s">
        <v>610</v>
      </c>
      <c r="H14204" s="175" t="s">
        <v>1498</v>
      </c>
      <c r="K14204" s="194">
        <v>80000</v>
      </c>
    </row>
    <row r="14205" spans="1:11">
      <c r="A14205" s="190" t="s">
        <v>4920</v>
      </c>
      <c r="J14205" s="194">
        <v>80000</v>
      </c>
      <c r="K14205" s="194">
        <v>80000</v>
      </c>
    </row>
    <row r="14208" spans="1:11">
      <c r="A14208" s="190" t="s">
        <v>4961</v>
      </c>
      <c r="D14208" s="191" t="s">
        <v>4823</v>
      </c>
      <c r="E14208" s="190" t="s">
        <v>4957</v>
      </c>
    </row>
    <row r="14209" spans="1:11">
      <c r="A14209" s="192" t="s">
        <v>10</v>
      </c>
      <c r="B14209" s="192" t="s">
        <v>11</v>
      </c>
      <c r="D14209" s="188" t="s">
        <v>4808</v>
      </c>
      <c r="E14209" s="192" t="s">
        <v>142</v>
      </c>
      <c r="F14209" s="193" t="s">
        <v>4809</v>
      </c>
      <c r="G14209" s="192" t="s">
        <v>4810</v>
      </c>
      <c r="H14209" s="192" t="s">
        <v>479</v>
      </c>
      <c r="J14209" s="193" t="s">
        <v>405</v>
      </c>
      <c r="K14209" s="193" t="s">
        <v>406</v>
      </c>
    </row>
    <row r="14212" spans="1:11">
      <c r="A14212" s="175" t="s">
        <v>5102</v>
      </c>
      <c r="B14212" s="175" t="s">
        <v>25</v>
      </c>
      <c r="F14212" s="195">
        <v>340</v>
      </c>
      <c r="H14212" s="175" t="s">
        <v>1910</v>
      </c>
      <c r="K14212" s="194">
        <v>896416</v>
      </c>
    </row>
    <row r="14213" spans="1:11">
      <c r="A14213" s="175" t="s">
        <v>5087</v>
      </c>
      <c r="B14213" s="175" t="s">
        <v>83</v>
      </c>
      <c r="D14213" s="175" t="s">
        <v>592</v>
      </c>
      <c r="H14213" s="175" t="s">
        <v>4218</v>
      </c>
      <c r="J14213" s="194">
        <v>118884</v>
      </c>
    </row>
    <row r="14214" spans="1:11">
      <c r="A14214" s="175" t="s">
        <v>5087</v>
      </c>
      <c r="B14214" s="175" t="s">
        <v>83</v>
      </c>
      <c r="D14214" s="175" t="s">
        <v>592</v>
      </c>
      <c r="H14214" s="175" t="s">
        <v>4219</v>
      </c>
      <c r="J14214" s="194">
        <v>126729</v>
      </c>
    </row>
    <row r="14215" spans="1:11">
      <c r="A14215" s="175" t="s">
        <v>5087</v>
      </c>
      <c r="B14215" s="175" t="s">
        <v>83</v>
      </c>
      <c r="D14215" s="175" t="s">
        <v>592</v>
      </c>
      <c r="H14215" s="175" t="s">
        <v>4220</v>
      </c>
      <c r="J14215" s="194">
        <v>119011</v>
      </c>
    </row>
    <row r="14216" spans="1:11">
      <c r="A14216" s="175" t="s">
        <v>5087</v>
      </c>
      <c r="B14216" s="175" t="s">
        <v>83</v>
      </c>
      <c r="D14216" s="175" t="s">
        <v>592</v>
      </c>
      <c r="H14216" s="175" t="s">
        <v>4221</v>
      </c>
      <c r="J14216" s="194">
        <v>322361</v>
      </c>
    </row>
    <row r="14217" spans="1:11">
      <c r="A14217" s="175" t="s">
        <v>5087</v>
      </c>
      <c r="B14217" s="175" t="s">
        <v>83</v>
      </c>
      <c r="D14217" s="175" t="s">
        <v>592</v>
      </c>
      <c r="H14217" s="175" t="s">
        <v>4222</v>
      </c>
      <c r="J14217" s="194">
        <v>22981</v>
      </c>
    </row>
    <row r="14218" spans="1:11">
      <c r="A14218" s="175" t="s">
        <v>5087</v>
      </c>
      <c r="B14218" s="175" t="s">
        <v>83</v>
      </c>
      <c r="D14218" s="175" t="s">
        <v>592</v>
      </c>
      <c r="H14218" s="175" t="s">
        <v>4223</v>
      </c>
      <c r="J14218" s="194">
        <v>8631</v>
      </c>
    </row>
    <row r="14219" spans="1:11">
      <c r="A14219" s="175" t="s">
        <v>5087</v>
      </c>
      <c r="B14219" s="175" t="s">
        <v>83</v>
      </c>
      <c r="D14219" s="175" t="s">
        <v>592</v>
      </c>
      <c r="H14219" s="175" t="s">
        <v>4224</v>
      </c>
      <c r="J14219" s="194">
        <v>10502</v>
      </c>
    </row>
    <row r="14220" spans="1:11">
      <c r="A14220" s="175" t="s">
        <v>5087</v>
      </c>
      <c r="B14220" s="175" t="s">
        <v>83</v>
      </c>
      <c r="D14220" s="175" t="s">
        <v>592</v>
      </c>
      <c r="H14220" s="175" t="s">
        <v>4225</v>
      </c>
      <c r="J14220" s="194">
        <v>100954</v>
      </c>
    </row>
    <row r="14221" spans="1:11">
      <c r="A14221" s="175" t="s">
        <v>5087</v>
      </c>
      <c r="B14221" s="175" t="s">
        <v>83</v>
      </c>
      <c r="D14221" s="175" t="s">
        <v>592</v>
      </c>
      <c r="H14221" s="175" t="s">
        <v>4226</v>
      </c>
      <c r="J14221" s="194">
        <v>21527</v>
      </c>
    </row>
    <row r="14222" spans="1:11">
      <c r="A14222" s="175" t="s">
        <v>5087</v>
      </c>
      <c r="B14222" s="175" t="s">
        <v>83</v>
      </c>
      <c r="D14222" s="175" t="s">
        <v>592</v>
      </c>
      <c r="H14222" s="175" t="s">
        <v>4227</v>
      </c>
      <c r="J14222" s="194">
        <v>44836</v>
      </c>
    </row>
    <row r="14223" spans="1:11">
      <c r="A14223" s="190" t="s">
        <v>4962</v>
      </c>
      <c r="J14223" s="194">
        <v>896416</v>
      </c>
      <c r="K14223" s="194">
        <v>896416</v>
      </c>
    </row>
    <row r="14226" spans="1:11">
      <c r="A14226" s="190" t="s">
        <v>5105</v>
      </c>
      <c r="D14226" s="191" t="s">
        <v>4818</v>
      </c>
      <c r="E14226" s="190" t="s">
        <v>4957</v>
      </c>
    </row>
    <row r="14227" spans="1:11">
      <c r="A14227" s="192" t="s">
        <v>10</v>
      </c>
      <c r="B14227" s="192" t="s">
        <v>11</v>
      </c>
      <c r="D14227" s="188" t="s">
        <v>4808</v>
      </c>
      <c r="E14227" s="192" t="s">
        <v>142</v>
      </c>
      <c r="F14227" s="193" t="s">
        <v>4809</v>
      </c>
      <c r="G14227" s="192" t="s">
        <v>4810</v>
      </c>
      <c r="H14227" s="192" t="s">
        <v>479</v>
      </c>
      <c r="J14227" s="193" t="s">
        <v>405</v>
      </c>
      <c r="K14227" s="193" t="s">
        <v>406</v>
      </c>
    </row>
    <row r="14230" spans="1:11">
      <c r="A14230" s="175" t="s">
        <v>161</v>
      </c>
      <c r="B14230" s="175" t="s">
        <v>23</v>
      </c>
      <c r="F14230" s="195">
        <v>1</v>
      </c>
      <c r="H14230" s="175" t="s">
        <v>1499</v>
      </c>
      <c r="J14230" s="194">
        <v>80000</v>
      </c>
    </row>
    <row r="14231" spans="1:11">
      <c r="A14231" s="175" t="s">
        <v>5000</v>
      </c>
      <c r="B14231" s="175" t="s">
        <v>114</v>
      </c>
      <c r="D14231" s="175" t="s">
        <v>610</v>
      </c>
      <c r="H14231" s="175" t="s">
        <v>1499</v>
      </c>
      <c r="K14231" s="194">
        <v>80000</v>
      </c>
    </row>
    <row r="14232" spans="1:11">
      <c r="A14232" s="190" t="s">
        <v>5106</v>
      </c>
      <c r="J14232" s="194">
        <v>80000</v>
      </c>
      <c r="K14232" s="194">
        <v>80000</v>
      </c>
    </row>
    <row r="14235" spans="1:11">
      <c r="A14235" s="190" t="s">
        <v>5109</v>
      </c>
      <c r="D14235" s="191" t="s">
        <v>4823</v>
      </c>
      <c r="E14235" s="190" t="s">
        <v>4988</v>
      </c>
    </row>
    <row r="14236" spans="1:11">
      <c r="A14236" s="192" t="s">
        <v>10</v>
      </c>
      <c r="B14236" s="192" t="s">
        <v>11</v>
      </c>
      <c r="D14236" s="188" t="s">
        <v>4808</v>
      </c>
      <c r="E14236" s="192" t="s">
        <v>142</v>
      </c>
      <c r="F14236" s="193" t="s">
        <v>4809</v>
      </c>
      <c r="G14236" s="192" t="s">
        <v>4810</v>
      </c>
      <c r="H14236" s="192" t="s">
        <v>479</v>
      </c>
      <c r="J14236" s="193" t="s">
        <v>405</v>
      </c>
      <c r="K14236" s="193" t="s">
        <v>406</v>
      </c>
    </row>
    <row r="14239" spans="1:11">
      <c r="A14239" s="175" t="s">
        <v>5102</v>
      </c>
      <c r="B14239" s="175" t="s">
        <v>25</v>
      </c>
      <c r="F14239" s="195">
        <v>341</v>
      </c>
      <c r="H14239" s="175" t="s">
        <v>793</v>
      </c>
      <c r="K14239" s="194">
        <v>755169</v>
      </c>
    </row>
    <row r="14240" spans="1:11">
      <c r="A14240" s="175" t="s">
        <v>268</v>
      </c>
      <c r="B14240" s="175" t="s">
        <v>49</v>
      </c>
      <c r="E14240" s="175" t="s">
        <v>640</v>
      </c>
      <c r="F14240" s="195">
        <v>1</v>
      </c>
      <c r="H14240" s="175" t="s">
        <v>793</v>
      </c>
      <c r="J14240" s="194">
        <v>755169</v>
      </c>
    </row>
    <row r="14241" spans="1:11">
      <c r="A14241" s="190" t="s">
        <v>5110</v>
      </c>
      <c r="J14241" s="194">
        <v>755169</v>
      </c>
      <c r="K14241" s="194">
        <v>755169</v>
      </c>
    </row>
    <row r="14244" spans="1:11">
      <c r="A14244" s="190" t="s">
        <v>5111</v>
      </c>
      <c r="D14244" s="191" t="s">
        <v>4823</v>
      </c>
      <c r="E14244" s="190" t="s">
        <v>4988</v>
      </c>
    </row>
    <row r="14245" spans="1:11">
      <c r="A14245" s="192" t="s">
        <v>10</v>
      </c>
      <c r="B14245" s="192" t="s">
        <v>11</v>
      </c>
      <c r="D14245" s="188" t="s">
        <v>4808</v>
      </c>
      <c r="E14245" s="192" t="s">
        <v>142</v>
      </c>
      <c r="F14245" s="193" t="s">
        <v>4809</v>
      </c>
      <c r="G14245" s="192" t="s">
        <v>4810</v>
      </c>
      <c r="H14245" s="192" t="s">
        <v>479</v>
      </c>
      <c r="J14245" s="193" t="s">
        <v>405</v>
      </c>
      <c r="K14245" s="193" t="s">
        <v>406</v>
      </c>
    </row>
    <row r="14248" spans="1:11">
      <c r="A14248" s="175" t="s">
        <v>5102</v>
      </c>
      <c r="B14248" s="175" t="s">
        <v>25</v>
      </c>
      <c r="F14248" s="195">
        <v>342</v>
      </c>
      <c r="H14248" s="175" t="s">
        <v>783</v>
      </c>
      <c r="K14248" s="194">
        <v>823122</v>
      </c>
    </row>
    <row r="14249" spans="1:11">
      <c r="A14249" s="175" t="s">
        <v>268</v>
      </c>
      <c r="B14249" s="175" t="s">
        <v>49</v>
      </c>
      <c r="E14249" s="175" t="s">
        <v>640</v>
      </c>
      <c r="F14249" s="195">
        <v>1</v>
      </c>
      <c r="H14249" s="175" t="s">
        <v>783</v>
      </c>
      <c r="J14249" s="194">
        <v>823122</v>
      </c>
    </row>
    <row r="14250" spans="1:11">
      <c r="A14250" s="190" t="s">
        <v>5112</v>
      </c>
      <c r="J14250" s="194">
        <v>823122</v>
      </c>
      <c r="K14250" s="194">
        <v>823122</v>
      </c>
    </row>
    <row r="14253" spans="1:11">
      <c r="A14253" s="190" t="s">
        <v>5113</v>
      </c>
      <c r="D14253" s="191" t="s">
        <v>4823</v>
      </c>
      <c r="E14253" s="190" t="s">
        <v>4988</v>
      </c>
    </row>
    <row r="14254" spans="1:11">
      <c r="A14254" s="192" t="s">
        <v>10</v>
      </c>
      <c r="B14254" s="192" t="s">
        <v>11</v>
      </c>
      <c r="D14254" s="188" t="s">
        <v>4808</v>
      </c>
      <c r="E14254" s="192" t="s">
        <v>142</v>
      </c>
      <c r="F14254" s="193" t="s">
        <v>4809</v>
      </c>
      <c r="G14254" s="192" t="s">
        <v>4810</v>
      </c>
      <c r="H14254" s="192" t="s">
        <v>479</v>
      </c>
      <c r="J14254" s="193" t="s">
        <v>405</v>
      </c>
      <c r="K14254" s="193" t="s">
        <v>406</v>
      </c>
    </row>
    <row r="14257" spans="1:11">
      <c r="A14257" s="175" t="s">
        <v>5102</v>
      </c>
      <c r="B14257" s="175" t="s">
        <v>25</v>
      </c>
      <c r="F14257" s="195">
        <v>343</v>
      </c>
      <c r="H14257" s="175" t="s">
        <v>816</v>
      </c>
      <c r="K14257" s="194">
        <v>1201474</v>
      </c>
    </row>
    <row r="14258" spans="1:11">
      <c r="A14258" s="175" t="s">
        <v>268</v>
      </c>
      <c r="B14258" s="175" t="s">
        <v>49</v>
      </c>
      <c r="E14258" s="175" t="s">
        <v>640</v>
      </c>
      <c r="F14258" s="195">
        <v>1</v>
      </c>
      <c r="H14258" s="175" t="s">
        <v>816</v>
      </c>
      <c r="J14258" s="194">
        <v>1201474</v>
      </c>
    </row>
    <row r="14259" spans="1:11">
      <c r="A14259" s="190" t="s">
        <v>5114</v>
      </c>
      <c r="J14259" s="194">
        <v>1201474</v>
      </c>
      <c r="K14259" s="194">
        <v>1201474</v>
      </c>
    </row>
    <row r="14262" spans="1:11">
      <c r="A14262" s="190" t="s">
        <v>5115</v>
      </c>
      <c r="D14262" s="191" t="s">
        <v>4823</v>
      </c>
      <c r="E14262" s="190" t="s">
        <v>4988</v>
      </c>
    </row>
    <row r="14263" spans="1:11">
      <c r="A14263" s="192" t="s">
        <v>10</v>
      </c>
      <c r="B14263" s="192" t="s">
        <v>11</v>
      </c>
      <c r="D14263" s="188" t="s">
        <v>4808</v>
      </c>
      <c r="E14263" s="192" t="s">
        <v>142</v>
      </c>
      <c r="F14263" s="193" t="s">
        <v>4809</v>
      </c>
      <c r="G14263" s="192" t="s">
        <v>4810</v>
      </c>
      <c r="H14263" s="192" t="s">
        <v>479</v>
      </c>
      <c r="J14263" s="193" t="s">
        <v>405</v>
      </c>
      <c r="K14263" s="193" t="s">
        <v>406</v>
      </c>
    </row>
    <row r="14266" spans="1:11">
      <c r="A14266" s="175" t="s">
        <v>5102</v>
      </c>
      <c r="B14266" s="175" t="s">
        <v>25</v>
      </c>
      <c r="F14266" s="195">
        <v>344</v>
      </c>
      <c r="H14266" s="175" t="s">
        <v>814</v>
      </c>
      <c r="K14266" s="194">
        <v>1200099</v>
      </c>
    </row>
    <row r="14267" spans="1:11">
      <c r="A14267" s="175" t="s">
        <v>268</v>
      </c>
      <c r="B14267" s="175" t="s">
        <v>49</v>
      </c>
      <c r="E14267" s="175" t="s">
        <v>640</v>
      </c>
      <c r="F14267" s="195">
        <v>1</v>
      </c>
      <c r="H14267" s="175" t="s">
        <v>814</v>
      </c>
      <c r="J14267" s="194">
        <v>1200099</v>
      </c>
    </row>
    <row r="14268" spans="1:11">
      <c r="A14268" s="190" t="s">
        <v>5116</v>
      </c>
      <c r="J14268" s="194">
        <v>1200099</v>
      </c>
      <c r="K14268" s="194">
        <v>1200099</v>
      </c>
    </row>
    <row r="14271" spans="1:11">
      <c r="A14271" s="190" t="s">
        <v>5117</v>
      </c>
      <c r="D14271" s="191" t="s">
        <v>4823</v>
      </c>
      <c r="E14271" s="190" t="s">
        <v>4988</v>
      </c>
    </row>
    <row r="14272" spans="1:11">
      <c r="A14272" s="192" t="s">
        <v>10</v>
      </c>
      <c r="B14272" s="192" t="s">
        <v>11</v>
      </c>
      <c r="D14272" s="188" t="s">
        <v>4808</v>
      </c>
      <c r="E14272" s="192" t="s">
        <v>142</v>
      </c>
      <c r="F14272" s="193" t="s">
        <v>4809</v>
      </c>
      <c r="G14272" s="192" t="s">
        <v>4810</v>
      </c>
      <c r="H14272" s="192" t="s">
        <v>479</v>
      </c>
      <c r="J14272" s="193" t="s">
        <v>405</v>
      </c>
      <c r="K14272" s="193" t="s">
        <v>406</v>
      </c>
    </row>
    <row r="14275" spans="1:11">
      <c r="A14275" s="175" t="s">
        <v>5102</v>
      </c>
      <c r="B14275" s="175" t="s">
        <v>25</v>
      </c>
      <c r="F14275" s="195">
        <v>345</v>
      </c>
      <c r="H14275" s="175" t="s">
        <v>803</v>
      </c>
      <c r="K14275" s="194">
        <v>830229</v>
      </c>
    </row>
    <row r="14276" spans="1:11">
      <c r="A14276" s="175" t="s">
        <v>268</v>
      </c>
      <c r="B14276" s="175" t="s">
        <v>49</v>
      </c>
      <c r="E14276" s="175" t="s">
        <v>640</v>
      </c>
      <c r="F14276" s="195">
        <v>1</v>
      </c>
      <c r="H14276" s="175" t="s">
        <v>803</v>
      </c>
      <c r="J14276" s="194">
        <v>830229</v>
      </c>
    </row>
    <row r="14277" spans="1:11">
      <c r="A14277" s="190" t="s">
        <v>5118</v>
      </c>
      <c r="J14277" s="194">
        <v>830229</v>
      </c>
      <c r="K14277" s="194">
        <v>830229</v>
      </c>
    </row>
    <row r="14280" spans="1:11">
      <c r="A14280" s="190" t="s">
        <v>5119</v>
      </c>
      <c r="D14280" s="191" t="s">
        <v>4823</v>
      </c>
      <c r="E14280" s="190" t="s">
        <v>4988</v>
      </c>
    </row>
    <row r="14281" spans="1:11">
      <c r="A14281" s="192" t="s">
        <v>10</v>
      </c>
      <c r="B14281" s="192" t="s">
        <v>11</v>
      </c>
      <c r="D14281" s="188" t="s">
        <v>4808</v>
      </c>
      <c r="E14281" s="192" t="s">
        <v>142</v>
      </c>
      <c r="F14281" s="193" t="s">
        <v>4809</v>
      </c>
      <c r="G14281" s="192" t="s">
        <v>4810</v>
      </c>
      <c r="H14281" s="192" t="s">
        <v>479</v>
      </c>
      <c r="J14281" s="193" t="s">
        <v>405</v>
      </c>
      <c r="K14281" s="193" t="s">
        <v>406</v>
      </c>
    </row>
    <row r="14284" spans="1:11">
      <c r="A14284" s="175" t="s">
        <v>5102</v>
      </c>
      <c r="B14284" s="175" t="s">
        <v>25</v>
      </c>
      <c r="F14284" s="195">
        <v>346</v>
      </c>
      <c r="H14284" s="175" t="s">
        <v>791</v>
      </c>
      <c r="K14284" s="194">
        <v>208215</v>
      </c>
    </row>
    <row r="14285" spans="1:11">
      <c r="A14285" s="175" t="s">
        <v>268</v>
      </c>
      <c r="B14285" s="175" t="s">
        <v>49</v>
      </c>
      <c r="E14285" s="175" t="s">
        <v>640</v>
      </c>
      <c r="F14285" s="195">
        <v>1</v>
      </c>
      <c r="H14285" s="175" t="s">
        <v>791</v>
      </c>
      <c r="J14285" s="194">
        <v>208215</v>
      </c>
    </row>
    <row r="14286" spans="1:11">
      <c r="A14286" s="190" t="s">
        <v>5122</v>
      </c>
      <c r="J14286" s="194">
        <v>208215</v>
      </c>
      <c r="K14286" s="194">
        <v>208215</v>
      </c>
    </row>
    <row r="14289" spans="1:11">
      <c r="A14289" s="190" t="s">
        <v>5123</v>
      </c>
      <c r="D14289" s="191" t="s">
        <v>4823</v>
      </c>
      <c r="E14289" s="190" t="s">
        <v>4988</v>
      </c>
    </row>
    <row r="14290" spans="1:11">
      <c r="A14290" s="192" t="s">
        <v>10</v>
      </c>
      <c r="B14290" s="192" t="s">
        <v>11</v>
      </c>
      <c r="D14290" s="188" t="s">
        <v>4808</v>
      </c>
      <c r="E14290" s="192" t="s">
        <v>142</v>
      </c>
      <c r="F14290" s="193" t="s">
        <v>4809</v>
      </c>
      <c r="G14290" s="192" t="s">
        <v>4810</v>
      </c>
      <c r="H14290" s="192" t="s">
        <v>479</v>
      </c>
      <c r="J14290" s="193" t="s">
        <v>405</v>
      </c>
      <c r="K14290" s="193" t="s">
        <v>406</v>
      </c>
    </row>
    <row r="14293" spans="1:11">
      <c r="A14293" s="175" t="s">
        <v>5102</v>
      </c>
      <c r="B14293" s="175" t="s">
        <v>25</v>
      </c>
      <c r="F14293" s="195">
        <v>347</v>
      </c>
      <c r="H14293" s="175" t="s">
        <v>787</v>
      </c>
      <c r="K14293" s="194">
        <v>571647</v>
      </c>
    </row>
    <row r="14294" spans="1:11">
      <c r="A14294" s="175" t="s">
        <v>268</v>
      </c>
      <c r="B14294" s="175" t="s">
        <v>49</v>
      </c>
      <c r="E14294" s="175" t="s">
        <v>640</v>
      </c>
      <c r="F14294" s="195">
        <v>1</v>
      </c>
      <c r="H14294" s="175" t="s">
        <v>787</v>
      </c>
      <c r="J14294" s="194">
        <v>571647</v>
      </c>
    </row>
    <row r="14295" spans="1:11">
      <c r="A14295" s="190" t="s">
        <v>5127</v>
      </c>
      <c r="J14295" s="194">
        <v>571647</v>
      </c>
      <c r="K14295" s="194">
        <v>571647</v>
      </c>
    </row>
    <row r="14298" spans="1:11">
      <c r="A14298" s="190" t="s">
        <v>5128</v>
      </c>
      <c r="D14298" s="191" t="s">
        <v>4823</v>
      </c>
      <c r="E14298" s="190" t="s">
        <v>4988</v>
      </c>
    </row>
    <row r="14299" spans="1:11">
      <c r="A14299" s="192" t="s">
        <v>10</v>
      </c>
      <c r="B14299" s="192" t="s">
        <v>11</v>
      </c>
      <c r="D14299" s="188" t="s">
        <v>4808</v>
      </c>
      <c r="E14299" s="192" t="s">
        <v>142</v>
      </c>
      <c r="F14299" s="193" t="s">
        <v>4809</v>
      </c>
      <c r="G14299" s="192" t="s">
        <v>4810</v>
      </c>
      <c r="H14299" s="192" t="s">
        <v>479</v>
      </c>
      <c r="J14299" s="193" t="s">
        <v>405</v>
      </c>
      <c r="K14299" s="193" t="s">
        <v>406</v>
      </c>
    </row>
    <row r="14302" spans="1:11">
      <c r="A14302" s="175" t="s">
        <v>5102</v>
      </c>
      <c r="B14302" s="175" t="s">
        <v>25</v>
      </c>
      <c r="F14302" s="195">
        <v>348</v>
      </c>
      <c r="H14302" s="175" t="s">
        <v>801</v>
      </c>
      <c r="K14302" s="194">
        <v>495430</v>
      </c>
    </row>
    <row r="14303" spans="1:11">
      <c r="A14303" s="175" t="s">
        <v>268</v>
      </c>
      <c r="B14303" s="175" t="s">
        <v>49</v>
      </c>
      <c r="E14303" s="175" t="s">
        <v>640</v>
      </c>
      <c r="F14303" s="195">
        <v>1</v>
      </c>
      <c r="H14303" s="175" t="s">
        <v>801</v>
      </c>
      <c r="J14303" s="194">
        <v>495430</v>
      </c>
    </row>
    <row r="14304" spans="1:11">
      <c r="A14304" s="190" t="s">
        <v>5129</v>
      </c>
      <c r="J14304" s="194">
        <v>495430</v>
      </c>
      <c r="K14304" s="194">
        <v>495430</v>
      </c>
    </row>
    <row r="14307" spans="1:11">
      <c r="A14307" s="190" t="s">
        <v>5130</v>
      </c>
      <c r="D14307" s="191" t="s">
        <v>4823</v>
      </c>
      <c r="E14307" s="190" t="s">
        <v>4988</v>
      </c>
    </row>
    <row r="14308" spans="1:11">
      <c r="A14308" s="192" t="s">
        <v>10</v>
      </c>
      <c r="B14308" s="192" t="s">
        <v>11</v>
      </c>
      <c r="D14308" s="188" t="s">
        <v>4808</v>
      </c>
      <c r="E14308" s="192" t="s">
        <v>142</v>
      </c>
      <c r="F14308" s="193" t="s">
        <v>4809</v>
      </c>
      <c r="G14308" s="192" t="s">
        <v>4810</v>
      </c>
      <c r="H14308" s="192" t="s">
        <v>479</v>
      </c>
      <c r="J14308" s="193" t="s">
        <v>405</v>
      </c>
      <c r="K14308" s="193" t="s">
        <v>406</v>
      </c>
    </row>
    <row r="14311" spans="1:11">
      <c r="A14311" s="175" t="s">
        <v>5102</v>
      </c>
      <c r="B14311" s="175" t="s">
        <v>25</v>
      </c>
      <c r="F14311" s="195">
        <v>349</v>
      </c>
      <c r="H14311" s="175" t="s">
        <v>797</v>
      </c>
      <c r="K14311" s="194">
        <v>288000</v>
      </c>
    </row>
    <row r="14312" spans="1:11">
      <c r="A14312" s="175" t="s">
        <v>268</v>
      </c>
      <c r="B14312" s="175" t="s">
        <v>49</v>
      </c>
      <c r="E14312" s="175" t="s">
        <v>640</v>
      </c>
      <c r="F14312" s="195">
        <v>1</v>
      </c>
      <c r="H14312" s="175" t="s">
        <v>797</v>
      </c>
      <c r="J14312" s="194">
        <v>288000</v>
      </c>
    </row>
    <row r="14313" spans="1:11">
      <c r="A14313" s="190" t="s">
        <v>5131</v>
      </c>
      <c r="J14313" s="194">
        <v>288000</v>
      </c>
      <c r="K14313" s="194">
        <v>288000</v>
      </c>
    </row>
    <row r="14316" spans="1:11">
      <c r="A14316" s="190" t="s">
        <v>5132</v>
      </c>
      <c r="D14316" s="191" t="s">
        <v>4823</v>
      </c>
      <c r="E14316" s="190" t="s">
        <v>4988</v>
      </c>
    </row>
    <row r="14317" spans="1:11">
      <c r="A14317" s="192" t="s">
        <v>10</v>
      </c>
      <c r="B14317" s="192" t="s">
        <v>11</v>
      </c>
      <c r="D14317" s="188" t="s">
        <v>4808</v>
      </c>
      <c r="E14317" s="192" t="s">
        <v>142</v>
      </c>
      <c r="F14317" s="193" t="s">
        <v>4809</v>
      </c>
      <c r="G14317" s="192" t="s">
        <v>4810</v>
      </c>
      <c r="H14317" s="192" t="s">
        <v>479</v>
      </c>
      <c r="J14317" s="193" t="s">
        <v>405</v>
      </c>
      <c r="K14317" s="193" t="s">
        <v>406</v>
      </c>
    </row>
    <row r="14320" spans="1:11">
      <c r="A14320" s="175" t="s">
        <v>5102</v>
      </c>
      <c r="B14320" s="175" t="s">
        <v>25</v>
      </c>
      <c r="F14320" s="195">
        <v>350</v>
      </c>
      <c r="H14320" s="175" t="s">
        <v>165</v>
      </c>
      <c r="K14320" s="194">
        <v>400533</v>
      </c>
    </row>
    <row r="14321" spans="1:11">
      <c r="A14321" s="175" t="s">
        <v>268</v>
      </c>
      <c r="B14321" s="175" t="s">
        <v>49</v>
      </c>
      <c r="E14321" s="175" t="s">
        <v>640</v>
      </c>
      <c r="F14321" s="195">
        <v>1</v>
      </c>
      <c r="H14321" s="175" t="s">
        <v>165</v>
      </c>
      <c r="J14321" s="194">
        <v>400533</v>
      </c>
    </row>
    <row r="14322" spans="1:11">
      <c r="A14322" s="190" t="s">
        <v>5133</v>
      </c>
      <c r="J14322" s="194">
        <v>400533</v>
      </c>
      <c r="K14322" s="194">
        <v>400533</v>
      </c>
    </row>
    <row r="14325" spans="1:11">
      <c r="A14325" s="190" t="s">
        <v>5134</v>
      </c>
      <c r="D14325" s="191" t="s">
        <v>4823</v>
      </c>
      <c r="E14325" s="190" t="s">
        <v>4988</v>
      </c>
    </row>
    <row r="14326" spans="1:11">
      <c r="A14326" s="192" t="s">
        <v>10</v>
      </c>
      <c r="B14326" s="192" t="s">
        <v>11</v>
      </c>
      <c r="D14326" s="188" t="s">
        <v>4808</v>
      </c>
      <c r="E14326" s="192" t="s">
        <v>142</v>
      </c>
      <c r="F14326" s="193" t="s">
        <v>4809</v>
      </c>
      <c r="G14326" s="192" t="s">
        <v>4810</v>
      </c>
      <c r="H14326" s="192" t="s">
        <v>479</v>
      </c>
      <c r="J14326" s="193" t="s">
        <v>405</v>
      </c>
      <c r="K14326" s="193" t="s">
        <v>406</v>
      </c>
    </row>
    <row r="14329" spans="1:11">
      <c r="A14329" s="175" t="s">
        <v>5102</v>
      </c>
      <c r="B14329" s="175" t="s">
        <v>25</v>
      </c>
      <c r="F14329" s="195">
        <v>351</v>
      </c>
      <c r="H14329" s="175" t="s">
        <v>807</v>
      </c>
      <c r="K14329" s="194">
        <v>3518425</v>
      </c>
    </row>
    <row r="14330" spans="1:11">
      <c r="A14330" s="175" t="s">
        <v>268</v>
      </c>
      <c r="B14330" s="175" t="s">
        <v>49</v>
      </c>
      <c r="E14330" s="175" t="s">
        <v>640</v>
      </c>
      <c r="F14330" s="195">
        <v>1</v>
      </c>
      <c r="H14330" s="175" t="s">
        <v>807</v>
      </c>
      <c r="J14330" s="194">
        <v>3518425</v>
      </c>
    </row>
    <row r="14331" spans="1:11">
      <c r="A14331" s="190" t="s">
        <v>5135</v>
      </c>
      <c r="J14331" s="194">
        <v>3518425</v>
      </c>
      <c r="K14331" s="194">
        <v>3518425</v>
      </c>
    </row>
    <row r="14334" spans="1:11">
      <c r="A14334" s="190" t="s">
        <v>5136</v>
      </c>
      <c r="D14334" s="191" t="s">
        <v>4823</v>
      </c>
      <c r="E14334" s="190" t="s">
        <v>4988</v>
      </c>
    </row>
    <row r="14335" spans="1:11">
      <c r="A14335" s="192" t="s">
        <v>10</v>
      </c>
      <c r="B14335" s="192" t="s">
        <v>11</v>
      </c>
      <c r="D14335" s="188" t="s">
        <v>4808</v>
      </c>
      <c r="E14335" s="192" t="s">
        <v>142</v>
      </c>
      <c r="F14335" s="193" t="s">
        <v>4809</v>
      </c>
      <c r="G14335" s="192" t="s">
        <v>4810</v>
      </c>
      <c r="H14335" s="192" t="s">
        <v>479</v>
      </c>
      <c r="J14335" s="193" t="s">
        <v>405</v>
      </c>
      <c r="K14335" s="193" t="s">
        <v>406</v>
      </c>
    </row>
    <row r="14338" spans="1:11">
      <c r="A14338" s="175" t="s">
        <v>5102</v>
      </c>
      <c r="B14338" s="175" t="s">
        <v>25</v>
      </c>
      <c r="F14338" s="195">
        <v>353</v>
      </c>
      <c r="H14338" s="175" t="s">
        <v>810</v>
      </c>
      <c r="K14338" s="194">
        <v>247339</v>
      </c>
    </row>
    <row r="14339" spans="1:11">
      <c r="A14339" s="175" t="s">
        <v>268</v>
      </c>
      <c r="B14339" s="175" t="s">
        <v>49</v>
      </c>
      <c r="E14339" s="175" t="s">
        <v>640</v>
      </c>
      <c r="F14339" s="195">
        <v>1</v>
      </c>
      <c r="H14339" s="175" t="s">
        <v>810</v>
      </c>
      <c r="J14339" s="194">
        <v>247339</v>
      </c>
    </row>
    <row r="14340" spans="1:11">
      <c r="A14340" s="190" t="s">
        <v>5137</v>
      </c>
      <c r="J14340" s="194">
        <v>247339</v>
      </c>
      <c r="K14340" s="194">
        <v>247339</v>
      </c>
    </row>
    <row r="14343" spans="1:11">
      <c r="A14343" s="190" t="s">
        <v>5138</v>
      </c>
      <c r="D14343" s="191" t="s">
        <v>4823</v>
      </c>
      <c r="E14343" s="190" t="s">
        <v>4988</v>
      </c>
    </row>
    <row r="14344" spans="1:11">
      <c r="A14344" s="192" t="s">
        <v>10</v>
      </c>
      <c r="B14344" s="192" t="s">
        <v>11</v>
      </c>
      <c r="D14344" s="188" t="s">
        <v>4808</v>
      </c>
      <c r="E14344" s="192" t="s">
        <v>142</v>
      </c>
      <c r="F14344" s="193" t="s">
        <v>4809</v>
      </c>
      <c r="G14344" s="192" t="s">
        <v>4810</v>
      </c>
      <c r="H14344" s="192" t="s">
        <v>479</v>
      </c>
      <c r="J14344" s="193" t="s">
        <v>405</v>
      </c>
      <c r="K14344" s="193" t="s">
        <v>406</v>
      </c>
    </row>
    <row r="14347" spans="1:11">
      <c r="A14347" s="175" t="s">
        <v>5102</v>
      </c>
      <c r="B14347" s="175" t="s">
        <v>25</v>
      </c>
      <c r="F14347" s="195">
        <v>354</v>
      </c>
      <c r="H14347" s="175" t="s">
        <v>1911</v>
      </c>
      <c r="K14347" s="194">
        <v>300000</v>
      </c>
    </row>
    <row r="14348" spans="1:11">
      <c r="A14348" s="175" t="s">
        <v>262</v>
      </c>
      <c r="B14348" s="175" t="s">
        <v>48</v>
      </c>
      <c r="E14348" s="175" t="s">
        <v>667</v>
      </c>
      <c r="F14348" s="195">
        <v>50</v>
      </c>
      <c r="H14348" s="175" t="s">
        <v>1911</v>
      </c>
      <c r="J14348" s="194">
        <v>300000</v>
      </c>
    </row>
    <row r="14349" spans="1:11">
      <c r="A14349" s="190" t="s">
        <v>5140</v>
      </c>
      <c r="J14349" s="194">
        <v>300000</v>
      </c>
      <c r="K14349" s="194">
        <v>300000</v>
      </c>
    </row>
    <row r="14352" spans="1:11">
      <c r="A14352" s="190" t="s">
        <v>5141</v>
      </c>
      <c r="D14352" s="191" t="s">
        <v>4823</v>
      </c>
      <c r="E14352" s="190" t="s">
        <v>4988</v>
      </c>
    </row>
    <row r="14353" spans="1:11">
      <c r="A14353" s="192" t="s">
        <v>10</v>
      </c>
      <c r="B14353" s="192" t="s">
        <v>11</v>
      </c>
      <c r="D14353" s="188" t="s">
        <v>4808</v>
      </c>
      <c r="E14353" s="192" t="s">
        <v>142</v>
      </c>
      <c r="F14353" s="193" t="s">
        <v>4809</v>
      </c>
      <c r="G14353" s="192" t="s">
        <v>4810</v>
      </c>
      <c r="H14353" s="192" t="s">
        <v>479</v>
      </c>
      <c r="J14353" s="193" t="s">
        <v>405</v>
      </c>
      <c r="K14353" s="193" t="s">
        <v>406</v>
      </c>
    </row>
    <row r="14356" spans="1:11">
      <c r="A14356" s="175" t="s">
        <v>5102</v>
      </c>
      <c r="B14356" s="175" t="s">
        <v>25</v>
      </c>
      <c r="F14356" s="195">
        <v>355</v>
      </c>
      <c r="H14356" s="175" t="s">
        <v>1912</v>
      </c>
      <c r="K14356" s="194">
        <v>600000</v>
      </c>
    </row>
    <row r="14357" spans="1:11">
      <c r="A14357" s="175" t="s">
        <v>262</v>
      </c>
      <c r="B14357" s="175" t="s">
        <v>48</v>
      </c>
      <c r="E14357" s="175" t="s">
        <v>667</v>
      </c>
      <c r="F14357" s="195">
        <v>10</v>
      </c>
      <c r="H14357" s="175" t="s">
        <v>1912</v>
      </c>
      <c r="J14357" s="194">
        <v>600000</v>
      </c>
    </row>
    <row r="14358" spans="1:11">
      <c r="A14358" s="190" t="s">
        <v>5142</v>
      </c>
      <c r="J14358" s="194">
        <v>600000</v>
      </c>
      <c r="K14358" s="194">
        <v>600000</v>
      </c>
    </row>
    <row r="14361" spans="1:11">
      <c r="A14361" s="190" t="s">
        <v>5201</v>
      </c>
      <c r="D14361" s="191" t="s">
        <v>4823</v>
      </c>
      <c r="E14361" s="190" t="s">
        <v>4988</v>
      </c>
    </row>
    <row r="14362" spans="1:11">
      <c r="A14362" s="192" t="s">
        <v>10</v>
      </c>
      <c r="B14362" s="192" t="s">
        <v>11</v>
      </c>
      <c r="D14362" s="188" t="s">
        <v>4808</v>
      </c>
      <c r="E14362" s="192" t="s">
        <v>142</v>
      </c>
      <c r="F14362" s="193" t="s">
        <v>4809</v>
      </c>
      <c r="G14362" s="192" t="s">
        <v>4810</v>
      </c>
      <c r="H14362" s="192" t="s">
        <v>479</v>
      </c>
      <c r="J14362" s="193" t="s">
        <v>405</v>
      </c>
      <c r="K14362" s="193" t="s">
        <v>406</v>
      </c>
    </row>
    <row r="14365" spans="1:11">
      <c r="A14365" s="175" t="s">
        <v>5102</v>
      </c>
      <c r="B14365" s="175" t="s">
        <v>25</v>
      </c>
      <c r="F14365" s="195">
        <v>356</v>
      </c>
      <c r="H14365" s="175" t="s">
        <v>1913</v>
      </c>
      <c r="K14365" s="194">
        <v>600000</v>
      </c>
    </row>
    <row r="14366" spans="1:11">
      <c r="A14366" s="175" t="s">
        <v>262</v>
      </c>
      <c r="B14366" s="175" t="s">
        <v>48</v>
      </c>
      <c r="E14366" s="175" t="s">
        <v>667</v>
      </c>
      <c r="F14366" s="195">
        <v>16</v>
      </c>
      <c r="H14366" s="175" t="s">
        <v>1913</v>
      </c>
      <c r="J14366" s="194">
        <v>600000</v>
      </c>
    </row>
    <row r="14367" spans="1:11">
      <c r="A14367" s="190" t="s">
        <v>5202</v>
      </c>
      <c r="J14367" s="194">
        <v>600000</v>
      </c>
      <c r="K14367" s="194">
        <v>600000</v>
      </c>
    </row>
    <row r="14370" spans="1:11">
      <c r="A14370" s="190" t="s">
        <v>5143</v>
      </c>
      <c r="D14370" s="191" t="s">
        <v>4823</v>
      </c>
      <c r="E14370" s="190" t="s">
        <v>4988</v>
      </c>
    </row>
    <row r="14371" spans="1:11">
      <c r="A14371" s="192" t="s">
        <v>10</v>
      </c>
      <c r="B14371" s="192" t="s">
        <v>11</v>
      </c>
      <c r="D14371" s="188" t="s">
        <v>4808</v>
      </c>
      <c r="E14371" s="192" t="s">
        <v>142</v>
      </c>
      <c r="F14371" s="193" t="s">
        <v>4809</v>
      </c>
      <c r="G14371" s="192" t="s">
        <v>4810</v>
      </c>
      <c r="H14371" s="192" t="s">
        <v>479</v>
      </c>
      <c r="J14371" s="193" t="s">
        <v>405</v>
      </c>
      <c r="K14371" s="193" t="s">
        <v>406</v>
      </c>
    </row>
    <row r="14374" spans="1:11">
      <c r="A14374" s="175" t="s">
        <v>5102</v>
      </c>
      <c r="B14374" s="175" t="s">
        <v>25</v>
      </c>
      <c r="F14374" s="195">
        <v>357</v>
      </c>
      <c r="H14374" s="175" t="s">
        <v>1914</v>
      </c>
      <c r="K14374" s="194">
        <v>2000000</v>
      </c>
    </row>
    <row r="14375" spans="1:11">
      <c r="A14375" s="175" t="s">
        <v>262</v>
      </c>
      <c r="B14375" s="175" t="s">
        <v>48</v>
      </c>
      <c r="E14375" s="175" t="s">
        <v>667</v>
      </c>
      <c r="F14375" s="195">
        <v>79</v>
      </c>
      <c r="H14375" s="175" t="s">
        <v>1914</v>
      </c>
      <c r="J14375" s="194">
        <v>2000000</v>
      </c>
    </row>
    <row r="14376" spans="1:11">
      <c r="A14376" s="190" t="s">
        <v>5144</v>
      </c>
      <c r="J14376" s="194">
        <v>2000000</v>
      </c>
      <c r="K14376" s="194">
        <v>2000000</v>
      </c>
    </row>
    <row r="14379" spans="1:11">
      <c r="A14379" s="190" t="s">
        <v>5145</v>
      </c>
      <c r="D14379" s="191" t="s">
        <v>4823</v>
      </c>
      <c r="E14379" s="190" t="s">
        <v>4988</v>
      </c>
    </row>
    <row r="14380" spans="1:11">
      <c r="A14380" s="192" t="s">
        <v>10</v>
      </c>
      <c r="B14380" s="192" t="s">
        <v>11</v>
      </c>
      <c r="D14380" s="188" t="s">
        <v>4808</v>
      </c>
      <c r="E14380" s="192" t="s">
        <v>142</v>
      </c>
      <c r="F14380" s="193" t="s">
        <v>4809</v>
      </c>
      <c r="G14380" s="192" t="s">
        <v>4810</v>
      </c>
      <c r="H14380" s="192" t="s">
        <v>479</v>
      </c>
      <c r="J14380" s="193" t="s">
        <v>405</v>
      </c>
      <c r="K14380" s="193" t="s">
        <v>406</v>
      </c>
    </row>
    <row r="14383" spans="1:11">
      <c r="A14383" s="175" t="s">
        <v>5102</v>
      </c>
      <c r="B14383" s="175" t="s">
        <v>25</v>
      </c>
      <c r="F14383" s="195">
        <v>358</v>
      </c>
      <c r="H14383" s="175" t="s">
        <v>1915</v>
      </c>
      <c r="K14383" s="194">
        <v>800000</v>
      </c>
    </row>
    <row r="14384" spans="1:11">
      <c r="A14384" s="175" t="s">
        <v>262</v>
      </c>
      <c r="B14384" s="175" t="s">
        <v>48</v>
      </c>
      <c r="E14384" s="175" t="s">
        <v>667</v>
      </c>
      <c r="F14384" s="195">
        <v>145</v>
      </c>
      <c r="H14384" s="175" t="s">
        <v>1915</v>
      </c>
      <c r="J14384" s="194">
        <v>800000</v>
      </c>
    </row>
    <row r="14385" spans="1:11">
      <c r="A14385" s="190" t="s">
        <v>5146</v>
      </c>
      <c r="J14385" s="194">
        <v>800000</v>
      </c>
      <c r="K14385" s="194">
        <v>800000</v>
      </c>
    </row>
    <row r="14388" spans="1:11">
      <c r="A14388" s="190" t="s">
        <v>5147</v>
      </c>
      <c r="D14388" s="191" t="s">
        <v>4823</v>
      </c>
      <c r="E14388" s="190" t="s">
        <v>4988</v>
      </c>
    </row>
    <row r="14389" spans="1:11">
      <c r="A14389" s="192" t="s">
        <v>10</v>
      </c>
      <c r="B14389" s="192" t="s">
        <v>11</v>
      </c>
      <c r="D14389" s="188" t="s">
        <v>4808</v>
      </c>
      <c r="E14389" s="192" t="s">
        <v>142</v>
      </c>
      <c r="F14389" s="193" t="s">
        <v>4809</v>
      </c>
      <c r="G14389" s="192" t="s">
        <v>4810</v>
      </c>
      <c r="H14389" s="192" t="s">
        <v>479</v>
      </c>
      <c r="J14389" s="193" t="s">
        <v>405</v>
      </c>
      <c r="K14389" s="193" t="s">
        <v>406</v>
      </c>
    </row>
    <row r="14392" spans="1:11">
      <c r="A14392" s="175" t="s">
        <v>5102</v>
      </c>
      <c r="B14392" s="175" t="s">
        <v>25</v>
      </c>
      <c r="F14392" s="195">
        <v>359</v>
      </c>
      <c r="H14392" s="175" t="s">
        <v>1916</v>
      </c>
      <c r="K14392" s="194">
        <v>450000</v>
      </c>
    </row>
    <row r="14393" spans="1:11">
      <c r="A14393" s="175" t="s">
        <v>262</v>
      </c>
      <c r="B14393" s="175" t="s">
        <v>48</v>
      </c>
      <c r="E14393" s="175" t="s">
        <v>667</v>
      </c>
      <c r="F14393" s="195">
        <v>31</v>
      </c>
      <c r="H14393" s="175" t="s">
        <v>1916</v>
      </c>
      <c r="J14393" s="194">
        <v>450000</v>
      </c>
    </row>
    <row r="14394" spans="1:11">
      <c r="A14394" s="190" t="s">
        <v>5148</v>
      </c>
      <c r="J14394" s="194">
        <v>450000</v>
      </c>
      <c r="K14394" s="194">
        <v>450000</v>
      </c>
    </row>
    <row r="14397" spans="1:11">
      <c r="A14397" s="190" t="s">
        <v>5149</v>
      </c>
      <c r="D14397" s="191" t="s">
        <v>4818</v>
      </c>
      <c r="E14397" s="190" t="s">
        <v>4988</v>
      </c>
    </row>
    <row r="14398" spans="1:11">
      <c r="A14398" s="192" t="s">
        <v>10</v>
      </c>
      <c r="B14398" s="192" t="s">
        <v>11</v>
      </c>
      <c r="D14398" s="188" t="s">
        <v>4808</v>
      </c>
      <c r="E14398" s="192" t="s">
        <v>142</v>
      </c>
      <c r="F14398" s="193" t="s">
        <v>4809</v>
      </c>
      <c r="G14398" s="192" t="s">
        <v>4810</v>
      </c>
      <c r="H14398" s="192" t="s">
        <v>479</v>
      </c>
      <c r="J14398" s="193" t="s">
        <v>405</v>
      </c>
      <c r="K14398" s="193" t="s">
        <v>406</v>
      </c>
    </row>
    <row r="14401" spans="1:11">
      <c r="A14401" s="175" t="s">
        <v>151</v>
      </c>
      <c r="B14401" s="175" t="s">
        <v>22</v>
      </c>
      <c r="F14401" s="195">
        <v>1</v>
      </c>
      <c r="H14401" s="175" t="s">
        <v>1237</v>
      </c>
      <c r="J14401" s="194">
        <v>11269</v>
      </c>
    </row>
    <row r="14402" spans="1:11">
      <c r="A14402" s="175" t="s">
        <v>151</v>
      </c>
      <c r="B14402" s="175" t="s">
        <v>22</v>
      </c>
      <c r="F14402" s="195">
        <v>1</v>
      </c>
      <c r="H14402" s="175" t="s">
        <v>1238</v>
      </c>
      <c r="J14402" s="194">
        <v>2520</v>
      </c>
    </row>
    <row r="14403" spans="1:11">
      <c r="A14403" s="175" t="s">
        <v>151</v>
      </c>
      <c r="B14403" s="175" t="s">
        <v>22</v>
      </c>
      <c r="F14403" s="195">
        <v>1</v>
      </c>
      <c r="H14403" s="175" t="s">
        <v>1239</v>
      </c>
      <c r="J14403" s="194">
        <v>520</v>
      </c>
    </row>
    <row r="14404" spans="1:11">
      <c r="A14404" s="175" t="s">
        <v>151</v>
      </c>
      <c r="B14404" s="175" t="s">
        <v>22</v>
      </c>
      <c r="F14404" s="195">
        <v>1</v>
      </c>
      <c r="H14404" s="175" t="s">
        <v>1240</v>
      </c>
      <c r="J14404" s="194">
        <v>763</v>
      </c>
    </row>
    <row r="14405" spans="1:11">
      <c r="A14405" s="175" t="s">
        <v>151</v>
      </c>
      <c r="B14405" s="175" t="s">
        <v>22</v>
      </c>
      <c r="F14405" s="195">
        <v>1</v>
      </c>
      <c r="H14405" s="175" t="s">
        <v>1241</v>
      </c>
      <c r="J14405" s="194">
        <v>1269</v>
      </c>
    </row>
    <row r="14406" spans="1:11">
      <c r="A14406" s="175" t="s">
        <v>151</v>
      </c>
      <c r="B14406" s="175" t="s">
        <v>22</v>
      </c>
      <c r="F14406" s="195">
        <v>1</v>
      </c>
      <c r="H14406" s="175" t="s">
        <v>1242</v>
      </c>
      <c r="J14406" s="194">
        <v>520</v>
      </c>
    </row>
    <row r="14407" spans="1:11">
      <c r="A14407" s="175" t="s">
        <v>151</v>
      </c>
      <c r="B14407" s="175" t="s">
        <v>22</v>
      </c>
      <c r="F14407" s="195">
        <v>1</v>
      </c>
      <c r="H14407" s="175" t="s">
        <v>1243</v>
      </c>
      <c r="J14407" s="194">
        <v>314</v>
      </c>
    </row>
    <row r="14408" spans="1:11">
      <c r="A14408" s="175" t="s">
        <v>151</v>
      </c>
      <c r="B14408" s="175" t="s">
        <v>22</v>
      </c>
      <c r="F14408" s="195">
        <v>1</v>
      </c>
      <c r="H14408" s="175" t="s">
        <v>1244</v>
      </c>
      <c r="J14408" s="194">
        <v>520</v>
      </c>
    </row>
    <row r="14409" spans="1:11">
      <c r="A14409" s="175" t="s">
        <v>151</v>
      </c>
      <c r="B14409" s="175" t="s">
        <v>22</v>
      </c>
      <c r="F14409" s="195">
        <v>1</v>
      </c>
      <c r="H14409" s="175" t="s">
        <v>1245</v>
      </c>
      <c r="J14409" s="194">
        <v>1269</v>
      </c>
    </row>
    <row r="14410" spans="1:11">
      <c r="A14410" s="175" t="s">
        <v>151</v>
      </c>
      <c r="B14410" s="175" t="s">
        <v>22</v>
      </c>
      <c r="F14410" s="195">
        <v>1</v>
      </c>
      <c r="H14410" s="175" t="s">
        <v>1246</v>
      </c>
      <c r="J14410" s="194">
        <v>1695</v>
      </c>
    </row>
    <row r="14411" spans="1:11">
      <c r="A14411" s="175" t="s">
        <v>151</v>
      </c>
      <c r="B14411" s="175" t="s">
        <v>22</v>
      </c>
      <c r="F14411" s="195">
        <v>1</v>
      </c>
      <c r="H14411" s="175" t="s">
        <v>1247</v>
      </c>
      <c r="J14411" s="194">
        <v>1269</v>
      </c>
    </row>
    <row r="14412" spans="1:11">
      <c r="A14412" s="175" t="s">
        <v>5056</v>
      </c>
      <c r="B14412" s="175" t="s">
        <v>117</v>
      </c>
      <c r="D14412" s="175" t="s">
        <v>610</v>
      </c>
      <c r="H14412" s="175" t="s">
        <v>4779</v>
      </c>
      <c r="K14412" s="194">
        <v>21928</v>
      </c>
    </row>
    <row r="14413" spans="1:11">
      <c r="A14413" s="190" t="s">
        <v>5150</v>
      </c>
      <c r="J14413" s="194">
        <v>21928</v>
      </c>
      <c r="K14413" s="194">
        <v>21928</v>
      </c>
    </row>
    <row r="14416" spans="1:11">
      <c r="A14416" s="190" t="s">
        <v>5153</v>
      </c>
      <c r="D14416" s="191" t="s">
        <v>4818</v>
      </c>
      <c r="E14416" s="190" t="s">
        <v>4988</v>
      </c>
    </row>
    <row r="14417" spans="1:11">
      <c r="A14417" s="192" t="s">
        <v>10</v>
      </c>
      <c r="B14417" s="192" t="s">
        <v>11</v>
      </c>
      <c r="D14417" s="188" t="s">
        <v>4808</v>
      </c>
      <c r="E14417" s="192" t="s">
        <v>142</v>
      </c>
      <c r="F14417" s="193" t="s">
        <v>4809</v>
      </c>
      <c r="G14417" s="192" t="s">
        <v>4810</v>
      </c>
      <c r="H14417" s="192" t="s">
        <v>479</v>
      </c>
      <c r="J14417" s="193" t="s">
        <v>405</v>
      </c>
      <c r="K14417" s="193" t="s">
        <v>406</v>
      </c>
    </row>
    <row r="14420" spans="1:11">
      <c r="A14420" s="175" t="s">
        <v>161</v>
      </c>
      <c r="B14420" s="175" t="s">
        <v>23</v>
      </c>
      <c r="F14420" s="195">
        <v>1</v>
      </c>
      <c r="H14420" s="175" t="s">
        <v>1500</v>
      </c>
      <c r="J14420" s="194">
        <v>38834</v>
      </c>
    </row>
    <row r="14421" spans="1:11">
      <c r="A14421" s="175" t="s">
        <v>161</v>
      </c>
      <c r="B14421" s="175" t="s">
        <v>23</v>
      </c>
      <c r="F14421" s="195">
        <v>1</v>
      </c>
      <c r="H14421" s="175" t="s">
        <v>1501</v>
      </c>
      <c r="J14421" s="194">
        <v>66264</v>
      </c>
    </row>
    <row r="14422" spans="1:11">
      <c r="A14422" s="175" t="s">
        <v>5000</v>
      </c>
      <c r="B14422" s="175" t="s">
        <v>114</v>
      </c>
      <c r="D14422" s="175" t="s">
        <v>610</v>
      </c>
      <c r="H14422" s="175" t="s">
        <v>1501</v>
      </c>
      <c r="K14422" s="194">
        <v>105098</v>
      </c>
    </row>
    <row r="14423" spans="1:11">
      <c r="A14423" s="190" t="s">
        <v>5154</v>
      </c>
      <c r="J14423" s="194">
        <v>105098</v>
      </c>
      <c r="K14423" s="194">
        <v>105098</v>
      </c>
    </row>
    <row r="14426" spans="1:11">
      <c r="A14426" s="190" t="s">
        <v>5155</v>
      </c>
      <c r="D14426" s="191" t="s">
        <v>4818</v>
      </c>
      <c r="E14426" s="190" t="s">
        <v>4993</v>
      </c>
    </row>
    <row r="14427" spans="1:11">
      <c r="A14427" s="192" t="s">
        <v>10</v>
      </c>
      <c r="B14427" s="192" t="s">
        <v>11</v>
      </c>
      <c r="D14427" s="188" t="s">
        <v>4808</v>
      </c>
      <c r="E14427" s="192" t="s">
        <v>142</v>
      </c>
      <c r="F14427" s="193" t="s">
        <v>4809</v>
      </c>
      <c r="G14427" s="192" t="s">
        <v>4810</v>
      </c>
      <c r="H14427" s="192" t="s">
        <v>479</v>
      </c>
      <c r="J14427" s="193" t="s">
        <v>405</v>
      </c>
      <c r="K14427" s="193" t="s">
        <v>406</v>
      </c>
    </row>
    <row r="14430" spans="1:11">
      <c r="A14430" s="175" t="s">
        <v>151</v>
      </c>
      <c r="B14430" s="175" t="s">
        <v>22</v>
      </c>
      <c r="F14430" s="195">
        <v>1</v>
      </c>
      <c r="H14430" s="175" t="s">
        <v>1248</v>
      </c>
      <c r="J14430" s="194">
        <v>2520</v>
      </c>
    </row>
    <row r="14431" spans="1:11">
      <c r="A14431" s="175" t="s">
        <v>151</v>
      </c>
      <c r="B14431" s="175" t="s">
        <v>22</v>
      </c>
      <c r="F14431" s="195">
        <v>1</v>
      </c>
      <c r="H14431" s="175" t="s">
        <v>1249</v>
      </c>
      <c r="J14431" s="194">
        <v>4185</v>
      </c>
    </row>
    <row r="14432" spans="1:11">
      <c r="A14432" s="175" t="s">
        <v>151</v>
      </c>
      <c r="B14432" s="175" t="s">
        <v>22</v>
      </c>
      <c r="F14432" s="195">
        <v>1</v>
      </c>
      <c r="H14432" s="175" t="s">
        <v>1250</v>
      </c>
      <c r="J14432" s="194">
        <v>520</v>
      </c>
    </row>
    <row r="14433" spans="1:11">
      <c r="A14433" s="175" t="s">
        <v>5056</v>
      </c>
      <c r="B14433" s="175" t="s">
        <v>117</v>
      </c>
      <c r="D14433" s="175" t="s">
        <v>610</v>
      </c>
      <c r="H14433" s="175" t="s">
        <v>4780</v>
      </c>
      <c r="K14433" s="194">
        <v>7225</v>
      </c>
    </row>
    <row r="14434" spans="1:11">
      <c r="A14434" s="190" t="s">
        <v>5156</v>
      </c>
      <c r="J14434" s="194">
        <v>7225</v>
      </c>
      <c r="K14434" s="194">
        <v>7225</v>
      </c>
    </row>
    <row r="14437" spans="1:11">
      <c r="A14437" s="190" t="s">
        <v>5157</v>
      </c>
      <c r="D14437" s="191" t="s">
        <v>4818</v>
      </c>
      <c r="E14437" s="190" t="s">
        <v>4993</v>
      </c>
    </row>
    <row r="14438" spans="1:11">
      <c r="A14438" s="192" t="s">
        <v>10</v>
      </c>
      <c r="B14438" s="192" t="s">
        <v>11</v>
      </c>
      <c r="D14438" s="188" t="s">
        <v>4808</v>
      </c>
      <c r="E14438" s="192" t="s">
        <v>142</v>
      </c>
      <c r="F14438" s="193" t="s">
        <v>4809</v>
      </c>
      <c r="G14438" s="192" t="s">
        <v>4810</v>
      </c>
      <c r="H14438" s="192" t="s">
        <v>479</v>
      </c>
      <c r="J14438" s="193" t="s">
        <v>405</v>
      </c>
      <c r="K14438" s="193" t="s">
        <v>406</v>
      </c>
    </row>
    <row r="14441" spans="1:11">
      <c r="A14441" s="175" t="s">
        <v>151</v>
      </c>
      <c r="B14441" s="175" t="s">
        <v>22</v>
      </c>
      <c r="F14441" s="195">
        <v>1</v>
      </c>
      <c r="H14441" s="175" t="s">
        <v>1203</v>
      </c>
      <c r="J14441" s="194">
        <v>20000</v>
      </c>
    </row>
    <row r="14442" spans="1:11">
      <c r="A14442" s="175" t="s">
        <v>5000</v>
      </c>
      <c r="B14442" s="175" t="s">
        <v>114</v>
      </c>
      <c r="D14442" s="175" t="s">
        <v>610</v>
      </c>
      <c r="H14442" s="175" t="s">
        <v>1203</v>
      </c>
      <c r="K14442" s="194">
        <v>20000</v>
      </c>
    </row>
    <row r="14443" spans="1:11">
      <c r="A14443" s="190" t="s">
        <v>5158</v>
      </c>
      <c r="J14443" s="194">
        <v>20000</v>
      </c>
      <c r="K14443" s="194">
        <v>20000</v>
      </c>
    </row>
    <row r="14446" spans="1:11">
      <c r="A14446" s="190" t="s">
        <v>5159</v>
      </c>
      <c r="D14446" s="191" t="s">
        <v>4818</v>
      </c>
      <c r="E14446" s="190" t="s">
        <v>4993</v>
      </c>
    </row>
    <row r="14447" spans="1:11">
      <c r="A14447" s="192" t="s">
        <v>10</v>
      </c>
      <c r="B14447" s="192" t="s">
        <v>11</v>
      </c>
      <c r="D14447" s="188" t="s">
        <v>4808</v>
      </c>
      <c r="E14447" s="192" t="s">
        <v>142</v>
      </c>
      <c r="F14447" s="193" t="s">
        <v>4809</v>
      </c>
      <c r="G14447" s="192" t="s">
        <v>4810</v>
      </c>
      <c r="H14447" s="192" t="s">
        <v>479</v>
      </c>
      <c r="J14447" s="193" t="s">
        <v>405</v>
      </c>
      <c r="K14447" s="193" t="s">
        <v>406</v>
      </c>
    </row>
    <row r="14450" spans="1:11">
      <c r="A14450" s="175" t="s">
        <v>151</v>
      </c>
      <c r="B14450" s="175" t="s">
        <v>22</v>
      </c>
      <c r="F14450" s="195">
        <v>1</v>
      </c>
      <c r="H14450" s="175" t="s">
        <v>1251</v>
      </c>
      <c r="J14450" s="194">
        <v>520</v>
      </c>
    </row>
    <row r="14451" spans="1:11">
      <c r="A14451" s="175" t="s">
        <v>151</v>
      </c>
      <c r="B14451" s="175" t="s">
        <v>22</v>
      </c>
      <c r="F14451" s="195">
        <v>1</v>
      </c>
      <c r="H14451" s="175" t="s">
        <v>1252</v>
      </c>
      <c r="J14451" s="194">
        <v>2520</v>
      </c>
    </row>
    <row r="14452" spans="1:11">
      <c r="A14452" s="175" t="s">
        <v>151</v>
      </c>
      <c r="B14452" s="175" t="s">
        <v>22</v>
      </c>
      <c r="F14452" s="195">
        <v>1</v>
      </c>
      <c r="H14452" s="175" t="s">
        <v>1253</v>
      </c>
      <c r="J14452" s="194">
        <v>1520</v>
      </c>
    </row>
    <row r="14453" spans="1:11">
      <c r="A14453" s="175" t="s">
        <v>151</v>
      </c>
      <c r="B14453" s="175" t="s">
        <v>22</v>
      </c>
      <c r="F14453" s="195">
        <v>1</v>
      </c>
      <c r="H14453" s="175" t="s">
        <v>1253</v>
      </c>
      <c r="J14453" s="194">
        <v>622</v>
      </c>
    </row>
    <row r="14454" spans="1:11">
      <c r="A14454" s="175" t="s">
        <v>151</v>
      </c>
      <c r="B14454" s="175" t="s">
        <v>22</v>
      </c>
      <c r="F14454" s="195">
        <v>1</v>
      </c>
      <c r="H14454" s="175" t="s">
        <v>1253</v>
      </c>
      <c r="J14454" s="194">
        <v>19200</v>
      </c>
    </row>
    <row r="14455" spans="1:11">
      <c r="A14455" s="175" t="s">
        <v>151</v>
      </c>
      <c r="B14455" s="175" t="s">
        <v>22</v>
      </c>
      <c r="F14455" s="195">
        <v>1</v>
      </c>
      <c r="H14455" s="175" t="s">
        <v>1253</v>
      </c>
      <c r="J14455" s="194">
        <v>175395</v>
      </c>
    </row>
    <row r="14456" spans="1:11">
      <c r="A14456" s="175" t="s">
        <v>5056</v>
      </c>
      <c r="B14456" s="175" t="s">
        <v>117</v>
      </c>
      <c r="D14456" s="175" t="s">
        <v>610</v>
      </c>
      <c r="H14456" s="175" t="s">
        <v>4781</v>
      </c>
      <c r="K14456" s="194">
        <v>199777</v>
      </c>
    </row>
    <row r="14457" spans="1:11">
      <c r="A14457" s="190" t="s">
        <v>5160</v>
      </c>
      <c r="J14457" s="194">
        <v>199777</v>
      </c>
      <c r="K14457" s="194">
        <v>199777</v>
      </c>
    </row>
    <row r="14460" spans="1:11">
      <c r="A14460" s="190" t="s">
        <v>5161</v>
      </c>
      <c r="D14460" s="191" t="s">
        <v>4818</v>
      </c>
      <c r="E14460" s="190" t="s">
        <v>4993</v>
      </c>
    </row>
    <row r="14461" spans="1:11">
      <c r="A14461" s="192" t="s">
        <v>10</v>
      </c>
      <c r="B14461" s="192" t="s">
        <v>11</v>
      </c>
      <c r="D14461" s="188" t="s">
        <v>4808</v>
      </c>
      <c r="E14461" s="192" t="s">
        <v>142</v>
      </c>
      <c r="F14461" s="193" t="s">
        <v>4809</v>
      </c>
      <c r="G14461" s="192" t="s">
        <v>4810</v>
      </c>
      <c r="H14461" s="192" t="s">
        <v>479</v>
      </c>
      <c r="J14461" s="193" t="s">
        <v>405</v>
      </c>
      <c r="K14461" s="193" t="s">
        <v>406</v>
      </c>
    </row>
    <row r="14464" spans="1:11">
      <c r="A14464" s="175" t="s">
        <v>151</v>
      </c>
      <c r="B14464" s="175" t="s">
        <v>22</v>
      </c>
      <c r="F14464" s="195">
        <v>1</v>
      </c>
      <c r="H14464" s="175" t="s">
        <v>1209</v>
      </c>
      <c r="J14464" s="194">
        <v>70000</v>
      </c>
    </row>
    <row r="14465" spans="1:11">
      <c r="A14465" s="175" t="s">
        <v>4829</v>
      </c>
      <c r="B14465" s="175" t="s">
        <v>113</v>
      </c>
      <c r="D14465" s="175" t="s">
        <v>610</v>
      </c>
      <c r="H14465" s="175" t="s">
        <v>1209</v>
      </c>
      <c r="K14465" s="194">
        <v>70000</v>
      </c>
    </row>
    <row r="14466" spans="1:11">
      <c r="A14466" s="190" t="s">
        <v>5162</v>
      </c>
      <c r="J14466" s="194">
        <v>70000</v>
      </c>
      <c r="K14466" s="194">
        <v>70000</v>
      </c>
    </row>
    <row r="14469" spans="1:11">
      <c r="A14469" s="190" t="s">
        <v>5163</v>
      </c>
      <c r="D14469" s="191" t="s">
        <v>4818</v>
      </c>
      <c r="E14469" s="190" t="s">
        <v>4993</v>
      </c>
    </row>
    <row r="14470" spans="1:11">
      <c r="A14470" s="192" t="s">
        <v>10</v>
      </c>
      <c r="B14470" s="192" t="s">
        <v>11</v>
      </c>
      <c r="D14470" s="188" t="s">
        <v>4808</v>
      </c>
      <c r="E14470" s="192" t="s">
        <v>142</v>
      </c>
      <c r="F14470" s="193" t="s">
        <v>4809</v>
      </c>
      <c r="G14470" s="192" t="s">
        <v>4810</v>
      </c>
      <c r="H14470" s="192" t="s">
        <v>479</v>
      </c>
      <c r="J14470" s="193" t="s">
        <v>405</v>
      </c>
      <c r="K14470" s="193" t="s">
        <v>406</v>
      </c>
    </row>
    <row r="14473" spans="1:11">
      <c r="A14473" s="175" t="s">
        <v>151</v>
      </c>
      <c r="B14473" s="175" t="s">
        <v>22</v>
      </c>
      <c r="F14473" s="195">
        <v>1</v>
      </c>
      <c r="H14473" s="175" t="s">
        <v>1254</v>
      </c>
      <c r="J14473" s="194">
        <v>6138</v>
      </c>
    </row>
    <row r="14474" spans="1:11">
      <c r="A14474" s="175" t="s">
        <v>151</v>
      </c>
      <c r="B14474" s="175" t="s">
        <v>22</v>
      </c>
      <c r="F14474" s="195">
        <v>1</v>
      </c>
      <c r="H14474" s="175" t="s">
        <v>1255</v>
      </c>
      <c r="J14474" s="194">
        <v>19266</v>
      </c>
    </row>
    <row r="14475" spans="1:11">
      <c r="A14475" s="175" t="s">
        <v>151</v>
      </c>
      <c r="B14475" s="175" t="s">
        <v>22</v>
      </c>
      <c r="F14475" s="195">
        <v>1</v>
      </c>
      <c r="H14475" s="175" t="s">
        <v>1256</v>
      </c>
      <c r="J14475" s="194">
        <v>2681</v>
      </c>
    </row>
    <row r="14476" spans="1:11">
      <c r="A14476" s="175" t="s">
        <v>151</v>
      </c>
      <c r="B14476" s="175" t="s">
        <v>22</v>
      </c>
      <c r="F14476" s="195">
        <v>1</v>
      </c>
      <c r="H14476" s="175" t="s">
        <v>1257</v>
      </c>
      <c r="J14476" s="194">
        <v>24582</v>
      </c>
    </row>
    <row r="14477" spans="1:11">
      <c r="A14477" s="175" t="s">
        <v>151</v>
      </c>
      <c r="B14477" s="175" t="s">
        <v>22</v>
      </c>
      <c r="F14477" s="195">
        <v>1</v>
      </c>
      <c r="H14477" s="175" t="s">
        <v>1258</v>
      </c>
      <c r="J14477" s="194">
        <v>2529</v>
      </c>
    </row>
    <row r="14478" spans="1:11">
      <c r="A14478" s="175" t="s">
        <v>151</v>
      </c>
      <c r="B14478" s="175" t="s">
        <v>22</v>
      </c>
      <c r="F14478" s="195">
        <v>1</v>
      </c>
      <c r="H14478" s="175" t="s">
        <v>1259</v>
      </c>
      <c r="J14478" s="194">
        <v>2520</v>
      </c>
    </row>
    <row r="14479" spans="1:11">
      <c r="A14479" s="175" t="s">
        <v>151</v>
      </c>
      <c r="B14479" s="175" t="s">
        <v>22</v>
      </c>
      <c r="F14479" s="195">
        <v>1</v>
      </c>
      <c r="H14479" s="175" t="s">
        <v>1260</v>
      </c>
      <c r="J14479" s="194">
        <v>5600</v>
      </c>
    </row>
    <row r="14480" spans="1:11">
      <c r="A14480" s="175" t="s">
        <v>151</v>
      </c>
      <c r="B14480" s="175" t="s">
        <v>22</v>
      </c>
      <c r="F14480" s="195">
        <v>1</v>
      </c>
      <c r="H14480" s="175" t="s">
        <v>1261</v>
      </c>
      <c r="J14480" s="194">
        <v>5846</v>
      </c>
    </row>
    <row r="14481" spans="1:11">
      <c r="A14481" s="175" t="s">
        <v>151</v>
      </c>
      <c r="B14481" s="175" t="s">
        <v>22</v>
      </c>
      <c r="F14481" s="195">
        <v>1</v>
      </c>
      <c r="H14481" s="175" t="s">
        <v>1262</v>
      </c>
      <c r="J14481" s="194">
        <v>4773</v>
      </c>
    </row>
    <row r="14482" spans="1:11">
      <c r="A14482" s="175" t="s">
        <v>151</v>
      </c>
      <c r="B14482" s="175" t="s">
        <v>22</v>
      </c>
      <c r="F14482" s="195">
        <v>1</v>
      </c>
      <c r="H14482" s="175" t="s">
        <v>1263</v>
      </c>
      <c r="J14482" s="194">
        <v>1840</v>
      </c>
    </row>
    <row r="14483" spans="1:11">
      <c r="A14483" s="175" t="s">
        <v>151</v>
      </c>
      <c r="B14483" s="175" t="s">
        <v>22</v>
      </c>
      <c r="F14483" s="195">
        <v>1</v>
      </c>
      <c r="H14483" s="175" t="s">
        <v>1264</v>
      </c>
      <c r="J14483" s="194">
        <v>7706</v>
      </c>
    </row>
    <row r="14484" spans="1:11">
      <c r="A14484" s="175" t="s">
        <v>151</v>
      </c>
      <c r="B14484" s="175" t="s">
        <v>22</v>
      </c>
      <c r="F14484" s="195">
        <v>1</v>
      </c>
      <c r="H14484" s="175" t="s">
        <v>1265</v>
      </c>
      <c r="J14484" s="194">
        <v>2520</v>
      </c>
    </row>
    <row r="14485" spans="1:11">
      <c r="A14485" s="175" t="s">
        <v>151</v>
      </c>
      <c r="B14485" s="175" t="s">
        <v>22</v>
      </c>
      <c r="F14485" s="195">
        <v>1</v>
      </c>
      <c r="H14485" s="175" t="s">
        <v>1247</v>
      </c>
      <c r="J14485" s="194">
        <v>300</v>
      </c>
    </row>
    <row r="14486" spans="1:11">
      <c r="A14486" s="175" t="s">
        <v>151</v>
      </c>
      <c r="B14486" s="175" t="s">
        <v>22</v>
      </c>
      <c r="F14486" s="195">
        <v>1</v>
      </c>
      <c r="H14486" s="175" t="s">
        <v>1247</v>
      </c>
      <c r="J14486" s="194">
        <v>2520</v>
      </c>
    </row>
    <row r="14487" spans="1:11">
      <c r="A14487" s="175" t="s">
        <v>151</v>
      </c>
      <c r="B14487" s="175" t="s">
        <v>22</v>
      </c>
      <c r="F14487" s="195">
        <v>1</v>
      </c>
      <c r="H14487" s="175" t="s">
        <v>1266</v>
      </c>
      <c r="J14487" s="194">
        <v>1269</v>
      </c>
    </row>
    <row r="14488" spans="1:11">
      <c r="A14488" s="175" t="s">
        <v>151</v>
      </c>
      <c r="B14488" s="175" t="s">
        <v>22</v>
      </c>
      <c r="F14488" s="195">
        <v>1</v>
      </c>
      <c r="H14488" s="175" t="s">
        <v>1267</v>
      </c>
      <c r="J14488" s="194">
        <v>29540</v>
      </c>
    </row>
    <row r="14489" spans="1:11">
      <c r="A14489" s="175" t="s">
        <v>151</v>
      </c>
      <c r="B14489" s="175" t="s">
        <v>22</v>
      </c>
      <c r="F14489" s="195">
        <v>1</v>
      </c>
      <c r="H14489" s="175" t="s">
        <v>1268</v>
      </c>
      <c r="J14489" s="194">
        <v>5000</v>
      </c>
    </row>
    <row r="14490" spans="1:11">
      <c r="A14490" s="175" t="s">
        <v>5056</v>
      </c>
      <c r="B14490" s="175" t="s">
        <v>117</v>
      </c>
      <c r="D14490" s="175" t="s">
        <v>610</v>
      </c>
      <c r="H14490" s="175" t="s">
        <v>4781</v>
      </c>
      <c r="K14490" s="194">
        <v>124630</v>
      </c>
    </row>
    <row r="14491" spans="1:11">
      <c r="A14491" s="190" t="s">
        <v>5164</v>
      </c>
      <c r="J14491" s="194">
        <v>124630</v>
      </c>
      <c r="K14491" s="194">
        <v>124630</v>
      </c>
    </row>
    <row r="14494" spans="1:11">
      <c r="A14494" s="190" t="s">
        <v>5165</v>
      </c>
      <c r="D14494" s="191" t="s">
        <v>4818</v>
      </c>
      <c r="E14494" s="190" t="s">
        <v>5080</v>
      </c>
    </row>
    <row r="14495" spans="1:11">
      <c r="A14495" s="192" t="s">
        <v>10</v>
      </c>
      <c r="B14495" s="192" t="s">
        <v>11</v>
      </c>
      <c r="D14495" s="188" t="s">
        <v>4808</v>
      </c>
      <c r="E14495" s="192" t="s">
        <v>142</v>
      </c>
      <c r="F14495" s="193" t="s">
        <v>4809</v>
      </c>
      <c r="G14495" s="192" t="s">
        <v>4810</v>
      </c>
      <c r="H14495" s="192" t="s">
        <v>479</v>
      </c>
      <c r="J14495" s="193" t="s">
        <v>405</v>
      </c>
      <c r="K14495" s="193" t="s">
        <v>406</v>
      </c>
    </row>
    <row r="14498" spans="1:11">
      <c r="A14498" s="175" t="s">
        <v>151</v>
      </c>
      <c r="B14498" s="175" t="s">
        <v>22</v>
      </c>
      <c r="F14498" s="195">
        <v>1</v>
      </c>
      <c r="H14498" s="175" t="s">
        <v>1269</v>
      </c>
      <c r="J14498" s="194">
        <v>2582</v>
      </c>
    </row>
    <row r="14499" spans="1:11">
      <c r="A14499" s="175" t="s">
        <v>151</v>
      </c>
      <c r="B14499" s="175" t="s">
        <v>22</v>
      </c>
      <c r="F14499" s="195">
        <v>1</v>
      </c>
      <c r="H14499" s="175" t="s">
        <v>1247</v>
      </c>
      <c r="J14499" s="194">
        <v>49</v>
      </c>
    </row>
    <row r="14500" spans="1:11">
      <c r="A14500" s="175" t="s">
        <v>151</v>
      </c>
      <c r="B14500" s="175" t="s">
        <v>22</v>
      </c>
      <c r="F14500" s="195">
        <v>1</v>
      </c>
      <c r="H14500" s="175" t="s">
        <v>1247</v>
      </c>
      <c r="J14500" s="194">
        <v>1350</v>
      </c>
    </row>
    <row r="14501" spans="1:11">
      <c r="A14501" s="175" t="s">
        <v>151</v>
      </c>
      <c r="B14501" s="175" t="s">
        <v>22</v>
      </c>
      <c r="F14501" s="195">
        <v>1</v>
      </c>
      <c r="H14501" s="175" t="s">
        <v>1247</v>
      </c>
      <c r="J14501" s="194">
        <v>11062</v>
      </c>
    </row>
    <row r="14502" spans="1:11">
      <c r="A14502" s="175" t="s">
        <v>151</v>
      </c>
      <c r="B14502" s="175" t="s">
        <v>22</v>
      </c>
      <c r="F14502" s="195">
        <v>1</v>
      </c>
      <c r="H14502" s="175" t="s">
        <v>1247</v>
      </c>
      <c r="J14502" s="194">
        <v>4</v>
      </c>
    </row>
    <row r="14503" spans="1:11">
      <c r="A14503" s="175" t="s">
        <v>151</v>
      </c>
      <c r="B14503" s="175" t="s">
        <v>22</v>
      </c>
      <c r="F14503" s="195">
        <v>1</v>
      </c>
      <c r="H14503" s="175" t="s">
        <v>1247</v>
      </c>
      <c r="J14503" s="194">
        <v>1000</v>
      </c>
    </row>
    <row r="14504" spans="1:11">
      <c r="A14504" s="175" t="s">
        <v>151</v>
      </c>
      <c r="B14504" s="175" t="s">
        <v>22</v>
      </c>
      <c r="F14504" s="195">
        <v>1</v>
      </c>
      <c r="H14504" s="175" t="s">
        <v>1247</v>
      </c>
      <c r="J14504" s="194">
        <v>1574</v>
      </c>
    </row>
    <row r="14505" spans="1:11">
      <c r="A14505" s="175" t="s">
        <v>5056</v>
      </c>
      <c r="B14505" s="175" t="s">
        <v>117</v>
      </c>
      <c r="D14505" s="175" t="s">
        <v>610</v>
      </c>
      <c r="H14505" s="175" t="s">
        <v>4782</v>
      </c>
      <c r="K14505" s="194">
        <v>17621</v>
      </c>
    </row>
    <row r="14506" spans="1:11">
      <c r="A14506" s="190" t="s">
        <v>5166</v>
      </c>
      <c r="J14506" s="194">
        <v>17621</v>
      </c>
      <c r="K14506" s="194">
        <v>17621</v>
      </c>
    </row>
    <row r="14509" spans="1:11">
      <c r="A14509" s="190" t="s">
        <v>5167</v>
      </c>
      <c r="D14509" s="191" t="s">
        <v>4818</v>
      </c>
      <c r="E14509" s="190" t="s">
        <v>5080</v>
      </c>
    </row>
    <row r="14510" spans="1:11">
      <c r="A14510" s="192" t="s">
        <v>10</v>
      </c>
      <c r="B14510" s="192" t="s">
        <v>11</v>
      </c>
      <c r="D14510" s="188" t="s">
        <v>4808</v>
      </c>
      <c r="E14510" s="192" t="s">
        <v>142</v>
      </c>
      <c r="F14510" s="193" t="s">
        <v>4809</v>
      </c>
      <c r="G14510" s="192" t="s">
        <v>4810</v>
      </c>
      <c r="H14510" s="192" t="s">
        <v>479</v>
      </c>
      <c r="J14510" s="193" t="s">
        <v>405</v>
      </c>
      <c r="K14510" s="193" t="s">
        <v>406</v>
      </c>
    </row>
    <row r="14513" spans="1:11">
      <c r="A14513" s="175" t="s">
        <v>161</v>
      </c>
      <c r="B14513" s="175" t="s">
        <v>23</v>
      </c>
      <c r="F14513" s="195">
        <v>1</v>
      </c>
      <c r="H14513" s="175" t="s">
        <v>1502</v>
      </c>
      <c r="J14513" s="194">
        <v>175000</v>
      </c>
    </row>
    <row r="14514" spans="1:11">
      <c r="A14514" s="175" t="s">
        <v>5070</v>
      </c>
      <c r="B14514" s="175" t="s">
        <v>115</v>
      </c>
      <c r="D14514" s="175" t="s">
        <v>610</v>
      </c>
      <c r="H14514" s="175" t="s">
        <v>4773</v>
      </c>
      <c r="K14514" s="194">
        <v>175000</v>
      </c>
    </row>
    <row r="14515" spans="1:11">
      <c r="A14515" s="190" t="s">
        <v>5168</v>
      </c>
      <c r="J14515" s="194">
        <v>175000</v>
      </c>
      <c r="K14515" s="194">
        <v>175000</v>
      </c>
    </row>
    <row r="14518" spans="1:11">
      <c r="A14518" s="190" t="s">
        <v>5169</v>
      </c>
      <c r="D14518" s="191" t="s">
        <v>4818</v>
      </c>
      <c r="E14518" s="190" t="s">
        <v>5080</v>
      </c>
    </row>
    <row r="14519" spans="1:11">
      <c r="A14519" s="192" t="s">
        <v>10</v>
      </c>
      <c r="B14519" s="192" t="s">
        <v>11</v>
      </c>
      <c r="D14519" s="188" t="s">
        <v>4808</v>
      </c>
      <c r="E14519" s="192" t="s">
        <v>142</v>
      </c>
      <c r="F14519" s="193" t="s">
        <v>4809</v>
      </c>
      <c r="G14519" s="192" t="s">
        <v>4810</v>
      </c>
      <c r="H14519" s="192" t="s">
        <v>479</v>
      </c>
      <c r="J14519" s="193" t="s">
        <v>405</v>
      </c>
      <c r="K14519" s="193" t="s">
        <v>406</v>
      </c>
    </row>
    <row r="14522" spans="1:11">
      <c r="A14522" s="175" t="s">
        <v>151</v>
      </c>
      <c r="B14522" s="175" t="s">
        <v>22</v>
      </c>
      <c r="F14522" s="195">
        <v>1</v>
      </c>
      <c r="H14522" s="175" t="s">
        <v>1270</v>
      </c>
      <c r="J14522" s="194">
        <v>6241</v>
      </c>
    </row>
    <row r="14523" spans="1:11">
      <c r="A14523" s="175" t="s">
        <v>5056</v>
      </c>
      <c r="B14523" s="175" t="s">
        <v>117</v>
      </c>
      <c r="D14523" s="175" t="s">
        <v>610</v>
      </c>
      <c r="H14523" s="175" t="s">
        <v>1270</v>
      </c>
      <c r="K14523" s="194">
        <v>6241</v>
      </c>
    </row>
    <row r="14524" spans="1:11">
      <c r="A14524" s="190" t="s">
        <v>5170</v>
      </c>
      <c r="J14524" s="194">
        <v>6241</v>
      </c>
      <c r="K14524" s="194">
        <v>6241</v>
      </c>
    </row>
    <row r="14527" spans="1:11">
      <c r="A14527" s="190" t="s">
        <v>5171</v>
      </c>
      <c r="D14527" s="191" t="s">
        <v>4806</v>
      </c>
      <c r="E14527" s="190" t="s">
        <v>5080</v>
      </c>
    </row>
    <row r="14528" spans="1:11">
      <c r="A14528" s="192" t="s">
        <v>10</v>
      </c>
      <c r="B14528" s="192" t="s">
        <v>11</v>
      </c>
      <c r="D14528" s="188" t="s">
        <v>4808</v>
      </c>
      <c r="E14528" s="192" t="s">
        <v>142</v>
      </c>
      <c r="F14528" s="193" t="s">
        <v>4809</v>
      </c>
      <c r="G14528" s="192" t="s">
        <v>4810</v>
      </c>
      <c r="H14528" s="192" t="s">
        <v>479</v>
      </c>
      <c r="J14528" s="193" t="s">
        <v>405</v>
      </c>
      <c r="K14528" s="193" t="s">
        <v>406</v>
      </c>
    </row>
    <row r="14531" spans="1:11">
      <c r="A14531" s="175" t="s">
        <v>268</v>
      </c>
      <c r="B14531" s="175" t="s">
        <v>49</v>
      </c>
      <c r="E14531" s="175" t="s">
        <v>640</v>
      </c>
      <c r="F14531" s="195">
        <v>30112016</v>
      </c>
      <c r="H14531" s="175" t="s">
        <v>794</v>
      </c>
      <c r="K14531" s="194">
        <v>755169</v>
      </c>
    </row>
    <row r="14532" spans="1:11">
      <c r="A14532" s="175" t="s">
        <v>268</v>
      </c>
      <c r="B14532" s="175" t="s">
        <v>49</v>
      </c>
      <c r="E14532" s="175" t="s">
        <v>640</v>
      </c>
      <c r="F14532" s="195">
        <v>30112016</v>
      </c>
      <c r="H14532" s="175" t="s">
        <v>784</v>
      </c>
      <c r="K14532" s="194">
        <v>823122</v>
      </c>
    </row>
    <row r="14533" spans="1:11">
      <c r="A14533" s="175" t="s">
        <v>268</v>
      </c>
      <c r="B14533" s="175" t="s">
        <v>49</v>
      </c>
      <c r="E14533" s="175" t="s">
        <v>640</v>
      </c>
      <c r="F14533" s="195">
        <v>30112016</v>
      </c>
      <c r="H14533" s="175" t="s">
        <v>817</v>
      </c>
      <c r="K14533" s="194">
        <v>1201474</v>
      </c>
    </row>
    <row r="14534" spans="1:11">
      <c r="A14534" s="175" t="s">
        <v>268</v>
      </c>
      <c r="B14534" s="175" t="s">
        <v>49</v>
      </c>
      <c r="E14534" s="175" t="s">
        <v>640</v>
      </c>
      <c r="F14534" s="195">
        <v>30112016</v>
      </c>
      <c r="H14534" s="175" t="s">
        <v>815</v>
      </c>
      <c r="K14534" s="194">
        <v>1200099</v>
      </c>
    </row>
    <row r="14535" spans="1:11">
      <c r="A14535" s="175" t="s">
        <v>268</v>
      </c>
      <c r="B14535" s="175" t="s">
        <v>49</v>
      </c>
      <c r="E14535" s="175" t="s">
        <v>640</v>
      </c>
      <c r="F14535" s="195">
        <v>30112016</v>
      </c>
      <c r="H14535" s="175" t="s">
        <v>804</v>
      </c>
      <c r="K14535" s="194">
        <v>830229</v>
      </c>
    </row>
    <row r="14536" spans="1:11">
      <c r="A14536" s="175" t="s">
        <v>268</v>
      </c>
      <c r="B14536" s="175" t="s">
        <v>49</v>
      </c>
      <c r="E14536" s="175" t="s">
        <v>640</v>
      </c>
      <c r="F14536" s="195">
        <v>30112016</v>
      </c>
      <c r="H14536" s="175" t="s">
        <v>792</v>
      </c>
      <c r="K14536" s="194">
        <v>208215</v>
      </c>
    </row>
    <row r="14537" spans="1:11">
      <c r="A14537" s="175" t="s">
        <v>268</v>
      </c>
      <c r="B14537" s="175" t="s">
        <v>49</v>
      </c>
      <c r="E14537" s="175" t="s">
        <v>640</v>
      </c>
      <c r="F14537" s="195">
        <v>30112016</v>
      </c>
      <c r="H14537" s="175" t="s">
        <v>788</v>
      </c>
      <c r="K14537" s="194">
        <v>571647</v>
      </c>
    </row>
    <row r="14538" spans="1:11">
      <c r="A14538" s="175" t="s">
        <v>268</v>
      </c>
      <c r="B14538" s="175" t="s">
        <v>49</v>
      </c>
      <c r="E14538" s="175" t="s">
        <v>640</v>
      </c>
      <c r="F14538" s="195">
        <v>30112016</v>
      </c>
      <c r="H14538" s="175" t="s">
        <v>802</v>
      </c>
      <c r="K14538" s="194">
        <v>495430</v>
      </c>
    </row>
    <row r="14539" spans="1:11">
      <c r="A14539" s="175" t="s">
        <v>268</v>
      </c>
      <c r="B14539" s="175" t="s">
        <v>49</v>
      </c>
      <c r="E14539" s="175" t="s">
        <v>640</v>
      </c>
      <c r="F14539" s="195">
        <v>30112016</v>
      </c>
      <c r="H14539" s="175" t="s">
        <v>798</v>
      </c>
      <c r="K14539" s="194">
        <v>288000</v>
      </c>
    </row>
    <row r="14540" spans="1:11">
      <c r="A14540" s="175" t="s">
        <v>268</v>
      </c>
      <c r="B14540" s="175" t="s">
        <v>49</v>
      </c>
      <c r="E14540" s="175" t="s">
        <v>640</v>
      </c>
      <c r="F14540" s="195">
        <v>30112016</v>
      </c>
      <c r="H14540" s="175" t="s">
        <v>780</v>
      </c>
      <c r="K14540" s="194">
        <v>400533</v>
      </c>
    </row>
    <row r="14541" spans="1:11">
      <c r="A14541" s="175" t="s">
        <v>268</v>
      </c>
      <c r="B14541" s="175" t="s">
        <v>49</v>
      </c>
      <c r="E14541" s="175" t="s">
        <v>640</v>
      </c>
      <c r="F14541" s="195">
        <v>30112016</v>
      </c>
      <c r="H14541" s="175" t="s">
        <v>808</v>
      </c>
      <c r="K14541" s="194">
        <v>4273579</v>
      </c>
    </row>
    <row r="14542" spans="1:11">
      <c r="A14542" s="175" t="s">
        <v>268</v>
      </c>
      <c r="B14542" s="175" t="s">
        <v>49</v>
      </c>
      <c r="E14542" s="175" t="s">
        <v>640</v>
      </c>
      <c r="F14542" s="195">
        <v>30112016</v>
      </c>
      <c r="H14542" s="175" t="s">
        <v>2409</v>
      </c>
      <c r="K14542" s="194">
        <v>468470</v>
      </c>
    </row>
    <row r="14543" spans="1:11">
      <c r="A14543" s="175" t="s">
        <v>268</v>
      </c>
      <c r="B14543" s="175" t="s">
        <v>49</v>
      </c>
      <c r="E14543" s="175" t="s">
        <v>640</v>
      </c>
      <c r="F14543" s="195">
        <v>30112016</v>
      </c>
      <c r="H14543" s="175" t="s">
        <v>811</v>
      </c>
      <c r="K14543" s="194">
        <v>247339</v>
      </c>
    </row>
    <row r="14544" spans="1:11">
      <c r="A14544" s="175" t="s">
        <v>5120</v>
      </c>
      <c r="B14544" s="175" t="s">
        <v>51</v>
      </c>
      <c r="E14544" s="175" t="s">
        <v>640</v>
      </c>
      <c r="F14544" s="195">
        <v>30112016</v>
      </c>
      <c r="H14544" s="175" t="s">
        <v>827</v>
      </c>
      <c r="K14544" s="194">
        <v>5000</v>
      </c>
    </row>
    <row r="14545" spans="1:11">
      <c r="A14545" s="175" t="s">
        <v>5120</v>
      </c>
      <c r="B14545" s="175" t="s">
        <v>51</v>
      </c>
      <c r="E14545" s="175" t="s">
        <v>640</v>
      </c>
      <c r="F14545" s="195">
        <v>30112016</v>
      </c>
      <c r="H14545" s="175" t="s">
        <v>825</v>
      </c>
      <c r="K14545" s="194">
        <v>5000</v>
      </c>
    </row>
    <row r="14546" spans="1:11">
      <c r="A14546" s="175" t="s">
        <v>5120</v>
      </c>
      <c r="B14546" s="175" t="s">
        <v>51</v>
      </c>
      <c r="E14546" s="175" t="s">
        <v>640</v>
      </c>
      <c r="F14546" s="195">
        <v>30112016</v>
      </c>
      <c r="H14546" s="175" t="s">
        <v>820</v>
      </c>
      <c r="K14546" s="194">
        <v>5000</v>
      </c>
    </row>
    <row r="14547" spans="1:11">
      <c r="A14547" s="175" t="s">
        <v>5120</v>
      </c>
      <c r="B14547" s="175" t="s">
        <v>51</v>
      </c>
      <c r="E14547" s="175" t="s">
        <v>640</v>
      </c>
      <c r="F14547" s="195">
        <v>30112016</v>
      </c>
      <c r="H14547" s="175" t="s">
        <v>830</v>
      </c>
      <c r="K14547" s="194">
        <v>5000</v>
      </c>
    </row>
    <row r="14548" spans="1:11">
      <c r="A14548" s="175" t="s">
        <v>297</v>
      </c>
      <c r="B14548" s="175" t="s">
        <v>54</v>
      </c>
      <c r="H14548" s="175" t="s">
        <v>2453</v>
      </c>
      <c r="K14548" s="194">
        <v>112860</v>
      </c>
    </row>
    <row r="14549" spans="1:11">
      <c r="A14549" s="175" t="s">
        <v>297</v>
      </c>
      <c r="B14549" s="175" t="s">
        <v>54</v>
      </c>
      <c r="H14549" s="175" t="s">
        <v>2454</v>
      </c>
      <c r="K14549" s="194">
        <v>60480</v>
      </c>
    </row>
    <row r="14550" spans="1:11">
      <c r="A14550" s="175" t="s">
        <v>297</v>
      </c>
      <c r="B14550" s="175" t="s">
        <v>54</v>
      </c>
      <c r="H14550" s="175" t="s">
        <v>2455</v>
      </c>
      <c r="K14550" s="194">
        <v>36056</v>
      </c>
    </row>
    <row r="14551" spans="1:11">
      <c r="A14551" s="175" t="s">
        <v>297</v>
      </c>
      <c r="B14551" s="175" t="s">
        <v>54</v>
      </c>
      <c r="H14551" s="175" t="s">
        <v>2456</v>
      </c>
      <c r="K14551" s="194">
        <v>44845</v>
      </c>
    </row>
    <row r="14552" spans="1:11">
      <c r="A14552" s="175" t="s">
        <v>297</v>
      </c>
      <c r="B14552" s="175" t="s">
        <v>54</v>
      </c>
      <c r="H14552" s="175" t="s">
        <v>2457</v>
      </c>
      <c r="K14552" s="194">
        <v>31963</v>
      </c>
    </row>
    <row r="14553" spans="1:11">
      <c r="A14553" s="175" t="s">
        <v>297</v>
      </c>
      <c r="B14553" s="175" t="s">
        <v>54</v>
      </c>
      <c r="H14553" s="175" t="s">
        <v>2458</v>
      </c>
      <c r="K14553" s="194">
        <v>103552</v>
      </c>
    </row>
    <row r="14554" spans="1:11">
      <c r="A14554" s="175" t="s">
        <v>297</v>
      </c>
      <c r="B14554" s="175" t="s">
        <v>54</v>
      </c>
      <c r="H14554" s="175" t="s">
        <v>2459</v>
      </c>
      <c r="K14554" s="194">
        <v>359083</v>
      </c>
    </row>
    <row r="14555" spans="1:11">
      <c r="A14555" s="175" t="s">
        <v>297</v>
      </c>
      <c r="B14555" s="175" t="s">
        <v>54</v>
      </c>
      <c r="H14555" s="175" t="s">
        <v>2460</v>
      </c>
      <c r="K14555" s="194">
        <v>308671</v>
      </c>
    </row>
    <row r="14556" spans="1:11">
      <c r="A14556" s="175" t="s">
        <v>297</v>
      </c>
      <c r="B14556" s="175" t="s">
        <v>54</v>
      </c>
      <c r="H14556" s="175" t="s">
        <v>2461</v>
      </c>
      <c r="K14556" s="194">
        <v>202777</v>
      </c>
    </row>
    <row r="14557" spans="1:11">
      <c r="A14557" s="175" t="s">
        <v>297</v>
      </c>
      <c r="B14557" s="175" t="s">
        <v>54</v>
      </c>
      <c r="H14557" s="175" t="s">
        <v>2462</v>
      </c>
      <c r="K14557" s="194">
        <v>215326</v>
      </c>
    </row>
    <row r="14558" spans="1:11">
      <c r="A14558" s="175" t="s">
        <v>297</v>
      </c>
      <c r="B14558" s="175" t="s">
        <v>54</v>
      </c>
      <c r="H14558" s="175" t="s">
        <v>2463</v>
      </c>
      <c r="K14558" s="194">
        <v>137975</v>
      </c>
    </row>
    <row r="14559" spans="1:11">
      <c r="A14559" s="175" t="s">
        <v>299</v>
      </c>
      <c r="B14559" s="175" t="s">
        <v>55</v>
      </c>
      <c r="H14559" s="175" t="s">
        <v>2500</v>
      </c>
      <c r="K14559" s="194">
        <v>382572</v>
      </c>
    </row>
    <row r="14560" spans="1:11">
      <c r="A14560" s="175" t="s">
        <v>299</v>
      </c>
      <c r="B14560" s="175" t="s">
        <v>55</v>
      </c>
      <c r="H14560" s="175" t="s">
        <v>2501</v>
      </c>
      <c r="K14560" s="194">
        <v>182723</v>
      </c>
    </row>
    <row r="14561" spans="1:11">
      <c r="A14561" s="175" t="s">
        <v>299</v>
      </c>
      <c r="B14561" s="175" t="s">
        <v>55</v>
      </c>
      <c r="H14561" s="175" t="s">
        <v>2502</v>
      </c>
      <c r="K14561" s="194">
        <v>104638</v>
      </c>
    </row>
    <row r="14562" spans="1:11">
      <c r="A14562" s="175" t="s">
        <v>300</v>
      </c>
      <c r="B14562" s="175" t="s">
        <v>56</v>
      </c>
      <c r="H14562" s="175" t="s">
        <v>2521</v>
      </c>
      <c r="K14562" s="194">
        <v>138307</v>
      </c>
    </row>
    <row r="14563" spans="1:11">
      <c r="A14563" s="175" t="s">
        <v>301</v>
      </c>
      <c r="B14563" s="175" t="s">
        <v>57</v>
      </c>
      <c r="H14563" s="175" t="s">
        <v>2534</v>
      </c>
      <c r="K14563" s="194">
        <v>24952</v>
      </c>
    </row>
    <row r="14564" spans="1:11">
      <c r="A14564" s="175" t="s">
        <v>302</v>
      </c>
      <c r="B14564" s="175" t="s">
        <v>58</v>
      </c>
      <c r="H14564" s="175" t="s">
        <v>2544</v>
      </c>
      <c r="K14564" s="194">
        <v>266161</v>
      </c>
    </row>
    <row r="14565" spans="1:11">
      <c r="A14565" s="175" t="s">
        <v>306</v>
      </c>
      <c r="B14565" s="175" t="s">
        <v>61</v>
      </c>
      <c r="H14565" s="175" t="s">
        <v>2581</v>
      </c>
      <c r="K14565" s="194">
        <v>442429</v>
      </c>
    </row>
    <row r="14566" spans="1:11">
      <c r="A14566" s="175" t="s">
        <v>5038</v>
      </c>
      <c r="B14566" s="175" t="s">
        <v>75</v>
      </c>
      <c r="D14566" s="175" t="s">
        <v>592</v>
      </c>
      <c r="H14566" s="175" t="s">
        <v>4169</v>
      </c>
      <c r="J14566" s="194">
        <v>12072824</v>
      </c>
    </row>
    <row r="14567" spans="1:11">
      <c r="A14567" s="175" t="s">
        <v>5039</v>
      </c>
      <c r="B14567" s="175" t="s">
        <v>76</v>
      </c>
      <c r="D14567" s="175" t="s">
        <v>592</v>
      </c>
      <c r="H14567" s="175" t="s">
        <v>4169</v>
      </c>
      <c r="J14567" s="194">
        <v>850399</v>
      </c>
    </row>
    <row r="14568" spans="1:11">
      <c r="A14568" s="175" t="s">
        <v>5121</v>
      </c>
      <c r="B14568" s="175" t="s">
        <v>77</v>
      </c>
      <c r="D14568" s="175" t="s">
        <v>592</v>
      </c>
      <c r="H14568" s="175" t="s">
        <v>4169</v>
      </c>
      <c r="J14568" s="194">
        <v>101927</v>
      </c>
    </row>
    <row r="14569" spans="1:11">
      <c r="A14569" s="175" t="s">
        <v>5040</v>
      </c>
      <c r="B14569" s="175" t="s">
        <v>78</v>
      </c>
      <c r="D14569" s="175" t="s">
        <v>592</v>
      </c>
      <c r="H14569" s="175" t="s">
        <v>4169</v>
      </c>
      <c r="J14569" s="194">
        <v>656000</v>
      </c>
    </row>
    <row r="14570" spans="1:11">
      <c r="A14570" s="175" t="s">
        <v>5041</v>
      </c>
      <c r="B14570" s="175" t="s">
        <v>79</v>
      </c>
      <c r="D14570" s="175" t="s">
        <v>592</v>
      </c>
      <c r="H14570" s="175" t="s">
        <v>4186</v>
      </c>
      <c r="J14570" s="194">
        <v>90288</v>
      </c>
    </row>
    <row r="14571" spans="1:11">
      <c r="A14571" s="175" t="s">
        <v>5041</v>
      </c>
      <c r="B14571" s="175" t="s">
        <v>79</v>
      </c>
      <c r="D14571" s="175" t="s">
        <v>592</v>
      </c>
      <c r="H14571" s="175" t="s">
        <v>4187</v>
      </c>
      <c r="J14571" s="194">
        <v>49297</v>
      </c>
    </row>
    <row r="14572" spans="1:11">
      <c r="A14572" s="175" t="s">
        <v>5041</v>
      </c>
      <c r="B14572" s="175" t="s">
        <v>79</v>
      </c>
      <c r="D14572" s="175" t="s">
        <v>592</v>
      </c>
      <c r="H14572" s="175" t="s">
        <v>4188</v>
      </c>
      <c r="J14572" s="194">
        <v>29855</v>
      </c>
    </row>
    <row r="14573" spans="1:11">
      <c r="A14573" s="175" t="s">
        <v>5041</v>
      </c>
      <c r="B14573" s="175" t="s">
        <v>79</v>
      </c>
      <c r="D14573" s="175" t="s">
        <v>592</v>
      </c>
      <c r="H14573" s="175" t="s">
        <v>4189</v>
      </c>
      <c r="J14573" s="194">
        <v>35876</v>
      </c>
    </row>
    <row r="14574" spans="1:11">
      <c r="A14574" s="175" t="s">
        <v>5041</v>
      </c>
      <c r="B14574" s="175" t="s">
        <v>79</v>
      </c>
      <c r="D14574" s="175" t="s">
        <v>592</v>
      </c>
      <c r="H14574" s="175" t="s">
        <v>4190</v>
      </c>
      <c r="J14574" s="194">
        <v>25571</v>
      </c>
    </row>
    <row r="14575" spans="1:11">
      <c r="A14575" s="175" t="s">
        <v>5041</v>
      </c>
      <c r="B14575" s="175" t="s">
        <v>79</v>
      </c>
      <c r="D14575" s="175" t="s">
        <v>592</v>
      </c>
      <c r="H14575" s="175" t="s">
        <v>4191</v>
      </c>
      <c r="J14575" s="194">
        <v>39279</v>
      </c>
    </row>
    <row r="14576" spans="1:11">
      <c r="A14576" s="175" t="s">
        <v>5041</v>
      </c>
      <c r="B14576" s="175" t="s">
        <v>79</v>
      </c>
      <c r="D14576" s="175" t="s">
        <v>592</v>
      </c>
      <c r="H14576" s="175" t="s">
        <v>4192</v>
      </c>
      <c r="J14576" s="194">
        <v>34324</v>
      </c>
    </row>
    <row r="14577" spans="1:11">
      <c r="A14577" s="175" t="s">
        <v>5041</v>
      </c>
      <c r="B14577" s="175" t="s">
        <v>79</v>
      </c>
      <c r="D14577" s="175" t="s">
        <v>592</v>
      </c>
      <c r="H14577" s="175" t="s">
        <v>4193</v>
      </c>
      <c r="J14577" s="194">
        <v>23474</v>
      </c>
    </row>
    <row r="14578" spans="1:11">
      <c r="A14578" s="175" t="s">
        <v>5041</v>
      </c>
      <c r="B14578" s="175" t="s">
        <v>79</v>
      </c>
      <c r="D14578" s="175" t="s">
        <v>592</v>
      </c>
      <c r="H14578" s="175" t="s">
        <v>4194</v>
      </c>
      <c r="J14578" s="194">
        <v>21077</v>
      </c>
    </row>
    <row r="14579" spans="1:11">
      <c r="A14579" s="175" t="s">
        <v>5041</v>
      </c>
      <c r="B14579" s="175" t="s">
        <v>79</v>
      </c>
      <c r="D14579" s="175" t="s">
        <v>592</v>
      </c>
      <c r="H14579" s="175" t="s">
        <v>4195</v>
      </c>
      <c r="J14579" s="194">
        <v>15023</v>
      </c>
    </row>
    <row r="14580" spans="1:11">
      <c r="A14580" s="175" t="s">
        <v>5041</v>
      </c>
      <c r="B14580" s="175" t="s">
        <v>79</v>
      </c>
      <c r="D14580" s="175" t="s">
        <v>592</v>
      </c>
      <c r="H14580" s="175" t="s">
        <v>4196</v>
      </c>
      <c r="J14580" s="194">
        <v>138307</v>
      </c>
    </row>
    <row r="14581" spans="1:11">
      <c r="A14581" s="175" t="s">
        <v>5287</v>
      </c>
      <c r="B14581" s="175" t="s">
        <v>80</v>
      </c>
      <c r="D14581" s="175" t="s">
        <v>592</v>
      </c>
      <c r="H14581" s="175" t="s">
        <v>4169</v>
      </c>
      <c r="J14581" s="194">
        <v>755154</v>
      </c>
    </row>
    <row r="14582" spans="1:11">
      <c r="A14582" s="175" t="s">
        <v>4894</v>
      </c>
      <c r="B14582" s="175" t="s">
        <v>105</v>
      </c>
      <c r="D14582" s="175" t="s">
        <v>592</v>
      </c>
      <c r="H14582" s="175" t="s">
        <v>4725</v>
      </c>
      <c r="J14582" s="194">
        <v>1</v>
      </c>
    </row>
    <row r="14583" spans="1:11">
      <c r="A14583" s="190" t="s">
        <v>5172</v>
      </c>
      <c r="J14583" s="194">
        <v>14938676</v>
      </c>
      <c r="K14583" s="194">
        <v>14938676</v>
      </c>
    </row>
    <row r="14586" spans="1:11">
      <c r="A14586" s="190" t="s">
        <v>5173</v>
      </c>
      <c r="D14586" s="191" t="s">
        <v>4806</v>
      </c>
      <c r="E14586" s="190" t="s">
        <v>5080</v>
      </c>
    </row>
    <row r="14587" spans="1:11">
      <c r="A14587" s="192" t="s">
        <v>10</v>
      </c>
      <c r="B14587" s="192" t="s">
        <v>11</v>
      </c>
      <c r="D14587" s="188" t="s">
        <v>4808</v>
      </c>
      <c r="E14587" s="192" t="s">
        <v>142</v>
      </c>
      <c r="F14587" s="193" t="s">
        <v>4809</v>
      </c>
      <c r="G14587" s="192" t="s">
        <v>4810</v>
      </c>
      <c r="H14587" s="192" t="s">
        <v>479</v>
      </c>
      <c r="J14587" s="193" t="s">
        <v>405</v>
      </c>
      <c r="K14587" s="193" t="s">
        <v>406</v>
      </c>
    </row>
    <row r="14590" spans="1:11">
      <c r="A14590" s="175" t="s">
        <v>4897</v>
      </c>
      <c r="B14590" s="175" t="s">
        <v>89</v>
      </c>
      <c r="D14590" s="175" t="s">
        <v>592</v>
      </c>
      <c r="H14590" s="175" t="s">
        <v>4387</v>
      </c>
      <c r="J14590" s="194">
        <v>3000000</v>
      </c>
    </row>
    <row r="14591" spans="1:11">
      <c r="A14591" s="175" t="s">
        <v>4897</v>
      </c>
      <c r="B14591" s="175" t="s">
        <v>89</v>
      </c>
      <c r="D14591" s="175" t="s">
        <v>592</v>
      </c>
      <c r="H14591" s="175" t="s">
        <v>4388</v>
      </c>
      <c r="J14591" s="194">
        <v>8986190</v>
      </c>
    </row>
    <row r="14592" spans="1:11">
      <c r="A14592" s="175" t="s">
        <v>5093</v>
      </c>
      <c r="B14592" s="175" t="s">
        <v>69</v>
      </c>
      <c r="D14592" s="175" t="s">
        <v>592</v>
      </c>
      <c r="H14592" s="175" t="s">
        <v>2676</v>
      </c>
      <c r="J14592" s="194">
        <v>6267776</v>
      </c>
    </row>
    <row r="14593" spans="1:10">
      <c r="A14593" s="175" t="s">
        <v>5044</v>
      </c>
      <c r="B14593" s="175" t="s">
        <v>85</v>
      </c>
      <c r="D14593" s="175" t="s">
        <v>592</v>
      </c>
      <c r="H14593" s="175" t="s">
        <v>4245</v>
      </c>
      <c r="J14593" s="194">
        <v>468682</v>
      </c>
    </row>
    <row r="14594" spans="1:10">
      <c r="A14594" s="175" t="s">
        <v>5044</v>
      </c>
      <c r="B14594" s="175" t="s">
        <v>85</v>
      </c>
      <c r="D14594" s="175" t="s">
        <v>592</v>
      </c>
      <c r="H14594" s="175" t="s">
        <v>4246</v>
      </c>
      <c r="J14594" s="194">
        <v>82884</v>
      </c>
    </row>
    <row r="14595" spans="1:10">
      <c r="A14595" s="175" t="s">
        <v>4897</v>
      </c>
      <c r="B14595" s="175" t="s">
        <v>89</v>
      </c>
      <c r="D14595" s="175" t="s">
        <v>592</v>
      </c>
      <c r="H14595" s="175" t="s">
        <v>4389</v>
      </c>
      <c r="J14595" s="194">
        <v>2300000</v>
      </c>
    </row>
    <row r="14596" spans="1:10">
      <c r="A14596" s="175" t="s">
        <v>5045</v>
      </c>
      <c r="B14596" s="175" t="s">
        <v>86</v>
      </c>
      <c r="D14596" s="175" t="s">
        <v>592</v>
      </c>
      <c r="H14596" s="175" t="s">
        <v>4270</v>
      </c>
      <c r="J14596" s="194">
        <v>259402</v>
      </c>
    </row>
    <row r="14597" spans="1:10">
      <c r="A14597" s="175" t="s">
        <v>5045</v>
      </c>
      <c r="B14597" s="175" t="s">
        <v>86</v>
      </c>
      <c r="D14597" s="175" t="s">
        <v>592</v>
      </c>
      <c r="H14597" s="175" t="s">
        <v>4271</v>
      </c>
      <c r="J14597" s="194">
        <v>85017</v>
      </c>
    </row>
    <row r="14598" spans="1:10">
      <c r="A14598" s="175" t="s">
        <v>5045</v>
      </c>
      <c r="B14598" s="175" t="s">
        <v>86</v>
      </c>
      <c r="D14598" s="175" t="s">
        <v>592</v>
      </c>
      <c r="H14598" s="175" t="s">
        <v>4272</v>
      </c>
      <c r="J14598" s="194">
        <v>99137</v>
      </c>
    </row>
    <row r="14599" spans="1:10">
      <c r="A14599" s="175" t="s">
        <v>5093</v>
      </c>
      <c r="B14599" s="175" t="s">
        <v>69</v>
      </c>
      <c r="D14599" s="175" t="s">
        <v>592</v>
      </c>
      <c r="H14599" s="175" t="s">
        <v>2677</v>
      </c>
      <c r="J14599" s="194">
        <v>5787316</v>
      </c>
    </row>
    <row r="14600" spans="1:10">
      <c r="A14600" s="175" t="s">
        <v>5047</v>
      </c>
      <c r="B14600" s="175" t="s">
        <v>106</v>
      </c>
      <c r="D14600" s="175" t="s">
        <v>610</v>
      </c>
      <c r="H14600" s="175" t="s">
        <v>4747</v>
      </c>
      <c r="J14600" s="194">
        <v>17168</v>
      </c>
    </row>
    <row r="14601" spans="1:10">
      <c r="A14601" s="175" t="s">
        <v>4895</v>
      </c>
      <c r="B14601" s="175" t="s">
        <v>87</v>
      </c>
      <c r="D14601" s="175" t="s">
        <v>592</v>
      </c>
      <c r="H14601" s="175" t="s">
        <v>4319</v>
      </c>
      <c r="J14601" s="194">
        <v>1147650</v>
      </c>
    </row>
    <row r="14602" spans="1:10">
      <c r="A14602" s="175" t="s">
        <v>4895</v>
      </c>
      <c r="B14602" s="175" t="s">
        <v>87</v>
      </c>
      <c r="D14602" s="175" t="s">
        <v>592</v>
      </c>
      <c r="H14602" s="175" t="s">
        <v>4320</v>
      </c>
      <c r="J14602" s="194">
        <v>680640</v>
      </c>
    </row>
    <row r="14603" spans="1:10">
      <c r="A14603" s="175" t="s">
        <v>5096</v>
      </c>
      <c r="B14603" s="175" t="s">
        <v>91</v>
      </c>
      <c r="D14603" s="175" t="s">
        <v>592</v>
      </c>
      <c r="H14603" s="175" t="s">
        <v>4414</v>
      </c>
      <c r="J14603" s="194">
        <v>3550000</v>
      </c>
    </row>
    <row r="14604" spans="1:10">
      <c r="A14604" s="175" t="s">
        <v>5073</v>
      </c>
      <c r="B14604" s="175" t="s">
        <v>90</v>
      </c>
      <c r="D14604" s="175" t="s">
        <v>592</v>
      </c>
      <c r="H14604" s="175" t="s">
        <v>4407</v>
      </c>
      <c r="J14604" s="194">
        <v>2900000</v>
      </c>
    </row>
    <row r="14605" spans="1:10">
      <c r="A14605" s="175" t="s">
        <v>5096</v>
      </c>
      <c r="B14605" s="175" t="s">
        <v>91</v>
      </c>
      <c r="D14605" s="175" t="s">
        <v>592</v>
      </c>
      <c r="H14605" s="175" t="s">
        <v>4415</v>
      </c>
      <c r="J14605" s="194">
        <v>7542000</v>
      </c>
    </row>
    <row r="14606" spans="1:10">
      <c r="A14606" s="175" t="s">
        <v>248</v>
      </c>
      <c r="B14606" s="175" t="s">
        <v>42</v>
      </c>
      <c r="D14606" s="175" t="s">
        <v>640</v>
      </c>
      <c r="H14606" s="175" t="s">
        <v>2188</v>
      </c>
      <c r="J14606" s="194">
        <v>39755600</v>
      </c>
    </row>
    <row r="14607" spans="1:10">
      <c r="A14607" s="175" t="s">
        <v>4895</v>
      </c>
      <c r="B14607" s="175" t="s">
        <v>87</v>
      </c>
      <c r="D14607" s="175" t="s">
        <v>592</v>
      </c>
      <c r="H14607" s="175" t="s">
        <v>4321</v>
      </c>
      <c r="J14607" s="194">
        <v>7360</v>
      </c>
    </row>
    <row r="14608" spans="1:10">
      <c r="A14608" s="175" t="s">
        <v>4895</v>
      </c>
      <c r="B14608" s="175" t="s">
        <v>87</v>
      </c>
      <c r="D14608" s="175" t="s">
        <v>592</v>
      </c>
      <c r="H14608" s="175" t="s">
        <v>4322</v>
      </c>
      <c r="J14608" s="194">
        <v>1502754</v>
      </c>
    </row>
    <row r="14609" spans="1:11">
      <c r="A14609" s="175" t="s">
        <v>4895</v>
      </c>
      <c r="B14609" s="175" t="s">
        <v>87</v>
      </c>
      <c r="D14609" s="175" t="s">
        <v>592</v>
      </c>
      <c r="H14609" s="175" t="s">
        <v>4323</v>
      </c>
      <c r="J14609" s="194">
        <v>942039</v>
      </c>
    </row>
    <row r="14610" spans="1:11">
      <c r="A14610" s="175" t="s">
        <v>5093</v>
      </c>
      <c r="B14610" s="175" t="s">
        <v>69</v>
      </c>
      <c r="D14610" s="175" t="s">
        <v>592</v>
      </c>
      <c r="H14610" s="175" t="s">
        <v>2678</v>
      </c>
      <c r="J14610" s="194">
        <v>7784197</v>
      </c>
    </row>
    <row r="14611" spans="1:11">
      <c r="A14611" s="175" t="s">
        <v>5046</v>
      </c>
      <c r="B14611" s="175" t="s">
        <v>103</v>
      </c>
      <c r="D14611" s="175" t="s">
        <v>592</v>
      </c>
      <c r="H14611" s="175" t="s">
        <v>4653</v>
      </c>
      <c r="J14611" s="194">
        <v>683625</v>
      </c>
    </row>
    <row r="14612" spans="1:11">
      <c r="A14612" s="175" t="s">
        <v>4896</v>
      </c>
      <c r="B14612" s="175" t="s">
        <v>88</v>
      </c>
      <c r="D14612" s="175" t="s">
        <v>592</v>
      </c>
      <c r="H14612" s="175" t="s">
        <v>4354</v>
      </c>
      <c r="J14612" s="194">
        <v>276417</v>
      </c>
    </row>
    <row r="14613" spans="1:11">
      <c r="A14613" s="175" t="s">
        <v>4919</v>
      </c>
      <c r="B14613" s="175" t="s">
        <v>101</v>
      </c>
      <c r="D14613" s="175" t="s">
        <v>592</v>
      </c>
      <c r="H14613" s="175" t="s">
        <v>4611</v>
      </c>
      <c r="K14613" s="194">
        <v>239100</v>
      </c>
    </row>
    <row r="14614" spans="1:11">
      <c r="A14614" s="175" t="s">
        <v>5045</v>
      </c>
      <c r="B14614" s="175" t="s">
        <v>86</v>
      </c>
      <c r="D14614" s="175" t="s">
        <v>592</v>
      </c>
      <c r="H14614" s="175" t="s">
        <v>4273</v>
      </c>
      <c r="K14614" s="194">
        <v>7079</v>
      </c>
    </row>
    <row r="14615" spans="1:11">
      <c r="A14615" s="175" t="s">
        <v>4919</v>
      </c>
      <c r="B14615" s="175" t="s">
        <v>101</v>
      </c>
      <c r="D14615" s="175" t="s">
        <v>592</v>
      </c>
      <c r="H14615" s="175" t="s">
        <v>4612</v>
      </c>
      <c r="J14615" s="194">
        <v>92712</v>
      </c>
    </row>
    <row r="14616" spans="1:11">
      <c r="A14616" s="175" t="s">
        <v>4919</v>
      </c>
      <c r="B14616" s="175" t="s">
        <v>101</v>
      </c>
      <c r="D14616" s="175" t="s">
        <v>592</v>
      </c>
      <c r="H14616" s="175" t="s">
        <v>4613</v>
      </c>
      <c r="J14616" s="194">
        <v>67796</v>
      </c>
    </row>
    <row r="14617" spans="1:11">
      <c r="A14617" s="175" t="s">
        <v>257</v>
      </c>
      <c r="B14617" s="175" t="s">
        <v>47</v>
      </c>
      <c r="H14617" s="175" t="s">
        <v>2306</v>
      </c>
      <c r="K14617" s="194">
        <v>94040183</v>
      </c>
    </row>
    <row r="14618" spans="1:11">
      <c r="A14618" s="190" t="s">
        <v>5174</v>
      </c>
      <c r="J14618" s="194">
        <v>94286362</v>
      </c>
      <c r="K14618" s="194">
        <v>94286362</v>
      </c>
    </row>
    <row r="14621" spans="1:11">
      <c r="A14621" s="190" t="s">
        <v>5175</v>
      </c>
      <c r="D14621" s="191" t="s">
        <v>4806</v>
      </c>
      <c r="E14621" s="190" t="s">
        <v>5080</v>
      </c>
    </row>
    <row r="14622" spans="1:11">
      <c r="A14622" s="192" t="s">
        <v>10</v>
      </c>
      <c r="B14622" s="192" t="s">
        <v>11</v>
      </c>
      <c r="D14622" s="188" t="s">
        <v>4808</v>
      </c>
      <c r="E14622" s="192" t="s">
        <v>142</v>
      </c>
      <c r="F14622" s="193" t="s">
        <v>4809</v>
      </c>
      <c r="G14622" s="192" t="s">
        <v>4810</v>
      </c>
      <c r="H14622" s="192" t="s">
        <v>479</v>
      </c>
      <c r="J14622" s="193" t="s">
        <v>405</v>
      </c>
      <c r="K14622" s="193" t="s">
        <v>406</v>
      </c>
    </row>
    <row r="14625" spans="1:11">
      <c r="A14625" s="175" t="s">
        <v>5088</v>
      </c>
      <c r="B14625" s="175" t="s">
        <v>68</v>
      </c>
      <c r="D14625" s="175" t="s">
        <v>610</v>
      </c>
      <c r="H14625" s="175" t="s">
        <v>2654</v>
      </c>
      <c r="J14625" s="194">
        <v>333333</v>
      </c>
    </row>
    <row r="14626" spans="1:11">
      <c r="A14626" s="175" t="s">
        <v>5034</v>
      </c>
      <c r="B14626" s="175" t="s">
        <v>104</v>
      </c>
      <c r="D14626" s="175" t="s">
        <v>610</v>
      </c>
      <c r="H14626" s="175" t="s">
        <v>4699</v>
      </c>
      <c r="J14626" s="194">
        <v>222222</v>
      </c>
    </row>
    <row r="14627" spans="1:11">
      <c r="A14627" s="175" t="s">
        <v>5088</v>
      </c>
      <c r="B14627" s="175" t="s">
        <v>68</v>
      </c>
      <c r="D14627" s="175" t="s">
        <v>592</v>
      </c>
      <c r="H14627" s="175" t="s">
        <v>2655</v>
      </c>
      <c r="J14627" s="194">
        <v>666667</v>
      </c>
    </row>
    <row r="14628" spans="1:11">
      <c r="A14628" s="175" t="s">
        <v>5088</v>
      </c>
      <c r="B14628" s="175" t="s">
        <v>68</v>
      </c>
      <c r="D14628" s="175" t="s">
        <v>592</v>
      </c>
      <c r="H14628" s="175" t="s">
        <v>2656</v>
      </c>
      <c r="J14628" s="194">
        <v>666667</v>
      </c>
    </row>
    <row r="14629" spans="1:11">
      <c r="A14629" s="175" t="s">
        <v>5033</v>
      </c>
      <c r="B14629" s="175" t="s">
        <v>95</v>
      </c>
      <c r="D14629" s="175" t="s">
        <v>592</v>
      </c>
      <c r="H14629" s="175" t="s">
        <v>4456</v>
      </c>
      <c r="J14629" s="194">
        <v>333333</v>
      </c>
    </row>
    <row r="14630" spans="1:11">
      <c r="A14630" s="175" t="s">
        <v>5033</v>
      </c>
      <c r="B14630" s="175" t="s">
        <v>95</v>
      </c>
      <c r="D14630" s="175" t="s">
        <v>592</v>
      </c>
      <c r="H14630" s="175" t="s">
        <v>4457</v>
      </c>
      <c r="J14630" s="194">
        <v>888889</v>
      </c>
    </row>
    <row r="14631" spans="1:11">
      <c r="A14631" s="175" t="s">
        <v>5033</v>
      </c>
      <c r="B14631" s="175" t="s">
        <v>95</v>
      </c>
      <c r="D14631" s="175" t="s">
        <v>592</v>
      </c>
      <c r="H14631" s="175" t="s">
        <v>4458</v>
      </c>
      <c r="J14631" s="194">
        <v>500000</v>
      </c>
    </row>
    <row r="14632" spans="1:11">
      <c r="A14632" s="175" t="s">
        <v>4897</v>
      </c>
      <c r="B14632" s="175" t="s">
        <v>89</v>
      </c>
      <c r="D14632" s="175" t="s">
        <v>592</v>
      </c>
      <c r="H14632" s="175" t="s">
        <v>772</v>
      </c>
      <c r="J14632" s="194">
        <v>884004</v>
      </c>
    </row>
    <row r="14633" spans="1:11">
      <c r="A14633" s="175" t="s">
        <v>5288</v>
      </c>
      <c r="B14633" s="175" t="s">
        <v>99</v>
      </c>
      <c r="D14633" s="175" t="s">
        <v>592</v>
      </c>
      <c r="H14633" s="175" t="s">
        <v>4480</v>
      </c>
      <c r="J14633" s="194">
        <v>4965700</v>
      </c>
    </row>
    <row r="14634" spans="1:11">
      <c r="A14634" s="175" t="s">
        <v>5033</v>
      </c>
      <c r="B14634" s="175" t="s">
        <v>95</v>
      </c>
      <c r="D14634" s="175" t="s">
        <v>592</v>
      </c>
      <c r="H14634" s="175" t="s">
        <v>4459</v>
      </c>
      <c r="J14634" s="194">
        <v>2222222</v>
      </c>
    </row>
    <row r="14635" spans="1:11">
      <c r="A14635" s="175" t="s">
        <v>262</v>
      </c>
      <c r="B14635" s="175" t="s">
        <v>48</v>
      </c>
      <c r="H14635" s="175" t="s">
        <v>2367</v>
      </c>
      <c r="K14635" s="194">
        <v>5250000</v>
      </c>
    </row>
    <row r="14636" spans="1:11">
      <c r="A14636" s="175" t="s">
        <v>262</v>
      </c>
      <c r="B14636" s="175" t="s">
        <v>48</v>
      </c>
      <c r="H14636" s="175" t="s">
        <v>2367</v>
      </c>
      <c r="K14636" s="194">
        <v>5353134</v>
      </c>
    </row>
    <row r="14637" spans="1:11">
      <c r="A14637" s="175" t="s">
        <v>304</v>
      </c>
      <c r="B14637" s="175" t="s">
        <v>60</v>
      </c>
      <c r="H14637" s="175" t="s">
        <v>2570</v>
      </c>
      <c r="K14637" s="194">
        <v>1079903</v>
      </c>
    </row>
    <row r="14638" spans="1:11">
      <c r="A14638" s="190" t="s">
        <v>5176</v>
      </c>
      <c r="J14638" s="194">
        <v>11683037</v>
      </c>
      <c r="K14638" s="194">
        <v>11683037</v>
      </c>
    </row>
    <row r="14641" spans="1:11">
      <c r="A14641" s="190" t="s">
        <v>5177</v>
      </c>
      <c r="D14641" s="191" t="s">
        <v>4823</v>
      </c>
      <c r="E14641" s="190" t="s">
        <v>5080</v>
      </c>
    </row>
    <row r="14642" spans="1:11">
      <c r="A14642" s="192" t="s">
        <v>10</v>
      </c>
      <c r="B14642" s="192" t="s">
        <v>11</v>
      </c>
      <c r="D14642" s="188" t="s">
        <v>4808</v>
      </c>
      <c r="E14642" s="192" t="s">
        <v>142</v>
      </c>
      <c r="F14642" s="193" t="s">
        <v>4809</v>
      </c>
      <c r="G14642" s="192" t="s">
        <v>4810</v>
      </c>
      <c r="H14642" s="192" t="s">
        <v>479</v>
      </c>
      <c r="J14642" s="193" t="s">
        <v>405</v>
      </c>
      <c r="K14642" s="193" t="s">
        <v>406</v>
      </c>
    </row>
    <row r="14645" spans="1:11">
      <c r="A14645" s="175" t="s">
        <v>300</v>
      </c>
      <c r="B14645" s="175" t="s">
        <v>56</v>
      </c>
      <c r="H14645" s="175" t="s">
        <v>2524</v>
      </c>
      <c r="K14645" s="194">
        <v>2</v>
      </c>
    </row>
    <row r="14646" spans="1:11">
      <c r="A14646" s="175" t="s">
        <v>4894</v>
      </c>
      <c r="B14646" s="175" t="s">
        <v>105</v>
      </c>
      <c r="D14646" s="175" t="s">
        <v>592</v>
      </c>
      <c r="H14646" s="175" t="s">
        <v>2524</v>
      </c>
      <c r="J14646" s="194">
        <v>2</v>
      </c>
    </row>
    <row r="14647" spans="1:11">
      <c r="A14647" s="190" t="s">
        <v>5178</v>
      </c>
      <c r="J14647" s="194">
        <v>2</v>
      </c>
      <c r="K14647" s="194">
        <v>2</v>
      </c>
    </row>
    <row r="14650" spans="1:11">
      <c r="A14650" s="190" t="s">
        <v>5196</v>
      </c>
      <c r="D14650" s="191" t="s">
        <v>4806</v>
      </c>
      <c r="E14650" s="190" t="s">
        <v>5080</v>
      </c>
    </row>
    <row r="14651" spans="1:11">
      <c r="A14651" s="192" t="s">
        <v>10</v>
      </c>
      <c r="B14651" s="192" t="s">
        <v>11</v>
      </c>
      <c r="D14651" s="188" t="s">
        <v>4808</v>
      </c>
      <c r="E14651" s="192" t="s">
        <v>142</v>
      </c>
      <c r="F14651" s="193" t="s">
        <v>4809</v>
      </c>
      <c r="G14651" s="192" t="s">
        <v>4810</v>
      </c>
      <c r="H14651" s="192" t="s">
        <v>479</v>
      </c>
      <c r="J14651" s="193" t="s">
        <v>405</v>
      </c>
      <c r="K14651" s="193" t="s">
        <v>406</v>
      </c>
    </row>
    <row r="14654" spans="1:11">
      <c r="A14654" s="175" t="s">
        <v>5097</v>
      </c>
      <c r="B14654" s="175" t="s">
        <v>31</v>
      </c>
      <c r="E14654" s="175" t="s">
        <v>2130</v>
      </c>
      <c r="F14654" s="195">
        <v>3557468</v>
      </c>
      <c r="H14654" s="175" t="s">
        <v>2131</v>
      </c>
      <c r="J14654" s="194">
        <v>239100</v>
      </c>
    </row>
    <row r="14655" spans="1:11">
      <c r="A14655" s="175" t="s">
        <v>5097</v>
      </c>
      <c r="B14655" s="175" t="s">
        <v>31</v>
      </c>
      <c r="E14655" s="175" t="s">
        <v>668</v>
      </c>
      <c r="F14655" s="195">
        <v>201678</v>
      </c>
      <c r="H14655" s="175" t="s">
        <v>2125</v>
      </c>
      <c r="K14655" s="194">
        <v>3000000</v>
      </c>
    </row>
    <row r="14656" spans="1:11">
      <c r="A14656" s="175" t="s">
        <v>5097</v>
      </c>
      <c r="B14656" s="175" t="s">
        <v>31</v>
      </c>
      <c r="E14656" s="175" t="s">
        <v>668</v>
      </c>
      <c r="F14656" s="195">
        <v>201677</v>
      </c>
      <c r="H14656" s="175" t="s">
        <v>2124</v>
      </c>
      <c r="K14656" s="194">
        <v>8986190</v>
      </c>
    </row>
    <row r="14657" spans="1:11">
      <c r="A14657" s="175" t="s">
        <v>257</v>
      </c>
      <c r="B14657" s="175" t="s">
        <v>47</v>
      </c>
      <c r="E14657" s="175" t="s">
        <v>2130</v>
      </c>
      <c r="F14657" s="195">
        <v>3557468</v>
      </c>
      <c r="H14657" s="175" t="s">
        <v>2131</v>
      </c>
      <c r="K14657" s="194">
        <v>239100</v>
      </c>
    </row>
    <row r="14658" spans="1:11">
      <c r="A14658" s="175" t="s">
        <v>257</v>
      </c>
      <c r="B14658" s="175" t="s">
        <v>47</v>
      </c>
      <c r="E14658" s="175" t="s">
        <v>668</v>
      </c>
      <c r="F14658" s="195">
        <v>69</v>
      </c>
      <c r="H14658" s="175" t="s">
        <v>2307</v>
      </c>
      <c r="J14658" s="194">
        <v>3000000</v>
      </c>
    </row>
    <row r="14659" spans="1:11">
      <c r="A14659" s="175" t="s">
        <v>257</v>
      </c>
      <c r="B14659" s="175" t="s">
        <v>47</v>
      </c>
      <c r="E14659" s="175" t="s">
        <v>668</v>
      </c>
      <c r="F14659" s="195">
        <v>70</v>
      </c>
      <c r="H14659" s="175" t="s">
        <v>2308</v>
      </c>
      <c r="J14659" s="194">
        <v>8986190</v>
      </c>
    </row>
    <row r="14660" spans="1:11">
      <c r="A14660" s="190" t="s">
        <v>5197</v>
      </c>
      <c r="J14660" s="194">
        <v>12225290</v>
      </c>
      <c r="K14660" s="194">
        <v>12225290</v>
      </c>
    </row>
    <row r="14663" spans="1:11">
      <c r="A14663" s="190" t="s">
        <v>5198</v>
      </c>
      <c r="D14663" s="191" t="s">
        <v>4806</v>
      </c>
      <c r="E14663" s="190" t="s">
        <v>5080</v>
      </c>
    </row>
    <row r="14664" spans="1:11">
      <c r="A14664" s="192" t="s">
        <v>10</v>
      </c>
      <c r="B14664" s="192" t="s">
        <v>11</v>
      </c>
      <c r="D14664" s="188" t="s">
        <v>4808</v>
      </c>
      <c r="E14664" s="192" t="s">
        <v>142</v>
      </c>
      <c r="F14664" s="193" t="s">
        <v>4809</v>
      </c>
      <c r="G14664" s="192" t="s">
        <v>4810</v>
      </c>
      <c r="H14664" s="192" t="s">
        <v>479</v>
      </c>
      <c r="J14664" s="193" t="s">
        <v>405</v>
      </c>
      <c r="K14664" s="193" t="s">
        <v>406</v>
      </c>
    </row>
    <row r="14667" spans="1:11">
      <c r="A14667" s="175" t="s">
        <v>5097</v>
      </c>
      <c r="B14667" s="175" t="s">
        <v>31</v>
      </c>
      <c r="E14667" s="175" t="s">
        <v>668</v>
      </c>
      <c r="F14667" s="195">
        <v>1</v>
      </c>
      <c r="H14667" s="175" t="s">
        <v>2135</v>
      </c>
      <c r="K14667" s="194">
        <v>799680</v>
      </c>
    </row>
    <row r="14668" spans="1:11">
      <c r="A14668" s="175" t="s">
        <v>5124</v>
      </c>
      <c r="B14668" s="175" t="s">
        <v>97</v>
      </c>
      <c r="D14668" s="175" t="s">
        <v>592</v>
      </c>
      <c r="H14668" s="175" t="s">
        <v>2135</v>
      </c>
      <c r="J14668" s="194">
        <v>799680</v>
      </c>
    </row>
    <row r="14669" spans="1:11">
      <c r="A14669" s="190" t="s">
        <v>5199</v>
      </c>
      <c r="J14669" s="194">
        <v>799680</v>
      </c>
      <c r="K14669" s="194">
        <v>799680</v>
      </c>
    </row>
    <row r="14672" spans="1:11">
      <c r="A14672" s="190" t="s">
        <v>5179</v>
      </c>
      <c r="D14672" s="191" t="s">
        <v>4806</v>
      </c>
      <c r="E14672" s="190" t="s">
        <v>5080</v>
      </c>
    </row>
    <row r="14673" spans="1:11">
      <c r="A14673" s="192" t="s">
        <v>10</v>
      </c>
      <c r="B14673" s="192" t="s">
        <v>11</v>
      </c>
      <c r="D14673" s="188" t="s">
        <v>4808</v>
      </c>
      <c r="E14673" s="192" t="s">
        <v>142</v>
      </c>
      <c r="F14673" s="193" t="s">
        <v>4809</v>
      </c>
      <c r="G14673" s="192" t="s">
        <v>4810</v>
      </c>
      <c r="H14673" s="192" t="s">
        <v>479</v>
      </c>
      <c r="J14673" s="193" t="s">
        <v>405</v>
      </c>
      <c r="K14673" s="193" t="s">
        <v>406</v>
      </c>
    </row>
    <row r="14676" spans="1:11">
      <c r="A14676" s="175" t="s">
        <v>4898</v>
      </c>
      <c r="B14676" s="175" t="s">
        <v>29</v>
      </c>
      <c r="H14676" s="175" t="s">
        <v>2109</v>
      </c>
      <c r="K14676" s="194">
        <v>140000</v>
      </c>
    </row>
    <row r="14677" spans="1:11">
      <c r="A14677" s="175" t="s">
        <v>4894</v>
      </c>
      <c r="B14677" s="175" t="s">
        <v>105</v>
      </c>
      <c r="D14677" s="175" t="s">
        <v>610</v>
      </c>
      <c r="H14677" s="175" t="s">
        <v>2109</v>
      </c>
      <c r="J14677" s="194">
        <v>140000</v>
      </c>
    </row>
    <row r="14678" spans="1:11">
      <c r="A14678" s="190" t="s">
        <v>5180</v>
      </c>
      <c r="J14678" s="194">
        <v>140000</v>
      </c>
      <c r="K14678" s="194">
        <v>140000</v>
      </c>
    </row>
    <row r="14681" spans="1:11">
      <c r="A14681" s="190" t="s">
        <v>5181</v>
      </c>
      <c r="D14681" s="191" t="s">
        <v>4806</v>
      </c>
      <c r="E14681" s="190" t="s">
        <v>5080</v>
      </c>
    </row>
    <row r="14682" spans="1:11">
      <c r="A14682" s="192" t="s">
        <v>10</v>
      </c>
      <c r="B14682" s="192" t="s">
        <v>11</v>
      </c>
      <c r="D14682" s="188" t="s">
        <v>4808</v>
      </c>
      <c r="E14682" s="192" t="s">
        <v>142</v>
      </c>
      <c r="F14682" s="193" t="s">
        <v>4809</v>
      </c>
      <c r="G14682" s="192" t="s">
        <v>4810</v>
      </c>
      <c r="H14682" s="192" t="s">
        <v>479</v>
      </c>
      <c r="J14682" s="193" t="s">
        <v>405</v>
      </c>
      <c r="K14682" s="193" t="s">
        <v>406</v>
      </c>
    </row>
    <row r="14685" spans="1:11">
      <c r="A14685" s="175" t="s">
        <v>5093</v>
      </c>
      <c r="B14685" s="175" t="s">
        <v>69</v>
      </c>
      <c r="D14685" s="175" t="s">
        <v>592</v>
      </c>
      <c r="H14685" s="175" t="s">
        <v>2679</v>
      </c>
      <c r="K14685" s="194">
        <v>2507110</v>
      </c>
    </row>
    <row r="14686" spans="1:11">
      <c r="A14686" s="175" t="s">
        <v>5093</v>
      </c>
      <c r="B14686" s="175" t="s">
        <v>69</v>
      </c>
      <c r="D14686" s="175" t="s">
        <v>592</v>
      </c>
      <c r="H14686" s="175" t="s">
        <v>2680</v>
      </c>
      <c r="K14686" s="194">
        <v>2314926</v>
      </c>
    </row>
    <row r="14687" spans="1:11">
      <c r="A14687" s="175" t="s">
        <v>5093</v>
      </c>
      <c r="B14687" s="175" t="s">
        <v>69</v>
      </c>
      <c r="D14687" s="175" t="s">
        <v>592</v>
      </c>
      <c r="H14687" s="175" t="s">
        <v>2681</v>
      </c>
      <c r="K14687" s="194">
        <v>3113679</v>
      </c>
    </row>
    <row r="14688" spans="1:11">
      <c r="A14688" s="175" t="s">
        <v>5289</v>
      </c>
      <c r="B14688" s="175" t="s">
        <v>70</v>
      </c>
      <c r="D14688" s="175" t="s">
        <v>592</v>
      </c>
      <c r="H14688" s="175" t="s">
        <v>2686</v>
      </c>
      <c r="J14688" s="194">
        <v>12659807</v>
      </c>
    </row>
    <row r="14689" spans="1:10">
      <c r="A14689" s="175" t="s">
        <v>5289</v>
      </c>
      <c r="B14689" s="175" t="s">
        <v>70</v>
      </c>
      <c r="D14689" s="175" t="s">
        <v>592</v>
      </c>
      <c r="H14689" s="175" t="s">
        <v>2687</v>
      </c>
      <c r="J14689" s="194">
        <v>13408000</v>
      </c>
    </row>
    <row r="14690" spans="1:10">
      <c r="A14690" s="175" t="s">
        <v>5289</v>
      </c>
      <c r="B14690" s="175" t="s">
        <v>70</v>
      </c>
      <c r="D14690" s="175" t="s">
        <v>592</v>
      </c>
      <c r="H14690" s="175" t="s">
        <v>2688</v>
      </c>
      <c r="J14690" s="194">
        <v>3164952</v>
      </c>
    </row>
    <row r="14691" spans="1:10">
      <c r="A14691" s="175" t="s">
        <v>5289</v>
      </c>
      <c r="B14691" s="175" t="s">
        <v>70</v>
      </c>
      <c r="D14691" s="175" t="s">
        <v>592</v>
      </c>
      <c r="H14691" s="175" t="s">
        <v>2689</v>
      </c>
      <c r="J14691" s="194">
        <v>3352000</v>
      </c>
    </row>
    <row r="14692" spans="1:10">
      <c r="A14692" s="175" t="s">
        <v>5289</v>
      </c>
      <c r="B14692" s="175" t="s">
        <v>70</v>
      </c>
      <c r="D14692" s="175" t="s">
        <v>592</v>
      </c>
      <c r="H14692" s="175" t="s">
        <v>2679</v>
      </c>
      <c r="J14692" s="194">
        <v>2507110</v>
      </c>
    </row>
    <row r="14693" spans="1:10">
      <c r="A14693" s="175" t="s">
        <v>5289</v>
      </c>
      <c r="B14693" s="175" t="s">
        <v>70</v>
      </c>
      <c r="D14693" s="175" t="s">
        <v>592</v>
      </c>
      <c r="H14693" s="175" t="s">
        <v>2680</v>
      </c>
      <c r="J14693" s="194">
        <v>2314926</v>
      </c>
    </row>
    <row r="14694" spans="1:10">
      <c r="A14694" s="175" t="s">
        <v>5289</v>
      </c>
      <c r="B14694" s="175" t="s">
        <v>70</v>
      </c>
      <c r="D14694" s="175" t="s">
        <v>592</v>
      </c>
      <c r="H14694" s="175" t="s">
        <v>2681</v>
      </c>
      <c r="J14694" s="194">
        <v>3113679</v>
      </c>
    </row>
    <row r="14695" spans="1:10">
      <c r="A14695" s="175" t="s">
        <v>5289</v>
      </c>
      <c r="B14695" s="175" t="s">
        <v>70</v>
      </c>
      <c r="D14695" s="175" t="s">
        <v>592</v>
      </c>
      <c r="H14695" s="175" t="s">
        <v>2690</v>
      </c>
      <c r="J14695" s="194">
        <v>2870670</v>
      </c>
    </row>
    <row r="14696" spans="1:10">
      <c r="A14696" s="175" t="s">
        <v>5289</v>
      </c>
      <c r="B14696" s="175" t="s">
        <v>70</v>
      </c>
      <c r="D14696" s="175" t="s">
        <v>592</v>
      </c>
      <c r="H14696" s="175" t="s">
        <v>2691</v>
      </c>
      <c r="J14696" s="194">
        <v>3277413</v>
      </c>
    </row>
    <row r="14697" spans="1:10">
      <c r="A14697" s="175" t="s">
        <v>5289</v>
      </c>
      <c r="B14697" s="175" t="s">
        <v>70</v>
      </c>
      <c r="D14697" s="175" t="s">
        <v>592</v>
      </c>
      <c r="H14697" s="175" t="s">
        <v>2692</v>
      </c>
      <c r="J14697" s="194">
        <v>2601601</v>
      </c>
    </row>
    <row r="14698" spans="1:10">
      <c r="A14698" s="175" t="s">
        <v>5289</v>
      </c>
      <c r="B14698" s="175" t="s">
        <v>70</v>
      </c>
      <c r="D14698" s="175" t="s">
        <v>592</v>
      </c>
      <c r="H14698" s="175" t="s">
        <v>2693</v>
      </c>
      <c r="J14698" s="194">
        <v>1993059</v>
      </c>
    </row>
    <row r="14699" spans="1:10">
      <c r="A14699" s="175" t="s">
        <v>5289</v>
      </c>
      <c r="B14699" s="175" t="s">
        <v>70</v>
      </c>
      <c r="D14699" s="175" t="s">
        <v>592</v>
      </c>
      <c r="H14699" s="175" t="s">
        <v>2694</v>
      </c>
      <c r="J14699" s="194">
        <v>1120000</v>
      </c>
    </row>
    <row r="14700" spans="1:10">
      <c r="A14700" s="175" t="s">
        <v>5289</v>
      </c>
      <c r="B14700" s="175" t="s">
        <v>70</v>
      </c>
      <c r="D14700" s="175" t="s">
        <v>592</v>
      </c>
      <c r="H14700" s="175" t="s">
        <v>2695</v>
      </c>
      <c r="J14700" s="194">
        <v>80000</v>
      </c>
    </row>
    <row r="14701" spans="1:10">
      <c r="A14701" s="175" t="s">
        <v>5289</v>
      </c>
      <c r="B14701" s="175" t="s">
        <v>70</v>
      </c>
      <c r="D14701" s="175" t="s">
        <v>592</v>
      </c>
      <c r="H14701" s="175" t="s">
        <v>2696</v>
      </c>
      <c r="J14701" s="194">
        <v>15200000</v>
      </c>
    </row>
    <row r="14702" spans="1:10">
      <c r="A14702" s="175" t="s">
        <v>5289</v>
      </c>
      <c r="B14702" s="175" t="s">
        <v>70</v>
      </c>
      <c r="D14702" s="175" t="s">
        <v>592</v>
      </c>
      <c r="H14702" s="175" t="s">
        <v>2697</v>
      </c>
      <c r="J14702" s="194">
        <v>7145067</v>
      </c>
    </row>
    <row r="14703" spans="1:10">
      <c r="A14703" s="175" t="s">
        <v>5289</v>
      </c>
      <c r="B14703" s="175" t="s">
        <v>70</v>
      </c>
      <c r="D14703" s="175" t="s">
        <v>592</v>
      </c>
      <c r="H14703" s="175" t="s">
        <v>2698</v>
      </c>
      <c r="J14703" s="194">
        <v>400000</v>
      </c>
    </row>
    <row r="14704" spans="1:10">
      <c r="A14704" s="175" t="s">
        <v>5289</v>
      </c>
      <c r="B14704" s="175" t="s">
        <v>70</v>
      </c>
      <c r="D14704" s="175" t="s">
        <v>592</v>
      </c>
      <c r="H14704" s="175" t="s">
        <v>2699</v>
      </c>
      <c r="J14704" s="194">
        <v>3572533</v>
      </c>
    </row>
    <row r="14705" spans="1:11">
      <c r="A14705" s="175" t="s">
        <v>5289</v>
      </c>
      <c r="B14705" s="175" t="s">
        <v>70</v>
      </c>
      <c r="D14705" s="175" t="s">
        <v>592</v>
      </c>
      <c r="H14705" s="175" t="s">
        <v>2700</v>
      </c>
      <c r="J14705" s="194">
        <v>4800000</v>
      </c>
    </row>
    <row r="14706" spans="1:11">
      <c r="A14706" s="175" t="s">
        <v>5289</v>
      </c>
      <c r="B14706" s="175" t="s">
        <v>70</v>
      </c>
      <c r="D14706" s="175" t="s">
        <v>592</v>
      </c>
      <c r="H14706" s="175" t="s">
        <v>2701</v>
      </c>
      <c r="J14706" s="194">
        <v>1200000</v>
      </c>
    </row>
    <row r="14707" spans="1:11">
      <c r="A14707" s="175" t="s">
        <v>5289</v>
      </c>
      <c r="B14707" s="175" t="s">
        <v>70</v>
      </c>
      <c r="D14707" s="175" t="s">
        <v>592</v>
      </c>
      <c r="H14707" s="175" t="s">
        <v>2702</v>
      </c>
      <c r="J14707" s="194">
        <v>3594476</v>
      </c>
    </row>
    <row r="14708" spans="1:11">
      <c r="A14708" s="175" t="s">
        <v>5289</v>
      </c>
      <c r="B14708" s="175" t="s">
        <v>70</v>
      </c>
      <c r="D14708" s="175" t="s">
        <v>592</v>
      </c>
      <c r="H14708" s="175" t="s">
        <v>2703</v>
      </c>
      <c r="J14708" s="194">
        <v>920000</v>
      </c>
    </row>
    <row r="14709" spans="1:11">
      <c r="A14709" s="175" t="s">
        <v>4897</v>
      </c>
      <c r="B14709" s="175" t="s">
        <v>89</v>
      </c>
      <c r="D14709" s="175" t="s">
        <v>592</v>
      </c>
      <c r="H14709" s="175" t="s">
        <v>2700</v>
      </c>
      <c r="K14709" s="194">
        <v>4800000</v>
      </c>
    </row>
    <row r="14710" spans="1:11">
      <c r="A14710" s="175" t="s">
        <v>4897</v>
      </c>
      <c r="B14710" s="175" t="s">
        <v>89</v>
      </c>
      <c r="D14710" s="175" t="s">
        <v>592</v>
      </c>
      <c r="H14710" s="175" t="s">
        <v>2701</v>
      </c>
      <c r="K14710" s="194">
        <v>1200000</v>
      </c>
    </row>
    <row r="14711" spans="1:11">
      <c r="A14711" s="175" t="s">
        <v>4897</v>
      </c>
      <c r="B14711" s="175" t="s">
        <v>89</v>
      </c>
      <c r="D14711" s="175" t="s">
        <v>592</v>
      </c>
      <c r="H14711" s="175" t="s">
        <v>2702</v>
      </c>
      <c r="K14711" s="194">
        <v>3594476</v>
      </c>
    </row>
    <row r="14712" spans="1:11">
      <c r="A14712" s="175" t="s">
        <v>4897</v>
      </c>
      <c r="B14712" s="175" t="s">
        <v>89</v>
      </c>
      <c r="D14712" s="175" t="s">
        <v>592</v>
      </c>
      <c r="H14712" s="175" t="s">
        <v>2703</v>
      </c>
      <c r="K14712" s="194">
        <v>920000</v>
      </c>
    </row>
    <row r="14713" spans="1:11">
      <c r="A14713" s="175" t="s">
        <v>5189</v>
      </c>
      <c r="B14713" s="175" t="s">
        <v>92</v>
      </c>
      <c r="D14713" s="175" t="s">
        <v>592</v>
      </c>
      <c r="H14713" s="175" t="s">
        <v>2690</v>
      </c>
      <c r="K14713" s="194">
        <v>2870670</v>
      </c>
    </row>
    <row r="14714" spans="1:11">
      <c r="A14714" s="175" t="s">
        <v>5189</v>
      </c>
      <c r="B14714" s="175" t="s">
        <v>92</v>
      </c>
      <c r="D14714" s="175" t="s">
        <v>592</v>
      </c>
      <c r="H14714" s="175" t="s">
        <v>2691</v>
      </c>
      <c r="K14714" s="194">
        <v>3277413</v>
      </c>
    </row>
    <row r="14715" spans="1:11">
      <c r="A14715" s="175" t="s">
        <v>5125</v>
      </c>
      <c r="B14715" s="175" t="s">
        <v>96</v>
      </c>
      <c r="D14715" s="175" t="s">
        <v>592</v>
      </c>
      <c r="H14715" s="175" t="s">
        <v>2686</v>
      </c>
      <c r="K14715" s="194">
        <v>12659807</v>
      </c>
    </row>
    <row r="14716" spans="1:11">
      <c r="A14716" s="175" t="s">
        <v>5125</v>
      </c>
      <c r="B14716" s="175" t="s">
        <v>96</v>
      </c>
      <c r="D14716" s="175" t="s">
        <v>592</v>
      </c>
      <c r="H14716" s="175" t="s">
        <v>2688</v>
      </c>
      <c r="K14716" s="194">
        <v>3164952</v>
      </c>
    </row>
    <row r="14717" spans="1:11">
      <c r="A14717" s="175" t="s">
        <v>5125</v>
      </c>
      <c r="B14717" s="175" t="s">
        <v>96</v>
      </c>
      <c r="D14717" s="175" t="s">
        <v>592</v>
      </c>
      <c r="H14717" s="175" t="s">
        <v>2689</v>
      </c>
      <c r="K14717" s="194">
        <v>3352000</v>
      </c>
    </row>
    <row r="14718" spans="1:11">
      <c r="A14718" s="175" t="s">
        <v>5125</v>
      </c>
      <c r="B14718" s="175" t="s">
        <v>96</v>
      </c>
      <c r="D14718" s="175" t="s">
        <v>592</v>
      </c>
      <c r="H14718" s="175" t="s">
        <v>2692</v>
      </c>
      <c r="K14718" s="194">
        <v>2601601</v>
      </c>
    </row>
    <row r="14719" spans="1:11">
      <c r="A14719" s="175" t="s">
        <v>5124</v>
      </c>
      <c r="B14719" s="175" t="s">
        <v>97</v>
      </c>
      <c r="D14719" s="175" t="s">
        <v>592</v>
      </c>
      <c r="H14719" s="175" t="s">
        <v>2687</v>
      </c>
      <c r="K14719" s="194">
        <v>13408000</v>
      </c>
    </row>
    <row r="14720" spans="1:11">
      <c r="A14720" s="175" t="s">
        <v>5124</v>
      </c>
      <c r="B14720" s="175" t="s">
        <v>97</v>
      </c>
      <c r="D14720" s="175" t="s">
        <v>592</v>
      </c>
      <c r="H14720" s="175" t="s">
        <v>2693</v>
      </c>
      <c r="K14720" s="194">
        <v>1993059</v>
      </c>
    </row>
    <row r="14721" spans="1:11">
      <c r="A14721" s="175" t="s">
        <v>5124</v>
      </c>
      <c r="B14721" s="175" t="s">
        <v>97</v>
      </c>
      <c r="D14721" s="175" t="s">
        <v>592</v>
      </c>
      <c r="H14721" s="175" t="s">
        <v>2694</v>
      </c>
      <c r="K14721" s="194">
        <v>1120000</v>
      </c>
    </row>
    <row r="14722" spans="1:11">
      <c r="A14722" s="175" t="s">
        <v>5124</v>
      </c>
      <c r="B14722" s="175" t="s">
        <v>97</v>
      </c>
      <c r="D14722" s="175" t="s">
        <v>592</v>
      </c>
      <c r="H14722" s="175" t="s">
        <v>2695</v>
      </c>
      <c r="K14722" s="194">
        <v>80000</v>
      </c>
    </row>
    <row r="14723" spans="1:11">
      <c r="A14723" s="175" t="s">
        <v>5034</v>
      </c>
      <c r="B14723" s="175" t="s">
        <v>104</v>
      </c>
      <c r="D14723" s="175" t="s">
        <v>592</v>
      </c>
      <c r="H14723" s="175" t="s">
        <v>2696</v>
      </c>
      <c r="K14723" s="194">
        <v>15200000</v>
      </c>
    </row>
    <row r="14724" spans="1:11">
      <c r="A14724" s="175" t="s">
        <v>5034</v>
      </c>
      <c r="B14724" s="175" t="s">
        <v>104</v>
      </c>
      <c r="D14724" s="175" t="s">
        <v>592</v>
      </c>
      <c r="H14724" s="175" t="s">
        <v>2697</v>
      </c>
      <c r="K14724" s="194">
        <v>7145067</v>
      </c>
    </row>
    <row r="14725" spans="1:11">
      <c r="A14725" s="175" t="s">
        <v>5034</v>
      </c>
      <c r="B14725" s="175" t="s">
        <v>104</v>
      </c>
      <c r="D14725" s="175" t="s">
        <v>592</v>
      </c>
      <c r="H14725" s="175" t="s">
        <v>2698</v>
      </c>
      <c r="K14725" s="194">
        <v>400000</v>
      </c>
    </row>
    <row r="14726" spans="1:11">
      <c r="A14726" s="175" t="s">
        <v>5034</v>
      </c>
      <c r="B14726" s="175" t="s">
        <v>104</v>
      </c>
      <c r="D14726" s="175" t="s">
        <v>592</v>
      </c>
      <c r="H14726" s="175" t="s">
        <v>2699</v>
      </c>
      <c r="K14726" s="194">
        <v>3572533</v>
      </c>
    </row>
    <row r="14727" spans="1:11">
      <c r="A14727" s="190" t="s">
        <v>5182</v>
      </c>
      <c r="J14727" s="194">
        <v>89295293</v>
      </c>
      <c r="K14727" s="194">
        <v>89295293</v>
      </c>
    </row>
    <row r="14729" spans="1:11">
      <c r="A14729" s="189" t="s">
        <v>480</v>
      </c>
      <c r="B14729" s="196" t="s">
        <v>5290</v>
      </c>
      <c r="J14729" s="194">
        <v>351574960</v>
      </c>
      <c r="K14729" s="194">
        <v>351574960</v>
      </c>
    </row>
    <row r="14731" spans="1:11">
      <c r="A14731" s="189" t="s">
        <v>5291</v>
      </c>
    </row>
    <row r="14734" spans="1:11">
      <c r="A14734" s="190" t="s">
        <v>4805</v>
      </c>
      <c r="D14734" s="191" t="s">
        <v>4823</v>
      </c>
      <c r="E14734" s="190" t="s">
        <v>4807</v>
      </c>
    </row>
    <row r="14735" spans="1:11">
      <c r="A14735" s="192" t="s">
        <v>10</v>
      </c>
      <c r="B14735" s="192" t="s">
        <v>11</v>
      </c>
      <c r="D14735" s="188" t="s">
        <v>4808</v>
      </c>
      <c r="E14735" s="192" t="s">
        <v>142</v>
      </c>
      <c r="F14735" s="193" t="s">
        <v>4809</v>
      </c>
      <c r="G14735" s="192" t="s">
        <v>4810</v>
      </c>
      <c r="H14735" s="192" t="s">
        <v>479</v>
      </c>
      <c r="J14735" s="193" t="s">
        <v>405</v>
      </c>
      <c r="K14735" s="193" t="s">
        <v>406</v>
      </c>
    </row>
    <row r="14738" spans="1:11">
      <c r="A14738" s="175" t="s">
        <v>5102</v>
      </c>
      <c r="B14738" s="175" t="s">
        <v>25</v>
      </c>
      <c r="F14738" s="195">
        <v>361</v>
      </c>
      <c r="H14738" s="175" t="s">
        <v>1917</v>
      </c>
      <c r="K14738" s="194">
        <v>468470</v>
      </c>
    </row>
    <row r="14739" spans="1:11">
      <c r="A14739" s="175" t="s">
        <v>268</v>
      </c>
      <c r="B14739" s="175" t="s">
        <v>49</v>
      </c>
      <c r="E14739" s="175" t="s">
        <v>640</v>
      </c>
      <c r="F14739" s="195">
        <v>30112016</v>
      </c>
      <c r="H14739" s="175" t="s">
        <v>1917</v>
      </c>
      <c r="J14739" s="194">
        <v>468470</v>
      </c>
    </row>
    <row r="14740" spans="1:11">
      <c r="A14740" s="190" t="s">
        <v>4816</v>
      </c>
      <c r="J14740" s="194">
        <v>468470</v>
      </c>
      <c r="K14740" s="194">
        <v>468470</v>
      </c>
    </row>
    <row r="14743" spans="1:11">
      <c r="A14743" s="190" t="s">
        <v>4817</v>
      </c>
      <c r="D14743" s="191" t="s">
        <v>4818</v>
      </c>
      <c r="E14743" s="190" t="s">
        <v>4807</v>
      </c>
    </row>
    <row r="14744" spans="1:11">
      <c r="A14744" s="192" t="s">
        <v>10</v>
      </c>
      <c r="B14744" s="192" t="s">
        <v>11</v>
      </c>
      <c r="D14744" s="188" t="s">
        <v>4808</v>
      </c>
      <c r="E14744" s="192" t="s">
        <v>142</v>
      </c>
      <c r="F14744" s="193" t="s">
        <v>4809</v>
      </c>
      <c r="G14744" s="192" t="s">
        <v>4810</v>
      </c>
      <c r="H14744" s="192" t="s">
        <v>479</v>
      </c>
      <c r="J14744" s="193" t="s">
        <v>405</v>
      </c>
      <c r="K14744" s="193" t="s">
        <v>406</v>
      </c>
    </row>
    <row r="14747" spans="1:11">
      <c r="A14747" s="175" t="s">
        <v>151</v>
      </c>
      <c r="B14747" s="175" t="s">
        <v>22</v>
      </c>
      <c r="F14747" s="195">
        <v>1</v>
      </c>
      <c r="H14747" s="175" t="s">
        <v>1271</v>
      </c>
      <c r="J14747" s="194">
        <v>269</v>
      </c>
    </row>
    <row r="14748" spans="1:11">
      <c r="A14748" s="175" t="s">
        <v>151</v>
      </c>
      <c r="B14748" s="175" t="s">
        <v>22</v>
      </c>
      <c r="F14748" s="195">
        <v>1</v>
      </c>
      <c r="H14748" s="175" t="s">
        <v>1272</v>
      </c>
      <c r="J14748" s="194">
        <v>4016</v>
      </c>
    </row>
    <row r="14749" spans="1:11">
      <c r="A14749" s="175" t="s">
        <v>151</v>
      </c>
      <c r="B14749" s="175" t="s">
        <v>22</v>
      </c>
      <c r="F14749" s="195">
        <v>1</v>
      </c>
      <c r="H14749" s="175" t="s">
        <v>1273</v>
      </c>
      <c r="J14749" s="194">
        <v>2371</v>
      </c>
    </row>
    <row r="14750" spans="1:11">
      <c r="A14750" s="175" t="s">
        <v>151</v>
      </c>
      <c r="B14750" s="175" t="s">
        <v>22</v>
      </c>
      <c r="F14750" s="195">
        <v>1</v>
      </c>
      <c r="H14750" s="175" t="s">
        <v>1274</v>
      </c>
      <c r="J14750" s="194">
        <v>222</v>
      </c>
    </row>
    <row r="14751" spans="1:11">
      <c r="A14751" s="175" t="s">
        <v>151</v>
      </c>
      <c r="B14751" s="175" t="s">
        <v>22</v>
      </c>
      <c r="F14751" s="195">
        <v>1</v>
      </c>
      <c r="H14751" s="175" t="s">
        <v>1275</v>
      </c>
      <c r="J14751" s="194">
        <v>7711</v>
      </c>
    </row>
    <row r="14752" spans="1:11">
      <c r="A14752" s="175" t="s">
        <v>151</v>
      </c>
      <c r="B14752" s="175" t="s">
        <v>22</v>
      </c>
      <c r="F14752" s="195">
        <v>1</v>
      </c>
      <c r="H14752" s="175" t="s">
        <v>1276</v>
      </c>
      <c r="J14752" s="194">
        <v>853</v>
      </c>
    </row>
    <row r="14753" spans="1:11">
      <c r="A14753" s="175" t="s">
        <v>151</v>
      </c>
      <c r="B14753" s="175" t="s">
        <v>22</v>
      </c>
      <c r="F14753" s="195">
        <v>1</v>
      </c>
      <c r="H14753" s="175" t="s">
        <v>1277</v>
      </c>
      <c r="J14753" s="194">
        <v>1666</v>
      </c>
    </row>
    <row r="14754" spans="1:11">
      <c r="A14754" s="175" t="s">
        <v>151</v>
      </c>
      <c r="B14754" s="175" t="s">
        <v>22</v>
      </c>
      <c r="F14754" s="195">
        <v>1</v>
      </c>
      <c r="H14754" s="175" t="s">
        <v>1252</v>
      </c>
      <c r="J14754" s="194">
        <v>520</v>
      </c>
    </row>
    <row r="14755" spans="1:11">
      <c r="A14755" s="175" t="s">
        <v>151</v>
      </c>
      <c r="B14755" s="175" t="s">
        <v>22</v>
      </c>
      <c r="F14755" s="195">
        <v>1</v>
      </c>
      <c r="H14755" s="175" t="s">
        <v>1278</v>
      </c>
      <c r="J14755" s="194">
        <v>350000</v>
      </c>
    </row>
    <row r="14756" spans="1:11">
      <c r="A14756" s="175" t="s">
        <v>151</v>
      </c>
      <c r="B14756" s="175" t="s">
        <v>22</v>
      </c>
      <c r="F14756" s="195">
        <v>1</v>
      </c>
      <c r="H14756" s="175" t="s">
        <v>1252</v>
      </c>
      <c r="J14756" s="194">
        <v>35107</v>
      </c>
    </row>
    <row r="14757" spans="1:11">
      <c r="A14757" s="175" t="s">
        <v>5056</v>
      </c>
      <c r="B14757" s="175" t="s">
        <v>117</v>
      </c>
      <c r="D14757" s="175" t="s">
        <v>610</v>
      </c>
      <c r="H14757" s="175" t="s">
        <v>4783</v>
      </c>
      <c r="K14757" s="194">
        <v>402735</v>
      </c>
    </row>
    <row r="14758" spans="1:11">
      <c r="A14758" s="190" t="s">
        <v>4821</v>
      </c>
      <c r="J14758" s="194">
        <v>402735</v>
      </c>
      <c r="K14758" s="194">
        <v>402735</v>
      </c>
    </row>
    <row r="14761" spans="1:11">
      <c r="A14761" s="190" t="s">
        <v>4822</v>
      </c>
      <c r="D14761" s="191" t="s">
        <v>4818</v>
      </c>
      <c r="E14761" s="190" t="s">
        <v>4807</v>
      </c>
    </row>
    <row r="14762" spans="1:11">
      <c r="A14762" s="192" t="s">
        <v>10</v>
      </c>
      <c r="B14762" s="192" t="s">
        <v>11</v>
      </c>
      <c r="D14762" s="188" t="s">
        <v>4808</v>
      </c>
      <c r="E14762" s="192" t="s">
        <v>142</v>
      </c>
      <c r="F14762" s="193" t="s">
        <v>4809</v>
      </c>
      <c r="G14762" s="192" t="s">
        <v>4810</v>
      </c>
      <c r="H14762" s="192" t="s">
        <v>479</v>
      </c>
      <c r="J14762" s="193" t="s">
        <v>405</v>
      </c>
      <c r="K14762" s="193" t="s">
        <v>406</v>
      </c>
    </row>
    <row r="14765" spans="1:11">
      <c r="A14765" s="175" t="s">
        <v>151</v>
      </c>
      <c r="B14765" s="175" t="s">
        <v>22</v>
      </c>
      <c r="F14765" s="195">
        <v>1</v>
      </c>
      <c r="H14765" s="175" t="s">
        <v>1279</v>
      </c>
      <c r="J14765" s="194">
        <v>1430</v>
      </c>
    </row>
    <row r="14766" spans="1:11">
      <c r="A14766" s="175" t="s">
        <v>151</v>
      </c>
      <c r="B14766" s="175" t="s">
        <v>22</v>
      </c>
      <c r="F14766" s="195">
        <v>1</v>
      </c>
      <c r="H14766" s="175" t="s">
        <v>1252</v>
      </c>
      <c r="J14766" s="194">
        <v>2229</v>
      </c>
    </row>
    <row r="14767" spans="1:11">
      <c r="A14767" s="175" t="s">
        <v>151</v>
      </c>
      <c r="B14767" s="175" t="s">
        <v>22</v>
      </c>
      <c r="F14767" s="195">
        <v>1</v>
      </c>
      <c r="H14767" s="175" t="s">
        <v>1280</v>
      </c>
      <c r="J14767" s="194">
        <v>3759</v>
      </c>
    </row>
    <row r="14768" spans="1:11">
      <c r="A14768" s="175" t="s">
        <v>151</v>
      </c>
      <c r="B14768" s="175" t="s">
        <v>22</v>
      </c>
      <c r="F14768" s="195">
        <v>1</v>
      </c>
      <c r="H14768" s="175" t="s">
        <v>1281</v>
      </c>
      <c r="J14768" s="194">
        <v>27068</v>
      </c>
    </row>
    <row r="14769" spans="1:11">
      <c r="A14769" s="175" t="s">
        <v>5056</v>
      </c>
      <c r="B14769" s="175" t="s">
        <v>117</v>
      </c>
      <c r="D14769" s="175" t="s">
        <v>610</v>
      </c>
      <c r="H14769" s="175" t="s">
        <v>4784</v>
      </c>
      <c r="K14769" s="194">
        <v>34486</v>
      </c>
    </row>
    <row r="14770" spans="1:11">
      <c r="A14770" s="190" t="s">
        <v>4824</v>
      </c>
      <c r="J14770" s="194">
        <v>34486</v>
      </c>
      <c r="K14770" s="194">
        <v>34486</v>
      </c>
    </row>
    <row r="14773" spans="1:11">
      <c r="A14773" s="190" t="s">
        <v>5065</v>
      </c>
      <c r="D14773" s="191" t="s">
        <v>4818</v>
      </c>
      <c r="E14773" s="190" t="s">
        <v>4807</v>
      </c>
    </row>
    <row r="14774" spans="1:11">
      <c r="A14774" s="192" t="s">
        <v>10</v>
      </c>
      <c r="B14774" s="192" t="s">
        <v>11</v>
      </c>
      <c r="D14774" s="188" t="s">
        <v>4808</v>
      </c>
      <c r="E14774" s="192" t="s">
        <v>142</v>
      </c>
      <c r="F14774" s="193" t="s">
        <v>4809</v>
      </c>
      <c r="G14774" s="192" t="s">
        <v>4810</v>
      </c>
      <c r="H14774" s="192" t="s">
        <v>479</v>
      </c>
      <c r="J14774" s="193" t="s">
        <v>405</v>
      </c>
      <c r="K14774" s="193" t="s">
        <v>406</v>
      </c>
    </row>
    <row r="14777" spans="1:11">
      <c r="A14777" s="175" t="s">
        <v>151</v>
      </c>
      <c r="B14777" s="175" t="s">
        <v>22</v>
      </c>
      <c r="F14777" s="195">
        <v>1</v>
      </c>
      <c r="H14777" s="175" t="s">
        <v>1205</v>
      </c>
      <c r="J14777" s="194">
        <v>150000</v>
      </c>
    </row>
    <row r="14778" spans="1:11">
      <c r="A14778" s="175" t="s">
        <v>4829</v>
      </c>
      <c r="B14778" s="175" t="s">
        <v>113</v>
      </c>
      <c r="D14778" s="175" t="s">
        <v>610</v>
      </c>
      <c r="H14778" s="175" t="s">
        <v>1205</v>
      </c>
      <c r="K14778" s="194">
        <v>150000</v>
      </c>
    </row>
    <row r="14779" spans="1:11">
      <c r="A14779" s="190" t="s">
        <v>5066</v>
      </c>
      <c r="J14779" s="194">
        <v>150000</v>
      </c>
      <c r="K14779" s="194">
        <v>150000</v>
      </c>
    </row>
    <row r="14782" spans="1:11">
      <c r="A14782" s="190" t="s">
        <v>4825</v>
      </c>
      <c r="D14782" s="191" t="s">
        <v>4818</v>
      </c>
      <c r="E14782" s="190" t="s">
        <v>5067</v>
      </c>
    </row>
    <row r="14783" spans="1:11">
      <c r="A14783" s="192" t="s">
        <v>10</v>
      </c>
      <c r="B14783" s="192" t="s">
        <v>11</v>
      </c>
      <c r="D14783" s="188" t="s">
        <v>4808</v>
      </c>
      <c r="E14783" s="192" t="s">
        <v>142</v>
      </c>
      <c r="F14783" s="193" t="s">
        <v>4809</v>
      </c>
      <c r="G14783" s="192" t="s">
        <v>4810</v>
      </c>
      <c r="H14783" s="192" t="s">
        <v>479</v>
      </c>
      <c r="J14783" s="193" t="s">
        <v>405</v>
      </c>
      <c r="K14783" s="193" t="s">
        <v>406</v>
      </c>
    </row>
    <row r="14786" spans="1:11">
      <c r="A14786" s="175" t="s">
        <v>151</v>
      </c>
      <c r="B14786" s="175" t="s">
        <v>22</v>
      </c>
      <c r="F14786" s="195">
        <v>1</v>
      </c>
      <c r="H14786" s="175" t="s">
        <v>1252</v>
      </c>
      <c r="J14786" s="194">
        <v>18040</v>
      </c>
    </row>
    <row r="14787" spans="1:11">
      <c r="A14787" s="175" t="s">
        <v>151</v>
      </c>
      <c r="B14787" s="175" t="s">
        <v>22</v>
      </c>
      <c r="F14787" s="195">
        <v>1</v>
      </c>
      <c r="H14787" s="175" t="s">
        <v>1252</v>
      </c>
      <c r="J14787" s="194">
        <v>179</v>
      </c>
    </row>
    <row r="14788" spans="1:11">
      <c r="A14788" s="175" t="s">
        <v>151</v>
      </c>
      <c r="B14788" s="175" t="s">
        <v>22</v>
      </c>
      <c r="F14788" s="195">
        <v>1</v>
      </c>
      <c r="H14788" s="175" t="s">
        <v>1252</v>
      </c>
      <c r="J14788" s="194">
        <v>47</v>
      </c>
    </row>
    <row r="14789" spans="1:11">
      <c r="A14789" s="175" t="s">
        <v>151</v>
      </c>
      <c r="B14789" s="175" t="s">
        <v>22</v>
      </c>
      <c r="F14789" s="195">
        <v>1</v>
      </c>
      <c r="H14789" s="175" t="s">
        <v>1252</v>
      </c>
      <c r="J14789" s="194">
        <v>1834</v>
      </c>
    </row>
    <row r="14790" spans="1:11">
      <c r="A14790" s="175" t="s">
        <v>151</v>
      </c>
      <c r="B14790" s="175" t="s">
        <v>22</v>
      </c>
      <c r="F14790" s="195">
        <v>1</v>
      </c>
      <c r="H14790" s="175" t="s">
        <v>1252</v>
      </c>
      <c r="J14790" s="194">
        <v>6238</v>
      </c>
    </row>
    <row r="14791" spans="1:11">
      <c r="A14791" s="175" t="s">
        <v>151</v>
      </c>
      <c r="B14791" s="175" t="s">
        <v>22</v>
      </c>
      <c r="F14791" s="195">
        <v>1</v>
      </c>
      <c r="H14791" s="175" t="s">
        <v>1252</v>
      </c>
      <c r="J14791" s="194">
        <v>178368</v>
      </c>
    </row>
    <row r="14792" spans="1:11">
      <c r="A14792" s="175" t="s">
        <v>151</v>
      </c>
      <c r="B14792" s="175" t="s">
        <v>22</v>
      </c>
      <c r="F14792" s="195">
        <v>1</v>
      </c>
      <c r="H14792" s="175" t="s">
        <v>1252</v>
      </c>
      <c r="J14792" s="194">
        <v>65871</v>
      </c>
    </row>
    <row r="14793" spans="1:11">
      <c r="A14793" s="175" t="s">
        <v>151</v>
      </c>
      <c r="B14793" s="175" t="s">
        <v>22</v>
      </c>
      <c r="F14793" s="195">
        <v>1</v>
      </c>
      <c r="H14793" s="175" t="s">
        <v>1252</v>
      </c>
      <c r="J14793" s="194">
        <v>3329</v>
      </c>
    </row>
    <row r="14794" spans="1:11">
      <c r="A14794" s="175" t="s">
        <v>151</v>
      </c>
      <c r="B14794" s="175" t="s">
        <v>22</v>
      </c>
      <c r="F14794" s="195">
        <v>1</v>
      </c>
      <c r="H14794" s="175" t="s">
        <v>1252</v>
      </c>
      <c r="J14794" s="194">
        <v>1339</v>
      </c>
    </row>
    <row r="14795" spans="1:11">
      <c r="A14795" s="175" t="s">
        <v>151</v>
      </c>
      <c r="B14795" s="175" t="s">
        <v>22</v>
      </c>
      <c r="F14795" s="195">
        <v>1</v>
      </c>
      <c r="H14795" s="175" t="s">
        <v>1252</v>
      </c>
      <c r="J14795" s="194">
        <v>3220</v>
      </c>
    </row>
    <row r="14796" spans="1:11">
      <c r="A14796" s="175" t="s">
        <v>151</v>
      </c>
      <c r="B14796" s="175" t="s">
        <v>22</v>
      </c>
      <c r="F14796" s="195">
        <v>1</v>
      </c>
      <c r="H14796" s="175" t="s">
        <v>1282</v>
      </c>
      <c r="J14796" s="194">
        <v>191</v>
      </c>
    </row>
    <row r="14797" spans="1:11">
      <c r="A14797" s="175" t="s">
        <v>5056</v>
      </c>
      <c r="B14797" s="175" t="s">
        <v>117</v>
      </c>
      <c r="D14797" s="175" t="s">
        <v>610</v>
      </c>
      <c r="H14797" s="175" t="s">
        <v>4785</v>
      </c>
      <c r="K14797" s="194">
        <v>278656</v>
      </c>
    </row>
    <row r="14798" spans="1:11">
      <c r="A14798" s="190" t="s">
        <v>4826</v>
      </c>
      <c r="J14798" s="194">
        <v>278656</v>
      </c>
      <c r="K14798" s="194">
        <v>278656</v>
      </c>
    </row>
    <row r="14801" spans="1:11">
      <c r="A14801" s="190" t="s">
        <v>4827</v>
      </c>
      <c r="D14801" s="191" t="s">
        <v>4818</v>
      </c>
      <c r="E14801" s="190" t="s">
        <v>5067</v>
      </c>
    </row>
    <row r="14802" spans="1:11">
      <c r="A14802" s="192" t="s">
        <v>10</v>
      </c>
      <c r="B14802" s="192" t="s">
        <v>11</v>
      </c>
      <c r="D14802" s="188" t="s">
        <v>4808</v>
      </c>
      <c r="E14802" s="192" t="s">
        <v>142</v>
      </c>
      <c r="F14802" s="193" t="s">
        <v>4809</v>
      </c>
      <c r="G14802" s="192" t="s">
        <v>4810</v>
      </c>
      <c r="H14802" s="192" t="s">
        <v>479</v>
      </c>
      <c r="J14802" s="193" t="s">
        <v>405</v>
      </c>
      <c r="K14802" s="193" t="s">
        <v>406</v>
      </c>
    </row>
    <row r="14805" spans="1:11">
      <c r="A14805" s="175" t="s">
        <v>161</v>
      </c>
      <c r="B14805" s="175" t="s">
        <v>23</v>
      </c>
      <c r="F14805" s="195">
        <v>1</v>
      </c>
      <c r="H14805" s="175" t="s">
        <v>1503</v>
      </c>
      <c r="J14805" s="194">
        <v>50000</v>
      </c>
    </row>
    <row r="14806" spans="1:11">
      <c r="A14806" s="175" t="s">
        <v>5000</v>
      </c>
      <c r="B14806" s="175" t="s">
        <v>114</v>
      </c>
      <c r="D14806" s="175" t="s">
        <v>610</v>
      </c>
      <c r="H14806" s="175" t="s">
        <v>4768</v>
      </c>
      <c r="K14806" s="194">
        <v>50000</v>
      </c>
    </row>
    <row r="14807" spans="1:11">
      <c r="A14807" s="190" t="s">
        <v>4830</v>
      </c>
      <c r="J14807" s="194">
        <v>50000</v>
      </c>
      <c r="K14807" s="194">
        <v>50000</v>
      </c>
    </row>
    <row r="14810" spans="1:11">
      <c r="A14810" s="190" t="s">
        <v>4831</v>
      </c>
      <c r="D14810" s="191" t="s">
        <v>4823</v>
      </c>
      <c r="E14810" s="190" t="s">
        <v>4828</v>
      </c>
    </row>
    <row r="14811" spans="1:11">
      <c r="A14811" s="192" t="s">
        <v>10</v>
      </c>
      <c r="B14811" s="192" t="s">
        <v>11</v>
      </c>
      <c r="D14811" s="188" t="s">
        <v>4808</v>
      </c>
      <c r="E14811" s="192" t="s">
        <v>142</v>
      </c>
      <c r="F14811" s="193" t="s">
        <v>4809</v>
      </c>
      <c r="G14811" s="192" t="s">
        <v>4810</v>
      </c>
      <c r="H14811" s="192" t="s">
        <v>479</v>
      </c>
      <c r="J14811" s="193" t="s">
        <v>405</v>
      </c>
      <c r="K14811" s="193" t="s">
        <v>406</v>
      </c>
    </row>
    <row r="14814" spans="1:11">
      <c r="A14814" s="175" t="s">
        <v>5102</v>
      </c>
      <c r="B14814" s="175" t="s">
        <v>25</v>
      </c>
      <c r="F14814" s="195">
        <v>362</v>
      </c>
      <c r="H14814" s="175" t="s">
        <v>1918</v>
      </c>
      <c r="K14814" s="194">
        <v>158400</v>
      </c>
    </row>
    <row r="14815" spans="1:11">
      <c r="A14815" s="175" t="s">
        <v>182</v>
      </c>
      <c r="B14815" s="175" t="s">
        <v>28</v>
      </c>
      <c r="E14815" s="175" t="s">
        <v>640</v>
      </c>
      <c r="F14815" s="195">
        <v>201651</v>
      </c>
      <c r="H14815" s="175" t="s">
        <v>1918</v>
      </c>
      <c r="J14815" s="194">
        <v>158400</v>
      </c>
    </row>
    <row r="14816" spans="1:11">
      <c r="A14816" s="190" t="s">
        <v>4832</v>
      </c>
      <c r="J14816" s="194">
        <v>158400</v>
      </c>
      <c r="K14816" s="194">
        <v>158400</v>
      </c>
    </row>
    <row r="14819" spans="1:11">
      <c r="A14819" s="190" t="s">
        <v>4833</v>
      </c>
      <c r="D14819" s="191" t="s">
        <v>4823</v>
      </c>
      <c r="E14819" s="190" t="s">
        <v>4828</v>
      </c>
    </row>
    <row r="14820" spans="1:11">
      <c r="A14820" s="192" t="s">
        <v>10</v>
      </c>
      <c r="B14820" s="192" t="s">
        <v>11</v>
      </c>
      <c r="D14820" s="188" t="s">
        <v>4808</v>
      </c>
      <c r="E14820" s="192" t="s">
        <v>142</v>
      </c>
      <c r="F14820" s="193" t="s">
        <v>4809</v>
      </c>
      <c r="G14820" s="192" t="s">
        <v>4810</v>
      </c>
      <c r="H14820" s="192" t="s">
        <v>479</v>
      </c>
      <c r="J14820" s="193" t="s">
        <v>405</v>
      </c>
      <c r="K14820" s="193" t="s">
        <v>406</v>
      </c>
    </row>
    <row r="14823" spans="1:11">
      <c r="A14823" s="175" t="s">
        <v>182</v>
      </c>
      <c r="B14823" s="175" t="s">
        <v>28</v>
      </c>
      <c r="E14823" s="175" t="s">
        <v>640</v>
      </c>
      <c r="F14823" s="195">
        <v>201651</v>
      </c>
      <c r="H14823" s="175" t="s">
        <v>766</v>
      </c>
      <c r="K14823" s="194">
        <v>158400</v>
      </c>
    </row>
    <row r="14824" spans="1:11">
      <c r="A14824" s="175" t="s">
        <v>257</v>
      </c>
      <c r="B14824" s="175" t="s">
        <v>47</v>
      </c>
      <c r="E14824" s="175" t="s">
        <v>668</v>
      </c>
      <c r="F14824" s="195">
        <v>22814</v>
      </c>
      <c r="H14824" s="175" t="s">
        <v>766</v>
      </c>
      <c r="J14824" s="194">
        <v>158400</v>
      </c>
    </row>
    <row r="14825" spans="1:11">
      <c r="A14825" s="190" t="s">
        <v>4834</v>
      </c>
      <c r="J14825" s="194">
        <v>158400</v>
      </c>
      <c r="K14825" s="194">
        <v>158400</v>
      </c>
    </row>
    <row r="14828" spans="1:11">
      <c r="A14828" s="190" t="s">
        <v>4835</v>
      </c>
      <c r="D14828" s="191" t="s">
        <v>4823</v>
      </c>
      <c r="E14828" s="190" t="s">
        <v>4828</v>
      </c>
    </row>
    <row r="14829" spans="1:11">
      <c r="A14829" s="192" t="s">
        <v>10</v>
      </c>
      <c r="B14829" s="192" t="s">
        <v>11</v>
      </c>
      <c r="D14829" s="188" t="s">
        <v>4808</v>
      </c>
      <c r="E14829" s="192" t="s">
        <v>142</v>
      </c>
      <c r="F14829" s="193" t="s">
        <v>4809</v>
      </c>
      <c r="G14829" s="192" t="s">
        <v>4810</v>
      </c>
      <c r="H14829" s="192" t="s">
        <v>479</v>
      </c>
      <c r="J14829" s="193" t="s">
        <v>405</v>
      </c>
      <c r="K14829" s="193" t="s">
        <v>406</v>
      </c>
    </row>
    <row r="14832" spans="1:11">
      <c r="A14832" s="175" t="s">
        <v>5102</v>
      </c>
      <c r="B14832" s="175" t="s">
        <v>25</v>
      </c>
      <c r="F14832" s="195">
        <v>364</v>
      </c>
      <c r="H14832" s="175" t="s">
        <v>822</v>
      </c>
      <c r="K14832" s="194">
        <v>20000</v>
      </c>
    </row>
    <row r="14833" spans="1:11">
      <c r="A14833" s="175" t="s">
        <v>5120</v>
      </c>
      <c r="B14833" s="175" t="s">
        <v>51</v>
      </c>
      <c r="E14833" s="175" t="s">
        <v>640</v>
      </c>
      <c r="F14833" s="195">
        <v>11</v>
      </c>
      <c r="H14833" s="175" t="s">
        <v>822</v>
      </c>
      <c r="J14833" s="194">
        <v>20000</v>
      </c>
    </row>
    <row r="14834" spans="1:11">
      <c r="A14834" s="190" t="s">
        <v>4836</v>
      </c>
      <c r="J14834" s="194">
        <v>20000</v>
      </c>
      <c r="K14834" s="194">
        <v>20000</v>
      </c>
    </row>
    <row r="14837" spans="1:11">
      <c r="A14837" s="190" t="s">
        <v>4837</v>
      </c>
      <c r="D14837" s="191" t="s">
        <v>4823</v>
      </c>
      <c r="E14837" s="190" t="s">
        <v>4828</v>
      </c>
    </row>
    <row r="14838" spans="1:11">
      <c r="A14838" s="192" t="s">
        <v>10</v>
      </c>
      <c r="B14838" s="192" t="s">
        <v>11</v>
      </c>
      <c r="D14838" s="188" t="s">
        <v>4808</v>
      </c>
      <c r="E14838" s="192" t="s">
        <v>142</v>
      </c>
      <c r="F14838" s="193" t="s">
        <v>4809</v>
      </c>
      <c r="G14838" s="192" t="s">
        <v>4810</v>
      </c>
      <c r="H14838" s="192" t="s">
        <v>479</v>
      </c>
      <c r="J14838" s="193" t="s">
        <v>405</v>
      </c>
      <c r="K14838" s="193" t="s">
        <v>406</v>
      </c>
    </row>
    <row r="14841" spans="1:11">
      <c r="A14841" s="175" t="s">
        <v>5102</v>
      </c>
      <c r="B14841" s="175" t="s">
        <v>25</v>
      </c>
      <c r="F14841" s="195">
        <v>365</v>
      </c>
      <c r="H14841" s="175" t="s">
        <v>1919</v>
      </c>
      <c r="K14841" s="194">
        <v>745830</v>
      </c>
    </row>
    <row r="14842" spans="1:11">
      <c r="A14842" s="175" t="s">
        <v>257</v>
      </c>
      <c r="B14842" s="175" t="s">
        <v>47</v>
      </c>
      <c r="E14842" s="175" t="s">
        <v>668</v>
      </c>
      <c r="F14842" s="195">
        <v>565672</v>
      </c>
      <c r="H14842" s="175" t="s">
        <v>1919</v>
      </c>
      <c r="J14842" s="194">
        <v>745831</v>
      </c>
    </row>
    <row r="14843" spans="1:11">
      <c r="A14843" s="175" t="s">
        <v>4894</v>
      </c>
      <c r="B14843" s="175" t="s">
        <v>105</v>
      </c>
      <c r="D14843" s="175" t="s">
        <v>592</v>
      </c>
      <c r="H14843" s="175" t="s">
        <v>1919</v>
      </c>
      <c r="K14843" s="194">
        <v>1</v>
      </c>
    </row>
    <row r="14844" spans="1:11">
      <c r="A14844" s="190" t="s">
        <v>4838</v>
      </c>
      <c r="J14844" s="194">
        <v>745831</v>
      </c>
      <c r="K14844" s="194">
        <v>745831</v>
      </c>
    </row>
    <row r="14847" spans="1:11">
      <c r="A14847" s="190" t="s">
        <v>4839</v>
      </c>
      <c r="D14847" s="191" t="s">
        <v>4823</v>
      </c>
      <c r="E14847" s="190" t="s">
        <v>4828</v>
      </c>
    </row>
    <row r="14848" spans="1:11">
      <c r="A14848" s="192" t="s">
        <v>10</v>
      </c>
      <c r="B14848" s="192" t="s">
        <v>11</v>
      </c>
      <c r="D14848" s="188" t="s">
        <v>4808</v>
      </c>
      <c r="E14848" s="192" t="s">
        <v>142</v>
      </c>
      <c r="F14848" s="193" t="s">
        <v>4809</v>
      </c>
      <c r="G14848" s="192" t="s">
        <v>4810</v>
      </c>
      <c r="H14848" s="192" t="s">
        <v>479</v>
      </c>
      <c r="J14848" s="193" t="s">
        <v>405</v>
      </c>
      <c r="K14848" s="193" t="s">
        <v>406</v>
      </c>
    </row>
    <row r="14851" spans="1:11">
      <c r="A14851" s="175" t="s">
        <v>5102</v>
      </c>
      <c r="B14851" s="175" t="s">
        <v>25</v>
      </c>
      <c r="F14851" s="195">
        <v>367</v>
      </c>
      <c r="H14851" s="175" t="s">
        <v>1920</v>
      </c>
      <c r="K14851" s="194">
        <v>230057</v>
      </c>
    </row>
    <row r="14852" spans="1:11">
      <c r="A14852" s="175" t="s">
        <v>4849</v>
      </c>
      <c r="B14852" s="175" t="s">
        <v>82</v>
      </c>
      <c r="D14852" s="175" t="s">
        <v>592</v>
      </c>
      <c r="H14852" s="175" t="s">
        <v>4204</v>
      </c>
      <c r="J14852" s="194">
        <v>230057</v>
      </c>
    </row>
    <row r="14853" spans="1:11">
      <c r="A14853" s="190" t="s">
        <v>4840</v>
      </c>
      <c r="J14853" s="194">
        <v>230057</v>
      </c>
      <c r="K14853" s="194">
        <v>230057</v>
      </c>
    </row>
    <row r="14856" spans="1:11">
      <c r="A14856" s="190" t="s">
        <v>4841</v>
      </c>
      <c r="D14856" s="191" t="s">
        <v>4823</v>
      </c>
      <c r="E14856" s="190" t="s">
        <v>4828</v>
      </c>
    </row>
    <row r="14857" spans="1:11">
      <c r="A14857" s="192" t="s">
        <v>10</v>
      </c>
      <c r="B14857" s="192" t="s">
        <v>11</v>
      </c>
      <c r="D14857" s="188" t="s">
        <v>4808</v>
      </c>
      <c r="E14857" s="192" t="s">
        <v>142</v>
      </c>
      <c r="F14857" s="193" t="s">
        <v>4809</v>
      </c>
      <c r="G14857" s="192" t="s">
        <v>4810</v>
      </c>
      <c r="H14857" s="192" t="s">
        <v>479</v>
      </c>
      <c r="J14857" s="193" t="s">
        <v>405</v>
      </c>
      <c r="K14857" s="193" t="s">
        <v>406</v>
      </c>
    </row>
    <row r="14860" spans="1:11">
      <c r="A14860" s="175" t="s">
        <v>5102</v>
      </c>
      <c r="B14860" s="175" t="s">
        <v>25</v>
      </c>
      <c r="F14860" s="195">
        <v>368</v>
      </c>
      <c r="H14860" s="175" t="s">
        <v>1921</v>
      </c>
      <c r="K14860" s="194">
        <v>2712941</v>
      </c>
    </row>
    <row r="14861" spans="1:11">
      <c r="A14861" s="175" t="s">
        <v>297</v>
      </c>
      <c r="B14861" s="175" t="s">
        <v>54</v>
      </c>
      <c r="H14861" s="175" t="s">
        <v>2468</v>
      </c>
      <c r="J14861" s="194">
        <v>1613588</v>
      </c>
    </row>
    <row r="14862" spans="1:11">
      <c r="A14862" s="175" t="s">
        <v>299</v>
      </c>
      <c r="B14862" s="175" t="s">
        <v>55</v>
      </c>
      <c r="H14862" s="175" t="s">
        <v>2505</v>
      </c>
      <c r="J14862" s="194">
        <v>669933</v>
      </c>
    </row>
    <row r="14863" spans="1:11">
      <c r="A14863" s="175" t="s">
        <v>300</v>
      </c>
      <c r="B14863" s="175" t="s">
        <v>56</v>
      </c>
      <c r="H14863" s="175" t="s">
        <v>2525</v>
      </c>
      <c r="J14863" s="194">
        <v>138307</v>
      </c>
    </row>
    <row r="14864" spans="1:11">
      <c r="A14864" s="175" t="s">
        <v>301</v>
      </c>
      <c r="B14864" s="175" t="s">
        <v>57</v>
      </c>
      <c r="H14864" s="175" t="s">
        <v>2537</v>
      </c>
      <c r="J14864" s="194">
        <v>24952</v>
      </c>
    </row>
    <row r="14865" spans="1:11">
      <c r="A14865" s="175" t="s">
        <v>302</v>
      </c>
      <c r="B14865" s="175" t="s">
        <v>58</v>
      </c>
      <c r="H14865" s="175" t="s">
        <v>2546</v>
      </c>
      <c r="J14865" s="194">
        <v>266161</v>
      </c>
    </row>
    <row r="14866" spans="1:11">
      <c r="A14866" s="190" t="s">
        <v>4843</v>
      </c>
      <c r="J14866" s="194">
        <v>2712941</v>
      </c>
      <c r="K14866" s="194">
        <v>2712941</v>
      </c>
    </row>
    <row r="14869" spans="1:11">
      <c r="A14869" s="190" t="s">
        <v>4844</v>
      </c>
      <c r="D14869" s="191" t="s">
        <v>4823</v>
      </c>
      <c r="E14869" s="190" t="s">
        <v>4828</v>
      </c>
    </row>
    <row r="14870" spans="1:11">
      <c r="A14870" s="192" t="s">
        <v>10</v>
      </c>
      <c r="B14870" s="192" t="s">
        <v>11</v>
      </c>
      <c r="D14870" s="188" t="s">
        <v>4808</v>
      </c>
      <c r="E14870" s="192" t="s">
        <v>142</v>
      </c>
      <c r="F14870" s="193" t="s">
        <v>4809</v>
      </c>
      <c r="G14870" s="192" t="s">
        <v>4810</v>
      </c>
      <c r="H14870" s="192" t="s">
        <v>479</v>
      </c>
      <c r="J14870" s="193" t="s">
        <v>405</v>
      </c>
      <c r="K14870" s="193" t="s">
        <v>406</v>
      </c>
    </row>
    <row r="14873" spans="1:11">
      <c r="A14873" s="175" t="s">
        <v>5102</v>
      </c>
      <c r="B14873" s="175" t="s">
        <v>25</v>
      </c>
      <c r="F14873" s="195">
        <v>369</v>
      </c>
      <c r="H14873" s="175" t="s">
        <v>1922</v>
      </c>
      <c r="K14873" s="194">
        <v>8383600</v>
      </c>
    </row>
    <row r="14874" spans="1:11">
      <c r="A14874" s="175" t="s">
        <v>257</v>
      </c>
      <c r="B14874" s="175" t="s">
        <v>47</v>
      </c>
      <c r="E14874" s="175" t="s">
        <v>668</v>
      </c>
      <c r="F14874" s="195">
        <v>2302611</v>
      </c>
      <c r="H14874" s="175" t="s">
        <v>2309</v>
      </c>
      <c r="J14874" s="194">
        <v>8383600</v>
      </c>
    </row>
    <row r="14875" spans="1:11">
      <c r="A14875" s="190" t="s">
        <v>4845</v>
      </c>
      <c r="J14875" s="194">
        <v>8383600</v>
      </c>
      <c r="K14875" s="194">
        <v>8383600</v>
      </c>
    </row>
    <row r="14878" spans="1:11">
      <c r="A14878" s="190" t="s">
        <v>4846</v>
      </c>
      <c r="D14878" s="191" t="s">
        <v>4823</v>
      </c>
      <c r="E14878" s="190" t="s">
        <v>4828</v>
      </c>
    </row>
    <row r="14879" spans="1:11">
      <c r="A14879" s="192" t="s">
        <v>10</v>
      </c>
      <c r="B14879" s="192" t="s">
        <v>11</v>
      </c>
      <c r="D14879" s="188" t="s">
        <v>4808</v>
      </c>
      <c r="E14879" s="192" t="s">
        <v>142</v>
      </c>
      <c r="F14879" s="193" t="s">
        <v>4809</v>
      </c>
      <c r="G14879" s="192" t="s">
        <v>4810</v>
      </c>
      <c r="H14879" s="192" t="s">
        <v>479</v>
      </c>
      <c r="J14879" s="193" t="s">
        <v>405</v>
      </c>
      <c r="K14879" s="193" t="s">
        <v>406</v>
      </c>
    </row>
    <row r="14882" spans="1:11">
      <c r="A14882" s="175" t="s">
        <v>5102</v>
      </c>
      <c r="B14882" s="175" t="s">
        <v>25</v>
      </c>
      <c r="F14882" s="195">
        <v>371</v>
      </c>
      <c r="H14882" s="175" t="s">
        <v>1923</v>
      </c>
      <c r="K14882" s="194">
        <v>55720</v>
      </c>
    </row>
    <row r="14883" spans="1:11">
      <c r="A14883" s="175" t="s">
        <v>182</v>
      </c>
      <c r="B14883" s="175" t="s">
        <v>28</v>
      </c>
      <c r="E14883" s="175" t="s">
        <v>640</v>
      </c>
      <c r="F14883" s="195">
        <v>201652</v>
      </c>
      <c r="H14883" s="175" t="s">
        <v>1923</v>
      </c>
      <c r="J14883" s="194">
        <v>55720</v>
      </c>
    </row>
    <row r="14884" spans="1:11">
      <c r="A14884" s="190" t="s">
        <v>4847</v>
      </c>
      <c r="J14884" s="194">
        <v>55720</v>
      </c>
      <c r="K14884" s="194">
        <v>55720</v>
      </c>
    </row>
    <row r="14887" spans="1:11">
      <c r="A14887" s="190" t="s">
        <v>4848</v>
      </c>
      <c r="D14887" s="191" t="s">
        <v>4823</v>
      </c>
      <c r="E14887" s="190" t="s">
        <v>4828</v>
      </c>
    </row>
    <row r="14888" spans="1:11">
      <c r="A14888" s="192" t="s">
        <v>10</v>
      </c>
      <c r="B14888" s="192" t="s">
        <v>11</v>
      </c>
      <c r="D14888" s="188" t="s">
        <v>4808</v>
      </c>
      <c r="E14888" s="192" t="s">
        <v>142</v>
      </c>
      <c r="F14888" s="193" t="s">
        <v>4809</v>
      </c>
      <c r="G14888" s="192" t="s">
        <v>4810</v>
      </c>
      <c r="H14888" s="192" t="s">
        <v>479</v>
      </c>
      <c r="J14888" s="193" t="s">
        <v>405</v>
      </c>
      <c r="K14888" s="193" t="s">
        <v>406</v>
      </c>
    </row>
    <row r="14891" spans="1:11">
      <c r="A14891" s="175" t="s">
        <v>182</v>
      </c>
      <c r="B14891" s="175" t="s">
        <v>28</v>
      </c>
      <c r="E14891" s="175" t="s">
        <v>640</v>
      </c>
      <c r="F14891" s="195">
        <v>201652</v>
      </c>
      <c r="H14891" s="175" t="s">
        <v>2059</v>
      </c>
      <c r="K14891" s="194">
        <v>55720</v>
      </c>
    </row>
    <row r="14892" spans="1:11">
      <c r="A14892" s="175" t="s">
        <v>4919</v>
      </c>
      <c r="B14892" s="175" t="s">
        <v>101</v>
      </c>
      <c r="D14892" s="175" t="s">
        <v>592</v>
      </c>
      <c r="H14892" s="175" t="s">
        <v>4614</v>
      </c>
      <c r="J14892" s="194">
        <v>1860</v>
      </c>
    </row>
    <row r="14893" spans="1:11">
      <c r="A14893" s="175" t="s">
        <v>5046</v>
      </c>
      <c r="B14893" s="175" t="s">
        <v>103</v>
      </c>
      <c r="D14893" s="175" t="s">
        <v>592</v>
      </c>
      <c r="H14893" s="175" t="s">
        <v>4654</v>
      </c>
      <c r="J14893" s="194">
        <v>35860</v>
      </c>
    </row>
    <row r="14894" spans="1:11">
      <c r="A14894" s="175" t="s">
        <v>4894</v>
      </c>
      <c r="B14894" s="175" t="s">
        <v>105</v>
      </c>
      <c r="D14894" s="175" t="s">
        <v>592</v>
      </c>
      <c r="H14894" s="175" t="s">
        <v>4729</v>
      </c>
      <c r="J14894" s="194">
        <v>18000</v>
      </c>
    </row>
    <row r="14895" spans="1:11">
      <c r="A14895" s="190" t="s">
        <v>4850</v>
      </c>
      <c r="J14895" s="194">
        <v>55720</v>
      </c>
      <c r="K14895" s="194">
        <v>55720</v>
      </c>
    </row>
    <row r="14898" spans="1:11">
      <c r="A14898" s="190" t="s">
        <v>4851</v>
      </c>
      <c r="D14898" s="191" t="s">
        <v>4823</v>
      </c>
      <c r="E14898" s="190" t="s">
        <v>4828</v>
      </c>
    </row>
    <row r="14899" spans="1:11">
      <c r="A14899" s="192" t="s">
        <v>10</v>
      </c>
      <c r="B14899" s="192" t="s">
        <v>11</v>
      </c>
      <c r="D14899" s="188" t="s">
        <v>4808</v>
      </c>
      <c r="E14899" s="192" t="s">
        <v>142</v>
      </c>
      <c r="F14899" s="193" t="s">
        <v>4809</v>
      </c>
      <c r="G14899" s="192" t="s">
        <v>4810</v>
      </c>
      <c r="H14899" s="192" t="s">
        <v>479</v>
      </c>
      <c r="J14899" s="193" t="s">
        <v>405</v>
      </c>
      <c r="K14899" s="193" t="s">
        <v>406</v>
      </c>
    </row>
    <row r="14902" spans="1:11">
      <c r="A14902" s="175" t="s">
        <v>5102</v>
      </c>
      <c r="B14902" s="175" t="s">
        <v>25</v>
      </c>
      <c r="F14902" s="195">
        <v>372</v>
      </c>
      <c r="H14902" s="175" t="s">
        <v>1924</v>
      </c>
      <c r="K14902" s="194">
        <v>166400</v>
      </c>
    </row>
    <row r="14903" spans="1:11">
      <c r="A14903" s="175" t="s">
        <v>182</v>
      </c>
      <c r="B14903" s="175" t="s">
        <v>28</v>
      </c>
      <c r="E14903" s="175" t="s">
        <v>640</v>
      </c>
      <c r="F14903" s="195">
        <v>201653</v>
      </c>
      <c r="H14903" s="175" t="s">
        <v>2060</v>
      </c>
      <c r="J14903" s="194">
        <v>166400</v>
      </c>
    </row>
    <row r="14904" spans="1:11">
      <c r="A14904" s="190" t="s">
        <v>4852</v>
      </c>
      <c r="J14904" s="194">
        <v>166400</v>
      </c>
      <c r="K14904" s="194">
        <v>166400</v>
      </c>
    </row>
    <row r="14907" spans="1:11">
      <c r="A14907" s="190" t="s">
        <v>4853</v>
      </c>
      <c r="D14907" s="191" t="s">
        <v>4823</v>
      </c>
      <c r="E14907" s="190" t="s">
        <v>4828</v>
      </c>
    </row>
    <row r="14908" spans="1:11">
      <c r="A14908" s="192" t="s">
        <v>10</v>
      </c>
      <c r="B14908" s="192" t="s">
        <v>11</v>
      </c>
      <c r="D14908" s="188" t="s">
        <v>4808</v>
      </c>
      <c r="E14908" s="192" t="s">
        <v>142</v>
      </c>
      <c r="F14908" s="193" t="s">
        <v>4809</v>
      </c>
      <c r="G14908" s="192" t="s">
        <v>4810</v>
      </c>
      <c r="H14908" s="192" t="s">
        <v>479</v>
      </c>
      <c r="J14908" s="193" t="s">
        <v>405</v>
      </c>
      <c r="K14908" s="193" t="s">
        <v>406</v>
      </c>
    </row>
    <row r="14911" spans="1:11">
      <c r="A14911" s="175" t="s">
        <v>182</v>
      </c>
      <c r="B14911" s="175" t="s">
        <v>28</v>
      </c>
      <c r="E14911" s="175" t="s">
        <v>640</v>
      </c>
      <c r="F14911" s="195">
        <v>201653</v>
      </c>
      <c r="H14911" s="175" t="s">
        <v>2061</v>
      </c>
      <c r="K14911" s="194">
        <v>166400</v>
      </c>
    </row>
    <row r="14912" spans="1:11">
      <c r="A14912" s="175" t="s">
        <v>5046</v>
      </c>
      <c r="B14912" s="175" t="s">
        <v>103</v>
      </c>
      <c r="D14912" s="175" t="s">
        <v>592</v>
      </c>
      <c r="H14912" s="175" t="s">
        <v>4655</v>
      </c>
      <c r="J14912" s="194">
        <v>166400</v>
      </c>
    </row>
    <row r="14913" spans="1:11">
      <c r="A14913" s="190" t="s">
        <v>4855</v>
      </c>
      <c r="J14913" s="194">
        <v>166400</v>
      </c>
      <c r="K14913" s="194">
        <v>166400</v>
      </c>
    </row>
    <row r="14916" spans="1:11">
      <c r="A14916" s="190" t="s">
        <v>4856</v>
      </c>
      <c r="D14916" s="191" t="s">
        <v>4818</v>
      </c>
      <c r="E14916" s="190" t="s">
        <v>4828</v>
      </c>
    </row>
    <row r="14917" spans="1:11">
      <c r="A14917" s="192" t="s">
        <v>10</v>
      </c>
      <c r="B14917" s="192" t="s">
        <v>11</v>
      </c>
      <c r="D14917" s="188" t="s">
        <v>4808</v>
      </c>
      <c r="E14917" s="192" t="s">
        <v>142</v>
      </c>
      <c r="F14917" s="193" t="s">
        <v>4809</v>
      </c>
      <c r="G14917" s="192" t="s">
        <v>4810</v>
      </c>
      <c r="H14917" s="192" t="s">
        <v>479</v>
      </c>
      <c r="J14917" s="193" t="s">
        <v>405</v>
      </c>
      <c r="K14917" s="193" t="s">
        <v>406</v>
      </c>
    </row>
    <row r="14920" spans="1:11">
      <c r="A14920" s="175" t="s">
        <v>151</v>
      </c>
      <c r="B14920" s="175" t="s">
        <v>22</v>
      </c>
      <c r="F14920" s="195">
        <v>1</v>
      </c>
      <c r="H14920" s="175" t="s">
        <v>1283</v>
      </c>
      <c r="J14920" s="194">
        <v>1269</v>
      </c>
    </row>
    <row r="14921" spans="1:11">
      <c r="A14921" s="175" t="s">
        <v>151</v>
      </c>
      <c r="B14921" s="175" t="s">
        <v>22</v>
      </c>
      <c r="F14921" s="195">
        <v>1</v>
      </c>
      <c r="H14921" s="175" t="s">
        <v>1284</v>
      </c>
      <c r="J14921" s="194">
        <v>849</v>
      </c>
    </row>
    <row r="14922" spans="1:11">
      <c r="A14922" s="175" t="s">
        <v>151</v>
      </c>
      <c r="B14922" s="175" t="s">
        <v>22</v>
      </c>
      <c r="F14922" s="195">
        <v>1</v>
      </c>
      <c r="H14922" s="175" t="s">
        <v>1285</v>
      </c>
      <c r="J14922" s="194">
        <v>2352</v>
      </c>
    </row>
    <row r="14923" spans="1:11">
      <c r="A14923" s="175" t="s">
        <v>151</v>
      </c>
      <c r="B14923" s="175" t="s">
        <v>22</v>
      </c>
      <c r="F14923" s="195">
        <v>1</v>
      </c>
      <c r="H14923" s="175" t="s">
        <v>1286</v>
      </c>
      <c r="J14923" s="194">
        <v>616419</v>
      </c>
    </row>
    <row r="14924" spans="1:11">
      <c r="A14924" s="175" t="s">
        <v>5056</v>
      </c>
      <c r="B14924" s="175" t="s">
        <v>117</v>
      </c>
      <c r="D14924" s="175" t="s">
        <v>610</v>
      </c>
      <c r="H14924" s="175" t="s">
        <v>4786</v>
      </c>
      <c r="K14924" s="194">
        <v>620889</v>
      </c>
    </row>
    <row r="14925" spans="1:11">
      <c r="A14925" s="190" t="s">
        <v>4857</v>
      </c>
      <c r="J14925" s="194">
        <v>620889</v>
      </c>
      <c r="K14925" s="194">
        <v>620889</v>
      </c>
    </row>
    <row r="14928" spans="1:11">
      <c r="A14928" s="190" t="s">
        <v>4858</v>
      </c>
      <c r="D14928" s="191" t="s">
        <v>4818</v>
      </c>
      <c r="E14928" s="190" t="s">
        <v>4828</v>
      </c>
    </row>
    <row r="14929" spans="1:11">
      <c r="A14929" s="192" t="s">
        <v>10</v>
      </c>
      <c r="B14929" s="192" t="s">
        <v>11</v>
      </c>
      <c r="D14929" s="188" t="s">
        <v>4808</v>
      </c>
      <c r="E14929" s="192" t="s">
        <v>142</v>
      </c>
      <c r="F14929" s="193" t="s">
        <v>4809</v>
      </c>
      <c r="G14929" s="192" t="s">
        <v>4810</v>
      </c>
      <c r="H14929" s="192" t="s">
        <v>479</v>
      </c>
      <c r="J14929" s="193" t="s">
        <v>405</v>
      </c>
      <c r="K14929" s="193" t="s">
        <v>406</v>
      </c>
    </row>
    <row r="14932" spans="1:11">
      <c r="A14932" s="175" t="s">
        <v>151</v>
      </c>
      <c r="B14932" s="175" t="s">
        <v>22</v>
      </c>
      <c r="F14932" s="195">
        <v>1</v>
      </c>
      <c r="H14932" s="175" t="s">
        <v>1287</v>
      </c>
      <c r="J14932" s="194">
        <v>220000</v>
      </c>
    </row>
    <row r="14933" spans="1:11">
      <c r="A14933" s="175" t="s">
        <v>4829</v>
      </c>
      <c r="B14933" s="175" t="s">
        <v>113</v>
      </c>
      <c r="D14933" s="175" t="s">
        <v>610</v>
      </c>
      <c r="H14933" s="175" t="s">
        <v>1287</v>
      </c>
      <c r="K14933" s="194">
        <v>220000</v>
      </c>
    </row>
    <row r="14934" spans="1:11">
      <c r="A14934" s="190" t="s">
        <v>4859</v>
      </c>
      <c r="J14934" s="194">
        <v>220000</v>
      </c>
      <c r="K14934" s="194">
        <v>220000</v>
      </c>
    </row>
    <row r="14937" spans="1:11">
      <c r="A14937" s="190" t="s">
        <v>4860</v>
      </c>
      <c r="D14937" s="191" t="s">
        <v>4818</v>
      </c>
      <c r="E14937" s="190" t="s">
        <v>4828</v>
      </c>
    </row>
    <row r="14938" spans="1:11">
      <c r="A14938" s="192" t="s">
        <v>10</v>
      </c>
      <c r="B14938" s="192" t="s">
        <v>11</v>
      </c>
      <c r="D14938" s="188" t="s">
        <v>4808</v>
      </c>
      <c r="E14938" s="192" t="s">
        <v>142</v>
      </c>
      <c r="F14938" s="193" t="s">
        <v>4809</v>
      </c>
      <c r="G14938" s="192" t="s">
        <v>4810</v>
      </c>
      <c r="H14938" s="192" t="s">
        <v>479</v>
      </c>
      <c r="J14938" s="193" t="s">
        <v>405</v>
      </c>
      <c r="K14938" s="193" t="s">
        <v>406</v>
      </c>
    </row>
    <row r="14941" spans="1:11">
      <c r="A14941" s="175" t="s">
        <v>151</v>
      </c>
      <c r="B14941" s="175" t="s">
        <v>22</v>
      </c>
      <c r="F14941" s="195">
        <v>1</v>
      </c>
      <c r="H14941" s="175" t="s">
        <v>1288</v>
      </c>
      <c r="J14941" s="194">
        <v>22736</v>
      </c>
    </row>
    <row r="14942" spans="1:11">
      <c r="A14942" s="175" t="s">
        <v>5056</v>
      </c>
      <c r="B14942" s="175" t="s">
        <v>117</v>
      </c>
      <c r="D14942" s="175" t="s">
        <v>610</v>
      </c>
      <c r="H14942" s="175" t="s">
        <v>1288</v>
      </c>
      <c r="K14942" s="194">
        <v>22736</v>
      </c>
    </row>
    <row r="14943" spans="1:11">
      <c r="A14943" s="190" t="s">
        <v>4861</v>
      </c>
      <c r="J14943" s="194">
        <v>22736</v>
      </c>
      <c r="K14943" s="194">
        <v>22736</v>
      </c>
    </row>
    <row r="14946" spans="1:11">
      <c r="A14946" s="190" t="s">
        <v>4862</v>
      </c>
      <c r="D14946" s="191" t="s">
        <v>4818</v>
      </c>
      <c r="E14946" s="190" t="s">
        <v>4828</v>
      </c>
    </row>
    <row r="14947" spans="1:11">
      <c r="A14947" s="192" t="s">
        <v>10</v>
      </c>
      <c r="B14947" s="192" t="s">
        <v>11</v>
      </c>
      <c r="D14947" s="188" t="s">
        <v>4808</v>
      </c>
      <c r="E14947" s="192" t="s">
        <v>142</v>
      </c>
      <c r="F14947" s="193" t="s">
        <v>4809</v>
      </c>
      <c r="G14947" s="192" t="s">
        <v>4810</v>
      </c>
      <c r="H14947" s="192" t="s">
        <v>479</v>
      </c>
      <c r="J14947" s="193" t="s">
        <v>405</v>
      </c>
      <c r="K14947" s="193" t="s">
        <v>406</v>
      </c>
    </row>
    <row r="14950" spans="1:11">
      <c r="A14950" s="175" t="s">
        <v>151</v>
      </c>
      <c r="B14950" s="175" t="s">
        <v>22</v>
      </c>
      <c r="F14950" s="195">
        <v>1</v>
      </c>
      <c r="H14950" s="175" t="s">
        <v>1289</v>
      </c>
      <c r="J14950" s="194">
        <v>20000</v>
      </c>
    </row>
    <row r="14951" spans="1:11">
      <c r="A14951" s="175" t="s">
        <v>4829</v>
      </c>
      <c r="B14951" s="175" t="s">
        <v>113</v>
      </c>
      <c r="D14951" s="175" t="s">
        <v>610</v>
      </c>
      <c r="H14951" s="175" t="s">
        <v>1289</v>
      </c>
      <c r="K14951" s="194">
        <v>20000</v>
      </c>
    </row>
    <row r="14952" spans="1:11">
      <c r="A14952" s="190" t="s">
        <v>4863</v>
      </c>
      <c r="J14952" s="194">
        <v>20000</v>
      </c>
      <c r="K14952" s="194">
        <v>20000</v>
      </c>
    </row>
    <row r="14955" spans="1:11">
      <c r="A14955" s="190" t="s">
        <v>4864</v>
      </c>
      <c r="D14955" s="191" t="s">
        <v>4818</v>
      </c>
      <c r="E14955" s="190" t="s">
        <v>4828</v>
      </c>
    </row>
    <row r="14956" spans="1:11">
      <c r="A14956" s="192" t="s">
        <v>10</v>
      </c>
      <c r="B14956" s="192" t="s">
        <v>11</v>
      </c>
      <c r="D14956" s="188" t="s">
        <v>4808</v>
      </c>
      <c r="E14956" s="192" t="s">
        <v>142</v>
      </c>
      <c r="F14956" s="193" t="s">
        <v>4809</v>
      </c>
      <c r="G14956" s="192" t="s">
        <v>4810</v>
      </c>
      <c r="H14956" s="192" t="s">
        <v>479</v>
      </c>
      <c r="J14956" s="193" t="s">
        <v>405</v>
      </c>
      <c r="K14956" s="193" t="s">
        <v>406</v>
      </c>
    </row>
    <row r="14959" spans="1:11">
      <c r="A14959" s="175" t="s">
        <v>151</v>
      </c>
      <c r="B14959" s="175" t="s">
        <v>22</v>
      </c>
      <c r="F14959" s="195">
        <v>1</v>
      </c>
      <c r="H14959" s="175" t="s">
        <v>1253</v>
      </c>
      <c r="J14959" s="194">
        <v>3900</v>
      </c>
    </row>
    <row r="14960" spans="1:11">
      <c r="A14960" s="175" t="s">
        <v>151</v>
      </c>
      <c r="B14960" s="175" t="s">
        <v>22</v>
      </c>
      <c r="F14960" s="195">
        <v>1</v>
      </c>
      <c r="H14960" s="175" t="s">
        <v>1253</v>
      </c>
      <c r="J14960" s="194">
        <v>17076</v>
      </c>
    </row>
    <row r="14961" spans="1:11">
      <c r="A14961" s="175" t="s">
        <v>151</v>
      </c>
      <c r="B14961" s="175" t="s">
        <v>22</v>
      </c>
      <c r="F14961" s="195">
        <v>1</v>
      </c>
      <c r="H14961" s="175" t="s">
        <v>1253</v>
      </c>
      <c r="J14961" s="194">
        <v>3960</v>
      </c>
    </row>
    <row r="14962" spans="1:11">
      <c r="A14962" s="175" t="s">
        <v>151</v>
      </c>
      <c r="B14962" s="175" t="s">
        <v>22</v>
      </c>
      <c r="F14962" s="195">
        <v>1</v>
      </c>
      <c r="H14962" s="175" t="s">
        <v>1253</v>
      </c>
      <c r="J14962" s="194">
        <v>89</v>
      </c>
    </row>
    <row r="14963" spans="1:11">
      <c r="A14963" s="175" t="s">
        <v>151</v>
      </c>
      <c r="B14963" s="175" t="s">
        <v>22</v>
      </c>
      <c r="F14963" s="195">
        <v>1</v>
      </c>
      <c r="H14963" s="175" t="s">
        <v>1253</v>
      </c>
      <c r="J14963" s="194">
        <v>17900</v>
      </c>
    </row>
    <row r="14964" spans="1:11">
      <c r="A14964" s="175" t="s">
        <v>5056</v>
      </c>
      <c r="B14964" s="175" t="s">
        <v>117</v>
      </c>
      <c r="D14964" s="175" t="s">
        <v>610</v>
      </c>
      <c r="H14964" s="175" t="s">
        <v>4787</v>
      </c>
      <c r="K14964" s="194">
        <v>42925</v>
      </c>
    </row>
    <row r="14965" spans="1:11">
      <c r="A14965" s="190" t="s">
        <v>4865</v>
      </c>
      <c r="J14965" s="194">
        <v>42925</v>
      </c>
      <c r="K14965" s="194">
        <v>42925</v>
      </c>
    </row>
    <row r="14968" spans="1:11">
      <c r="A14968" s="190" t="s">
        <v>4866</v>
      </c>
      <c r="D14968" s="191" t="s">
        <v>4818</v>
      </c>
      <c r="E14968" s="190" t="s">
        <v>4828</v>
      </c>
    </row>
    <row r="14969" spans="1:11">
      <c r="A14969" s="192" t="s">
        <v>10</v>
      </c>
      <c r="B14969" s="192" t="s">
        <v>11</v>
      </c>
      <c r="D14969" s="188" t="s">
        <v>4808</v>
      </c>
      <c r="E14969" s="192" t="s">
        <v>142</v>
      </c>
      <c r="F14969" s="193" t="s">
        <v>4809</v>
      </c>
      <c r="G14969" s="192" t="s">
        <v>4810</v>
      </c>
      <c r="H14969" s="192" t="s">
        <v>479</v>
      </c>
      <c r="J14969" s="193" t="s">
        <v>405</v>
      </c>
      <c r="K14969" s="193" t="s">
        <v>406</v>
      </c>
    </row>
    <row r="14972" spans="1:11">
      <c r="A14972" s="175" t="s">
        <v>151</v>
      </c>
      <c r="B14972" s="175" t="s">
        <v>22</v>
      </c>
      <c r="F14972" s="195">
        <v>1</v>
      </c>
      <c r="H14972" s="175" t="s">
        <v>1290</v>
      </c>
      <c r="J14972" s="194">
        <v>35000</v>
      </c>
    </row>
    <row r="14973" spans="1:11">
      <c r="A14973" s="175" t="s">
        <v>4829</v>
      </c>
      <c r="B14973" s="175" t="s">
        <v>113</v>
      </c>
      <c r="D14973" s="175" t="s">
        <v>610</v>
      </c>
      <c r="H14973" s="175" t="s">
        <v>1290</v>
      </c>
      <c r="K14973" s="194">
        <v>35000</v>
      </c>
    </row>
    <row r="14974" spans="1:11">
      <c r="A14974" s="190" t="s">
        <v>4868</v>
      </c>
      <c r="J14974" s="194">
        <v>35000</v>
      </c>
      <c r="K14974" s="194">
        <v>35000</v>
      </c>
    </row>
    <row r="14977" spans="1:11">
      <c r="A14977" s="190" t="s">
        <v>4869</v>
      </c>
      <c r="D14977" s="191" t="s">
        <v>4818</v>
      </c>
      <c r="E14977" s="190" t="s">
        <v>4842</v>
      </c>
    </row>
    <row r="14978" spans="1:11">
      <c r="A14978" s="192" t="s">
        <v>10</v>
      </c>
      <c r="B14978" s="192" t="s">
        <v>11</v>
      </c>
      <c r="D14978" s="188" t="s">
        <v>4808</v>
      </c>
      <c r="E14978" s="192" t="s">
        <v>142</v>
      </c>
      <c r="F14978" s="193" t="s">
        <v>4809</v>
      </c>
      <c r="G14978" s="192" t="s">
        <v>4810</v>
      </c>
      <c r="H14978" s="192" t="s">
        <v>479</v>
      </c>
      <c r="J14978" s="193" t="s">
        <v>405</v>
      </c>
      <c r="K14978" s="193" t="s">
        <v>406</v>
      </c>
    </row>
    <row r="14981" spans="1:11">
      <c r="A14981" s="175" t="s">
        <v>151</v>
      </c>
      <c r="B14981" s="175" t="s">
        <v>22</v>
      </c>
      <c r="F14981" s="195">
        <v>1</v>
      </c>
      <c r="H14981" s="175" t="s">
        <v>1291</v>
      </c>
      <c r="J14981" s="194">
        <v>640000</v>
      </c>
    </row>
    <row r="14982" spans="1:11">
      <c r="A14982" s="175" t="s">
        <v>151</v>
      </c>
      <c r="B14982" s="175" t="s">
        <v>22</v>
      </c>
      <c r="F14982" s="195">
        <v>1</v>
      </c>
      <c r="H14982" s="175" t="s">
        <v>1291</v>
      </c>
      <c r="J14982" s="194">
        <v>64000</v>
      </c>
    </row>
    <row r="14983" spans="1:11">
      <c r="A14983" s="175" t="s">
        <v>151</v>
      </c>
      <c r="B14983" s="175" t="s">
        <v>22</v>
      </c>
      <c r="F14983" s="195">
        <v>1</v>
      </c>
      <c r="H14983" s="175" t="s">
        <v>1292</v>
      </c>
      <c r="J14983" s="194">
        <v>2793</v>
      </c>
    </row>
    <row r="14984" spans="1:11">
      <c r="A14984" s="175" t="s">
        <v>5056</v>
      </c>
      <c r="B14984" s="175" t="s">
        <v>117</v>
      </c>
      <c r="D14984" s="175" t="s">
        <v>610</v>
      </c>
      <c r="H14984" s="175" t="s">
        <v>4787</v>
      </c>
      <c r="K14984" s="194">
        <v>706793</v>
      </c>
    </row>
    <row r="14985" spans="1:11">
      <c r="A14985" s="190" t="s">
        <v>4870</v>
      </c>
      <c r="J14985" s="194">
        <v>706793</v>
      </c>
      <c r="K14985" s="194">
        <v>706793</v>
      </c>
    </row>
    <row r="14988" spans="1:11">
      <c r="A14988" s="190" t="s">
        <v>4871</v>
      </c>
      <c r="D14988" s="191" t="s">
        <v>4823</v>
      </c>
      <c r="E14988" s="190" t="s">
        <v>4842</v>
      </c>
    </row>
    <row r="14989" spans="1:11">
      <c r="A14989" s="192" t="s">
        <v>10</v>
      </c>
      <c r="B14989" s="192" t="s">
        <v>11</v>
      </c>
      <c r="D14989" s="188" t="s">
        <v>4808</v>
      </c>
      <c r="E14989" s="192" t="s">
        <v>142</v>
      </c>
      <c r="F14989" s="193" t="s">
        <v>4809</v>
      </c>
      <c r="G14989" s="192" t="s">
        <v>4810</v>
      </c>
      <c r="H14989" s="192" t="s">
        <v>479</v>
      </c>
      <c r="J14989" s="193" t="s">
        <v>405</v>
      </c>
      <c r="K14989" s="193" t="s">
        <v>406</v>
      </c>
    </row>
    <row r="14992" spans="1:11">
      <c r="A14992" s="175" t="s">
        <v>151</v>
      </c>
      <c r="B14992" s="175" t="s">
        <v>22</v>
      </c>
      <c r="F14992" s="195">
        <v>4531867</v>
      </c>
      <c r="H14992" s="175" t="s">
        <v>1293</v>
      </c>
      <c r="K14992" s="194">
        <v>640000</v>
      </c>
    </row>
    <row r="14993" spans="1:11">
      <c r="A14993" s="175" t="s">
        <v>5056</v>
      </c>
      <c r="B14993" s="175" t="s">
        <v>117</v>
      </c>
      <c r="D14993" s="175" t="s">
        <v>610</v>
      </c>
      <c r="H14993" s="175" t="s">
        <v>1293</v>
      </c>
      <c r="J14993" s="194">
        <v>640000</v>
      </c>
    </row>
    <row r="14994" spans="1:11">
      <c r="A14994" s="190" t="s">
        <v>4873</v>
      </c>
      <c r="J14994" s="194">
        <v>640000</v>
      </c>
      <c r="K14994" s="194">
        <v>640000</v>
      </c>
    </row>
    <row r="14997" spans="1:11">
      <c r="A14997" s="190" t="s">
        <v>4874</v>
      </c>
      <c r="D14997" s="191" t="s">
        <v>4818</v>
      </c>
      <c r="E14997" s="190" t="s">
        <v>4842</v>
      </c>
    </row>
    <row r="14998" spans="1:11">
      <c r="A14998" s="192" t="s">
        <v>10</v>
      </c>
      <c r="B14998" s="192" t="s">
        <v>11</v>
      </c>
      <c r="D14998" s="188" t="s">
        <v>4808</v>
      </c>
      <c r="E14998" s="192" t="s">
        <v>142</v>
      </c>
      <c r="F14998" s="193" t="s">
        <v>4809</v>
      </c>
      <c r="G14998" s="192" t="s">
        <v>4810</v>
      </c>
      <c r="H14998" s="192" t="s">
        <v>479</v>
      </c>
      <c r="J14998" s="193" t="s">
        <v>405</v>
      </c>
      <c r="K14998" s="193" t="s">
        <v>406</v>
      </c>
    </row>
    <row r="15001" spans="1:11">
      <c r="A15001" s="175" t="s">
        <v>161</v>
      </c>
      <c r="B15001" s="175" t="s">
        <v>23</v>
      </c>
      <c r="F15001" s="195">
        <v>1</v>
      </c>
      <c r="H15001" s="175" t="s">
        <v>1504</v>
      </c>
      <c r="J15001" s="194">
        <v>15000</v>
      </c>
    </row>
    <row r="15002" spans="1:11">
      <c r="A15002" s="175" t="s">
        <v>5000</v>
      </c>
      <c r="B15002" s="175" t="s">
        <v>114</v>
      </c>
      <c r="D15002" s="175" t="s">
        <v>610</v>
      </c>
      <c r="H15002" s="175" t="s">
        <v>1504</v>
      </c>
      <c r="K15002" s="194">
        <v>15000</v>
      </c>
    </row>
    <row r="15003" spans="1:11">
      <c r="A15003" s="190" t="s">
        <v>4875</v>
      </c>
      <c r="J15003" s="194">
        <v>15000</v>
      </c>
      <c r="K15003" s="194">
        <v>15000</v>
      </c>
    </row>
    <row r="15006" spans="1:11">
      <c r="A15006" s="190" t="s">
        <v>4876</v>
      </c>
      <c r="D15006" s="191" t="s">
        <v>4823</v>
      </c>
      <c r="E15006" s="190" t="s">
        <v>4842</v>
      </c>
    </row>
    <row r="15007" spans="1:11">
      <c r="A15007" s="192" t="s">
        <v>10</v>
      </c>
      <c r="B15007" s="192" t="s">
        <v>11</v>
      </c>
      <c r="D15007" s="188" t="s">
        <v>4808</v>
      </c>
      <c r="E15007" s="192" t="s">
        <v>142</v>
      </c>
      <c r="F15007" s="193" t="s">
        <v>4809</v>
      </c>
      <c r="G15007" s="192" t="s">
        <v>4810</v>
      </c>
      <c r="H15007" s="192" t="s">
        <v>479</v>
      </c>
      <c r="J15007" s="193" t="s">
        <v>405</v>
      </c>
      <c r="K15007" s="193" t="s">
        <v>406</v>
      </c>
    </row>
    <row r="15010" spans="1:11">
      <c r="A15010" s="175" t="s">
        <v>5102</v>
      </c>
      <c r="B15010" s="175" t="s">
        <v>25</v>
      </c>
      <c r="F15010" s="195">
        <v>373</v>
      </c>
      <c r="H15010" s="175" t="s">
        <v>809</v>
      </c>
      <c r="K15010" s="194">
        <v>755154</v>
      </c>
    </row>
    <row r="15011" spans="1:11">
      <c r="A15011" s="175" t="s">
        <v>268</v>
      </c>
      <c r="B15011" s="175" t="s">
        <v>49</v>
      </c>
      <c r="E15011" s="175" t="s">
        <v>640</v>
      </c>
      <c r="F15011" s="195">
        <v>30112016</v>
      </c>
      <c r="H15011" s="175" t="s">
        <v>809</v>
      </c>
      <c r="J15011" s="194">
        <v>755154</v>
      </c>
    </row>
    <row r="15012" spans="1:11">
      <c r="A15012" s="190" t="s">
        <v>4877</v>
      </c>
      <c r="J15012" s="194">
        <v>755154</v>
      </c>
      <c r="K15012" s="194">
        <v>755154</v>
      </c>
    </row>
    <row r="15015" spans="1:11">
      <c r="A15015" s="190" t="s">
        <v>4878</v>
      </c>
      <c r="D15015" s="191" t="s">
        <v>4823</v>
      </c>
      <c r="E15015" s="190" t="s">
        <v>4842</v>
      </c>
    </row>
    <row r="15016" spans="1:11">
      <c r="A15016" s="192" t="s">
        <v>10</v>
      </c>
      <c r="B15016" s="192" t="s">
        <v>11</v>
      </c>
      <c r="D15016" s="188" t="s">
        <v>4808</v>
      </c>
      <c r="E15016" s="192" t="s">
        <v>142</v>
      </c>
      <c r="F15016" s="193" t="s">
        <v>4809</v>
      </c>
      <c r="G15016" s="192" t="s">
        <v>4810</v>
      </c>
      <c r="H15016" s="192" t="s">
        <v>479</v>
      </c>
      <c r="J15016" s="193" t="s">
        <v>405</v>
      </c>
      <c r="K15016" s="193" t="s">
        <v>406</v>
      </c>
    </row>
    <row r="15019" spans="1:11">
      <c r="A15019" s="175" t="s">
        <v>5102</v>
      </c>
      <c r="B15019" s="175" t="s">
        <v>25</v>
      </c>
      <c r="F15019" s="195">
        <v>374</v>
      </c>
      <c r="H15019" s="175" t="s">
        <v>1925</v>
      </c>
      <c r="K15019" s="194">
        <v>7898537</v>
      </c>
    </row>
    <row r="15020" spans="1:11">
      <c r="A15020" s="175" t="s">
        <v>257</v>
      </c>
      <c r="B15020" s="175" t="s">
        <v>47</v>
      </c>
      <c r="E15020" s="175" t="s">
        <v>668</v>
      </c>
      <c r="F15020" s="195">
        <v>673</v>
      </c>
      <c r="H15020" s="175" t="s">
        <v>1925</v>
      </c>
      <c r="J15020" s="194">
        <v>7898537</v>
      </c>
    </row>
    <row r="15021" spans="1:11">
      <c r="A15021" s="190" t="s">
        <v>4880</v>
      </c>
      <c r="J15021" s="194">
        <v>7898537</v>
      </c>
      <c r="K15021" s="194">
        <v>7898537</v>
      </c>
    </row>
    <row r="15024" spans="1:11">
      <c r="A15024" s="190" t="s">
        <v>4881</v>
      </c>
      <c r="D15024" s="191" t="s">
        <v>4823</v>
      </c>
      <c r="E15024" s="190" t="s">
        <v>4842</v>
      </c>
    </row>
    <row r="15025" spans="1:11">
      <c r="A15025" s="192" t="s">
        <v>10</v>
      </c>
      <c r="B15025" s="192" t="s">
        <v>11</v>
      </c>
      <c r="D15025" s="188" t="s">
        <v>4808</v>
      </c>
      <c r="E15025" s="192" t="s">
        <v>142</v>
      </c>
      <c r="F15025" s="193" t="s">
        <v>4809</v>
      </c>
      <c r="G15025" s="192" t="s">
        <v>4810</v>
      </c>
      <c r="H15025" s="192" t="s">
        <v>479</v>
      </c>
      <c r="J15025" s="193" t="s">
        <v>405</v>
      </c>
      <c r="K15025" s="193" t="s">
        <v>406</v>
      </c>
    </row>
    <row r="15028" spans="1:11">
      <c r="A15028" s="175" t="s">
        <v>5102</v>
      </c>
      <c r="B15028" s="175" t="s">
        <v>25</v>
      </c>
      <c r="F15028" s="195">
        <v>375</v>
      </c>
      <c r="H15028" s="175" t="s">
        <v>1926</v>
      </c>
      <c r="K15028" s="194">
        <v>54620</v>
      </c>
    </row>
    <row r="15029" spans="1:11">
      <c r="A15029" s="175" t="s">
        <v>182</v>
      </c>
      <c r="B15029" s="175" t="s">
        <v>28</v>
      </c>
      <c r="E15029" s="175" t="s">
        <v>640</v>
      </c>
      <c r="F15029" s="195">
        <v>201654</v>
      </c>
      <c r="H15029" s="175" t="s">
        <v>1926</v>
      </c>
      <c r="J15029" s="194">
        <v>54620</v>
      </c>
    </row>
    <row r="15030" spans="1:11">
      <c r="A15030" s="190" t="s">
        <v>4883</v>
      </c>
      <c r="J15030" s="194">
        <v>54620</v>
      </c>
      <c r="K15030" s="194">
        <v>54620</v>
      </c>
    </row>
    <row r="15033" spans="1:11">
      <c r="A15033" s="190" t="s">
        <v>4884</v>
      </c>
      <c r="D15033" s="191" t="s">
        <v>4823</v>
      </c>
      <c r="E15033" s="190" t="s">
        <v>4842</v>
      </c>
    </row>
    <row r="15034" spans="1:11">
      <c r="A15034" s="192" t="s">
        <v>10</v>
      </c>
      <c r="B15034" s="192" t="s">
        <v>11</v>
      </c>
      <c r="D15034" s="188" t="s">
        <v>4808</v>
      </c>
      <c r="E15034" s="192" t="s">
        <v>142</v>
      </c>
      <c r="F15034" s="193" t="s">
        <v>4809</v>
      </c>
      <c r="G15034" s="192" t="s">
        <v>4810</v>
      </c>
      <c r="H15034" s="192" t="s">
        <v>479</v>
      </c>
      <c r="J15034" s="193" t="s">
        <v>405</v>
      </c>
      <c r="K15034" s="193" t="s">
        <v>406</v>
      </c>
    </row>
    <row r="15037" spans="1:11">
      <c r="A15037" s="175" t="s">
        <v>182</v>
      </c>
      <c r="B15037" s="175" t="s">
        <v>28</v>
      </c>
      <c r="E15037" s="175" t="s">
        <v>640</v>
      </c>
      <c r="F15037" s="195">
        <v>201654</v>
      </c>
      <c r="H15037" s="175" t="s">
        <v>2062</v>
      </c>
      <c r="K15037" s="194">
        <v>54620</v>
      </c>
    </row>
    <row r="15038" spans="1:11">
      <c r="A15038" s="175" t="s">
        <v>4894</v>
      </c>
      <c r="B15038" s="175" t="s">
        <v>105</v>
      </c>
      <c r="D15038" s="175" t="s">
        <v>592</v>
      </c>
      <c r="H15038" s="175" t="s">
        <v>4730</v>
      </c>
      <c r="J15038" s="194">
        <v>54620</v>
      </c>
    </row>
    <row r="15039" spans="1:11">
      <c r="A15039" s="190" t="s">
        <v>4885</v>
      </c>
      <c r="J15039" s="194">
        <v>54620</v>
      </c>
      <c r="K15039" s="194">
        <v>54620</v>
      </c>
    </row>
    <row r="15042" spans="1:11">
      <c r="A15042" s="190" t="s">
        <v>4886</v>
      </c>
      <c r="D15042" s="191" t="s">
        <v>4823</v>
      </c>
      <c r="E15042" s="190" t="s">
        <v>4842</v>
      </c>
    </row>
    <row r="15043" spans="1:11">
      <c r="A15043" s="192" t="s">
        <v>10</v>
      </c>
      <c r="B15043" s="192" t="s">
        <v>11</v>
      </c>
      <c r="D15043" s="188" t="s">
        <v>4808</v>
      </c>
      <c r="E15043" s="192" t="s">
        <v>142</v>
      </c>
      <c r="F15043" s="193" t="s">
        <v>4809</v>
      </c>
      <c r="G15043" s="192" t="s">
        <v>4810</v>
      </c>
      <c r="H15043" s="192" t="s">
        <v>479</v>
      </c>
      <c r="J15043" s="193" t="s">
        <v>405</v>
      </c>
      <c r="K15043" s="193" t="s">
        <v>406</v>
      </c>
    </row>
    <row r="15046" spans="1:11">
      <c r="A15046" s="175" t="s">
        <v>5102</v>
      </c>
      <c r="B15046" s="175" t="s">
        <v>25</v>
      </c>
      <c r="F15046" s="195">
        <v>376</v>
      </c>
      <c r="H15046" s="175" t="s">
        <v>1927</v>
      </c>
      <c r="K15046" s="194">
        <v>1522332</v>
      </c>
    </row>
    <row r="15047" spans="1:11">
      <c r="A15047" s="175" t="s">
        <v>304</v>
      </c>
      <c r="B15047" s="175" t="s">
        <v>60</v>
      </c>
      <c r="H15047" s="175" t="s">
        <v>1927</v>
      </c>
      <c r="J15047" s="194">
        <v>1079903</v>
      </c>
    </row>
    <row r="15048" spans="1:11">
      <c r="A15048" s="175" t="s">
        <v>306</v>
      </c>
      <c r="B15048" s="175" t="s">
        <v>61</v>
      </c>
      <c r="H15048" s="175" t="s">
        <v>1927</v>
      </c>
      <c r="J15048" s="194">
        <v>442429</v>
      </c>
    </row>
    <row r="15049" spans="1:11">
      <c r="A15049" s="190" t="s">
        <v>4888</v>
      </c>
      <c r="J15049" s="194">
        <v>1522332</v>
      </c>
      <c r="K15049" s="194">
        <v>1522332</v>
      </c>
    </row>
    <row r="15052" spans="1:11">
      <c r="A15052" s="190" t="s">
        <v>4889</v>
      </c>
      <c r="D15052" s="191" t="s">
        <v>4823</v>
      </c>
      <c r="E15052" s="190" t="s">
        <v>4842</v>
      </c>
    </row>
    <row r="15053" spans="1:11">
      <c r="A15053" s="192" t="s">
        <v>10</v>
      </c>
      <c r="B15053" s="192" t="s">
        <v>11</v>
      </c>
      <c r="D15053" s="188" t="s">
        <v>4808</v>
      </c>
      <c r="E15053" s="192" t="s">
        <v>142</v>
      </c>
      <c r="F15053" s="193" t="s">
        <v>4809</v>
      </c>
      <c r="G15053" s="192" t="s">
        <v>4810</v>
      </c>
      <c r="H15053" s="192" t="s">
        <v>479</v>
      </c>
      <c r="J15053" s="193" t="s">
        <v>405</v>
      </c>
      <c r="K15053" s="193" t="s">
        <v>406</v>
      </c>
    </row>
    <row r="15056" spans="1:11">
      <c r="A15056" s="175" t="s">
        <v>5102</v>
      </c>
      <c r="B15056" s="175" t="s">
        <v>25</v>
      </c>
      <c r="F15056" s="195">
        <v>377</v>
      </c>
      <c r="H15056" s="175" t="s">
        <v>1928</v>
      </c>
      <c r="K15056" s="194">
        <v>5378450</v>
      </c>
    </row>
    <row r="15057" spans="1:11">
      <c r="A15057" s="175" t="s">
        <v>262</v>
      </c>
      <c r="B15057" s="175" t="s">
        <v>48</v>
      </c>
      <c r="E15057" s="175" t="s">
        <v>667</v>
      </c>
      <c r="F15057" s="195">
        <v>374</v>
      </c>
      <c r="H15057" s="175" t="s">
        <v>2368</v>
      </c>
      <c r="J15057" s="194">
        <v>5378450</v>
      </c>
    </row>
    <row r="15058" spans="1:11">
      <c r="A15058" s="190" t="s">
        <v>4890</v>
      </c>
      <c r="J15058" s="194">
        <v>5378450</v>
      </c>
      <c r="K15058" s="194">
        <v>5378450</v>
      </c>
    </row>
    <row r="15061" spans="1:11">
      <c r="A15061" s="190" t="s">
        <v>4891</v>
      </c>
      <c r="D15061" s="191" t="s">
        <v>4823</v>
      </c>
      <c r="E15061" s="190" t="s">
        <v>4842</v>
      </c>
    </row>
    <row r="15062" spans="1:11">
      <c r="A15062" s="192" t="s">
        <v>10</v>
      </c>
      <c r="B15062" s="192" t="s">
        <v>11</v>
      </c>
      <c r="D15062" s="188" t="s">
        <v>4808</v>
      </c>
      <c r="E15062" s="192" t="s">
        <v>142</v>
      </c>
      <c r="F15062" s="193" t="s">
        <v>4809</v>
      </c>
      <c r="G15062" s="192" t="s">
        <v>4810</v>
      </c>
      <c r="H15062" s="192" t="s">
        <v>479</v>
      </c>
      <c r="J15062" s="193" t="s">
        <v>405</v>
      </c>
      <c r="K15062" s="193" t="s">
        <v>406</v>
      </c>
    </row>
    <row r="15065" spans="1:11">
      <c r="A15065" s="175" t="s">
        <v>5102</v>
      </c>
      <c r="B15065" s="175" t="s">
        <v>25</v>
      </c>
      <c r="F15065" s="195">
        <v>378</v>
      </c>
      <c r="H15065" s="175" t="s">
        <v>1929</v>
      </c>
      <c r="K15065" s="194">
        <v>838000</v>
      </c>
    </row>
    <row r="15066" spans="1:11">
      <c r="A15066" s="175" t="s">
        <v>257</v>
      </c>
      <c r="B15066" s="175" t="s">
        <v>47</v>
      </c>
      <c r="E15066" s="175" t="s">
        <v>668</v>
      </c>
      <c r="F15066" s="195">
        <v>188</v>
      </c>
      <c r="H15066" s="175" t="s">
        <v>1929</v>
      </c>
      <c r="J15066" s="194">
        <v>838000</v>
      </c>
    </row>
    <row r="15067" spans="1:11">
      <c r="A15067" s="190" t="s">
        <v>4892</v>
      </c>
      <c r="J15067" s="194">
        <v>838000</v>
      </c>
      <c r="K15067" s="194">
        <v>838000</v>
      </c>
    </row>
    <row r="15070" spans="1:11">
      <c r="A15070" s="190" t="s">
        <v>4900</v>
      </c>
      <c r="D15070" s="191" t="s">
        <v>4818</v>
      </c>
      <c r="E15070" s="190" t="s">
        <v>4842</v>
      </c>
    </row>
    <row r="15071" spans="1:11">
      <c r="A15071" s="192" t="s">
        <v>10</v>
      </c>
      <c r="B15071" s="192" t="s">
        <v>11</v>
      </c>
      <c r="D15071" s="188" t="s">
        <v>4808</v>
      </c>
      <c r="E15071" s="192" t="s">
        <v>142</v>
      </c>
      <c r="F15071" s="193" t="s">
        <v>4809</v>
      </c>
      <c r="G15071" s="192" t="s">
        <v>4810</v>
      </c>
      <c r="H15071" s="192" t="s">
        <v>479</v>
      </c>
      <c r="J15071" s="193" t="s">
        <v>405</v>
      </c>
      <c r="K15071" s="193" t="s">
        <v>406</v>
      </c>
    </row>
    <row r="15074" spans="1:11">
      <c r="A15074" s="175" t="s">
        <v>151</v>
      </c>
      <c r="B15074" s="175" t="s">
        <v>22</v>
      </c>
      <c r="F15074" s="195">
        <v>1</v>
      </c>
      <c r="H15074" s="175" t="s">
        <v>1294</v>
      </c>
      <c r="J15074" s="194">
        <v>310624</v>
      </c>
    </row>
    <row r="15075" spans="1:11">
      <c r="A15075" s="175" t="s">
        <v>4820</v>
      </c>
      <c r="B15075" s="175" t="s">
        <v>118</v>
      </c>
      <c r="D15075" s="175" t="s">
        <v>610</v>
      </c>
      <c r="H15075" s="175" t="s">
        <v>1294</v>
      </c>
      <c r="K15075" s="194">
        <v>310624</v>
      </c>
    </row>
    <row r="15076" spans="1:11">
      <c r="A15076" s="190" t="s">
        <v>4902</v>
      </c>
      <c r="J15076" s="194">
        <v>310624</v>
      </c>
      <c r="K15076" s="194">
        <v>310624</v>
      </c>
    </row>
    <row r="15079" spans="1:11">
      <c r="A15079" s="190" t="s">
        <v>4903</v>
      </c>
      <c r="D15079" s="191" t="s">
        <v>4818</v>
      </c>
      <c r="E15079" s="190" t="s">
        <v>4842</v>
      </c>
    </row>
    <row r="15080" spans="1:11">
      <c r="A15080" s="192" t="s">
        <v>10</v>
      </c>
      <c r="B15080" s="192" t="s">
        <v>11</v>
      </c>
      <c r="D15080" s="188" t="s">
        <v>4808</v>
      </c>
      <c r="E15080" s="192" t="s">
        <v>142</v>
      </c>
      <c r="F15080" s="193" t="s">
        <v>4809</v>
      </c>
      <c r="G15080" s="192" t="s">
        <v>4810</v>
      </c>
      <c r="H15080" s="192" t="s">
        <v>479</v>
      </c>
      <c r="J15080" s="193" t="s">
        <v>405</v>
      </c>
      <c r="K15080" s="193" t="s">
        <v>406</v>
      </c>
    </row>
    <row r="15083" spans="1:11">
      <c r="A15083" s="175" t="s">
        <v>151</v>
      </c>
      <c r="B15083" s="175" t="s">
        <v>22</v>
      </c>
      <c r="F15083" s="195">
        <v>1</v>
      </c>
      <c r="H15083" s="175" t="s">
        <v>1295</v>
      </c>
      <c r="J15083" s="194">
        <v>89011</v>
      </c>
    </row>
    <row r="15084" spans="1:11">
      <c r="A15084" s="175" t="s">
        <v>5056</v>
      </c>
      <c r="B15084" s="175" t="s">
        <v>117</v>
      </c>
      <c r="D15084" s="175" t="s">
        <v>610</v>
      </c>
      <c r="H15084" s="175" t="s">
        <v>1295</v>
      </c>
      <c r="K15084" s="194">
        <v>89011</v>
      </c>
    </row>
    <row r="15085" spans="1:11">
      <c r="A15085" s="190" t="s">
        <v>4904</v>
      </c>
      <c r="J15085" s="194">
        <v>89011</v>
      </c>
      <c r="K15085" s="194">
        <v>89011</v>
      </c>
    </row>
    <row r="15088" spans="1:11">
      <c r="A15088" s="190" t="s">
        <v>4905</v>
      </c>
      <c r="D15088" s="191" t="s">
        <v>4818</v>
      </c>
      <c r="E15088" s="190" t="s">
        <v>4854</v>
      </c>
    </row>
    <row r="15089" spans="1:11">
      <c r="A15089" s="192" t="s">
        <v>10</v>
      </c>
      <c r="B15089" s="192" t="s">
        <v>11</v>
      </c>
      <c r="D15089" s="188" t="s">
        <v>4808</v>
      </c>
      <c r="E15089" s="192" t="s">
        <v>142</v>
      </c>
      <c r="F15089" s="193" t="s">
        <v>4809</v>
      </c>
      <c r="G15089" s="192" t="s">
        <v>4810</v>
      </c>
      <c r="H15089" s="192" t="s">
        <v>479</v>
      </c>
      <c r="J15089" s="193" t="s">
        <v>405</v>
      </c>
      <c r="K15089" s="193" t="s">
        <v>406</v>
      </c>
    </row>
    <row r="15092" spans="1:11">
      <c r="A15092" s="175" t="s">
        <v>151</v>
      </c>
      <c r="B15092" s="175" t="s">
        <v>22</v>
      </c>
      <c r="F15092" s="195">
        <v>1</v>
      </c>
      <c r="H15092" s="175" t="s">
        <v>1296</v>
      </c>
      <c r="J15092" s="194">
        <v>30000</v>
      </c>
    </row>
    <row r="15093" spans="1:11">
      <c r="A15093" s="175" t="s">
        <v>4829</v>
      </c>
      <c r="B15093" s="175" t="s">
        <v>113</v>
      </c>
      <c r="D15093" s="175" t="s">
        <v>610</v>
      </c>
      <c r="H15093" s="175" t="s">
        <v>1296</v>
      </c>
      <c r="K15093" s="194">
        <v>30000</v>
      </c>
    </row>
    <row r="15094" spans="1:11">
      <c r="A15094" s="190" t="s">
        <v>4907</v>
      </c>
      <c r="J15094" s="194">
        <v>30000</v>
      </c>
      <c r="K15094" s="194">
        <v>30000</v>
      </c>
    </row>
    <row r="15097" spans="1:11">
      <c r="A15097" s="190" t="s">
        <v>4908</v>
      </c>
      <c r="D15097" s="191" t="s">
        <v>4818</v>
      </c>
      <c r="E15097" s="190" t="s">
        <v>4854</v>
      </c>
    </row>
    <row r="15098" spans="1:11">
      <c r="A15098" s="192" t="s">
        <v>10</v>
      </c>
      <c r="B15098" s="192" t="s">
        <v>11</v>
      </c>
      <c r="D15098" s="188" t="s">
        <v>4808</v>
      </c>
      <c r="E15098" s="192" t="s">
        <v>142</v>
      </c>
      <c r="F15098" s="193" t="s">
        <v>4809</v>
      </c>
      <c r="G15098" s="192" t="s">
        <v>4810</v>
      </c>
      <c r="H15098" s="192" t="s">
        <v>479</v>
      </c>
      <c r="J15098" s="193" t="s">
        <v>405</v>
      </c>
      <c r="K15098" s="193" t="s">
        <v>406</v>
      </c>
    </row>
    <row r="15101" spans="1:11">
      <c r="A15101" s="175" t="s">
        <v>151</v>
      </c>
      <c r="B15101" s="175" t="s">
        <v>22</v>
      </c>
      <c r="F15101" s="195">
        <v>1</v>
      </c>
      <c r="H15101" s="175" t="s">
        <v>1297</v>
      </c>
      <c r="J15101" s="194">
        <v>50000</v>
      </c>
    </row>
    <row r="15102" spans="1:11">
      <c r="A15102" s="175" t="s">
        <v>4829</v>
      </c>
      <c r="B15102" s="175" t="s">
        <v>113</v>
      </c>
      <c r="D15102" s="175" t="s">
        <v>610</v>
      </c>
      <c r="H15102" s="175" t="s">
        <v>1297</v>
      </c>
      <c r="K15102" s="194">
        <v>50000</v>
      </c>
    </row>
    <row r="15103" spans="1:11">
      <c r="A15103" s="190" t="s">
        <v>4909</v>
      </c>
      <c r="J15103" s="194">
        <v>50000</v>
      </c>
      <c r="K15103" s="194">
        <v>50000</v>
      </c>
    </row>
    <row r="15106" spans="1:11">
      <c r="A15106" s="190" t="s">
        <v>4910</v>
      </c>
      <c r="D15106" s="191" t="s">
        <v>4818</v>
      </c>
      <c r="E15106" s="190" t="s">
        <v>4854</v>
      </c>
    </row>
    <row r="15107" spans="1:11">
      <c r="A15107" s="192" t="s">
        <v>10</v>
      </c>
      <c r="B15107" s="192" t="s">
        <v>11</v>
      </c>
      <c r="D15107" s="188" t="s">
        <v>4808</v>
      </c>
      <c r="E15107" s="192" t="s">
        <v>142</v>
      </c>
      <c r="F15107" s="193" t="s">
        <v>4809</v>
      </c>
      <c r="G15107" s="192" t="s">
        <v>4810</v>
      </c>
      <c r="H15107" s="192" t="s">
        <v>479</v>
      </c>
      <c r="J15107" s="193" t="s">
        <v>405</v>
      </c>
      <c r="K15107" s="193" t="s">
        <v>406</v>
      </c>
    </row>
    <row r="15110" spans="1:11">
      <c r="A15110" s="175" t="s">
        <v>151</v>
      </c>
      <c r="B15110" s="175" t="s">
        <v>22</v>
      </c>
      <c r="F15110" s="195">
        <v>1</v>
      </c>
      <c r="H15110" s="175" t="s">
        <v>1298</v>
      </c>
      <c r="J15110" s="194">
        <v>30000</v>
      </c>
    </row>
    <row r="15111" spans="1:11">
      <c r="A15111" s="175" t="s">
        <v>4829</v>
      </c>
      <c r="B15111" s="175" t="s">
        <v>113</v>
      </c>
      <c r="D15111" s="175" t="s">
        <v>610</v>
      </c>
      <c r="H15111" s="175" t="s">
        <v>1298</v>
      </c>
      <c r="K15111" s="194">
        <v>30000</v>
      </c>
    </row>
    <row r="15112" spans="1:11">
      <c r="A15112" s="190" t="s">
        <v>4911</v>
      </c>
      <c r="J15112" s="194">
        <v>30000</v>
      </c>
      <c r="K15112" s="194">
        <v>30000</v>
      </c>
    </row>
    <row r="15115" spans="1:11">
      <c r="A15115" s="190" t="s">
        <v>4912</v>
      </c>
      <c r="D15115" s="191" t="s">
        <v>4818</v>
      </c>
      <c r="E15115" s="190" t="s">
        <v>4854</v>
      </c>
    </row>
    <row r="15116" spans="1:11">
      <c r="A15116" s="192" t="s">
        <v>10</v>
      </c>
      <c r="B15116" s="192" t="s">
        <v>11</v>
      </c>
      <c r="D15116" s="188" t="s">
        <v>4808</v>
      </c>
      <c r="E15116" s="192" t="s">
        <v>142</v>
      </c>
      <c r="F15116" s="193" t="s">
        <v>4809</v>
      </c>
      <c r="G15116" s="192" t="s">
        <v>4810</v>
      </c>
      <c r="H15116" s="192" t="s">
        <v>479</v>
      </c>
      <c r="J15116" s="193" t="s">
        <v>405</v>
      </c>
      <c r="K15116" s="193" t="s">
        <v>406</v>
      </c>
    </row>
    <row r="15119" spans="1:11">
      <c r="A15119" s="175" t="s">
        <v>151</v>
      </c>
      <c r="B15119" s="175" t="s">
        <v>22</v>
      </c>
      <c r="F15119" s="195">
        <v>1</v>
      </c>
      <c r="H15119" s="175" t="s">
        <v>1299</v>
      </c>
      <c r="J15119" s="194">
        <v>40000</v>
      </c>
    </row>
    <row r="15120" spans="1:11">
      <c r="A15120" s="175" t="s">
        <v>4829</v>
      </c>
      <c r="B15120" s="175" t="s">
        <v>113</v>
      </c>
      <c r="D15120" s="175" t="s">
        <v>610</v>
      </c>
      <c r="H15120" s="175" t="s">
        <v>1299</v>
      </c>
      <c r="K15120" s="194">
        <v>40000</v>
      </c>
    </row>
    <row r="15121" spans="1:11">
      <c r="A15121" s="190" t="s">
        <v>4913</v>
      </c>
      <c r="J15121" s="194">
        <v>40000</v>
      </c>
      <c r="K15121" s="194">
        <v>40000</v>
      </c>
    </row>
    <row r="15124" spans="1:11">
      <c r="A15124" s="190" t="s">
        <v>4914</v>
      </c>
      <c r="D15124" s="191" t="s">
        <v>4823</v>
      </c>
      <c r="E15124" s="190" t="s">
        <v>5075</v>
      </c>
    </row>
    <row r="15125" spans="1:11">
      <c r="A15125" s="192" t="s">
        <v>10</v>
      </c>
      <c r="B15125" s="192" t="s">
        <v>11</v>
      </c>
      <c r="D15125" s="188" t="s">
        <v>4808</v>
      </c>
      <c r="E15125" s="192" t="s">
        <v>142</v>
      </c>
      <c r="F15125" s="193" t="s">
        <v>4809</v>
      </c>
      <c r="G15125" s="192" t="s">
        <v>4810</v>
      </c>
      <c r="H15125" s="192" t="s">
        <v>479</v>
      </c>
      <c r="J15125" s="193" t="s">
        <v>405</v>
      </c>
      <c r="K15125" s="193" t="s">
        <v>406</v>
      </c>
    </row>
    <row r="15128" spans="1:11">
      <c r="A15128" s="175" t="s">
        <v>5102</v>
      </c>
      <c r="B15128" s="175" t="s">
        <v>25</v>
      </c>
      <c r="F15128" s="195">
        <v>379</v>
      </c>
      <c r="H15128" s="175" t="s">
        <v>1930</v>
      </c>
      <c r="K15128" s="194">
        <v>3051227</v>
      </c>
    </row>
    <row r="15129" spans="1:11">
      <c r="A15129" s="175" t="s">
        <v>182</v>
      </c>
      <c r="B15129" s="175" t="s">
        <v>28</v>
      </c>
      <c r="E15129" s="175" t="s">
        <v>640</v>
      </c>
      <c r="F15129" s="195">
        <v>20161255</v>
      </c>
      <c r="H15129" s="175" t="s">
        <v>1930</v>
      </c>
      <c r="J15129" s="194">
        <v>3051227</v>
      </c>
    </row>
    <row r="15130" spans="1:11">
      <c r="A15130" s="190" t="s">
        <v>4916</v>
      </c>
      <c r="J15130" s="194">
        <v>3051227</v>
      </c>
      <c r="K15130" s="194">
        <v>3051227</v>
      </c>
    </row>
    <row r="15133" spans="1:11">
      <c r="A15133" s="190" t="s">
        <v>4921</v>
      </c>
      <c r="D15133" s="191" t="s">
        <v>4823</v>
      </c>
      <c r="E15133" s="190" t="s">
        <v>5075</v>
      </c>
    </row>
    <row r="15134" spans="1:11">
      <c r="A15134" s="192" t="s">
        <v>10</v>
      </c>
      <c r="B15134" s="192" t="s">
        <v>11</v>
      </c>
      <c r="D15134" s="188" t="s">
        <v>4808</v>
      </c>
      <c r="E15134" s="192" t="s">
        <v>142</v>
      </c>
      <c r="F15134" s="193" t="s">
        <v>4809</v>
      </c>
      <c r="G15134" s="192" t="s">
        <v>4810</v>
      </c>
      <c r="H15134" s="192" t="s">
        <v>479</v>
      </c>
      <c r="J15134" s="193" t="s">
        <v>405</v>
      </c>
      <c r="K15134" s="193" t="s">
        <v>406</v>
      </c>
    </row>
    <row r="15137" spans="1:11">
      <c r="A15137" s="175" t="s">
        <v>182</v>
      </c>
      <c r="B15137" s="175" t="s">
        <v>28</v>
      </c>
      <c r="E15137" s="175" t="s">
        <v>640</v>
      </c>
      <c r="F15137" s="195">
        <v>20161255</v>
      </c>
      <c r="H15137" s="175" t="s">
        <v>2063</v>
      </c>
      <c r="K15137" s="194">
        <v>3051227</v>
      </c>
    </row>
    <row r="15138" spans="1:11">
      <c r="A15138" s="175" t="s">
        <v>257</v>
      </c>
      <c r="B15138" s="175" t="s">
        <v>47</v>
      </c>
      <c r="E15138" s="175" t="s">
        <v>668</v>
      </c>
      <c r="F15138" s="195">
        <v>16</v>
      </c>
      <c r="H15138" s="175" t="s">
        <v>2310</v>
      </c>
      <c r="J15138" s="194">
        <v>1701228</v>
      </c>
    </row>
    <row r="15139" spans="1:11">
      <c r="A15139" s="175" t="s">
        <v>257</v>
      </c>
      <c r="B15139" s="175" t="s">
        <v>47</v>
      </c>
      <c r="E15139" s="175" t="s">
        <v>668</v>
      </c>
      <c r="F15139" s="195">
        <v>89</v>
      </c>
      <c r="H15139" s="175" t="s">
        <v>2311</v>
      </c>
      <c r="J15139" s="194">
        <v>1350000</v>
      </c>
    </row>
    <row r="15140" spans="1:11">
      <c r="A15140" s="175" t="s">
        <v>5046</v>
      </c>
      <c r="B15140" s="175" t="s">
        <v>103</v>
      </c>
      <c r="D15140" s="175" t="s">
        <v>592</v>
      </c>
      <c r="H15140" s="175" t="s">
        <v>2311</v>
      </c>
      <c r="K15140" s="194">
        <v>1</v>
      </c>
    </row>
    <row r="15141" spans="1:11">
      <c r="A15141" s="190" t="s">
        <v>4923</v>
      </c>
      <c r="J15141" s="194">
        <v>3051228</v>
      </c>
      <c r="K15141" s="194">
        <v>3051228</v>
      </c>
    </row>
    <row r="15144" spans="1:11">
      <c r="A15144" s="190" t="s">
        <v>4924</v>
      </c>
      <c r="D15144" s="191" t="s">
        <v>4823</v>
      </c>
      <c r="E15144" s="190" t="s">
        <v>5075</v>
      </c>
    </row>
    <row r="15145" spans="1:11">
      <c r="A15145" s="192" t="s">
        <v>10</v>
      </c>
      <c r="B15145" s="192" t="s">
        <v>11</v>
      </c>
      <c r="D15145" s="188" t="s">
        <v>4808</v>
      </c>
      <c r="E15145" s="192" t="s">
        <v>142</v>
      </c>
      <c r="F15145" s="193" t="s">
        <v>4809</v>
      </c>
      <c r="G15145" s="192" t="s">
        <v>4810</v>
      </c>
      <c r="H15145" s="192" t="s">
        <v>479</v>
      </c>
      <c r="J15145" s="193" t="s">
        <v>405</v>
      </c>
      <c r="K15145" s="193" t="s">
        <v>406</v>
      </c>
    </row>
    <row r="15148" spans="1:11">
      <c r="A15148" s="175" t="s">
        <v>5102</v>
      </c>
      <c r="B15148" s="175" t="s">
        <v>25</v>
      </c>
      <c r="F15148" s="195">
        <v>380</v>
      </c>
      <c r="H15148" s="175" t="s">
        <v>1931</v>
      </c>
      <c r="K15148" s="194">
        <v>2910000</v>
      </c>
    </row>
    <row r="15149" spans="1:11">
      <c r="A15149" s="175" t="s">
        <v>257</v>
      </c>
      <c r="B15149" s="175" t="s">
        <v>47</v>
      </c>
      <c r="E15149" s="175" t="s">
        <v>668</v>
      </c>
      <c r="F15149" s="195">
        <v>137</v>
      </c>
      <c r="H15149" s="175" t="s">
        <v>1931</v>
      </c>
      <c r="J15149" s="194">
        <v>2910000</v>
      </c>
    </row>
    <row r="15150" spans="1:11">
      <c r="A15150" s="190" t="s">
        <v>4925</v>
      </c>
      <c r="J15150" s="194">
        <v>2910000</v>
      </c>
      <c r="K15150" s="194">
        <v>2910000</v>
      </c>
    </row>
    <row r="15153" spans="1:11">
      <c r="A15153" s="190" t="s">
        <v>4926</v>
      </c>
      <c r="D15153" s="191" t="s">
        <v>4823</v>
      </c>
      <c r="E15153" s="190" t="s">
        <v>4879</v>
      </c>
    </row>
    <row r="15154" spans="1:11">
      <c r="A15154" s="192" t="s">
        <v>10</v>
      </c>
      <c r="B15154" s="192" t="s">
        <v>11</v>
      </c>
      <c r="D15154" s="188" t="s">
        <v>4808</v>
      </c>
      <c r="E15154" s="192" t="s">
        <v>142</v>
      </c>
      <c r="F15154" s="193" t="s">
        <v>4809</v>
      </c>
      <c r="G15154" s="192" t="s">
        <v>4810</v>
      </c>
      <c r="H15154" s="192" t="s">
        <v>479</v>
      </c>
      <c r="J15154" s="193" t="s">
        <v>405</v>
      </c>
      <c r="K15154" s="193" t="s">
        <v>406</v>
      </c>
    </row>
    <row r="15157" spans="1:11">
      <c r="A15157" s="175" t="s">
        <v>5102</v>
      </c>
      <c r="B15157" s="175" t="s">
        <v>25</v>
      </c>
      <c r="F15157" s="195">
        <v>381</v>
      </c>
      <c r="H15157" s="175" t="s">
        <v>1932</v>
      </c>
      <c r="K15157" s="194">
        <v>1286027</v>
      </c>
    </row>
    <row r="15158" spans="1:11">
      <c r="A15158" s="175" t="s">
        <v>5078</v>
      </c>
      <c r="B15158" s="175" t="s">
        <v>84</v>
      </c>
      <c r="D15158" s="175" t="s">
        <v>592</v>
      </c>
      <c r="H15158" s="175" t="s">
        <v>1932</v>
      </c>
      <c r="J15158" s="194">
        <v>1286027</v>
      </c>
    </row>
    <row r="15159" spans="1:11">
      <c r="A15159" s="190" t="s">
        <v>4927</v>
      </c>
      <c r="J15159" s="194">
        <v>1286027</v>
      </c>
      <c r="K15159" s="194">
        <v>1286027</v>
      </c>
    </row>
    <row r="15162" spans="1:11">
      <c r="A15162" s="190" t="s">
        <v>4928</v>
      </c>
      <c r="D15162" s="191" t="s">
        <v>4823</v>
      </c>
      <c r="E15162" s="190" t="s">
        <v>4879</v>
      </c>
    </row>
    <row r="15163" spans="1:11">
      <c r="A15163" s="192" t="s">
        <v>10</v>
      </c>
      <c r="B15163" s="192" t="s">
        <v>11</v>
      </c>
      <c r="D15163" s="188" t="s">
        <v>4808</v>
      </c>
      <c r="E15163" s="192" t="s">
        <v>142</v>
      </c>
      <c r="F15163" s="193" t="s">
        <v>4809</v>
      </c>
      <c r="G15163" s="192" t="s">
        <v>4810</v>
      </c>
      <c r="H15163" s="192" t="s">
        <v>479</v>
      </c>
      <c r="J15163" s="193" t="s">
        <v>405</v>
      </c>
      <c r="K15163" s="193" t="s">
        <v>406</v>
      </c>
    </row>
    <row r="15166" spans="1:11">
      <c r="A15166" s="175" t="s">
        <v>5102</v>
      </c>
      <c r="B15166" s="175" t="s">
        <v>25</v>
      </c>
      <c r="F15166" s="195">
        <v>382</v>
      </c>
      <c r="H15166" s="175" t="s">
        <v>1933</v>
      </c>
      <c r="K15166" s="194">
        <v>49223</v>
      </c>
    </row>
    <row r="15167" spans="1:11">
      <c r="A15167" s="175" t="s">
        <v>257</v>
      </c>
      <c r="B15167" s="175" t="s">
        <v>47</v>
      </c>
      <c r="E15167" s="175" t="s">
        <v>668</v>
      </c>
      <c r="F15167" s="195">
        <v>294225</v>
      </c>
      <c r="H15167" s="175" t="s">
        <v>1933</v>
      </c>
      <c r="J15167" s="194">
        <v>49223</v>
      </c>
    </row>
    <row r="15168" spans="1:11">
      <c r="A15168" s="190" t="s">
        <v>4930</v>
      </c>
      <c r="J15168" s="194">
        <v>49223</v>
      </c>
      <c r="K15168" s="194">
        <v>49223</v>
      </c>
    </row>
    <row r="15171" spans="1:11">
      <c r="A15171" s="190" t="s">
        <v>4931</v>
      </c>
      <c r="D15171" s="191" t="s">
        <v>4823</v>
      </c>
      <c r="E15171" s="190" t="s">
        <v>4879</v>
      </c>
    </row>
    <row r="15172" spans="1:11">
      <c r="A15172" s="192" t="s">
        <v>10</v>
      </c>
      <c r="B15172" s="192" t="s">
        <v>11</v>
      </c>
      <c r="D15172" s="188" t="s">
        <v>4808</v>
      </c>
      <c r="E15172" s="192" t="s">
        <v>142</v>
      </c>
      <c r="F15172" s="193" t="s">
        <v>4809</v>
      </c>
      <c r="G15172" s="192" t="s">
        <v>4810</v>
      </c>
      <c r="H15172" s="192" t="s">
        <v>479</v>
      </c>
      <c r="J15172" s="193" t="s">
        <v>405</v>
      </c>
      <c r="K15172" s="193" t="s">
        <v>406</v>
      </c>
    </row>
    <row r="15175" spans="1:11">
      <c r="A15175" s="175" t="s">
        <v>5102</v>
      </c>
      <c r="B15175" s="175" t="s">
        <v>25</v>
      </c>
      <c r="F15175" s="195">
        <v>383</v>
      </c>
      <c r="H15175" s="175" t="s">
        <v>1934</v>
      </c>
      <c r="K15175" s="194">
        <v>5230370</v>
      </c>
    </row>
    <row r="15176" spans="1:11">
      <c r="A15176" s="175" t="s">
        <v>257</v>
      </c>
      <c r="B15176" s="175" t="s">
        <v>47</v>
      </c>
      <c r="E15176" s="175" t="s">
        <v>668</v>
      </c>
      <c r="F15176" s="195">
        <v>349</v>
      </c>
      <c r="H15176" s="175" t="s">
        <v>1934</v>
      </c>
      <c r="J15176" s="194">
        <v>5230370</v>
      </c>
    </row>
    <row r="15177" spans="1:11">
      <c r="A15177" s="190" t="s">
        <v>4932</v>
      </c>
      <c r="J15177" s="194">
        <v>5230370</v>
      </c>
      <c r="K15177" s="194">
        <v>5230370</v>
      </c>
    </row>
    <row r="15180" spans="1:11">
      <c r="A15180" s="190" t="s">
        <v>4933</v>
      </c>
      <c r="D15180" s="191" t="s">
        <v>4818</v>
      </c>
      <c r="E15180" s="190" t="s">
        <v>4879</v>
      </c>
    </row>
    <row r="15181" spans="1:11">
      <c r="A15181" s="192" t="s">
        <v>10</v>
      </c>
      <c r="B15181" s="192" t="s">
        <v>11</v>
      </c>
      <c r="D15181" s="188" t="s">
        <v>4808</v>
      </c>
      <c r="E15181" s="192" t="s">
        <v>142</v>
      </c>
      <c r="F15181" s="193" t="s">
        <v>4809</v>
      </c>
      <c r="G15181" s="192" t="s">
        <v>4810</v>
      </c>
      <c r="H15181" s="192" t="s">
        <v>479</v>
      </c>
      <c r="J15181" s="193" t="s">
        <v>405</v>
      </c>
      <c r="K15181" s="193" t="s">
        <v>406</v>
      </c>
    </row>
    <row r="15184" spans="1:11">
      <c r="A15184" s="175" t="s">
        <v>151</v>
      </c>
      <c r="B15184" s="175" t="s">
        <v>22</v>
      </c>
      <c r="F15184" s="195">
        <v>1</v>
      </c>
      <c r="H15184" s="175" t="s">
        <v>1300</v>
      </c>
      <c r="J15184" s="194">
        <v>50000</v>
      </c>
    </row>
    <row r="15185" spans="1:11">
      <c r="A15185" s="175" t="s">
        <v>4829</v>
      </c>
      <c r="B15185" s="175" t="s">
        <v>113</v>
      </c>
      <c r="D15185" s="175" t="s">
        <v>610</v>
      </c>
      <c r="H15185" s="175" t="s">
        <v>1300</v>
      </c>
      <c r="K15185" s="194">
        <v>50000</v>
      </c>
    </row>
    <row r="15186" spans="1:11">
      <c r="A15186" s="190" t="s">
        <v>4934</v>
      </c>
      <c r="J15186" s="194">
        <v>50000</v>
      </c>
      <c r="K15186" s="194">
        <v>50000</v>
      </c>
    </row>
    <row r="15189" spans="1:11">
      <c r="A15189" s="190" t="s">
        <v>4935</v>
      </c>
      <c r="D15189" s="191" t="s">
        <v>4823</v>
      </c>
      <c r="E15189" s="190" t="s">
        <v>4879</v>
      </c>
    </row>
    <row r="15190" spans="1:11">
      <c r="A15190" s="192" t="s">
        <v>10</v>
      </c>
      <c r="B15190" s="192" t="s">
        <v>11</v>
      </c>
      <c r="D15190" s="188" t="s">
        <v>4808</v>
      </c>
      <c r="E15190" s="192" t="s">
        <v>142</v>
      </c>
      <c r="F15190" s="193" t="s">
        <v>4809</v>
      </c>
      <c r="G15190" s="192" t="s">
        <v>4810</v>
      </c>
      <c r="H15190" s="192" t="s">
        <v>479</v>
      </c>
      <c r="J15190" s="193" t="s">
        <v>405</v>
      </c>
      <c r="K15190" s="193" t="s">
        <v>406</v>
      </c>
    </row>
    <row r="15193" spans="1:11">
      <c r="A15193" s="175" t="s">
        <v>161</v>
      </c>
      <c r="B15193" s="175" t="s">
        <v>23</v>
      </c>
      <c r="F15193" s="195">
        <v>51</v>
      </c>
      <c r="H15193" s="175" t="s">
        <v>1505</v>
      </c>
      <c r="K15193" s="194">
        <v>416336</v>
      </c>
    </row>
    <row r="15194" spans="1:11">
      <c r="A15194" s="175" t="s">
        <v>182</v>
      </c>
      <c r="B15194" s="175" t="s">
        <v>28</v>
      </c>
      <c r="E15194" s="175" t="s">
        <v>640</v>
      </c>
      <c r="F15194" s="195">
        <v>201656</v>
      </c>
      <c r="H15194" s="175" t="s">
        <v>1505</v>
      </c>
      <c r="J15194" s="194">
        <v>416336</v>
      </c>
    </row>
    <row r="15195" spans="1:11">
      <c r="A15195" s="190" t="s">
        <v>4937</v>
      </c>
      <c r="J15195" s="194">
        <v>416336</v>
      </c>
      <c r="K15195" s="194">
        <v>416336</v>
      </c>
    </row>
    <row r="15198" spans="1:11">
      <c r="A15198" s="190" t="s">
        <v>4938</v>
      </c>
      <c r="D15198" s="191" t="s">
        <v>4823</v>
      </c>
      <c r="E15198" s="190" t="s">
        <v>4879</v>
      </c>
    </row>
    <row r="15199" spans="1:11">
      <c r="A15199" s="192" t="s">
        <v>10</v>
      </c>
      <c r="B15199" s="192" t="s">
        <v>11</v>
      </c>
      <c r="D15199" s="188" t="s">
        <v>4808</v>
      </c>
      <c r="E15199" s="192" t="s">
        <v>142</v>
      </c>
      <c r="F15199" s="193" t="s">
        <v>4809</v>
      </c>
      <c r="G15199" s="192" t="s">
        <v>4810</v>
      </c>
      <c r="H15199" s="192" t="s">
        <v>479</v>
      </c>
      <c r="J15199" s="193" t="s">
        <v>405</v>
      </c>
      <c r="K15199" s="193" t="s">
        <v>406</v>
      </c>
    </row>
    <row r="15202" spans="1:11">
      <c r="A15202" s="175" t="s">
        <v>182</v>
      </c>
      <c r="B15202" s="175" t="s">
        <v>28</v>
      </c>
      <c r="E15202" s="175" t="s">
        <v>640</v>
      </c>
      <c r="F15202" s="195">
        <v>201656</v>
      </c>
      <c r="H15202" s="175" t="s">
        <v>2064</v>
      </c>
      <c r="K15202" s="194">
        <v>416336</v>
      </c>
    </row>
    <row r="15203" spans="1:11">
      <c r="A15203" s="175" t="s">
        <v>5045</v>
      </c>
      <c r="B15203" s="175" t="s">
        <v>86</v>
      </c>
      <c r="D15203" s="175" t="s">
        <v>610</v>
      </c>
      <c r="H15203" s="175" t="s">
        <v>4274</v>
      </c>
      <c r="J15203" s="194">
        <v>42999</v>
      </c>
    </row>
    <row r="15204" spans="1:11">
      <c r="A15204" s="175" t="s">
        <v>4895</v>
      </c>
      <c r="B15204" s="175" t="s">
        <v>87</v>
      </c>
      <c r="D15204" s="175" t="s">
        <v>610</v>
      </c>
      <c r="H15204" s="175" t="s">
        <v>4324</v>
      </c>
      <c r="J15204" s="194">
        <v>1980</v>
      </c>
    </row>
    <row r="15205" spans="1:11">
      <c r="A15205" s="175" t="s">
        <v>4919</v>
      </c>
      <c r="B15205" s="175" t="s">
        <v>101</v>
      </c>
      <c r="D15205" s="175" t="s">
        <v>610</v>
      </c>
      <c r="H15205" s="175" t="s">
        <v>4615</v>
      </c>
      <c r="J15205" s="194">
        <v>174443</v>
      </c>
    </row>
    <row r="15206" spans="1:11">
      <c r="A15206" s="175" t="s">
        <v>5046</v>
      </c>
      <c r="B15206" s="175" t="s">
        <v>103</v>
      </c>
      <c r="D15206" s="175" t="s">
        <v>610</v>
      </c>
      <c r="H15206" s="175" t="s">
        <v>4656</v>
      </c>
      <c r="J15206" s="194">
        <v>134249</v>
      </c>
    </row>
    <row r="15207" spans="1:11">
      <c r="A15207" s="175" t="s">
        <v>5034</v>
      </c>
      <c r="B15207" s="175" t="s">
        <v>104</v>
      </c>
      <c r="D15207" s="175" t="s">
        <v>610</v>
      </c>
      <c r="H15207" s="175" t="s">
        <v>4700</v>
      </c>
      <c r="J15207" s="194">
        <v>62665</v>
      </c>
    </row>
    <row r="15208" spans="1:11">
      <c r="A15208" s="190" t="s">
        <v>4940</v>
      </c>
      <c r="J15208" s="194">
        <v>416336</v>
      </c>
      <c r="K15208" s="194">
        <v>416336</v>
      </c>
    </row>
    <row r="15211" spans="1:11">
      <c r="A15211" s="190" t="s">
        <v>4941</v>
      </c>
      <c r="D15211" s="191" t="s">
        <v>4818</v>
      </c>
      <c r="E15211" s="190" t="s">
        <v>4879</v>
      </c>
    </row>
    <row r="15212" spans="1:11">
      <c r="A15212" s="192" t="s">
        <v>10</v>
      </c>
      <c r="B15212" s="192" t="s">
        <v>11</v>
      </c>
      <c r="D15212" s="188" t="s">
        <v>4808</v>
      </c>
      <c r="E15212" s="192" t="s">
        <v>142</v>
      </c>
      <c r="F15212" s="193" t="s">
        <v>4809</v>
      </c>
      <c r="G15212" s="192" t="s">
        <v>4810</v>
      </c>
      <c r="H15212" s="192" t="s">
        <v>479</v>
      </c>
      <c r="J15212" s="193" t="s">
        <v>405</v>
      </c>
      <c r="K15212" s="193" t="s">
        <v>406</v>
      </c>
    </row>
    <row r="15215" spans="1:11">
      <c r="A15215" s="175" t="s">
        <v>161</v>
      </c>
      <c r="B15215" s="175" t="s">
        <v>23</v>
      </c>
      <c r="H15215" s="175" t="s">
        <v>1506</v>
      </c>
      <c r="J15215" s="194">
        <v>21963</v>
      </c>
    </row>
    <row r="15216" spans="1:11">
      <c r="A15216" s="175" t="s">
        <v>5000</v>
      </c>
      <c r="B15216" s="175" t="s">
        <v>114</v>
      </c>
      <c r="D15216" s="175" t="s">
        <v>610</v>
      </c>
      <c r="H15216" s="175" t="s">
        <v>1506</v>
      </c>
      <c r="K15216" s="194">
        <v>21963</v>
      </c>
    </row>
    <row r="15217" spans="1:11">
      <c r="A15217" s="190" t="s">
        <v>4942</v>
      </c>
      <c r="J15217" s="194">
        <v>21963</v>
      </c>
      <c r="K15217" s="194">
        <v>21963</v>
      </c>
    </row>
    <row r="15220" spans="1:11">
      <c r="A15220" s="190" t="s">
        <v>4943</v>
      </c>
      <c r="D15220" s="191" t="s">
        <v>4823</v>
      </c>
      <c r="E15220" s="190" t="s">
        <v>4879</v>
      </c>
    </row>
    <row r="15221" spans="1:11">
      <c r="A15221" s="192" t="s">
        <v>10</v>
      </c>
      <c r="B15221" s="192" t="s">
        <v>11</v>
      </c>
      <c r="D15221" s="188" t="s">
        <v>4808</v>
      </c>
      <c r="E15221" s="192" t="s">
        <v>142</v>
      </c>
      <c r="F15221" s="193" t="s">
        <v>4809</v>
      </c>
      <c r="G15221" s="192" t="s">
        <v>4810</v>
      </c>
      <c r="H15221" s="192" t="s">
        <v>479</v>
      </c>
      <c r="J15221" s="193" t="s">
        <v>405</v>
      </c>
      <c r="K15221" s="193" t="s">
        <v>406</v>
      </c>
    </row>
    <row r="15224" spans="1:11">
      <c r="A15224" s="175" t="s">
        <v>161</v>
      </c>
      <c r="B15224" s="175" t="s">
        <v>23</v>
      </c>
      <c r="F15224" s="195">
        <v>201612</v>
      </c>
      <c r="H15224" s="175" t="s">
        <v>1507</v>
      </c>
      <c r="K15224" s="194">
        <v>25809</v>
      </c>
    </row>
    <row r="15225" spans="1:11">
      <c r="A15225" s="175" t="s">
        <v>257</v>
      </c>
      <c r="B15225" s="175" t="s">
        <v>47</v>
      </c>
      <c r="E15225" s="175" t="s">
        <v>668</v>
      </c>
      <c r="F15225" s="195">
        <v>24152863</v>
      </c>
      <c r="H15225" s="175" t="s">
        <v>1507</v>
      </c>
      <c r="J15225" s="194">
        <v>25809</v>
      </c>
    </row>
    <row r="15226" spans="1:11">
      <c r="A15226" s="190" t="s">
        <v>4944</v>
      </c>
      <c r="J15226" s="194">
        <v>25809</v>
      </c>
      <c r="K15226" s="194">
        <v>25809</v>
      </c>
    </row>
    <row r="15229" spans="1:11">
      <c r="A15229" s="190" t="s">
        <v>4945</v>
      </c>
      <c r="D15229" s="191" t="s">
        <v>4823</v>
      </c>
      <c r="E15229" s="190" t="s">
        <v>4882</v>
      </c>
    </row>
    <row r="15230" spans="1:11">
      <c r="A15230" s="192" t="s">
        <v>10</v>
      </c>
      <c r="B15230" s="192" t="s">
        <v>11</v>
      </c>
      <c r="D15230" s="188" t="s">
        <v>4808</v>
      </c>
      <c r="E15230" s="192" t="s">
        <v>142</v>
      </c>
      <c r="F15230" s="193" t="s">
        <v>4809</v>
      </c>
      <c r="G15230" s="192" t="s">
        <v>4810</v>
      </c>
      <c r="H15230" s="192" t="s">
        <v>479</v>
      </c>
      <c r="J15230" s="193" t="s">
        <v>405</v>
      </c>
      <c r="K15230" s="193" t="s">
        <v>406</v>
      </c>
    </row>
    <row r="15233" spans="1:11">
      <c r="A15233" s="175" t="s">
        <v>5102</v>
      </c>
      <c r="B15233" s="175" t="s">
        <v>25</v>
      </c>
      <c r="H15233" s="175" t="s">
        <v>1935</v>
      </c>
      <c r="J15233" s="194">
        <v>3835</v>
      </c>
    </row>
    <row r="15234" spans="1:11">
      <c r="A15234" s="175" t="s">
        <v>5102</v>
      </c>
      <c r="B15234" s="175" t="s">
        <v>25</v>
      </c>
      <c r="H15234" s="175" t="s">
        <v>1936</v>
      </c>
      <c r="J15234" s="194">
        <v>1664</v>
      </c>
    </row>
    <row r="15235" spans="1:11">
      <c r="A15235" s="175" t="s">
        <v>182</v>
      </c>
      <c r="B15235" s="175" t="s">
        <v>28</v>
      </c>
      <c r="E15235" s="175" t="s">
        <v>640</v>
      </c>
      <c r="F15235" s="195">
        <v>201649</v>
      </c>
      <c r="H15235" s="175" t="s">
        <v>1899</v>
      </c>
      <c r="K15235" s="194">
        <v>3835</v>
      </c>
    </row>
    <row r="15236" spans="1:11">
      <c r="A15236" s="175" t="s">
        <v>182</v>
      </c>
      <c r="B15236" s="175" t="s">
        <v>28</v>
      </c>
      <c r="E15236" s="175" t="s">
        <v>640</v>
      </c>
      <c r="F15236" s="195">
        <v>201645</v>
      </c>
      <c r="H15236" s="175" t="s">
        <v>2057</v>
      </c>
      <c r="K15236" s="194">
        <v>1664</v>
      </c>
    </row>
    <row r="15237" spans="1:11">
      <c r="A15237" s="190" t="s">
        <v>4946</v>
      </c>
      <c r="J15237" s="194">
        <v>5499</v>
      </c>
      <c r="K15237" s="194">
        <v>5499</v>
      </c>
    </row>
    <row r="15240" spans="1:11">
      <c r="A15240" s="190" t="s">
        <v>4947</v>
      </c>
      <c r="D15240" s="191" t="s">
        <v>4823</v>
      </c>
      <c r="E15240" s="190" t="s">
        <v>4882</v>
      </c>
    </row>
    <row r="15241" spans="1:11">
      <c r="A15241" s="192" t="s">
        <v>10</v>
      </c>
      <c r="B15241" s="192" t="s">
        <v>11</v>
      </c>
      <c r="D15241" s="188" t="s">
        <v>4808</v>
      </c>
      <c r="E15241" s="192" t="s">
        <v>142</v>
      </c>
      <c r="F15241" s="193" t="s">
        <v>4809</v>
      </c>
      <c r="G15241" s="192" t="s">
        <v>4810</v>
      </c>
      <c r="H15241" s="192" t="s">
        <v>479</v>
      </c>
      <c r="J15241" s="193" t="s">
        <v>405</v>
      </c>
      <c r="K15241" s="193" t="s">
        <v>406</v>
      </c>
    </row>
    <row r="15244" spans="1:11">
      <c r="A15244" s="175" t="s">
        <v>5102</v>
      </c>
      <c r="B15244" s="175" t="s">
        <v>25</v>
      </c>
      <c r="F15244" s="195">
        <v>385</v>
      </c>
      <c r="H15244" s="175" t="s">
        <v>1937</v>
      </c>
      <c r="K15244" s="194">
        <v>28070</v>
      </c>
    </row>
    <row r="15245" spans="1:11">
      <c r="A15245" s="175" t="s">
        <v>5139</v>
      </c>
      <c r="B15245" s="175" t="s">
        <v>32</v>
      </c>
      <c r="E15245" s="175" t="s">
        <v>640</v>
      </c>
      <c r="F15245" s="195">
        <v>31122016</v>
      </c>
      <c r="H15245" s="175" t="s">
        <v>1937</v>
      </c>
      <c r="J15245" s="194">
        <v>28070</v>
      </c>
    </row>
    <row r="15246" spans="1:11">
      <c r="A15246" s="190" t="s">
        <v>4948</v>
      </c>
      <c r="J15246" s="194">
        <v>28070</v>
      </c>
      <c r="K15246" s="194">
        <v>28070</v>
      </c>
    </row>
    <row r="15249" spans="1:11">
      <c r="A15249" s="190" t="s">
        <v>4949</v>
      </c>
      <c r="D15249" s="191" t="s">
        <v>4823</v>
      </c>
      <c r="E15249" s="190" t="s">
        <v>4882</v>
      </c>
    </row>
    <row r="15250" spans="1:11">
      <c r="A15250" s="192" t="s">
        <v>10</v>
      </c>
      <c r="B15250" s="192" t="s">
        <v>11</v>
      </c>
      <c r="D15250" s="188" t="s">
        <v>4808</v>
      </c>
      <c r="E15250" s="192" t="s">
        <v>142</v>
      </c>
      <c r="F15250" s="193" t="s">
        <v>4809</v>
      </c>
      <c r="G15250" s="192" t="s">
        <v>4810</v>
      </c>
      <c r="H15250" s="192" t="s">
        <v>479</v>
      </c>
      <c r="J15250" s="193" t="s">
        <v>405</v>
      </c>
      <c r="K15250" s="193" t="s">
        <v>406</v>
      </c>
    </row>
    <row r="15253" spans="1:11">
      <c r="A15253" s="175" t="s">
        <v>5102</v>
      </c>
      <c r="B15253" s="175" t="s">
        <v>25</v>
      </c>
      <c r="F15253" s="195">
        <v>386</v>
      </c>
      <c r="H15253" s="175" t="s">
        <v>1938</v>
      </c>
      <c r="K15253" s="194">
        <v>28070</v>
      </c>
    </row>
    <row r="15254" spans="1:11">
      <c r="A15254" s="175" t="s">
        <v>5139</v>
      </c>
      <c r="B15254" s="175" t="s">
        <v>32</v>
      </c>
      <c r="E15254" s="175" t="s">
        <v>640</v>
      </c>
      <c r="F15254" s="195">
        <v>31122016</v>
      </c>
      <c r="H15254" s="175" t="s">
        <v>1938</v>
      </c>
      <c r="J15254" s="194">
        <v>28070</v>
      </c>
    </row>
    <row r="15255" spans="1:11">
      <c r="A15255" s="190" t="s">
        <v>4951</v>
      </c>
      <c r="J15255" s="194">
        <v>28070</v>
      </c>
      <c r="K15255" s="194">
        <v>28070</v>
      </c>
    </row>
    <row r="15258" spans="1:11">
      <c r="A15258" s="190" t="s">
        <v>4952</v>
      </c>
      <c r="D15258" s="191" t="s">
        <v>4823</v>
      </c>
      <c r="E15258" s="190" t="s">
        <v>4882</v>
      </c>
    </row>
    <row r="15259" spans="1:11">
      <c r="A15259" s="192" t="s">
        <v>10</v>
      </c>
      <c r="B15259" s="192" t="s">
        <v>11</v>
      </c>
      <c r="D15259" s="188" t="s">
        <v>4808</v>
      </c>
      <c r="E15259" s="192" t="s">
        <v>142</v>
      </c>
      <c r="F15259" s="193" t="s">
        <v>4809</v>
      </c>
      <c r="G15259" s="192" t="s">
        <v>4810</v>
      </c>
      <c r="H15259" s="192" t="s">
        <v>479</v>
      </c>
      <c r="J15259" s="193" t="s">
        <v>405</v>
      </c>
      <c r="K15259" s="193" t="s">
        <v>406</v>
      </c>
    </row>
    <row r="15262" spans="1:11">
      <c r="A15262" s="175" t="s">
        <v>5102</v>
      </c>
      <c r="B15262" s="175" t="s">
        <v>25</v>
      </c>
      <c r="F15262" s="195">
        <v>387</v>
      </c>
      <c r="H15262" s="175" t="s">
        <v>1939</v>
      </c>
      <c r="K15262" s="194">
        <v>28070</v>
      </c>
    </row>
    <row r="15263" spans="1:11">
      <c r="A15263" s="175" t="s">
        <v>5139</v>
      </c>
      <c r="B15263" s="175" t="s">
        <v>32</v>
      </c>
      <c r="E15263" s="175" t="s">
        <v>640</v>
      </c>
      <c r="F15263" s="195">
        <v>31122016</v>
      </c>
      <c r="H15263" s="175" t="s">
        <v>1939</v>
      </c>
      <c r="J15263" s="194">
        <v>28070</v>
      </c>
    </row>
    <row r="15264" spans="1:11">
      <c r="A15264" s="190" t="s">
        <v>4953</v>
      </c>
      <c r="J15264" s="194">
        <v>28070</v>
      </c>
      <c r="K15264" s="194">
        <v>28070</v>
      </c>
    </row>
    <row r="15267" spans="1:11">
      <c r="A15267" s="190" t="s">
        <v>4954</v>
      </c>
      <c r="D15267" s="191" t="s">
        <v>4823</v>
      </c>
      <c r="E15267" s="190" t="s">
        <v>4882</v>
      </c>
    </row>
    <row r="15268" spans="1:11">
      <c r="A15268" s="192" t="s">
        <v>10</v>
      </c>
      <c r="B15268" s="192" t="s">
        <v>11</v>
      </c>
      <c r="D15268" s="188" t="s">
        <v>4808</v>
      </c>
      <c r="E15268" s="192" t="s">
        <v>142</v>
      </c>
      <c r="F15268" s="193" t="s">
        <v>4809</v>
      </c>
      <c r="G15268" s="192" t="s">
        <v>4810</v>
      </c>
      <c r="H15268" s="192" t="s">
        <v>479</v>
      </c>
      <c r="J15268" s="193" t="s">
        <v>405</v>
      </c>
      <c r="K15268" s="193" t="s">
        <v>406</v>
      </c>
    </row>
    <row r="15271" spans="1:11">
      <c r="A15271" s="175" t="s">
        <v>5102</v>
      </c>
      <c r="B15271" s="175" t="s">
        <v>25</v>
      </c>
      <c r="F15271" s="195">
        <v>388</v>
      </c>
      <c r="H15271" s="175" t="s">
        <v>1940</v>
      </c>
      <c r="K15271" s="194">
        <v>28070</v>
      </c>
    </row>
    <row r="15272" spans="1:11">
      <c r="A15272" s="175" t="s">
        <v>5139</v>
      </c>
      <c r="B15272" s="175" t="s">
        <v>32</v>
      </c>
      <c r="E15272" s="175" t="s">
        <v>640</v>
      </c>
      <c r="F15272" s="195">
        <v>31122016</v>
      </c>
      <c r="H15272" s="175" t="s">
        <v>1940</v>
      </c>
      <c r="J15272" s="194">
        <v>28070</v>
      </c>
    </row>
    <row r="15273" spans="1:11">
      <c r="A15273" s="190" t="s">
        <v>4955</v>
      </c>
      <c r="J15273" s="194">
        <v>28070</v>
      </c>
      <c r="K15273" s="194">
        <v>28070</v>
      </c>
    </row>
    <row r="15276" spans="1:11">
      <c r="A15276" s="190" t="s">
        <v>4956</v>
      </c>
      <c r="D15276" s="191" t="s">
        <v>4823</v>
      </c>
      <c r="E15276" s="190" t="s">
        <v>4882</v>
      </c>
    </row>
    <row r="15277" spans="1:11">
      <c r="A15277" s="192" t="s">
        <v>10</v>
      </c>
      <c r="B15277" s="192" t="s">
        <v>11</v>
      </c>
      <c r="D15277" s="188" t="s">
        <v>4808</v>
      </c>
      <c r="E15277" s="192" t="s">
        <v>142</v>
      </c>
      <c r="F15277" s="193" t="s">
        <v>4809</v>
      </c>
      <c r="G15277" s="192" t="s">
        <v>4810</v>
      </c>
      <c r="H15277" s="192" t="s">
        <v>479</v>
      </c>
      <c r="J15277" s="193" t="s">
        <v>405</v>
      </c>
      <c r="K15277" s="193" t="s">
        <v>406</v>
      </c>
    </row>
    <row r="15280" spans="1:11">
      <c r="A15280" s="175" t="s">
        <v>5102</v>
      </c>
      <c r="B15280" s="175" t="s">
        <v>25</v>
      </c>
      <c r="F15280" s="195">
        <v>389</v>
      </c>
      <c r="H15280" s="175" t="s">
        <v>1941</v>
      </c>
      <c r="K15280" s="194">
        <v>53066</v>
      </c>
    </row>
    <row r="15281" spans="1:11">
      <c r="A15281" s="175" t="s">
        <v>5139</v>
      </c>
      <c r="B15281" s="175" t="s">
        <v>32</v>
      </c>
      <c r="E15281" s="175" t="s">
        <v>640</v>
      </c>
      <c r="F15281" s="195">
        <v>31122016</v>
      </c>
      <c r="H15281" s="175" t="s">
        <v>1941</v>
      </c>
      <c r="J15281" s="194">
        <v>53066</v>
      </c>
    </row>
    <row r="15282" spans="1:11">
      <c r="A15282" s="190" t="s">
        <v>4958</v>
      </c>
      <c r="J15282" s="194">
        <v>53066</v>
      </c>
      <c r="K15282" s="194">
        <v>53066</v>
      </c>
    </row>
    <row r="15285" spans="1:11">
      <c r="A15285" s="190" t="s">
        <v>4959</v>
      </c>
      <c r="D15285" s="191" t="s">
        <v>4823</v>
      </c>
      <c r="E15285" s="190" t="s">
        <v>4882</v>
      </c>
    </row>
    <row r="15286" spans="1:11">
      <c r="A15286" s="192" t="s">
        <v>10</v>
      </c>
      <c r="B15286" s="192" t="s">
        <v>11</v>
      </c>
      <c r="D15286" s="188" t="s">
        <v>4808</v>
      </c>
      <c r="E15286" s="192" t="s">
        <v>142</v>
      </c>
      <c r="F15286" s="193" t="s">
        <v>4809</v>
      </c>
      <c r="G15286" s="192" t="s">
        <v>4810</v>
      </c>
      <c r="H15286" s="192" t="s">
        <v>479</v>
      </c>
      <c r="J15286" s="193" t="s">
        <v>405</v>
      </c>
      <c r="K15286" s="193" t="s">
        <v>406</v>
      </c>
    </row>
    <row r="15289" spans="1:11">
      <c r="A15289" s="175" t="s">
        <v>5102</v>
      </c>
      <c r="B15289" s="175" t="s">
        <v>25</v>
      </c>
      <c r="F15289" s="195">
        <v>390</v>
      </c>
      <c r="H15289" s="175" t="s">
        <v>1942</v>
      </c>
      <c r="K15289" s="194">
        <v>53066</v>
      </c>
    </row>
    <row r="15290" spans="1:11">
      <c r="A15290" s="175" t="s">
        <v>5139</v>
      </c>
      <c r="B15290" s="175" t="s">
        <v>32</v>
      </c>
      <c r="E15290" s="175" t="s">
        <v>640</v>
      </c>
      <c r="F15290" s="195">
        <v>31122016</v>
      </c>
      <c r="H15290" s="175" t="s">
        <v>1942</v>
      </c>
      <c r="J15290" s="194">
        <v>53066</v>
      </c>
    </row>
    <row r="15291" spans="1:11">
      <c r="A15291" s="190" t="s">
        <v>4960</v>
      </c>
      <c r="J15291" s="194">
        <v>53066</v>
      </c>
      <c r="K15291" s="194">
        <v>53066</v>
      </c>
    </row>
    <row r="15294" spans="1:11">
      <c r="A15294" s="190" t="s">
        <v>4965</v>
      </c>
      <c r="D15294" s="191" t="s">
        <v>4823</v>
      </c>
      <c r="E15294" s="190" t="s">
        <v>4882</v>
      </c>
    </row>
    <row r="15295" spans="1:11">
      <c r="A15295" s="192" t="s">
        <v>10</v>
      </c>
      <c r="B15295" s="192" t="s">
        <v>11</v>
      </c>
      <c r="D15295" s="188" t="s">
        <v>4808</v>
      </c>
      <c r="E15295" s="192" t="s">
        <v>142</v>
      </c>
      <c r="F15295" s="193" t="s">
        <v>4809</v>
      </c>
      <c r="G15295" s="192" t="s">
        <v>4810</v>
      </c>
      <c r="H15295" s="192" t="s">
        <v>479</v>
      </c>
      <c r="J15295" s="193" t="s">
        <v>405</v>
      </c>
      <c r="K15295" s="193" t="s">
        <v>406</v>
      </c>
    </row>
    <row r="15298" spans="1:11">
      <c r="A15298" s="175" t="s">
        <v>5102</v>
      </c>
      <c r="B15298" s="175" t="s">
        <v>25</v>
      </c>
      <c r="F15298" s="195">
        <v>391</v>
      </c>
      <c r="H15298" s="175" t="s">
        <v>1943</v>
      </c>
      <c r="K15298" s="194">
        <v>53066</v>
      </c>
    </row>
    <row r="15299" spans="1:11">
      <c r="A15299" s="175" t="s">
        <v>5139</v>
      </c>
      <c r="B15299" s="175" t="s">
        <v>32</v>
      </c>
      <c r="E15299" s="175" t="s">
        <v>640</v>
      </c>
      <c r="F15299" s="195">
        <v>31122016</v>
      </c>
      <c r="H15299" s="175" t="s">
        <v>1943</v>
      </c>
      <c r="J15299" s="194">
        <v>53066</v>
      </c>
    </row>
    <row r="15300" spans="1:11">
      <c r="A15300" s="190" t="s">
        <v>4967</v>
      </c>
      <c r="J15300" s="194">
        <v>53066</v>
      </c>
      <c r="K15300" s="194">
        <v>53066</v>
      </c>
    </row>
    <row r="15303" spans="1:11">
      <c r="A15303" s="190" t="s">
        <v>4968</v>
      </c>
      <c r="D15303" s="191" t="s">
        <v>4823</v>
      </c>
      <c r="E15303" s="190" t="s">
        <v>4882</v>
      </c>
    </row>
    <row r="15304" spans="1:11">
      <c r="A15304" s="192" t="s">
        <v>10</v>
      </c>
      <c r="B15304" s="192" t="s">
        <v>11</v>
      </c>
      <c r="D15304" s="188" t="s">
        <v>4808</v>
      </c>
      <c r="E15304" s="192" t="s">
        <v>142</v>
      </c>
      <c r="F15304" s="193" t="s">
        <v>4809</v>
      </c>
      <c r="G15304" s="192" t="s">
        <v>4810</v>
      </c>
      <c r="H15304" s="192" t="s">
        <v>479</v>
      </c>
      <c r="J15304" s="193" t="s">
        <v>405</v>
      </c>
      <c r="K15304" s="193" t="s">
        <v>406</v>
      </c>
    </row>
    <row r="15307" spans="1:11">
      <c r="A15307" s="175" t="s">
        <v>5102</v>
      </c>
      <c r="B15307" s="175" t="s">
        <v>25</v>
      </c>
      <c r="F15307" s="195">
        <v>392</v>
      </c>
      <c r="H15307" s="175" t="s">
        <v>1944</v>
      </c>
      <c r="K15307" s="194">
        <v>53066</v>
      </c>
    </row>
    <row r="15308" spans="1:11">
      <c r="A15308" s="175" t="s">
        <v>5139</v>
      </c>
      <c r="B15308" s="175" t="s">
        <v>32</v>
      </c>
      <c r="E15308" s="175" t="s">
        <v>640</v>
      </c>
      <c r="F15308" s="195">
        <v>31122016</v>
      </c>
      <c r="H15308" s="175" t="s">
        <v>1944</v>
      </c>
      <c r="J15308" s="194">
        <v>53066</v>
      </c>
    </row>
    <row r="15309" spans="1:11">
      <c r="A15309" s="190" t="s">
        <v>4969</v>
      </c>
      <c r="J15309" s="194">
        <v>53066</v>
      </c>
      <c r="K15309" s="194">
        <v>53066</v>
      </c>
    </row>
    <row r="15312" spans="1:11">
      <c r="A15312" s="190" t="s">
        <v>4970</v>
      </c>
      <c r="D15312" s="191" t="s">
        <v>4823</v>
      </c>
      <c r="E15312" s="190" t="s">
        <v>4882</v>
      </c>
    </row>
    <row r="15313" spans="1:11">
      <c r="A15313" s="192" t="s">
        <v>10</v>
      </c>
      <c r="B15313" s="192" t="s">
        <v>11</v>
      </c>
      <c r="D15313" s="188" t="s">
        <v>4808</v>
      </c>
      <c r="E15313" s="192" t="s">
        <v>142</v>
      </c>
      <c r="F15313" s="193" t="s">
        <v>4809</v>
      </c>
      <c r="G15313" s="192" t="s">
        <v>4810</v>
      </c>
      <c r="H15313" s="192" t="s">
        <v>479</v>
      </c>
      <c r="J15313" s="193" t="s">
        <v>405</v>
      </c>
      <c r="K15313" s="193" t="s">
        <v>406</v>
      </c>
    </row>
    <row r="15316" spans="1:11">
      <c r="A15316" s="175" t="s">
        <v>5102</v>
      </c>
      <c r="B15316" s="175" t="s">
        <v>25</v>
      </c>
      <c r="F15316" s="195">
        <v>393</v>
      </c>
      <c r="H15316" s="175" t="s">
        <v>167</v>
      </c>
      <c r="K15316" s="194">
        <v>53066</v>
      </c>
    </row>
    <row r="15317" spans="1:11">
      <c r="A15317" s="175" t="s">
        <v>5139</v>
      </c>
      <c r="B15317" s="175" t="s">
        <v>32</v>
      </c>
      <c r="E15317" s="175" t="s">
        <v>640</v>
      </c>
      <c r="F15317" s="195">
        <v>31122016</v>
      </c>
      <c r="H15317" s="175" t="s">
        <v>167</v>
      </c>
      <c r="J15317" s="194">
        <v>53066</v>
      </c>
    </row>
    <row r="15318" spans="1:11">
      <c r="A15318" s="190" t="s">
        <v>4971</v>
      </c>
      <c r="J15318" s="194">
        <v>53066</v>
      </c>
      <c r="K15318" s="194">
        <v>53066</v>
      </c>
    </row>
    <row r="15321" spans="1:11">
      <c r="A15321" s="190" t="s">
        <v>4972</v>
      </c>
      <c r="D15321" s="191" t="s">
        <v>4823</v>
      </c>
      <c r="E15321" s="190" t="s">
        <v>4882</v>
      </c>
    </row>
    <row r="15322" spans="1:11">
      <c r="A15322" s="192" t="s">
        <v>10</v>
      </c>
      <c r="B15322" s="192" t="s">
        <v>11</v>
      </c>
      <c r="D15322" s="188" t="s">
        <v>4808</v>
      </c>
      <c r="E15322" s="192" t="s">
        <v>142</v>
      </c>
      <c r="F15322" s="193" t="s">
        <v>4809</v>
      </c>
      <c r="G15322" s="192" t="s">
        <v>4810</v>
      </c>
      <c r="H15322" s="192" t="s">
        <v>479</v>
      </c>
      <c r="J15322" s="193" t="s">
        <v>405</v>
      </c>
      <c r="K15322" s="193" t="s">
        <v>406</v>
      </c>
    </row>
    <row r="15325" spans="1:11">
      <c r="A15325" s="175" t="s">
        <v>5102</v>
      </c>
      <c r="B15325" s="175" t="s">
        <v>25</v>
      </c>
      <c r="F15325" s="195">
        <v>394</v>
      </c>
      <c r="H15325" s="175" t="s">
        <v>1945</v>
      </c>
      <c r="K15325" s="194">
        <v>53066</v>
      </c>
    </row>
    <row r="15326" spans="1:11">
      <c r="A15326" s="175" t="s">
        <v>5139</v>
      </c>
      <c r="B15326" s="175" t="s">
        <v>32</v>
      </c>
      <c r="E15326" s="175" t="s">
        <v>640</v>
      </c>
      <c r="F15326" s="195">
        <v>31122016</v>
      </c>
      <c r="H15326" s="175" t="s">
        <v>1945</v>
      </c>
      <c r="J15326" s="194">
        <v>53066</v>
      </c>
    </row>
    <row r="15327" spans="1:11">
      <c r="A15327" s="190" t="s">
        <v>4973</v>
      </c>
      <c r="J15327" s="194">
        <v>53066</v>
      </c>
      <c r="K15327" s="194">
        <v>53066</v>
      </c>
    </row>
    <row r="15330" spans="1:11">
      <c r="A15330" s="190" t="s">
        <v>4974</v>
      </c>
      <c r="D15330" s="191" t="s">
        <v>4823</v>
      </c>
      <c r="E15330" s="190" t="s">
        <v>4882</v>
      </c>
    </row>
    <row r="15331" spans="1:11">
      <c r="A15331" s="192" t="s">
        <v>10</v>
      </c>
      <c r="B15331" s="192" t="s">
        <v>11</v>
      </c>
      <c r="D15331" s="188" t="s">
        <v>4808</v>
      </c>
      <c r="E15331" s="192" t="s">
        <v>142</v>
      </c>
      <c r="F15331" s="193" t="s">
        <v>4809</v>
      </c>
      <c r="G15331" s="192" t="s">
        <v>4810</v>
      </c>
      <c r="H15331" s="192" t="s">
        <v>479</v>
      </c>
      <c r="J15331" s="193" t="s">
        <v>405</v>
      </c>
      <c r="K15331" s="193" t="s">
        <v>406</v>
      </c>
    </row>
    <row r="15334" spans="1:11">
      <c r="A15334" s="175" t="s">
        <v>5102</v>
      </c>
      <c r="B15334" s="175" t="s">
        <v>25</v>
      </c>
      <c r="F15334" s="195">
        <v>395</v>
      </c>
      <c r="H15334" s="175" t="s">
        <v>1946</v>
      </c>
      <c r="K15334" s="194">
        <v>53066</v>
      </c>
    </row>
    <row r="15335" spans="1:11">
      <c r="A15335" s="175" t="s">
        <v>5139</v>
      </c>
      <c r="B15335" s="175" t="s">
        <v>32</v>
      </c>
      <c r="E15335" s="175" t="s">
        <v>640</v>
      </c>
      <c r="F15335" s="195">
        <v>31122016</v>
      </c>
      <c r="H15335" s="175" t="s">
        <v>1946</v>
      </c>
      <c r="J15335" s="194">
        <v>53066</v>
      </c>
    </row>
    <row r="15336" spans="1:11">
      <c r="A15336" s="190" t="s">
        <v>4975</v>
      </c>
      <c r="J15336" s="194">
        <v>53066</v>
      </c>
      <c r="K15336" s="194">
        <v>53066</v>
      </c>
    </row>
    <row r="15339" spans="1:11">
      <c r="A15339" s="190" t="s">
        <v>4976</v>
      </c>
      <c r="D15339" s="191" t="s">
        <v>4806</v>
      </c>
      <c r="E15339" s="190" t="s">
        <v>4882</v>
      </c>
    </row>
    <row r="15340" spans="1:11">
      <c r="A15340" s="192" t="s">
        <v>10</v>
      </c>
      <c r="B15340" s="192" t="s">
        <v>11</v>
      </c>
      <c r="D15340" s="188" t="s">
        <v>4808</v>
      </c>
      <c r="E15340" s="192" t="s">
        <v>142</v>
      </c>
      <c r="F15340" s="193" t="s">
        <v>4809</v>
      </c>
      <c r="G15340" s="192" t="s">
        <v>4810</v>
      </c>
      <c r="H15340" s="192" t="s">
        <v>479</v>
      </c>
      <c r="J15340" s="193" t="s">
        <v>405</v>
      </c>
      <c r="K15340" s="193" t="s">
        <v>406</v>
      </c>
    </row>
    <row r="15343" spans="1:11">
      <c r="A15343" s="175" t="s">
        <v>4898</v>
      </c>
      <c r="B15343" s="175" t="s">
        <v>29</v>
      </c>
      <c r="H15343" s="175" t="s">
        <v>2110</v>
      </c>
      <c r="K15343" s="194">
        <v>15000</v>
      </c>
    </row>
    <row r="15344" spans="1:11">
      <c r="A15344" s="175" t="s">
        <v>262</v>
      </c>
      <c r="B15344" s="175" t="s">
        <v>48</v>
      </c>
      <c r="E15344" s="175" t="s">
        <v>667</v>
      </c>
      <c r="F15344" s="195">
        <v>99</v>
      </c>
      <c r="H15344" s="175" t="s">
        <v>2110</v>
      </c>
      <c r="J15344" s="194">
        <v>15000</v>
      </c>
    </row>
    <row r="15345" spans="1:11">
      <c r="A15345" s="190" t="s">
        <v>4978</v>
      </c>
      <c r="J15345" s="194">
        <v>15000</v>
      </c>
      <c r="K15345" s="194">
        <v>15000</v>
      </c>
    </row>
    <row r="15348" spans="1:11">
      <c r="A15348" s="190" t="s">
        <v>4979</v>
      </c>
      <c r="D15348" s="191" t="s">
        <v>4823</v>
      </c>
      <c r="E15348" s="190" t="s">
        <v>4882</v>
      </c>
    </row>
    <row r="15349" spans="1:11">
      <c r="A15349" s="192" t="s">
        <v>10</v>
      </c>
      <c r="B15349" s="192" t="s">
        <v>11</v>
      </c>
      <c r="D15349" s="188" t="s">
        <v>4808</v>
      </c>
      <c r="E15349" s="192" t="s">
        <v>142</v>
      </c>
      <c r="F15349" s="193" t="s">
        <v>4809</v>
      </c>
      <c r="G15349" s="192" t="s">
        <v>4810</v>
      </c>
      <c r="H15349" s="192" t="s">
        <v>479</v>
      </c>
      <c r="J15349" s="193" t="s">
        <v>405</v>
      </c>
      <c r="K15349" s="193" t="s">
        <v>406</v>
      </c>
    </row>
    <row r="15352" spans="1:11">
      <c r="A15352" s="175" t="s">
        <v>5102</v>
      </c>
      <c r="B15352" s="175" t="s">
        <v>25</v>
      </c>
      <c r="F15352" s="195">
        <v>384</v>
      </c>
      <c r="H15352" s="175" t="s">
        <v>1947</v>
      </c>
      <c r="K15352" s="194">
        <v>28070</v>
      </c>
    </row>
    <row r="15353" spans="1:11">
      <c r="A15353" s="175" t="s">
        <v>5139</v>
      </c>
      <c r="B15353" s="175" t="s">
        <v>32</v>
      </c>
      <c r="E15353" s="175" t="s">
        <v>640</v>
      </c>
      <c r="F15353" s="195">
        <v>31122016</v>
      </c>
      <c r="H15353" s="175" t="s">
        <v>1947</v>
      </c>
      <c r="J15353" s="194">
        <v>28070</v>
      </c>
    </row>
    <row r="15354" spans="1:11">
      <c r="A15354" s="190" t="s">
        <v>4980</v>
      </c>
      <c r="J15354" s="194">
        <v>28070</v>
      </c>
      <c r="K15354" s="194">
        <v>28070</v>
      </c>
    </row>
    <row r="15357" spans="1:11">
      <c r="A15357" s="190" t="s">
        <v>4985</v>
      </c>
      <c r="D15357" s="191" t="s">
        <v>4823</v>
      </c>
      <c r="E15357" s="190" t="s">
        <v>5076</v>
      </c>
    </row>
    <row r="15358" spans="1:11">
      <c r="A15358" s="192" t="s">
        <v>10</v>
      </c>
      <c r="B15358" s="192" t="s">
        <v>11</v>
      </c>
      <c r="D15358" s="188" t="s">
        <v>4808</v>
      </c>
      <c r="E15358" s="192" t="s">
        <v>142</v>
      </c>
      <c r="F15358" s="193" t="s">
        <v>4809</v>
      </c>
      <c r="G15358" s="192" t="s">
        <v>4810</v>
      </c>
      <c r="H15358" s="192" t="s">
        <v>479</v>
      </c>
      <c r="J15358" s="193" t="s">
        <v>405</v>
      </c>
      <c r="K15358" s="193" t="s">
        <v>406</v>
      </c>
    </row>
    <row r="15361" spans="1:11">
      <c r="A15361" s="175" t="s">
        <v>5102</v>
      </c>
      <c r="B15361" s="175" t="s">
        <v>25</v>
      </c>
      <c r="F15361" s="195">
        <v>397</v>
      </c>
      <c r="H15361" s="175" t="s">
        <v>1948</v>
      </c>
      <c r="K15361" s="194">
        <v>200000</v>
      </c>
    </row>
    <row r="15362" spans="1:11">
      <c r="A15362" s="175" t="s">
        <v>182</v>
      </c>
      <c r="B15362" s="175" t="s">
        <v>28</v>
      </c>
      <c r="E15362" s="175" t="s">
        <v>640</v>
      </c>
      <c r="F15362" s="195">
        <v>201657</v>
      </c>
      <c r="H15362" s="175" t="s">
        <v>1948</v>
      </c>
      <c r="J15362" s="194">
        <v>200000</v>
      </c>
    </row>
    <row r="15363" spans="1:11">
      <c r="A15363" s="190" t="s">
        <v>4986</v>
      </c>
      <c r="J15363" s="194">
        <v>200000</v>
      </c>
      <c r="K15363" s="194">
        <v>200000</v>
      </c>
    </row>
    <row r="15366" spans="1:11">
      <c r="A15366" s="190" t="s">
        <v>4987</v>
      </c>
      <c r="D15366" s="191" t="s">
        <v>4823</v>
      </c>
      <c r="E15366" s="190" t="s">
        <v>5076</v>
      </c>
    </row>
    <row r="15367" spans="1:11">
      <c r="A15367" s="192" t="s">
        <v>10</v>
      </c>
      <c r="B15367" s="192" t="s">
        <v>11</v>
      </c>
      <c r="D15367" s="188" t="s">
        <v>4808</v>
      </c>
      <c r="E15367" s="192" t="s">
        <v>142</v>
      </c>
      <c r="F15367" s="193" t="s">
        <v>4809</v>
      </c>
      <c r="G15367" s="192" t="s">
        <v>4810</v>
      </c>
      <c r="H15367" s="192" t="s">
        <v>479</v>
      </c>
      <c r="J15367" s="193" t="s">
        <v>405</v>
      </c>
      <c r="K15367" s="193" t="s">
        <v>406</v>
      </c>
    </row>
    <row r="15370" spans="1:11">
      <c r="A15370" s="175" t="s">
        <v>182</v>
      </c>
      <c r="B15370" s="175" t="s">
        <v>28</v>
      </c>
      <c r="E15370" s="175" t="s">
        <v>640</v>
      </c>
      <c r="F15370" s="195">
        <v>201657</v>
      </c>
      <c r="H15370" s="175" t="s">
        <v>1948</v>
      </c>
      <c r="K15370" s="194">
        <v>200000</v>
      </c>
    </row>
    <row r="15371" spans="1:11">
      <c r="A15371" s="175" t="s">
        <v>182</v>
      </c>
      <c r="B15371" s="175" t="s">
        <v>28</v>
      </c>
      <c r="E15371" s="175" t="s">
        <v>640</v>
      </c>
      <c r="F15371" s="195">
        <v>20160902</v>
      </c>
      <c r="H15371" s="175" t="s">
        <v>659</v>
      </c>
      <c r="K15371" s="194">
        <v>2660</v>
      </c>
    </row>
    <row r="15372" spans="1:11">
      <c r="A15372" s="175" t="s">
        <v>182</v>
      </c>
      <c r="B15372" s="175" t="s">
        <v>28</v>
      </c>
      <c r="E15372" s="175" t="s">
        <v>640</v>
      </c>
      <c r="F15372" s="195">
        <v>201634</v>
      </c>
      <c r="H15372" s="175" t="s">
        <v>1806</v>
      </c>
      <c r="K15372" s="194">
        <v>8040</v>
      </c>
    </row>
    <row r="15373" spans="1:11">
      <c r="A15373" s="175" t="s">
        <v>182</v>
      </c>
      <c r="B15373" s="175" t="s">
        <v>28</v>
      </c>
      <c r="E15373" s="175" t="s">
        <v>640</v>
      </c>
      <c r="F15373" s="195">
        <v>201625</v>
      </c>
      <c r="H15373" s="175" t="s">
        <v>654</v>
      </c>
      <c r="K15373" s="194">
        <v>17435</v>
      </c>
    </row>
    <row r="15374" spans="1:11">
      <c r="A15374" s="175" t="s">
        <v>182</v>
      </c>
      <c r="B15374" s="175" t="s">
        <v>28</v>
      </c>
      <c r="E15374" s="175" t="s">
        <v>640</v>
      </c>
      <c r="F15374" s="195">
        <v>201625</v>
      </c>
      <c r="H15374" s="175" t="s">
        <v>654</v>
      </c>
      <c r="J15374" s="194">
        <v>16755</v>
      </c>
    </row>
    <row r="15375" spans="1:11">
      <c r="A15375" s="175" t="s">
        <v>182</v>
      </c>
      <c r="B15375" s="175" t="s">
        <v>28</v>
      </c>
      <c r="E15375" s="175" t="s">
        <v>640</v>
      </c>
      <c r="F15375" s="195">
        <v>201649</v>
      </c>
      <c r="H15375" s="175" t="s">
        <v>1899</v>
      </c>
      <c r="J15375" s="194">
        <v>3835</v>
      </c>
    </row>
    <row r="15376" spans="1:11">
      <c r="A15376" s="175" t="s">
        <v>257</v>
      </c>
      <c r="B15376" s="175" t="s">
        <v>47</v>
      </c>
      <c r="E15376" s="175" t="s">
        <v>668</v>
      </c>
      <c r="F15376" s="195">
        <v>243</v>
      </c>
      <c r="H15376" s="175" t="s">
        <v>2312</v>
      </c>
      <c r="J15376" s="194">
        <v>38656</v>
      </c>
    </row>
    <row r="15377" spans="1:11">
      <c r="A15377" s="175" t="s">
        <v>4895</v>
      </c>
      <c r="B15377" s="175" t="s">
        <v>87</v>
      </c>
      <c r="D15377" s="175" t="s">
        <v>592</v>
      </c>
      <c r="H15377" s="175" t="s">
        <v>4325</v>
      </c>
      <c r="J15377" s="194">
        <v>6200</v>
      </c>
    </row>
    <row r="15378" spans="1:11">
      <c r="A15378" s="175" t="s">
        <v>4919</v>
      </c>
      <c r="B15378" s="175" t="s">
        <v>101</v>
      </c>
      <c r="D15378" s="175" t="s">
        <v>592</v>
      </c>
      <c r="H15378" s="175" t="s">
        <v>4616</v>
      </c>
      <c r="J15378" s="194">
        <v>47069</v>
      </c>
    </row>
    <row r="15379" spans="1:11">
      <c r="A15379" s="175" t="s">
        <v>5046</v>
      </c>
      <c r="B15379" s="175" t="s">
        <v>103</v>
      </c>
      <c r="D15379" s="175" t="s">
        <v>592</v>
      </c>
      <c r="H15379" s="175" t="s">
        <v>4657</v>
      </c>
      <c r="J15379" s="194">
        <v>91420</v>
      </c>
    </row>
    <row r="15380" spans="1:11">
      <c r="A15380" s="175" t="s">
        <v>4894</v>
      </c>
      <c r="B15380" s="175" t="s">
        <v>105</v>
      </c>
      <c r="D15380" s="175" t="s">
        <v>592</v>
      </c>
      <c r="H15380" s="175" t="s">
        <v>4731</v>
      </c>
      <c r="J15380" s="194">
        <v>24200</v>
      </c>
    </row>
    <row r="15381" spans="1:11">
      <c r="A15381" s="190" t="s">
        <v>4989</v>
      </c>
      <c r="J15381" s="194">
        <v>228135</v>
      </c>
      <c r="K15381" s="194">
        <v>228135</v>
      </c>
    </row>
    <row r="15384" spans="1:11">
      <c r="A15384" s="190" t="s">
        <v>4990</v>
      </c>
      <c r="D15384" s="191" t="s">
        <v>4818</v>
      </c>
      <c r="E15384" s="190" t="s">
        <v>4887</v>
      </c>
    </row>
    <row r="15385" spans="1:11">
      <c r="A15385" s="192" t="s">
        <v>10</v>
      </c>
      <c r="B15385" s="192" t="s">
        <v>11</v>
      </c>
      <c r="D15385" s="188" t="s">
        <v>4808</v>
      </c>
      <c r="E15385" s="192" t="s">
        <v>142</v>
      </c>
      <c r="F15385" s="193" t="s">
        <v>4809</v>
      </c>
      <c r="G15385" s="192" t="s">
        <v>4810</v>
      </c>
      <c r="H15385" s="192" t="s">
        <v>479</v>
      </c>
      <c r="J15385" s="193" t="s">
        <v>405</v>
      </c>
      <c r="K15385" s="193" t="s">
        <v>406</v>
      </c>
    </row>
    <row r="15388" spans="1:11">
      <c r="A15388" s="175" t="s">
        <v>161</v>
      </c>
      <c r="B15388" s="175" t="s">
        <v>23</v>
      </c>
      <c r="F15388" s="195">
        <v>1</v>
      </c>
      <c r="H15388" s="175" t="s">
        <v>1508</v>
      </c>
      <c r="J15388" s="194">
        <v>22500</v>
      </c>
    </row>
    <row r="15389" spans="1:11">
      <c r="A15389" s="175" t="s">
        <v>5000</v>
      </c>
      <c r="B15389" s="175" t="s">
        <v>114</v>
      </c>
      <c r="D15389" s="175" t="s">
        <v>610</v>
      </c>
      <c r="H15389" s="175" t="s">
        <v>1508</v>
      </c>
      <c r="K15389" s="194">
        <v>22500</v>
      </c>
    </row>
    <row r="15390" spans="1:11">
      <c r="A15390" s="190" t="s">
        <v>4991</v>
      </c>
      <c r="J15390" s="194">
        <v>22500</v>
      </c>
      <c r="K15390" s="194">
        <v>22500</v>
      </c>
    </row>
    <row r="15393" spans="1:11">
      <c r="A15393" s="190" t="s">
        <v>4992</v>
      </c>
      <c r="D15393" s="191" t="s">
        <v>4818</v>
      </c>
      <c r="E15393" s="190" t="s">
        <v>4887</v>
      </c>
    </row>
    <row r="15394" spans="1:11">
      <c r="A15394" s="192" t="s">
        <v>10</v>
      </c>
      <c r="B15394" s="192" t="s">
        <v>11</v>
      </c>
      <c r="D15394" s="188" t="s">
        <v>4808</v>
      </c>
      <c r="E15394" s="192" t="s">
        <v>142</v>
      </c>
      <c r="F15394" s="193" t="s">
        <v>4809</v>
      </c>
      <c r="G15394" s="192" t="s">
        <v>4810</v>
      </c>
      <c r="H15394" s="192" t="s">
        <v>479</v>
      </c>
      <c r="J15394" s="193" t="s">
        <v>405</v>
      </c>
      <c r="K15394" s="193" t="s">
        <v>406</v>
      </c>
    </row>
    <row r="15397" spans="1:11">
      <c r="A15397" s="175" t="s">
        <v>161</v>
      </c>
      <c r="B15397" s="175" t="s">
        <v>23</v>
      </c>
      <c r="F15397" s="195">
        <v>1</v>
      </c>
      <c r="H15397" s="175" t="s">
        <v>1509</v>
      </c>
      <c r="J15397" s="194">
        <v>97000</v>
      </c>
    </row>
    <row r="15398" spans="1:11">
      <c r="A15398" s="175" t="s">
        <v>5000</v>
      </c>
      <c r="B15398" s="175" t="s">
        <v>114</v>
      </c>
      <c r="D15398" s="175" t="s">
        <v>610</v>
      </c>
      <c r="H15398" s="175" t="s">
        <v>1509</v>
      </c>
      <c r="K15398" s="194">
        <v>97000</v>
      </c>
    </row>
    <row r="15399" spans="1:11">
      <c r="A15399" s="190" t="s">
        <v>4994</v>
      </c>
      <c r="J15399" s="194">
        <v>97000</v>
      </c>
      <c r="K15399" s="194">
        <v>97000</v>
      </c>
    </row>
    <row r="15402" spans="1:11">
      <c r="A15402" s="190" t="s">
        <v>4981</v>
      </c>
      <c r="D15402" s="191" t="s">
        <v>4823</v>
      </c>
      <c r="E15402" s="190" t="s">
        <v>5071</v>
      </c>
    </row>
    <row r="15403" spans="1:11">
      <c r="A15403" s="192" t="s">
        <v>10</v>
      </c>
      <c r="B15403" s="192" t="s">
        <v>11</v>
      </c>
      <c r="D15403" s="188" t="s">
        <v>4808</v>
      </c>
      <c r="E15403" s="192" t="s">
        <v>142</v>
      </c>
      <c r="F15403" s="193" t="s">
        <v>4809</v>
      </c>
      <c r="G15403" s="192" t="s">
        <v>4810</v>
      </c>
      <c r="H15403" s="192" t="s">
        <v>479</v>
      </c>
      <c r="J15403" s="193" t="s">
        <v>405</v>
      </c>
      <c r="K15403" s="193" t="s">
        <v>406</v>
      </c>
    </row>
    <row r="15406" spans="1:11">
      <c r="A15406" s="175" t="s">
        <v>5102</v>
      </c>
      <c r="B15406" s="175" t="s">
        <v>25</v>
      </c>
      <c r="F15406" s="195">
        <v>399</v>
      </c>
      <c r="H15406" s="175" t="s">
        <v>1949</v>
      </c>
      <c r="K15406" s="194">
        <v>82685</v>
      </c>
    </row>
    <row r="15407" spans="1:11">
      <c r="A15407" s="175" t="s">
        <v>257</v>
      </c>
      <c r="B15407" s="175" t="s">
        <v>47</v>
      </c>
      <c r="E15407" s="175" t="s">
        <v>668</v>
      </c>
      <c r="F15407" s="195">
        <v>16760484</v>
      </c>
      <c r="H15407" s="175" t="s">
        <v>1949</v>
      </c>
      <c r="J15407" s="194">
        <v>82685</v>
      </c>
    </row>
    <row r="15408" spans="1:11">
      <c r="A15408" s="190" t="s">
        <v>4982</v>
      </c>
      <c r="J15408" s="194">
        <v>82685</v>
      </c>
      <c r="K15408" s="194">
        <v>82685</v>
      </c>
    </row>
    <row r="15411" spans="1:11">
      <c r="A15411" s="190" t="s">
        <v>4983</v>
      </c>
      <c r="D15411" s="191" t="s">
        <v>4823</v>
      </c>
      <c r="E15411" s="190" t="s">
        <v>5071</v>
      </c>
    </row>
    <row r="15412" spans="1:11">
      <c r="A15412" s="192" t="s">
        <v>10</v>
      </c>
      <c r="B15412" s="192" t="s">
        <v>11</v>
      </c>
      <c r="D15412" s="188" t="s">
        <v>4808</v>
      </c>
      <c r="E15412" s="192" t="s">
        <v>142</v>
      </c>
      <c r="F15412" s="193" t="s">
        <v>4809</v>
      </c>
      <c r="G15412" s="192" t="s">
        <v>4810</v>
      </c>
      <c r="H15412" s="192" t="s">
        <v>479</v>
      </c>
      <c r="J15412" s="193" t="s">
        <v>405</v>
      </c>
      <c r="K15412" s="193" t="s">
        <v>406</v>
      </c>
    </row>
    <row r="15415" spans="1:11">
      <c r="A15415" s="175" t="s">
        <v>5102</v>
      </c>
      <c r="B15415" s="175" t="s">
        <v>25</v>
      </c>
      <c r="F15415" s="195">
        <v>398</v>
      </c>
      <c r="H15415" s="175" t="s">
        <v>1950</v>
      </c>
      <c r="K15415" s="194">
        <v>477034</v>
      </c>
    </row>
    <row r="15416" spans="1:11">
      <c r="A15416" s="175" t="s">
        <v>257</v>
      </c>
      <c r="B15416" s="175" t="s">
        <v>47</v>
      </c>
      <c r="E15416" s="175" t="s">
        <v>668</v>
      </c>
      <c r="F15416" s="195">
        <v>16763720</v>
      </c>
      <c r="H15416" s="175" t="s">
        <v>1950</v>
      </c>
      <c r="J15416" s="194">
        <v>477034</v>
      </c>
    </row>
    <row r="15417" spans="1:11">
      <c r="A15417" s="190" t="s">
        <v>4984</v>
      </c>
      <c r="J15417" s="194">
        <v>477034</v>
      </c>
      <c r="K15417" s="194">
        <v>477034</v>
      </c>
    </row>
    <row r="15420" spans="1:11">
      <c r="A15420" s="190" t="s">
        <v>4995</v>
      </c>
      <c r="D15420" s="191" t="s">
        <v>4818</v>
      </c>
      <c r="E15420" s="190" t="s">
        <v>5071</v>
      </c>
    </row>
    <row r="15421" spans="1:11">
      <c r="A15421" s="192" t="s">
        <v>10</v>
      </c>
      <c r="B15421" s="192" t="s">
        <v>11</v>
      </c>
      <c r="D15421" s="188" t="s">
        <v>4808</v>
      </c>
      <c r="E15421" s="192" t="s">
        <v>142</v>
      </c>
      <c r="F15421" s="193" t="s">
        <v>4809</v>
      </c>
      <c r="G15421" s="192" t="s">
        <v>4810</v>
      </c>
      <c r="H15421" s="192" t="s">
        <v>479</v>
      </c>
      <c r="J15421" s="193" t="s">
        <v>405</v>
      </c>
      <c r="K15421" s="193" t="s">
        <v>406</v>
      </c>
    </row>
    <row r="15424" spans="1:11">
      <c r="A15424" s="175" t="s">
        <v>151</v>
      </c>
      <c r="B15424" s="175" t="s">
        <v>22</v>
      </c>
      <c r="F15424" s="195">
        <v>1</v>
      </c>
      <c r="H15424" s="175" t="s">
        <v>1301</v>
      </c>
      <c r="J15424" s="194">
        <v>200000</v>
      </c>
    </row>
    <row r="15425" spans="1:11">
      <c r="A15425" s="175" t="s">
        <v>4829</v>
      </c>
      <c r="B15425" s="175" t="s">
        <v>113</v>
      </c>
      <c r="D15425" s="175" t="s">
        <v>610</v>
      </c>
      <c r="H15425" s="175" t="s">
        <v>1301</v>
      </c>
      <c r="K15425" s="194">
        <v>200000</v>
      </c>
    </row>
    <row r="15426" spans="1:11">
      <c r="A15426" s="190" t="s">
        <v>4996</v>
      </c>
      <c r="J15426" s="194">
        <v>200000</v>
      </c>
      <c r="K15426" s="194">
        <v>200000</v>
      </c>
    </row>
    <row r="15429" spans="1:11">
      <c r="A15429" s="190" t="s">
        <v>4997</v>
      </c>
      <c r="D15429" s="191" t="s">
        <v>4818</v>
      </c>
      <c r="E15429" s="190" t="s">
        <v>5071</v>
      </c>
    </row>
    <row r="15430" spans="1:11">
      <c r="A15430" s="192" t="s">
        <v>10</v>
      </c>
      <c r="B15430" s="192" t="s">
        <v>11</v>
      </c>
      <c r="D15430" s="188" t="s">
        <v>4808</v>
      </c>
      <c r="E15430" s="192" t="s">
        <v>142</v>
      </c>
      <c r="F15430" s="193" t="s">
        <v>4809</v>
      </c>
      <c r="G15430" s="192" t="s">
        <v>4810</v>
      </c>
      <c r="H15430" s="192" t="s">
        <v>479</v>
      </c>
      <c r="J15430" s="193" t="s">
        <v>405</v>
      </c>
      <c r="K15430" s="193" t="s">
        <v>406</v>
      </c>
    </row>
    <row r="15433" spans="1:11">
      <c r="A15433" s="175" t="s">
        <v>151</v>
      </c>
      <c r="B15433" s="175" t="s">
        <v>22</v>
      </c>
      <c r="F15433" s="195">
        <v>1</v>
      </c>
      <c r="H15433" s="175" t="s">
        <v>1302</v>
      </c>
      <c r="J15433" s="194">
        <v>30000</v>
      </c>
    </row>
    <row r="15434" spans="1:11">
      <c r="A15434" s="175" t="s">
        <v>4829</v>
      </c>
      <c r="B15434" s="175" t="s">
        <v>113</v>
      </c>
      <c r="D15434" s="175" t="s">
        <v>610</v>
      </c>
      <c r="H15434" s="175" t="s">
        <v>1302</v>
      </c>
      <c r="K15434" s="194">
        <v>30000</v>
      </c>
    </row>
    <row r="15435" spans="1:11">
      <c r="A15435" s="190" t="s">
        <v>4998</v>
      </c>
      <c r="J15435" s="194">
        <v>30000</v>
      </c>
      <c r="K15435" s="194">
        <v>30000</v>
      </c>
    </row>
    <row r="15438" spans="1:11">
      <c r="A15438" s="190" t="s">
        <v>4999</v>
      </c>
      <c r="D15438" s="191" t="s">
        <v>4818</v>
      </c>
      <c r="E15438" s="190" t="s">
        <v>5071</v>
      </c>
    </row>
    <row r="15439" spans="1:11">
      <c r="A15439" s="192" t="s">
        <v>10</v>
      </c>
      <c r="B15439" s="192" t="s">
        <v>11</v>
      </c>
      <c r="D15439" s="188" t="s">
        <v>4808</v>
      </c>
      <c r="E15439" s="192" t="s">
        <v>142</v>
      </c>
      <c r="F15439" s="193" t="s">
        <v>4809</v>
      </c>
      <c r="G15439" s="192" t="s">
        <v>4810</v>
      </c>
      <c r="H15439" s="192" t="s">
        <v>479</v>
      </c>
      <c r="J15439" s="193" t="s">
        <v>405</v>
      </c>
      <c r="K15439" s="193" t="s">
        <v>406</v>
      </c>
    </row>
    <row r="15442" spans="1:11">
      <c r="A15442" s="175" t="s">
        <v>161</v>
      </c>
      <c r="B15442" s="175" t="s">
        <v>23</v>
      </c>
      <c r="F15442" s="195">
        <v>1</v>
      </c>
      <c r="H15442" s="175" t="s">
        <v>1510</v>
      </c>
      <c r="J15442" s="194">
        <v>60000</v>
      </c>
    </row>
    <row r="15443" spans="1:11">
      <c r="A15443" s="175" t="s">
        <v>5000</v>
      </c>
      <c r="B15443" s="175" t="s">
        <v>114</v>
      </c>
      <c r="D15443" s="175" t="s">
        <v>610</v>
      </c>
      <c r="H15443" s="175" t="s">
        <v>1510</v>
      </c>
      <c r="K15443" s="194">
        <v>60000</v>
      </c>
    </row>
    <row r="15444" spans="1:11">
      <c r="A15444" s="190" t="s">
        <v>5001</v>
      </c>
      <c r="J15444" s="194">
        <v>60000</v>
      </c>
      <c r="K15444" s="194">
        <v>60000</v>
      </c>
    </row>
    <row r="15447" spans="1:11">
      <c r="A15447" s="190" t="s">
        <v>5177</v>
      </c>
      <c r="D15447" s="191" t="s">
        <v>4818</v>
      </c>
      <c r="E15447" s="190" t="s">
        <v>4901</v>
      </c>
    </row>
    <row r="15448" spans="1:11">
      <c r="A15448" s="192" t="s">
        <v>10</v>
      </c>
      <c r="B15448" s="192" t="s">
        <v>11</v>
      </c>
      <c r="D15448" s="188" t="s">
        <v>4808</v>
      </c>
      <c r="E15448" s="192" t="s">
        <v>142</v>
      </c>
      <c r="F15448" s="193" t="s">
        <v>4809</v>
      </c>
      <c r="G15448" s="192" t="s">
        <v>4810</v>
      </c>
      <c r="H15448" s="192" t="s">
        <v>479</v>
      </c>
      <c r="J15448" s="193" t="s">
        <v>405</v>
      </c>
      <c r="K15448" s="193" t="s">
        <v>406</v>
      </c>
    </row>
    <row r="15451" spans="1:11">
      <c r="A15451" s="175" t="s">
        <v>151</v>
      </c>
      <c r="B15451" s="175" t="s">
        <v>22</v>
      </c>
      <c r="F15451" s="195">
        <v>1</v>
      </c>
      <c r="H15451" s="175" t="s">
        <v>1303</v>
      </c>
      <c r="J15451" s="194">
        <v>2496</v>
      </c>
    </row>
    <row r="15452" spans="1:11">
      <c r="A15452" s="175" t="s">
        <v>5056</v>
      </c>
      <c r="B15452" s="175" t="s">
        <v>117</v>
      </c>
      <c r="D15452" s="175" t="s">
        <v>610</v>
      </c>
      <c r="H15452" s="175" t="s">
        <v>1303</v>
      </c>
      <c r="K15452" s="194">
        <v>2496</v>
      </c>
    </row>
    <row r="15453" spans="1:11">
      <c r="A15453" s="190" t="s">
        <v>5178</v>
      </c>
      <c r="J15453" s="194">
        <v>2496</v>
      </c>
      <c r="K15453" s="194">
        <v>2496</v>
      </c>
    </row>
    <row r="15456" spans="1:11">
      <c r="A15456" s="190" t="s">
        <v>5002</v>
      </c>
      <c r="D15456" s="191" t="s">
        <v>4823</v>
      </c>
      <c r="E15456" s="190" t="s">
        <v>4906</v>
      </c>
    </row>
    <row r="15457" spans="1:11">
      <c r="A15457" s="192" t="s">
        <v>10</v>
      </c>
      <c r="B15457" s="192" t="s">
        <v>11</v>
      </c>
      <c r="D15457" s="188" t="s">
        <v>4808</v>
      </c>
      <c r="E15457" s="192" t="s">
        <v>142</v>
      </c>
      <c r="F15457" s="193" t="s">
        <v>4809</v>
      </c>
      <c r="G15457" s="192" t="s">
        <v>4810</v>
      </c>
      <c r="H15457" s="192" t="s">
        <v>479</v>
      </c>
      <c r="J15457" s="193" t="s">
        <v>405</v>
      </c>
      <c r="K15457" s="193" t="s">
        <v>406</v>
      </c>
    </row>
    <row r="15460" spans="1:11">
      <c r="A15460" s="175" t="s">
        <v>5102</v>
      </c>
      <c r="B15460" s="175" t="s">
        <v>25</v>
      </c>
      <c r="F15460" s="195">
        <v>400</v>
      </c>
      <c r="H15460" s="175" t="s">
        <v>1951</v>
      </c>
      <c r="K15460" s="194">
        <v>9970000</v>
      </c>
    </row>
    <row r="15461" spans="1:11">
      <c r="A15461" s="175" t="s">
        <v>257</v>
      </c>
      <c r="B15461" s="175" t="s">
        <v>47</v>
      </c>
      <c r="E15461" s="175" t="s">
        <v>668</v>
      </c>
      <c r="F15461" s="195">
        <v>190</v>
      </c>
      <c r="H15461" s="175" t="s">
        <v>1951</v>
      </c>
      <c r="J15461" s="194">
        <v>9970000</v>
      </c>
    </row>
    <row r="15462" spans="1:11">
      <c r="A15462" s="190" t="s">
        <v>5003</v>
      </c>
      <c r="J15462" s="194">
        <v>9970000</v>
      </c>
      <c r="K15462" s="194">
        <v>9970000</v>
      </c>
    </row>
    <row r="15465" spans="1:11">
      <c r="A15465" s="190" t="s">
        <v>5004</v>
      </c>
      <c r="D15465" s="191" t="s">
        <v>4823</v>
      </c>
      <c r="E15465" s="190" t="s">
        <v>4906</v>
      </c>
    </row>
    <row r="15466" spans="1:11">
      <c r="A15466" s="192" t="s">
        <v>10</v>
      </c>
      <c r="B15466" s="192" t="s">
        <v>11</v>
      </c>
      <c r="D15466" s="188" t="s">
        <v>4808</v>
      </c>
      <c r="E15466" s="192" t="s">
        <v>142</v>
      </c>
      <c r="F15466" s="193" t="s">
        <v>4809</v>
      </c>
      <c r="G15466" s="192" t="s">
        <v>4810</v>
      </c>
      <c r="H15466" s="192" t="s">
        <v>479</v>
      </c>
      <c r="J15466" s="193" t="s">
        <v>405</v>
      </c>
      <c r="K15466" s="193" t="s">
        <v>406</v>
      </c>
    </row>
    <row r="15469" spans="1:11">
      <c r="A15469" s="175" t="s">
        <v>5102</v>
      </c>
      <c r="B15469" s="175" t="s">
        <v>25</v>
      </c>
      <c r="F15469" s="195">
        <v>402</v>
      </c>
      <c r="H15469" s="175" t="s">
        <v>1952</v>
      </c>
      <c r="K15469" s="194">
        <v>3582769</v>
      </c>
    </row>
    <row r="15470" spans="1:11">
      <c r="A15470" s="175" t="s">
        <v>262</v>
      </c>
      <c r="B15470" s="175" t="s">
        <v>48</v>
      </c>
      <c r="E15470" s="175" t="s">
        <v>667</v>
      </c>
      <c r="F15470" s="195">
        <v>43</v>
      </c>
      <c r="H15470" s="175" t="s">
        <v>1952</v>
      </c>
      <c r="J15470" s="194">
        <v>3582769</v>
      </c>
    </row>
    <row r="15471" spans="1:11">
      <c r="A15471" s="190" t="s">
        <v>5005</v>
      </c>
      <c r="J15471" s="194">
        <v>3582769</v>
      </c>
      <c r="K15471" s="194">
        <v>3582769</v>
      </c>
    </row>
    <row r="15474" spans="1:11">
      <c r="A15474" s="190" t="s">
        <v>5006</v>
      </c>
      <c r="D15474" s="191" t="s">
        <v>4823</v>
      </c>
      <c r="E15474" s="190" t="s">
        <v>4906</v>
      </c>
    </row>
    <row r="15475" spans="1:11">
      <c r="A15475" s="192" t="s">
        <v>10</v>
      </c>
      <c r="B15475" s="192" t="s">
        <v>11</v>
      </c>
      <c r="D15475" s="188" t="s">
        <v>4808</v>
      </c>
      <c r="E15475" s="192" t="s">
        <v>142</v>
      </c>
      <c r="F15475" s="193" t="s">
        <v>4809</v>
      </c>
      <c r="G15475" s="192" t="s">
        <v>4810</v>
      </c>
      <c r="H15475" s="192" t="s">
        <v>479</v>
      </c>
      <c r="J15475" s="193" t="s">
        <v>405</v>
      </c>
      <c r="K15475" s="193" t="s">
        <v>406</v>
      </c>
    </row>
    <row r="15478" spans="1:11">
      <c r="A15478" s="175" t="s">
        <v>5102</v>
      </c>
      <c r="B15478" s="175" t="s">
        <v>25</v>
      </c>
      <c r="F15478" s="195">
        <v>403</v>
      </c>
      <c r="H15478" s="175" t="s">
        <v>1953</v>
      </c>
      <c r="K15478" s="194">
        <v>46886</v>
      </c>
    </row>
    <row r="15479" spans="1:11">
      <c r="A15479" s="175" t="s">
        <v>257</v>
      </c>
      <c r="B15479" s="175" t="s">
        <v>47</v>
      </c>
      <c r="E15479" s="175" t="s">
        <v>668</v>
      </c>
      <c r="F15479" s="195">
        <v>6079</v>
      </c>
      <c r="H15479" s="175" t="s">
        <v>1953</v>
      </c>
      <c r="J15479" s="194">
        <v>46886</v>
      </c>
    </row>
    <row r="15480" spans="1:11">
      <c r="A15480" s="190" t="s">
        <v>5007</v>
      </c>
      <c r="J15480" s="194">
        <v>46886</v>
      </c>
      <c r="K15480" s="194">
        <v>46886</v>
      </c>
    </row>
    <row r="15483" spans="1:11">
      <c r="A15483" s="190" t="s">
        <v>5008</v>
      </c>
      <c r="D15483" s="191" t="s">
        <v>4818</v>
      </c>
      <c r="E15483" s="190" t="s">
        <v>4906</v>
      </c>
    </row>
    <row r="15484" spans="1:11">
      <c r="A15484" s="192" t="s">
        <v>10</v>
      </c>
      <c r="B15484" s="192" t="s">
        <v>11</v>
      </c>
      <c r="D15484" s="188" t="s">
        <v>4808</v>
      </c>
      <c r="E15484" s="192" t="s">
        <v>142</v>
      </c>
      <c r="F15484" s="193" t="s">
        <v>4809</v>
      </c>
      <c r="G15484" s="192" t="s">
        <v>4810</v>
      </c>
      <c r="H15484" s="192" t="s">
        <v>479</v>
      </c>
      <c r="J15484" s="193" t="s">
        <v>405</v>
      </c>
      <c r="K15484" s="193" t="s">
        <v>406</v>
      </c>
    </row>
    <row r="15487" spans="1:11">
      <c r="A15487" s="175" t="s">
        <v>161</v>
      </c>
      <c r="B15487" s="175" t="s">
        <v>23</v>
      </c>
      <c r="F15487" s="195">
        <v>1</v>
      </c>
      <c r="H15487" s="175" t="s">
        <v>1511</v>
      </c>
      <c r="J15487" s="194">
        <v>29434</v>
      </c>
    </row>
    <row r="15488" spans="1:11">
      <c r="A15488" s="175" t="s">
        <v>5000</v>
      </c>
      <c r="B15488" s="175" t="s">
        <v>114</v>
      </c>
      <c r="D15488" s="175" t="s">
        <v>610</v>
      </c>
      <c r="H15488" s="175" t="s">
        <v>1511</v>
      </c>
      <c r="K15488" s="194">
        <v>29434</v>
      </c>
    </row>
    <row r="15489" spans="1:11">
      <c r="A15489" s="190" t="s">
        <v>5009</v>
      </c>
      <c r="J15489" s="194">
        <v>29434</v>
      </c>
      <c r="K15489" s="194">
        <v>29434</v>
      </c>
    </row>
    <row r="15492" spans="1:11">
      <c r="A15492" s="190" t="s">
        <v>5010</v>
      </c>
      <c r="D15492" s="191" t="s">
        <v>4818</v>
      </c>
      <c r="E15492" s="190" t="s">
        <v>4922</v>
      </c>
    </row>
    <row r="15493" spans="1:11">
      <c r="A15493" s="192" t="s">
        <v>10</v>
      </c>
      <c r="B15493" s="192" t="s">
        <v>11</v>
      </c>
      <c r="D15493" s="188" t="s">
        <v>4808</v>
      </c>
      <c r="E15493" s="192" t="s">
        <v>142</v>
      </c>
      <c r="F15493" s="193" t="s">
        <v>4809</v>
      </c>
      <c r="G15493" s="192" t="s">
        <v>4810</v>
      </c>
      <c r="H15493" s="192" t="s">
        <v>479</v>
      </c>
      <c r="J15493" s="193" t="s">
        <v>405</v>
      </c>
      <c r="K15493" s="193" t="s">
        <v>406</v>
      </c>
    </row>
    <row r="15496" spans="1:11">
      <c r="A15496" s="175" t="s">
        <v>151</v>
      </c>
      <c r="B15496" s="175" t="s">
        <v>22</v>
      </c>
      <c r="F15496" s="195">
        <v>1</v>
      </c>
      <c r="H15496" s="175" t="s">
        <v>1304</v>
      </c>
      <c r="J15496" s="194">
        <v>1080000</v>
      </c>
    </row>
    <row r="15497" spans="1:11">
      <c r="A15497" s="175" t="s">
        <v>5000</v>
      </c>
      <c r="B15497" s="175" t="s">
        <v>114</v>
      </c>
      <c r="D15497" s="175" t="s">
        <v>610</v>
      </c>
      <c r="H15497" s="175" t="s">
        <v>1513</v>
      </c>
      <c r="K15497" s="194">
        <v>1080000</v>
      </c>
    </row>
    <row r="15498" spans="1:11">
      <c r="A15498" s="190" t="s">
        <v>5011</v>
      </c>
      <c r="J15498" s="194">
        <v>1080000</v>
      </c>
      <c r="K15498" s="194">
        <v>1080000</v>
      </c>
    </row>
    <row r="15501" spans="1:11">
      <c r="A15501" s="190" t="s">
        <v>5012</v>
      </c>
      <c r="D15501" s="191" t="s">
        <v>4818</v>
      </c>
      <c r="E15501" s="190" t="s">
        <v>4922</v>
      </c>
    </row>
    <row r="15502" spans="1:11">
      <c r="A15502" s="192" t="s">
        <v>10</v>
      </c>
      <c r="B15502" s="192" t="s">
        <v>11</v>
      </c>
      <c r="D15502" s="188" t="s">
        <v>4808</v>
      </c>
      <c r="E15502" s="192" t="s">
        <v>142</v>
      </c>
      <c r="F15502" s="193" t="s">
        <v>4809</v>
      </c>
      <c r="G15502" s="192" t="s">
        <v>4810</v>
      </c>
      <c r="H15502" s="192" t="s">
        <v>479</v>
      </c>
      <c r="J15502" s="193" t="s">
        <v>405</v>
      </c>
      <c r="K15502" s="193" t="s">
        <v>406</v>
      </c>
    </row>
    <row r="15505" spans="1:11">
      <c r="A15505" s="175" t="s">
        <v>161</v>
      </c>
      <c r="B15505" s="175" t="s">
        <v>23</v>
      </c>
      <c r="F15505" s="195">
        <v>1</v>
      </c>
      <c r="H15505" s="175" t="s">
        <v>1512</v>
      </c>
      <c r="J15505" s="194">
        <v>29423</v>
      </c>
    </row>
    <row r="15506" spans="1:11">
      <c r="A15506" s="175" t="s">
        <v>5000</v>
      </c>
      <c r="B15506" s="175" t="s">
        <v>114</v>
      </c>
      <c r="D15506" s="175" t="s">
        <v>610</v>
      </c>
      <c r="H15506" s="175" t="s">
        <v>4769</v>
      </c>
      <c r="K15506" s="194">
        <v>29423</v>
      </c>
    </row>
    <row r="15507" spans="1:11">
      <c r="A15507" s="190" t="s">
        <v>5013</v>
      </c>
      <c r="J15507" s="194">
        <v>29423</v>
      </c>
      <c r="K15507" s="194">
        <v>29423</v>
      </c>
    </row>
    <row r="15510" spans="1:11">
      <c r="A15510" s="190" t="s">
        <v>5014</v>
      </c>
      <c r="D15510" s="191" t="s">
        <v>4818</v>
      </c>
      <c r="E15510" s="190" t="s">
        <v>4922</v>
      </c>
    </row>
    <row r="15511" spans="1:11">
      <c r="A15511" s="192" t="s">
        <v>10</v>
      </c>
      <c r="B15511" s="192" t="s">
        <v>11</v>
      </c>
      <c r="D15511" s="188" t="s">
        <v>4808</v>
      </c>
      <c r="E15511" s="192" t="s">
        <v>142</v>
      </c>
      <c r="F15511" s="193" t="s">
        <v>4809</v>
      </c>
      <c r="G15511" s="192" t="s">
        <v>4810</v>
      </c>
      <c r="H15511" s="192" t="s">
        <v>479</v>
      </c>
      <c r="J15511" s="193" t="s">
        <v>405</v>
      </c>
      <c r="K15511" s="193" t="s">
        <v>406</v>
      </c>
    </row>
    <row r="15514" spans="1:11">
      <c r="A15514" s="175" t="s">
        <v>161</v>
      </c>
      <c r="B15514" s="175" t="s">
        <v>23</v>
      </c>
      <c r="F15514" s="195">
        <v>1</v>
      </c>
      <c r="H15514" s="175" t="s">
        <v>1513</v>
      </c>
      <c r="J15514" s="194">
        <v>120000</v>
      </c>
    </row>
    <row r="15515" spans="1:11">
      <c r="A15515" s="175" t="s">
        <v>5000</v>
      </c>
      <c r="B15515" s="175" t="s">
        <v>114</v>
      </c>
      <c r="D15515" s="175" t="s">
        <v>610</v>
      </c>
      <c r="H15515" s="175" t="s">
        <v>1513</v>
      </c>
      <c r="K15515" s="194">
        <v>120000</v>
      </c>
    </row>
    <row r="15516" spans="1:11">
      <c r="A15516" s="190" t="s">
        <v>5015</v>
      </c>
      <c r="J15516" s="194">
        <v>120000</v>
      </c>
      <c r="K15516" s="194">
        <v>120000</v>
      </c>
    </row>
    <row r="15519" spans="1:11">
      <c r="A15519" s="190" t="s">
        <v>5024</v>
      </c>
      <c r="D15519" s="191" t="s">
        <v>4823</v>
      </c>
      <c r="E15519" s="190" t="s">
        <v>4922</v>
      </c>
    </row>
    <row r="15520" spans="1:11">
      <c r="A15520" s="192" t="s">
        <v>10</v>
      </c>
      <c r="B15520" s="192" t="s">
        <v>11</v>
      </c>
      <c r="D15520" s="188" t="s">
        <v>4808</v>
      </c>
      <c r="E15520" s="192" t="s">
        <v>142</v>
      </c>
      <c r="F15520" s="193" t="s">
        <v>4809</v>
      </c>
      <c r="G15520" s="192" t="s">
        <v>4810</v>
      </c>
      <c r="H15520" s="192" t="s">
        <v>479</v>
      </c>
      <c r="J15520" s="193" t="s">
        <v>405</v>
      </c>
      <c r="K15520" s="193" t="s">
        <v>406</v>
      </c>
    </row>
    <row r="15523" spans="1:11">
      <c r="A15523" s="175" t="s">
        <v>5102</v>
      </c>
      <c r="B15523" s="175" t="s">
        <v>25</v>
      </c>
      <c r="F15523" s="195">
        <v>405</v>
      </c>
      <c r="H15523" s="175" t="s">
        <v>1954</v>
      </c>
      <c r="K15523" s="194">
        <v>29652</v>
      </c>
    </row>
    <row r="15524" spans="1:11">
      <c r="A15524" s="175" t="s">
        <v>257</v>
      </c>
      <c r="B15524" s="175" t="s">
        <v>47</v>
      </c>
      <c r="E15524" s="175" t="s">
        <v>668</v>
      </c>
      <c r="F15524" s="195">
        <v>6521232</v>
      </c>
      <c r="H15524" s="175" t="s">
        <v>1954</v>
      </c>
      <c r="J15524" s="194">
        <v>29652</v>
      </c>
    </row>
    <row r="15525" spans="1:11">
      <c r="A15525" s="190" t="s">
        <v>5025</v>
      </c>
      <c r="J15525" s="194">
        <v>29652</v>
      </c>
      <c r="K15525" s="194">
        <v>29652</v>
      </c>
    </row>
    <row r="15528" spans="1:11">
      <c r="A15528" s="190" t="s">
        <v>5026</v>
      </c>
      <c r="D15528" s="191" t="s">
        <v>4823</v>
      </c>
      <c r="E15528" s="190" t="s">
        <v>4922</v>
      </c>
    </row>
    <row r="15529" spans="1:11">
      <c r="A15529" s="192" t="s">
        <v>10</v>
      </c>
      <c r="B15529" s="192" t="s">
        <v>11</v>
      </c>
      <c r="D15529" s="188" t="s">
        <v>4808</v>
      </c>
      <c r="E15529" s="192" t="s">
        <v>142</v>
      </c>
      <c r="F15529" s="193" t="s">
        <v>4809</v>
      </c>
      <c r="G15529" s="192" t="s">
        <v>4810</v>
      </c>
      <c r="H15529" s="192" t="s">
        <v>479</v>
      </c>
      <c r="J15529" s="193" t="s">
        <v>405</v>
      </c>
      <c r="K15529" s="193" t="s">
        <v>406</v>
      </c>
    </row>
    <row r="15532" spans="1:11">
      <c r="A15532" s="175" t="s">
        <v>5102</v>
      </c>
      <c r="B15532" s="175" t="s">
        <v>25</v>
      </c>
      <c r="F15532" s="195">
        <v>406</v>
      </c>
      <c r="H15532" s="175" t="s">
        <v>1955</v>
      </c>
      <c r="K15532" s="194">
        <v>84451</v>
      </c>
    </row>
    <row r="15533" spans="1:11">
      <c r="A15533" s="175" t="s">
        <v>257</v>
      </c>
      <c r="B15533" s="175" t="s">
        <v>47</v>
      </c>
      <c r="E15533" s="175" t="s">
        <v>668</v>
      </c>
      <c r="F15533" s="195">
        <v>6521216</v>
      </c>
      <c r="H15533" s="175" t="s">
        <v>1955</v>
      </c>
      <c r="J15533" s="194">
        <v>84451</v>
      </c>
    </row>
    <row r="15534" spans="1:11">
      <c r="A15534" s="190" t="s">
        <v>5027</v>
      </c>
      <c r="J15534" s="194">
        <v>84451</v>
      </c>
      <c r="K15534" s="194">
        <v>84451</v>
      </c>
    </row>
    <row r="15537" spans="1:11">
      <c r="A15537" s="190" t="s">
        <v>5030</v>
      </c>
      <c r="D15537" s="191" t="s">
        <v>4823</v>
      </c>
      <c r="E15537" s="190" t="s">
        <v>4922</v>
      </c>
    </row>
    <row r="15538" spans="1:11">
      <c r="A15538" s="192" t="s">
        <v>10</v>
      </c>
      <c r="B15538" s="192" t="s">
        <v>11</v>
      </c>
      <c r="D15538" s="188" t="s">
        <v>4808</v>
      </c>
      <c r="E15538" s="192" t="s">
        <v>142</v>
      </c>
      <c r="F15538" s="193" t="s">
        <v>4809</v>
      </c>
      <c r="G15538" s="192" t="s">
        <v>4810</v>
      </c>
      <c r="H15538" s="192" t="s">
        <v>479</v>
      </c>
      <c r="J15538" s="193" t="s">
        <v>405</v>
      </c>
      <c r="K15538" s="193" t="s">
        <v>406</v>
      </c>
    </row>
    <row r="15541" spans="1:11">
      <c r="A15541" s="175" t="s">
        <v>5102</v>
      </c>
      <c r="B15541" s="175" t="s">
        <v>25</v>
      </c>
      <c r="F15541" s="195">
        <v>407</v>
      </c>
      <c r="H15541" s="175" t="s">
        <v>1956</v>
      </c>
      <c r="K15541" s="194">
        <v>261852</v>
      </c>
    </row>
    <row r="15542" spans="1:11">
      <c r="A15542" s="175" t="s">
        <v>5097</v>
      </c>
      <c r="B15542" s="175" t="s">
        <v>31</v>
      </c>
      <c r="E15542" s="175" t="s">
        <v>640</v>
      </c>
      <c r="F15542" s="195">
        <v>1</v>
      </c>
      <c r="H15542" s="175" t="s">
        <v>2136</v>
      </c>
      <c r="J15542" s="194">
        <v>1936</v>
      </c>
    </row>
    <row r="15543" spans="1:11">
      <c r="A15543" s="175" t="s">
        <v>257</v>
      </c>
      <c r="B15543" s="175" t="s">
        <v>47</v>
      </c>
      <c r="E15543" s="175" t="s">
        <v>668</v>
      </c>
      <c r="F15543" s="195">
        <v>16050946</v>
      </c>
      <c r="H15543" s="175" t="s">
        <v>2136</v>
      </c>
      <c r="J15543" s="194">
        <v>259916</v>
      </c>
    </row>
    <row r="15544" spans="1:11">
      <c r="A15544" s="190" t="s">
        <v>5036</v>
      </c>
      <c r="J15544" s="194">
        <v>261852</v>
      </c>
      <c r="K15544" s="194">
        <v>261852</v>
      </c>
    </row>
    <row r="15547" spans="1:11">
      <c r="A15547" s="190" t="s">
        <v>5037</v>
      </c>
      <c r="D15547" s="191" t="s">
        <v>4823</v>
      </c>
      <c r="E15547" s="190" t="s">
        <v>4922</v>
      </c>
    </row>
    <row r="15548" spans="1:11">
      <c r="A15548" s="192" t="s">
        <v>10</v>
      </c>
      <c r="B15548" s="192" t="s">
        <v>11</v>
      </c>
      <c r="D15548" s="188" t="s">
        <v>4808</v>
      </c>
      <c r="E15548" s="192" t="s">
        <v>142</v>
      </c>
      <c r="F15548" s="193" t="s">
        <v>4809</v>
      </c>
      <c r="G15548" s="192" t="s">
        <v>4810</v>
      </c>
      <c r="H15548" s="192" t="s">
        <v>479</v>
      </c>
      <c r="J15548" s="193" t="s">
        <v>405</v>
      </c>
      <c r="K15548" s="193" t="s">
        <v>406</v>
      </c>
    </row>
    <row r="15551" spans="1:11">
      <c r="A15551" s="175" t="s">
        <v>5102</v>
      </c>
      <c r="B15551" s="175" t="s">
        <v>25</v>
      </c>
      <c r="F15551" s="195">
        <v>396</v>
      </c>
      <c r="H15551" s="175" t="s">
        <v>1957</v>
      </c>
      <c r="K15551" s="194">
        <v>25000</v>
      </c>
    </row>
    <row r="15552" spans="1:11">
      <c r="A15552" s="175" t="s">
        <v>262</v>
      </c>
      <c r="B15552" s="175" t="s">
        <v>48</v>
      </c>
      <c r="E15552" s="175" t="s">
        <v>667</v>
      </c>
      <c r="F15552" s="195">
        <v>800</v>
      </c>
      <c r="H15552" s="175" t="s">
        <v>1957</v>
      </c>
      <c r="J15552" s="194">
        <v>25000</v>
      </c>
    </row>
    <row r="15553" spans="1:11">
      <c r="A15553" s="190" t="s">
        <v>5042</v>
      </c>
      <c r="J15553" s="194">
        <v>25000</v>
      </c>
      <c r="K15553" s="194">
        <v>25000</v>
      </c>
    </row>
    <row r="15556" spans="1:11">
      <c r="A15556" s="190" t="s">
        <v>5016</v>
      </c>
      <c r="D15556" s="191" t="s">
        <v>4823</v>
      </c>
      <c r="E15556" s="190" t="s">
        <v>4939</v>
      </c>
    </row>
    <row r="15557" spans="1:11">
      <c r="A15557" s="192" t="s">
        <v>10</v>
      </c>
      <c r="B15557" s="192" t="s">
        <v>11</v>
      </c>
      <c r="D15557" s="188" t="s">
        <v>4808</v>
      </c>
      <c r="E15557" s="192" t="s">
        <v>142</v>
      </c>
      <c r="F15557" s="193" t="s">
        <v>4809</v>
      </c>
      <c r="G15557" s="192" t="s">
        <v>4810</v>
      </c>
      <c r="H15557" s="192" t="s">
        <v>479</v>
      </c>
      <c r="J15557" s="193" t="s">
        <v>405</v>
      </c>
      <c r="K15557" s="193" t="s">
        <v>406</v>
      </c>
    </row>
    <row r="15560" spans="1:11">
      <c r="A15560" s="175" t="s">
        <v>5102</v>
      </c>
      <c r="B15560" s="175" t="s">
        <v>25</v>
      </c>
      <c r="F15560" s="195">
        <v>409</v>
      </c>
      <c r="H15560" s="175" t="s">
        <v>1958</v>
      </c>
      <c r="K15560" s="194">
        <v>6199900</v>
      </c>
    </row>
    <row r="15561" spans="1:11">
      <c r="A15561" s="175" t="s">
        <v>257</v>
      </c>
      <c r="B15561" s="175" t="s">
        <v>47</v>
      </c>
      <c r="E15561" s="175" t="s">
        <v>668</v>
      </c>
      <c r="F15561" s="195">
        <v>2558</v>
      </c>
      <c r="H15561" s="175" t="s">
        <v>1958</v>
      </c>
      <c r="J15561" s="194">
        <v>6199900</v>
      </c>
    </row>
    <row r="15562" spans="1:11">
      <c r="A15562" s="190" t="s">
        <v>5017</v>
      </c>
      <c r="J15562" s="194">
        <v>6199900</v>
      </c>
      <c r="K15562" s="194">
        <v>6199900</v>
      </c>
    </row>
    <row r="15565" spans="1:11">
      <c r="A15565" s="190" t="s">
        <v>5018</v>
      </c>
      <c r="D15565" s="191" t="s">
        <v>4823</v>
      </c>
      <c r="E15565" s="190" t="s">
        <v>4939</v>
      </c>
    </row>
    <row r="15566" spans="1:11">
      <c r="A15566" s="192" t="s">
        <v>10</v>
      </c>
      <c r="B15566" s="192" t="s">
        <v>11</v>
      </c>
      <c r="D15566" s="188" t="s">
        <v>4808</v>
      </c>
      <c r="E15566" s="192" t="s">
        <v>142</v>
      </c>
      <c r="F15566" s="193" t="s">
        <v>4809</v>
      </c>
      <c r="G15566" s="192" t="s">
        <v>4810</v>
      </c>
      <c r="H15566" s="192" t="s">
        <v>479</v>
      </c>
      <c r="J15566" s="193" t="s">
        <v>405</v>
      </c>
      <c r="K15566" s="193" t="s">
        <v>406</v>
      </c>
    </row>
    <row r="15569" spans="1:11">
      <c r="A15569" s="175" t="s">
        <v>5102</v>
      </c>
      <c r="B15569" s="175" t="s">
        <v>25</v>
      </c>
      <c r="F15569" s="195">
        <v>410</v>
      </c>
      <c r="H15569" s="175" t="s">
        <v>1959</v>
      </c>
      <c r="K15569" s="194">
        <v>69960</v>
      </c>
    </row>
    <row r="15570" spans="1:11">
      <c r="A15570" s="175" t="s">
        <v>182</v>
      </c>
      <c r="B15570" s="175" t="s">
        <v>28</v>
      </c>
      <c r="E15570" s="175" t="s">
        <v>640</v>
      </c>
      <c r="F15570" s="195">
        <v>201658</v>
      </c>
      <c r="H15570" s="175" t="s">
        <v>1959</v>
      </c>
      <c r="J15570" s="194">
        <v>69960</v>
      </c>
    </row>
    <row r="15571" spans="1:11">
      <c r="A15571" s="190" t="s">
        <v>5019</v>
      </c>
      <c r="J15571" s="194">
        <v>69960</v>
      </c>
      <c r="K15571" s="194">
        <v>69960</v>
      </c>
    </row>
    <row r="15574" spans="1:11">
      <c r="A15574" s="190" t="s">
        <v>5020</v>
      </c>
      <c r="D15574" s="191" t="s">
        <v>4818</v>
      </c>
      <c r="E15574" s="190" t="s">
        <v>4939</v>
      </c>
    </row>
    <row r="15575" spans="1:11">
      <c r="A15575" s="192" t="s">
        <v>10</v>
      </c>
      <c r="B15575" s="192" t="s">
        <v>11</v>
      </c>
      <c r="D15575" s="188" t="s">
        <v>4808</v>
      </c>
      <c r="E15575" s="192" t="s">
        <v>142</v>
      </c>
      <c r="F15575" s="193" t="s">
        <v>4809</v>
      </c>
      <c r="G15575" s="192" t="s">
        <v>4810</v>
      </c>
      <c r="H15575" s="192" t="s">
        <v>479</v>
      </c>
      <c r="J15575" s="193" t="s">
        <v>405</v>
      </c>
      <c r="K15575" s="193" t="s">
        <v>406</v>
      </c>
    </row>
    <row r="15578" spans="1:11">
      <c r="A15578" s="175" t="s">
        <v>161</v>
      </c>
      <c r="B15578" s="175" t="s">
        <v>23</v>
      </c>
      <c r="F15578" s="195">
        <v>1</v>
      </c>
      <c r="H15578" s="175" t="s">
        <v>1514</v>
      </c>
      <c r="J15578" s="194">
        <v>88101</v>
      </c>
    </row>
    <row r="15579" spans="1:11">
      <c r="A15579" s="175" t="s">
        <v>5000</v>
      </c>
      <c r="B15579" s="175" t="s">
        <v>114</v>
      </c>
      <c r="D15579" s="175" t="s">
        <v>610</v>
      </c>
      <c r="H15579" s="175" t="s">
        <v>1514</v>
      </c>
      <c r="K15579" s="194">
        <v>88101</v>
      </c>
    </row>
    <row r="15580" spans="1:11">
      <c r="A15580" s="190" t="s">
        <v>5021</v>
      </c>
      <c r="J15580" s="194">
        <v>88101</v>
      </c>
      <c r="K15580" s="194">
        <v>88101</v>
      </c>
    </row>
    <row r="15583" spans="1:11">
      <c r="A15583" s="190" t="s">
        <v>5022</v>
      </c>
      <c r="D15583" s="191" t="s">
        <v>4818</v>
      </c>
      <c r="E15583" s="190" t="s">
        <v>4939</v>
      </c>
    </row>
    <row r="15584" spans="1:11">
      <c r="A15584" s="192" t="s">
        <v>10</v>
      </c>
      <c r="B15584" s="192" t="s">
        <v>11</v>
      </c>
      <c r="D15584" s="188" t="s">
        <v>4808</v>
      </c>
      <c r="E15584" s="192" t="s">
        <v>142</v>
      </c>
      <c r="F15584" s="193" t="s">
        <v>4809</v>
      </c>
      <c r="G15584" s="192" t="s">
        <v>4810</v>
      </c>
      <c r="H15584" s="192" t="s">
        <v>479</v>
      </c>
      <c r="J15584" s="193" t="s">
        <v>405</v>
      </c>
      <c r="K15584" s="193" t="s">
        <v>406</v>
      </c>
    </row>
    <row r="15587" spans="1:11">
      <c r="A15587" s="175" t="s">
        <v>161</v>
      </c>
      <c r="B15587" s="175" t="s">
        <v>23</v>
      </c>
      <c r="F15587" s="195">
        <v>1</v>
      </c>
      <c r="H15587" s="175" t="s">
        <v>1515</v>
      </c>
      <c r="J15587" s="194">
        <v>100000</v>
      </c>
    </row>
    <row r="15588" spans="1:11">
      <c r="A15588" s="175" t="s">
        <v>5000</v>
      </c>
      <c r="B15588" s="175" t="s">
        <v>114</v>
      </c>
      <c r="D15588" s="175" t="s">
        <v>610</v>
      </c>
      <c r="H15588" s="175" t="s">
        <v>1515</v>
      </c>
      <c r="K15588" s="194">
        <v>100000</v>
      </c>
    </row>
    <row r="15589" spans="1:11">
      <c r="A15589" s="190" t="s">
        <v>5023</v>
      </c>
      <c r="J15589" s="194">
        <v>100000</v>
      </c>
      <c r="K15589" s="194">
        <v>100000</v>
      </c>
    </row>
    <row r="15592" spans="1:11">
      <c r="A15592" s="190" t="s">
        <v>5043</v>
      </c>
      <c r="D15592" s="191" t="s">
        <v>4823</v>
      </c>
      <c r="E15592" s="190" t="s">
        <v>4950</v>
      </c>
    </row>
    <row r="15593" spans="1:11">
      <c r="A15593" s="192" t="s">
        <v>10</v>
      </c>
      <c r="B15593" s="192" t="s">
        <v>11</v>
      </c>
      <c r="D15593" s="188" t="s">
        <v>4808</v>
      </c>
      <c r="E15593" s="192" t="s">
        <v>142</v>
      </c>
      <c r="F15593" s="193" t="s">
        <v>4809</v>
      </c>
      <c r="G15593" s="192" t="s">
        <v>4810</v>
      </c>
      <c r="H15593" s="192" t="s">
        <v>479</v>
      </c>
      <c r="J15593" s="193" t="s">
        <v>405</v>
      </c>
      <c r="K15593" s="193" t="s">
        <v>406</v>
      </c>
    </row>
    <row r="15596" spans="1:11">
      <c r="A15596" s="175" t="s">
        <v>5102</v>
      </c>
      <c r="B15596" s="175" t="s">
        <v>25</v>
      </c>
      <c r="F15596" s="195">
        <v>411</v>
      </c>
      <c r="H15596" s="175" t="s">
        <v>1960</v>
      </c>
      <c r="K15596" s="194">
        <v>284410</v>
      </c>
    </row>
    <row r="15597" spans="1:11">
      <c r="A15597" s="175" t="s">
        <v>257</v>
      </c>
      <c r="B15597" s="175" t="s">
        <v>47</v>
      </c>
      <c r="E15597" s="175" t="s">
        <v>668</v>
      </c>
      <c r="F15597" s="195">
        <v>364</v>
      </c>
      <c r="H15597" s="175" t="s">
        <v>1960</v>
      </c>
      <c r="J15597" s="194">
        <v>284410</v>
      </c>
    </row>
    <row r="15598" spans="1:11">
      <c r="A15598" s="190" t="s">
        <v>5048</v>
      </c>
      <c r="J15598" s="194">
        <v>284410</v>
      </c>
      <c r="K15598" s="194">
        <v>284410</v>
      </c>
    </row>
    <row r="15601" spans="1:11">
      <c r="A15601" s="190" t="s">
        <v>5049</v>
      </c>
      <c r="D15601" s="191" t="s">
        <v>4823</v>
      </c>
      <c r="E15601" s="190" t="s">
        <v>4950</v>
      </c>
    </row>
    <row r="15602" spans="1:11">
      <c r="A15602" s="192" t="s">
        <v>10</v>
      </c>
      <c r="B15602" s="192" t="s">
        <v>11</v>
      </c>
      <c r="D15602" s="188" t="s">
        <v>4808</v>
      </c>
      <c r="E15602" s="192" t="s">
        <v>142</v>
      </c>
      <c r="F15602" s="193" t="s">
        <v>4809</v>
      </c>
      <c r="G15602" s="192" t="s">
        <v>4810</v>
      </c>
      <c r="H15602" s="192" t="s">
        <v>479</v>
      </c>
      <c r="J15602" s="193" t="s">
        <v>405</v>
      </c>
      <c r="K15602" s="193" t="s">
        <v>406</v>
      </c>
    </row>
    <row r="15605" spans="1:11">
      <c r="A15605" s="175" t="s">
        <v>5102</v>
      </c>
      <c r="B15605" s="175" t="s">
        <v>25</v>
      </c>
      <c r="F15605" s="195">
        <v>412</v>
      </c>
      <c r="H15605" s="175" t="s">
        <v>1961</v>
      </c>
      <c r="K15605" s="194">
        <v>900000</v>
      </c>
    </row>
    <row r="15606" spans="1:11">
      <c r="A15606" s="175" t="s">
        <v>257</v>
      </c>
      <c r="B15606" s="175" t="s">
        <v>47</v>
      </c>
      <c r="E15606" s="175" t="s">
        <v>668</v>
      </c>
      <c r="F15606" s="195">
        <v>324</v>
      </c>
      <c r="H15606" s="175" t="s">
        <v>1961</v>
      </c>
      <c r="J15606" s="194">
        <v>900000</v>
      </c>
    </row>
    <row r="15607" spans="1:11">
      <c r="A15607" s="190" t="s">
        <v>5050</v>
      </c>
      <c r="J15607" s="194">
        <v>900000</v>
      </c>
      <c r="K15607" s="194">
        <v>900000</v>
      </c>
    </row>
    <row r="15610" spans="1:11">
      <c r="A15610" s="190" t="s">
        <v>4917</v>
      </c>
      <c r="D15610" s="191" t="s">
        <v>4818</v>
      </c>
      <c r="E15610" s="190" t="s">
        <v>4950</v>
      </c>
    </row>
    <row r="15611" spans="1:11">
      <c r="A15611" s="192" t="s">
        <v>10</v>
      </c>
      <c r="B15611" s="192" t="s">
        <v>11</v>
      </c>
      <c r="D15611" s="188" t="s">
        <v>4808</v>
      </c>
      <c r="E15611" s="192" t="s">
        <v>142</v>
      </c>
      <c r="F15611" s="193" t="s">
        <v>4809</v>
      </c>
      <c r="G15611" s="192" t="s">
        <v>4810</v>
      </c>
      <c r="H15611" s="192" t="s">
        <v>479</v>
      </c>
      <c r="J15611" s="193" t="s">
        <v>405</v>
      </c>
      <c r="K15611" s="193" t="s">
        <v>406</v>
      </c>
    </row>
    <row r="15614" spans="1:11">
      <c r="A15614" s="175" t="s">
        <v>161</v>
      </c>
      <c r="B15614" s="175" t="s">
        <v>23</v>
      </c>
      <c r="F15614" s="195">
        <v>1</v>
      </c>
      <c r="H15614" s="175" t="s">
        <v>1516</v>
      </c>
      <c r="J15614" s="194">
        <v>50000</v>
      </c>
    </row>
    <row r="15615" spans="1:11">
      <c r="A15615" s="175" t="s">
        <v>161</v>
      </c>
      <c r="B15615" s="175" t="s">
        <v>23</v>
      </c>
      <c r="F15615" s="195">
        <v>1</v>
      </c>
      <c r="H15615" s="175" t="s">
        <v>1517</v>
      </c>
      <c r="J15615" s="194">
        <v>66264</v>
      </c>
    </row>
    <row r="15616" spans="1:11">
      <c r="A15616" s="175" t="s">
        <v>5000</v>
      </c>
      <c r="B15616" s="175" t="s">
        <v>114</v>
      </c>
      <c r="D15616" s="175" t="s">
        <v>610</v>
      </c>
      <c r="H15616" s="175" t="s">
        <v>4768</v>
      </c>
      <c r="K15616" s="194">
        <v>116264</v>
      </c>
    </row>
    <row r="15617" spans="1:11">
      <c r="A15617" s="190" t="s">
        <v>4920</v>
      </c>
      <c r="J15617" s="194">
        <v>116264</v>
      </c>
      <c r="K15617" s="194">
        <v>116264</v>
      </c>
    </row>
    <row r="15620" spans="1:11">
      <c r="A15620" s="190" t="s">
        <v>5051</v>
      </c>
      <c r="D15620" s="191" t="s">
        <v>4818</v>
      </c>
      <c r="E15620" s="190" t="s">
        <v>5072</v>
      </c>
    </row>
    <row r="15621" spans="1:11">
      <c r="A15621" s="192" t="s">
        <v>10</v>
      </c>
      <c r="B15621" s="192" t="s">
        <v>11</v>
      </c>
      <c r="D15621" s="188" t="s">
        <v>4808</v>
      </c>
      <c r="E15621" s="192" t="s">
        <v>142</v>
      </c>
      <c r="F15621" s="193" t="s">
        <v>4809</v>
      </c>
      <c r="G15621" s="192" t="s">
        <v>4810</v>
      </c>
      <c r="H15621" s="192" t="s">
        <v>479</v>
      </c>
      <c r="J15621" s="193" t="s">
        <v>405</v>
      </c>
      <c r="K15621" s="193" t="s">
        <v>406</v>
      </c>
    </row>
    <row r="15624" spans="1:11">
      <c r="A15624" s="175" t="s">
        <v>151</v>
      </c>
      <c r="B15624" s="175" t="s">
        <v>22</v>
      </c>
      <c r="F15624" s="195">
        <v>1</v>
      </c>
      <c r="H15624" s="175" t="s">
        <v>1305</v>
      </c>
      <c r="J15624" s="194">
        <v>20000</v>
      </c>
    </row>
    <row r="15625" spans="1:11">
      <c r="A15625" s="175" t="s">
        <v>4829</v>
      </c>
      <c r="B15625" s="175" t="s">
        <v>113</v>
      </c>
      <c r="D15625" s="175" t="s">
        <v>610</v>
      </c>
      <c r="H15625" s="175" t="s">
        <v>1305</v>
      </c>
      <c r="K15625" s="194">
        <v>20000</v>
      </c>
    </row>
    <row r="15626" spans="1:11">
      <c r="A15626" s="190" t="s">
        <v>5052</v>
      </c>
      <c r="J15626" s="194">
        <v>20000</v>
      </c>
      <c r="K15626" s="194">
        <v>20000</v>
      </c>
    </row>
    <row r="15629" spans="1:11">
      <c r="A15629" s="190" t="s">
        <v>5053</v>
      </c>
      <c r="D15629" s="191" t="s">
        <v>4818</v>
      </c>
      <c r="E15629" s="190" t="s">
        <v>5072</v>
      </c>
    </row>
    <row r="15630" spans="1:11">
      <c r="A15630" s="192" t="s">
        <v>10</v>
      </c>
      <c r="B15630" s="192" t="s">
        <v>11</v>
      </c>
      <c r="D15630" s="188" t="s">
        <v>4808</v>
      </c>
      <c r="E15630" s="192" t="s">
        <v>142</v>
      </c>
      <c r="F15630" s="193" t="s">
        <v>4809</v>
      </c>
      <c r="G15630" s="192" t="s">
        <v>4810</v>
      </c>
      <c r="H15630" s="192" t="s">
        <v>479</v>
      </c>
      <c r="J15630" s="193" t="s">
        <v>405</v>
      </c>
      <c r="K15630" s="193" t="s">
        <v>406</v>
      </c>
    </row>
    <row r="15633" spans="1:11">
      <c r="A15633" s="175" t="s">
        <v>151</v>
      </c>
      <c r="B15633" s="175" t="s">
        <v>22</v>
      </c>
      <c r="F15633" s="195">
        <v>1</v>
      </c>
      <c r="H15633" s="175" t="s">
        <v>1306</v>
      </c>
      <c r="J15633" s="194">
        <v>30000</v>
      </c>
    </row>
    <row r="15634" spans="1:11">
      <c r="A15634" s="175" t="s">
        <v>4829</v>
      </c>
      <c r="B15634" s="175" t="s">
        <v>113</v>
      </c>
      <c r="D15634" s="175" t="s">
        <v>610</v>
      </c>
      <c r="H15634" s="175" t="s">
        <v>1306</v>
      </c>
      <c r="K15634" s="194">
        <v>30000</v>
      </c>
    </row>
    <row r="15635" spans="1:11">
      <c r="A15635" s="190" t="s">
        <v>5054</v>
      </c>
      <c r="J15635" s="194">
        <v>30000</v>
      </c>
      <c r="K15635" s="194">
        <v>30000</v>
      </c>
    </row>
    <row r="15638" spans="1:11">
      <c r="A15638" s="190" t="s">
        <v>5083</v>
      </c>
      <c r="D15638" s="191" t="s">
        <v>4818</v>
      </c>
      <c r="E15638" s="190" t="s">
        <v>5072</v>
      </c>
    </row>
    <row r="15639" spans="1:11">
      <c r="A15639" s="192" t="s">
        <v>10</v>
      </c>
      <c r="B15639" s="192" t="s">
        <v>11</v>
      </c>
      <c r="D15639" s="188" t="s">
        <v>4808</v>
      </c>
      <c r="E15639" s="192" t="s">
        <v>142</v>
      </c>
      <c r="F15639" s="193" t="s">
        <v>4809</v>
      </c>
      <c r="G15639" s="192" t="s">
        <v>4810</v>
      </c>
      <c r="H15639" s="192" t="s">
        <v>479</v>
      </c>
      <c r="J15639" s="193" t="s">
        <v>405</v>
      </c>
      <c r="K15639" s="193" t="s">
        <v>406</v>
      </c>
    </row>
    <row r="15642" spans="1:11">
      <c r="A15642" s="175" t="s">
        <v>151</v>
      </c>
      <c r="B15642" s="175" t="s">
        <v>22</v>
      </c>
      <c r="F15642" s="195">
        <v>1</v>
      </c>
      <c r="H15642" s="175" t="s">
        <v>1307</v>
      </c>
      <c r="J15642" s="194">
        <v>60000</v>
      </c>
    </row>
    <row r="15643" spans="1:11">
      <c r="A15643" s="175" t="s">
        <v>4829</v>
      </c>
      <c r="B15643" s="175" t="s">
        <v>113</v>
      </c>
      <c r="D15643" s="175" t="s">
        <v>610</v>
      </c>
      <c r="H15643" s="175" t="s">
        <v>1307</v>
      </c>
      <c r="K15643" s="194">
        <v>60000</v>
      </c>
    </row>
    <row r="15644" spans="1:11">
      <c r="A15644" s="190" t="s">
        <v>5084</v>
      </c>
      <c r="J15644" s="194">
        <v>60000</v>
      </c>
      <c r="K15644" s="194">
        <v>60000</v>
      </c>
    </row>
    <row r="15647" spans="1:11">
      <c r="A15647" s="190" t="s">
        <v>5055</v>
      </c>
      <c r="D15647" s="191" t="s">
        <v>4818</v>
      </c>
      <c r="E15647" s="190" t="s">
        <v>5072</v>
      </c>
    </row>
    <row r="15648" spans="1:11">
      <c r="A15648" s="192" t="s">
        <v>10</v>
      </c>
      <c r="B15648" s="192" t="s">
        <v>11</v>
      </c>
      <c r="D15648" s="188" t="s">
        <v>4808</v>
      </c>
      <c r="E15648" s="192" t="s">
        <v>142</v>
      </c>
      <c r="F15648" s="193" t="s">
        <v>4809</v>
      </c>
      <c r="G15648" s="192" t="s">
        <v>4810</v>
      </c>
      <c r="H15648" s="192" t="s">
        <v>479</v>
      </c>
      <c r="J15648" s="193" t="s">
        <v>405</v>
      </c>
      <c r="K15648" s="193" t="s">
        <v>406</v>
      </c>
    </row>
    <row r="15651" spans="1:11">
      <c r="A15651" s="175" t="s">
        <v>151</v>
      </c>
      <c r="B15651" s="175" t="s">
        <v>22</v>
      </c>
      <c r="F15651" s="195">
        <v>1</v>
      </c>
      <c r="H15651" s="175" t="s">
        <v>1308</v>
      </c>
      <c r="J15651" s="194">
        <v>50000</v>
      </c>
    </row>
    <row r="15652" spans="1:11">
      <c r="A15652" s="175" t="s">
        <v>4829</v>
      </c>
      <c r="B15652" s="175" t="s">
        <v>113</v>
      </c>
      <c r="D15652" s="175" t="s">
        <v>610</v>
      </c>
      <c r="H15652" s="175" t="s">
        <v>1308</v>
      </c>
      <c r="K15652" s="194">
        <v>50000</v>
      </c>
    </row>
    <row r="15653" spans="1:11">
      <c r="A15653" s="190" t="s">
        <v>5057</v>
      </c>
      <c r="J15653" s="194">
        <v>50000</v>
      </c>
      <c r="K15653" s="194">
        <v>50000</v>
      </c>
    </row>
    <row r="15656" spans="1:11">
      <c r="A15656" s="190" t="s">
        <v>5058</v>
      </c>
      <c r="D15656" s="191" t="s">
        <v>4818</v>
      </c>
      <c r="E15656" s="190" t="s">
        <v>5072</v>
      </c>
    </row>
    <row r="15657" spans="1:11">
      <c r="A15657" s="192" t="s">
        <v>10</v>
      </c>
      <c r="B15657" s="192" t="s">
        <v>11</v>
      </c>
      <c r="D15657" s="188" t="s">
        <v>4808</v>
      </c>
      <c r="E15657" s="192" t="s">
        <v>142</v>
      </c>
      <c r="F15657" s="193" t="s">
        <v>4809</v>
      </c>
      <c r="G15657" s="192" t="s">
        <v>4810</v>
      </c>
      <c r="H15657" s="192" t="s">
        <v>479</v>
      </c>
      <c r="J15657" s="193" t="s">
        <v>405</v>
      </c>
      <c r="K15657" s="193" t="s">
        <v>406</v>
      </c>
    </row>
    <row r="15660" spans="1:11">
      <c r="A15660" s="175" t="s">
        <v>151</v>
      </c>
      <c r="B15660" s="175" t="s">
        <v>22</v>
      </c>
      <c r="F15660" s="195">
        <v>1</v>
      </c>
      <c r="H15660" s="175" t="s">
        <v>1309</v>
      </c>
      <c r="J15660" s="194">
        <v>25000</v>
      </c>
    </row>
    <row r="15661" spans="1:11">
      <c r="A15661" s="175" t="s">
        <v>4829</v>
      </c>
      <c r="B15661" s="175" t="s">
        <v>113</v>
      </c>
      <c r="D15661" s="175" t="s">
        <v>610</v>
      </c>
      <c r="H15661" s="175" t="s">
        <v>1309</v>
      </c>
      <c r="K15661" s="194">
        <v>25000</v>
      </c>
    </row>
    <row r="15662" spans="1:11">
      <c r="A15662" s="190" t="s">
        <v>5059</v>
      </c>
      <c r="J15662" s="194">
        <v>25000</v>
      </c>
      <c r="K15662" s="194">
        <v>25000</v>
      </c>
    </row>
    <row r="15665" spans="1:11">
      <c r="A15665" s="190" t="s">
        <v>4893</v>
      </c>
      <c r="D15665" s="191" t="s">
        <v>4823</v>
      </c>
      <c r="E15665" s="190" t="s">
        <v>5072</v>
      </c>
    </row>
    <row r="15666" spans="1:11">
      <c r="A15666" s="192" t="s">
        <v>10</v>
      </c>
      <c r="B15666" s="192" t="s">
        <v>11</v>
      </c>
      <c r="D15666" s="188" t="s">
        <v>4808</v>
      </c>
      <c r="E15666" s="192" t="s">
        <v>142</v>
      </c>
      <c r="F15666" s="193" t="s">
        <v>4809</v>
      </c>
      <c r="G15666" s="192" t="s">
        <v>4810</v>
      </c>
      <c r="H15666" s="192" t="s">
        <v>479</v>
      </c>
      <c r="J15666" s="193" t="s">
        <v>405</v>
      </c>
      <c r="K15666" s="193" t="s">
        <v>406</v>
      </c>
    </row>
    <row r="15669" spans="1:11">
      <c r="A15669" s="175" t="s">
        <v>5102</v>
      </c>
      <c r="B15669" s="175" t="s">
        <v>25</v>
      </c>
      <c r="F15669" s="195">
        <v>404</v>
      </c>
      <c r="H15669" s="175" t="s">
        <v>1962</v>
      </c>
      <c r="K15669" s="194">
        <v>450000</v>
      </c>
    </row>
    <row r="15670" spans="1:11">
      <c r="A15670" s="175" t="s">
        <v>262</v>
      </c>
      <c r="B15670" s="175" t="s">
        <v>48</v>
      </c>
      <c r="E15670" s="175" t="s">
        <v>667</v>
      </c>
      <c r="F15670" s="195">
        <v>801</v>
      </c>
      <c r="H15670" s="175" t="s">
        <v>1962</v>
      </c>
      <c r="J15670" s="194">
        <v>450000</v>
      </c>
    </row>
    <row r="15671" spans="1:11">
      <c r="A15671" s="190" t="s">
        <v>4899</v>
      </c>
      <c r="J15671" s="194">
        <v>450000</v>
      </c>
      <c r="K15671" s="194">
        <v>450000</v>
      </c>
    </row>
    <row r="15674" spans="1:11">
      <c r="A15674" s="190" t="s">
        <v>4961</v>
      </c>
      <c r="D15674" s="191" t="s">
        <v>4818</v>
      </c>
      <c r="E15674" s="190" t="s">
        <v>4966</v>
      </c>
    </row>
    <row r="15675" spans="1:11">
      <c r="A15675" s="192" t="s">
        <v>10</v>
      </c>
      <c r="B15675" s="192" t="s">
        <v>11</v>
      </c>
      <c r="D15675" s="188" t="s">
        <v>4808</v>
      </c>
      <c r="E15675" s="192" t="s">
        <v>142</v>
      </c>
      <c r="F15675" s="193" t="s">
        <v>4809</v>
      </c>
      <c r="G15675" s="192" t="s">
        <v>4810</v>
      </c>
      <c r="H15675" s="192" t="s">
        <v>479</v>
      </c>
      <c r="J15675" s="193" t="s">
        <v>405</v>
      </c>
      <c r="K15675" s="193" t="s">
        <v>406</v>
      </c>
    </row>
    <row r="15678" spans="1:11">
      <c r="A15678" s="175" t="s">
        <v>161</v>
      </c>
      <c r="B15678" s="175" t="s">
        <v>23</v>
      </c>
      <c r="F15678" s="195">
        <v>1</v>
      </c>
      <c r="H15678" s="175" t="s">
        <v>1518</v>
      </c>
      <c r="J15678" s="194">
        <v>38834</v>
      </c>
    </row>
    <row r="15679" spans="1:11">
      <c r="A15679" s="175" t="s">
        <v>5000</v>
      </c>
      <c r="B15679" s="175" t="s">
        <v>114</v>
      </c>
      <c r="D15679" s="175" t="s">
        <v>610</v>
      </c>
      <c r="H15679" s="175" t="s">
        <v>4770</v>
      </c>
      <c r="K15679" s="194">
        <v>38834</v>
      </c>
    </row>
    <row r="15680" spans="1:11">
      <c r="A15680" s="190" t="s">
        <v>4962</v>
      </c>
      <c r="J15680" s="194">
        <v>38834</v>
      </c>
      <c r="K15680" s="194">
        <v>38834</v>
      </c>
    </row>
    <row r="15683" spans="1:11">
      <c r="A15683" s="190" t="s">
        <v>4963</v>
      </c>
      <c r="D15683" s="191" t="s">
        <v>4823</v>
      </c>
      <c r="E15683" s="190" t="s">
        <v>4966</v>
      </c>
    </row>
    <row r="15684" spans="1:11">
      <c r="A15684" s="192" t="s">
        <v>10</v>
      </c>
      <c r="B15684" s="192" t="s">
        <v>11</v>
      </c>
      <c r="D15684" s="188" t="s">
        <v>4808</v>
      </c>
      <c r="E15684" s="192" t="s">
        <v>142</v>
      </c>
      <c r="F15684" s="193" t="s">
        <v>4809</v>
      </c>
      <c r="G15684" s="192" t="s">
        <v>4810</v>
      </c>
      <c r="H15684" s="192" t="s">
        <v>479</v>
      </c>
      <c r="J15684" s="193" t="s">
        <v>405</v>
      </c>
      <c r="K15684" s="193" t="s">
        <v>406</v>
      </c>
    </row>
    <row r="15687" spans="1:11">
      <c r="A15687" s="175" t="s">
        <v>5102</v>
      </c>
      <c r="B15687" s="175" t="s">
        <v>25</v>
      </c>
      <c r="F15687" s="195">
        <v>458</v>
      </c>
      <c r="H15687" s="175" t="s">
        <v>168</v>
      </c>
      <c r="K15687" s="194">
        <v>585357</v>
      </c>
    </row>
    <row r="15688" spans="1:11">
      <c r="A15688" s="175" t="s">
        <v>5097</v>
      </c>
      <c r="B15688" s="175" t="s">
        <v>31</v>
      </c>
      <c r="E15688" s="175" t="s">
        <v>668</v>
      </c>
      <c r="F15688" s="195">
        <v>1</v>
      </c>
      <c r="H15688" s="175" t="s">
        <v>169</v>
      </c>
      <c r="J15688" s="194">
        <v>44101</v>
      </c>
    </row>
    <row r="15689" spans="1:11">
      <c r="A15689" s="175" t="s">
        <v>257</v>
      </c>
      <c r="B15689" s="175" t="s">
        <v>47</v>
      </c>
      <c r="E15689" s="175" t="s">
        <v>668</v>
      </c>
      <c r="F15689" s="195">
        <v>9329646</v>
      </c>
      <c r="H15689" s="175" t="s">
        <v>2313</v>
      </c>
      <c r="J15689" s="194">
        <v>541256</v>
      </c>
    </row>
    <row r="15690" spans="1:11">
      <c r="A15690" s="190" t="s">
        <v>4964</v>
      </c>
      <c r="J15690" s="194">
        <v>585357</v>
      </c>
      <c r="K15690" s="194">
        <v>585357</v>
      </c>
    </row>
    <row r="15693" spans="1:11">
      <c r="A15693" s="190" t="s">
        <v>5028</v>
      </c>
      <c r="D15693" s="191" t="s">
        <v>4818</v>
      </c>
      <c r="E15693" s="190" t="s">
        <v>4966</v>
      </c>
    </row>
    <row r="15694" spans="1:11">
      <c r="A15694" s="192" t="s">
        <v>10</v>
      </c>
      <c r="B15694" s="192" t="s">
        <v>11</v>
      </c>
      <c r="D15694" s="188" t="s">
        <v>4808</v>
      </c>
      <c r="E15694" s="192" t="s">
        <v>142</v>
      </c>
      <c r="F15694" s="193" t="s">
        <v>4809</v>
      </c>
      <c r="G15694" s="192" t="s">
        <v>4810</v>
      </c>
      <c r="H15694" s="192" t="s">
        <v>479</v>
      </c>
      <c r="J15694" s="193" t="s">
        <v>405</v>
      </c>
      <c r="K15694" s="193" t="s">
        <v>406</v>
      </c>
    </row>
    <row r="15697" spans="1:11">
      <c r="A15697" s="175" t="s">
        <v>151</v>
      </c>
      <c r="B15697" s="175" t="s">
        <v>22</v>
      </c>
      <c r="F15697" s="195">
        <v>1</v>
      </c>
      <c r="H15697" s="175" t="s">
        <v>1310</v>
      </c>
      <c r="J15697" s="194">
        <v>30000</v>
      </c>
    </row>
    <row r="15698" spans="1:11">
      <c r="A15698" s="175" t="s">
        <v>4829</v>
      </c>
      <c r="B15698" s="175" t="s">
        <v>113</v>
      </c>
      <c r="D15698" s="175" t="s">
        <v>610</v>
      </c>
      <c r="H15698" s="175" t="s">
        <v>1308</v>
      </c>
      <c r="K15698" s="194">
        <v>30000</v>
      </c>
    </row>
    <row r="15699" spans="1:11">
      <c r="A15699" s="190" t="s">
        <v>5029</v>
      </c>
      <c r="J15699" s="194">
        <v>30000</v>
      </c>
      <c r="K15699" s="194">
        <v>30000</v>
      </c>
    </row>
    <row r="15702" spans="1:11">
      <c r="A15702" s="190" t="s">
        <v>5060</v>
      </c>
      <c r="D15702" s="191" t="s">
        <v>4823</v>
      </c>
      <c r="E15702" s="190" t="s">
        <v>4966</v>
      </c>
    </row>
    <row r="15703" spans="1:11">
      <c r="A15703" s="192" t="s">
        <v>10</v>
      </c>
      <c r="B15703" s="192" t="s">
        <v>11</v>
      </c>
      <c r="D15703" s="188" t="s">
        <v>4808</v>
      </c>
      <c r="E15703" s="192" t="s">
        <v>142</v>
      </c>
      <c r="F15703" s="193" t="s">
        <v>4809</v>
      </c>
      <c r="G15703" s="192" t="s">
        <v>4810</v>
      </c>
      <c r="H15703" s="192" t="s">
        <v>479</v>
      </c>
      <c r="J15703" s="193" t="s">
        <v>405</v>
      </c>
      <c r="K15703" s="193" t="s">
        <v>406</v>
      </c>
    </row>
    <row r="15706" spans="1:11">
      <c r="A15706" s="175" t="s">
        <v>5102</v>
      </c>
      <c r="B15706" s="175" t="s">
        <v>25</v>
      </c>
      <c r="F15706" s="195">
        <v>416</v>
      </c>
      <c r="H15706" s="175" t="s">
        <v>1963</v>
      </c>
      <c r="K15706" s="194">
        <v>3097426</v>
      </c>
    </row>
    <row r="15707" spans="1:11">
      <c r="A15707" s="175" t="s">
        <v>257</v>
      </c>
      <c r="B15707" s="175" t="s">
        <v>47</v>
      </c>
      <c r="E15707" s="175" t="s">
        <v>668</v>
      </c>
      <c r="F15707" s="195">
        <v>387</v>
      </c>
      <c r="H15707" s="175" t="s">
        <v>2314</v>
      </c>
      <c r="J15707" s="194">
        <v>3097426</v>
      </c>
    </row>
    <row r="15708" spans="1:11">
      <c r="A15708" s="190" t="s">
        <v>5061</v>
      </c>
      <c r="J15708" s="194">
        <v>3097426</v>
      </c>
      <c r="K15708" s="194">
        <v>3097426</v>
      </c>
    </row>
    <row r="15711" spans="1:11">
      <c r="A15711" s="190" t="s">
        <v>5062</v>
      </c>
      <c r="D15711" s="191" t="s">
        <v>4823</v>
      </c>
      <c r="E15711" s="190" t="s">
        <v>4966</v>
      </c>
    </row>
    <row r="15712" spans="1:11">
      <c r="A15712" s="192" t="s">
        <v>10</v>
      </c>
      <c r="B15712" s="192" t="s">
        <v>11</v>
      </c>
      <c r="D15712" s="188" t="s">
        <v>4808</v>
      </c>
      <c r="E15712" s="192" t="s">
        <v>142</v>
      </c>
      <c r="F15712" s="193" t="s">
        <v>4809</v>
      </c>
      <c r="G15712" s="192" t="s">
        <v>4810</v>
      </c>
      <c r="H15712" s="192" t="s">
        <v>479</v>
      </c>
      <c r="J15712" s="193" t="s">
        <v>405</v>
      </c>
      <c r="K15712" s="193" t="s">
        <v>406</v>
      </c>
    </row>
    <row r="15715" spans="1:11">
      <c r="A15715" s="175" t="s">
        <v>5102</v>
      </c>
      <c r="B15715" s="175" t="s">
        <v>25</v>
      </c>
      <c r="F15715" s="195">
        <v>417</v>
      </c>
      <c r="H15715" s="175" t="s">
        <v>169</v>
      </c>
      <c r="K15715" s="194">
        <v>184450</v>
      </c>
    </row>
    <row r="15716" spans="1:11">
      <c r="A15716" s="175" t="s">
        <v>257</v>
      </c>
      <c r="B15716" s="175" t="s">
        <v>47</v>
      </c>
      <c r="E15716" s="175" t="s">
        <v>668</v>
      </c>
      <c r="F15716" s="195">
        <v>9328070</v>
      </c>
      <c r="H15716" s="175" t="s">
        <v>2315</v>
      </c>
      <c r="J15716" s="194">
        <v>184450</v>
      </c>
    </row>
    <row r="15717" spans="1:11">
      <c r="A15717" s="190" t="s">
        <v>5063</v>
      </c>
      <c r="J15717" s="194">
        <v>184450</v>
      </c>
      <c r="K15717" s="194">
        <v>184450</v>
      </c>
    </row>
    <row r="15720" spans="1:11">
      <c r="A15720" s="190" t="s">
        <v>5107</v>
      </c>
      <c r="D15720" s="191" t="s">
        <v>4823</v>
      </c>
      <c r="E15720" s="190" t="s">
        <v>4966</v>
      </c>
    </row>
    <row r="15721" spans="1:11">
      <c r="A15721" s="192" t="s">
        <v>10</v>
      </c>
      <c r="B15721" s="192" t="s">
        <v>11</v>
      </c>
      <c r="D15721" s="188" t="s">
        <v>4808</v>
      </c>
      <c r="E15721" s="192" t="s">
        <v>142</v>
      </c>
      <c r="F15721" s="193" t="s">
        <v>4809</v>
      </c>
      <c r="G15721" s="192" t="s">
        <v>4810</v>
      </c>
      <c r="H15721" s="192" t="s">
        <v>479</v>
      </c>
      <c r="J15721" s="193" t="s">
        <v>405</v>
      </c>
      <c r="K15721" s="193" t="s">
        <v>406</v>
      </c>
    </row>
    <row r="15724" spans="1:11">
      <c r="A15724" s="175" t="s">
        <v>5102</v>
      </c>
      <c r="B15724" s="175" t="s">
        <v>25</v>
      </c>
      <c r="F15724" s="195">
        <v>418</v>
      </c>
      <c r="H15724" s="175" t="s">
        <v>169</v>
      </c>
      <c r="K15724" s="194">
        <v>124557</v>
      </c>
    </row>
    <row r="15725" spans="1:11">
      <c r="A15725" s="175" t="s">
        <v>257</v>
      </c>
      <c r="B15725" s="175" t="s">
        <v>47</v>
      </c>
      <c r="E15725" s="175" t="s">
        <v>668</v>
      </c>
      <c r="F15725" s="195">
        <v>9328072</v>
      </c>
      <c r="H15725" s="175" t="s">
        <v>2316</v>
      </c>
      <c r="J15725" s="194">
        <v>124557</v>
      </c>
    </row>
    <row r="15726" spans="1:11">
      <c r="A15726" s="190" t="s">
        <v>5108</v>
      </c>
      <c r="J15726" s="194">
        <v>124557</v>
      </c>
      <c r="K15726" s="194">
        <v>124557</v>
      </c>
    </row>
    <row r="15729" spans="1:11">
      <c r="A15729" s="190" t="s">
        <v>5105</v>
      </c>
      <c r="D15729" s="191" t="s">
        <v>4823</v>
      </c>
      <c r="E15729" s="190" t="s">
        <v>4966</v>
      </c>
    </row>
    <row r="15730" spans="1:11">
      <c r="A15730" s="192" t="s">
        <v>10</v>
      </c>
      <c r="B15730" s="192" t="s">
        <v>11</v>
      </c>
      <c r="D15730" s="188" t="s">
        <v>4808</v>
      </c>
      <c r="E15730" s="192" t="s">
        <v>142</v>
      </c>
      <c r="F15730" s="193" t="s">
        <v>4809</v>
      </c>
      <c r="G15730" s="192" t="s">
        <v>4810</v>
      </c>
      <c r="H15730" s="192" t="s">
        <v>479</v>
      </c>
      <c r="J15730" s="193" t="s">
        <v>405</v>
      </c>
      <c r="K15730" s="193" t="s">
        <v>406</v>
      </c>
    </row>
    <row r="15733" spans="1:11">
      <c r="A15733" s="175" t="s">
        <v>5102</v>
      </c>
      <c r="B15733" s="175" t="s">
        <v>25</v>
      </c>
      <c r="F15733" s="195">
        <v>421</v>
      </c>
      <c r="H15733" s="175" t="s">
        <v>1964</v>
      </c>
      <c r="K15733" s="194">
        <v>79950</v>
      </c>
    </row>
    <row r="15734" spans="1:11">
      <c r="A15734" s="175" t="s">
        <v>182</v>
      </c>
      <c r="B15734" s="175" t="s">
        <v>28</v>
      </c>
      <c r="E15734" s="175" t="s">
        <v>640</v>
      </c>
      <c r="F15734" s="195">
        <v>201659</v>
      </c>
      <c r="H15734" s="175" t="s">
        <v>1964</v>
      </c>
      <c r="J15734" s="194">
        <v>79950</v>
      </c>
    </row>
    <row r="15735" spans="1:11">
      <c r="A15735" s="190" t="s">
        <v>5106</v>
      </c>
      <c r="J15735" s="194">
        <v>79950</v>
      </c>
      <c r="K15735" s="194">
        <v>79950</v>
      </c>
    </row>
    <row r="15738" spans="1:11">
      <c r="A15738" s="190" t="s">
        <v>5109</v>
      </c>
      <c r="D15738" s="191" t="s">
        <v>4823</v>
      </c>
      <c r="E15738" s="190" t="s">
        <v>4977</v>
      </c>
    </row>
    <row r="15739" spans="1:11">
      <c r="A15739" s="192" t="s">
        <v>10</v>
      </c>
      <c r="B15739" s="192" t="s">
        <v>11</v>
      </c>
      <c r="D15739" s="188" t="s">
        <v>4808</v>
      </c>
      <c r="E15739" s="192" t="s">
        <v>142</v>
      </c>
      <c r="F15739" s="193" t="s">
        <v>4809</v>
      </c>
      <c r="G15739" s="192" t="s">
        <v>4810</v>
      </c>
      <c r="H15739" s="192" t="s">
        <v>479</v>
      </c>
      <c r="J15739" s="193" t="s">
        <v>405</v>
      </c>
      <c r="K15739" s="193" t="s">
        <v>406</v>
      </c>
    </row>
    <row r="15742" spans="1:11">
      <c r="A15742" s="175" t="s">
        <v>182</v>
      </c>
      <c r="B15742" s="175" t="s">
        <v>28</v>
      </c>
      <c r="E15742" s="175" t="s">
        <v>640</v>
      </c>
      <c r="F15742" s="195">
        <v>201659</v>
      </c>
      <c r="H15742" s="175" t="s">
        <v>2065</v>
      </c>
      <c r="K15742" s="194">
        <v>79950</v>
      </c>
    </row>
    <row r="15743" spans="1:11">
      <c r="A15743" s="175" t="s">
        <v>5045</v>
      </c>
      <c r="B15743" s="175" t="s">
        <v>86</v>
      </c>
      <c r="D15743" s="175" t="s">
        <v>592</v>
      </c>
      <c r="H15743" s="175" t="s">
        <v>4275</v>
      </c>
      <c r="J15743" s="194">
        <v>79950</v>
      </c>
    </row>
    <row r="15744" spans="1:11">
      <c r="A15744" s="190" t="s">
        <v>5110</v>
      </c>
      <c r="J15744" s="194">
        <v>79950</v>
      </c>
      <c r="K15744" s="194">
        <v>79950</v>
      </c>
    </row>
    <row r="15747" spans="1:11">
      <c r="A15747" s="190" t="s">
        <v>5111</v>
      </c>
      <c r="D15747" s="191" t="s">
        <v>4823</v>
      </c>
      <c r="E15747" s="190" t="s">
        <v>4977</v>
      </c>
    </row>
    <row r="15748" spans="1:11">
      <c r="A15748" s="192" t="s">
        <v>10</v>
      </c>
      <c r="B15748" s="192" t="s">
        <v>11</v>
      </c>
      <c r="D15748" s="188" t="s">
        <v>4808</v>
      </c>
      <c r="E15748" s="192" t="s">
        <v>142</v>
      </c>
      <c r="F15748" s="193" t="s">
        <v>4809</v>
      </c>
      <c r="G15748" s="192" t="s">
        <v>4810</v>
      </c>
      <c r="H15748" s="192" t="s">
        <v>479</v>
      </c>
      <c r="J15748" s="193" t="s">
        <v>405</v>
      </c>
      <c r="K15748" s="193" t="s">
        <v>406</v>
      </c>
    </row>
    <row r="15751" spans="1:11">
      <c r="A15751" s="175" t="s">
        <v>5102</v>
      </c>
      <c r="B15751" s="175" t="s">
        <v>25</v>
      </c>
      <c r="F15751" s="195">
        <v>422</v>
      </c>
      <c r="H15751" s="175" t="s">
        <v>170</v>
      </c>
      <c r="K15751" s="194">
        <v>720910</v>
      </c>
    </row>
    <row r="15752" spans="1:11">
      <c r="A15752" s="175" t="s">
        <v>268</v>
      </c>
      <c r="B15752" s="175" t="s">
        <v>49</v>
      </c>
      <c r="E15752" s="175" t="s">
        <v>640</v>
      </c>
      <c r="F15752" s="195">
        <v>31122016</v>
      </c>
      <c r="H15752" s="175" t="s">
        <v>170</v>
      </c>
      <c r="J15752" s="194">
        <v>720910</v>
      </c>
    </row>
    <row r="15753" spans="1:11">
      <c r="A15753" s="190" t="s">
        <v>5112</v>
      </c>
      <c r="J15753" s="194">
        <v>720910</v>
      </c>
      <c r="K15753" s="194">
        <v>720910</v>
      </c>
    </row>
    <row r="15756" spans="1:11">
      <c r="A15756" s="190" t="s">
        <v>5113</v>
      </c>
      <c r="D15756" s="191" t="s">
        <v>4823</v>
      </c>
      <c r="E15756" s="190" t="s">
        <v>4977</v>
      </c>
    </row>
    <row r="15757" spans="1:11">
      <c r="A15757" s="192" t="s">
        <v>10</v>
      </c>
      <c r="B15757" s="192" t="s">
        <v>11</v>
      </c>
      <c r="D15757" s="188" t="s">
        <v>4808</v>
      </c>
      <c r="E15757" s="192" t="s">
        <v>142</v>
      </c>
      <c r="F15757" s="193" t="s">
        <v>4809</v>
      </c>
      <c r="G15757" s="192" t="s">
        <v>4810</v>
      </c>
      <c r="H15757" s="192" t="s">
        <v>479</v>
      </c>
      <c r="J15757" s="193" t="s">
        <v>405</v>
      </c>
      <c r="K15757" s="193" t="s">
        <v>406</v>
      </c>
    </row>
    <row r="15760" spans="1:11">
      <c r="A15760" s="175" t="s">
        <v>5102</v>
      </c>
      <c r="B15760" s="175" t="s">
        <v>25</v>
      </c>
      <c r="F15760" s="195">
        <v>423</v>
      </c>
      <c r="H15760" s="175" t="s">
        <v>1965</v>
      </c>
      <c r="K15760" s="194">
        <v>1083260</v>
      </c>
    </row>
    <row r="15761" spans="1:11">
      <c r="A15761" s="175" t="s">
        <v>268</v>
      </c>
      <c r="B15761" s="175" t="s">
        <v>49</v>
      </c>
      <c r="E15761" s="175" t="s">
        <v>640</v>
      </c>
      <c r="F15761" s="195">
        <v>31122016</v>
      </c>
      <c r="H15761" s="175" t="s">
        <v>1965</v>
      </c>
      <c r="J15761" s="194">
        <v>1083260</v>
      </c>
    </row>
    <row r="15762" spans="1:11">
      <c r="A15762" s="190" t="s">
        <v>5114</v>
      </c>
      <c r="J15762" s="194">
        <v>1083260</v>
      </c>
      <c r="K15762" s="194">
        <v>1083260</v>
      </c>
    </row>
    <row r="15765" spans="1:11">
      <c r="A15765" s="190" t="s">
        <v>5115</v>
      </c>
      <c r="D15765" s="191" t="s">
        <v>4823</v>
      </c>
      <c r="E15765" s="190" t="s">
        <v>4977</v>
      </c>
    </row>
    <row r="15766" spans="1:11">
      <c r="A15766" s="192" t="s">
        <v>10</v>
      </c>
      <c r="B15766" s="192" t="s">
        <v>11</v>
      </c>
      <c r="D15766" s="188" t="s">
        <v>4808</v>
      </c>
      <c r="E15766" s="192" t="s">
        <v>142</v>
      </c>
      <c r="F15766" s="193" t="s">
        <v>4809</v>
      </c>
      <c r="G15766" s="192" t="s">
        <v>4810</v>
      </c>
      <c r="H15766" s="192" t="s">
        <v>479</v>
      </c>
      <c r="J15766" s="193" t="s">
        <v>405</v>
      </c>
      <c r="K15766" s="193" t="s">
        <v>406</v>
      </c>
    </row>
    <row r="15769" spans="1:11">
      <c r="A15769" s="175" t="s">
        <v>5102</v>
      </c>
      <c r="B15769" s="175" t="s">
        <v>25</v>
      </c>
      <c r="F15769" s="195">
        <v>424</v>
      </c>
      <c r="H15769" s="175" t="s">
        <v>171</v>
      </c>
      <c r="K15769" s="194">
        <v>1033124</v>
      </c>
    </row>
    <row r="15770" spans="1:11">
      <c r="A15770" s="175" t="s">
        <v>268</v>
      </c>
      <c r="B15770" s="175" t="s">
        <v>49</v>
      </c>
      <c r="E15770" s="175" t="s">
        <v>640</v>
      </c>
      <c r="F15770" s="195">
        <v>31122016</v>
      </c>
      <c r="H15770" s="175" t="s">
        <v>171</v>
      </c>
      <c r="J15770" s="194">
        <v>1033124</v>
      </c>
    </row>
    <row r="15771" spans="1:11">
      <c r="A15771" s="190" t="s">
        <v>5116</v>
      </c>
      <c r="J15771" s="194">
        <v>1033124</v>
      </c>
      <c r="K15771" s="194">
        <v>1033124</v>
      </c>
    </row>
    <row r="15774" spans="1:11">
      <c r="A15774" s="190" t="s">
        <v>5117</v>
      </c>
      <c r="D15774" s="191" t="s">
        <v>4823</v>
      </c>
      <c r="E15774" s="190" t="s">
        <v>4977</v>
      </c>
    </row>
    <row r="15775" spans="1:11">
      <c r="A15775" s="192" t="s">
        <v>10</v>
      </c>
      <c r="B15775" s="192" t="s">
        <v>11</v>
      </c>
      <c r="D15775" s="188" t="s">
        <v>4808</v>
      </c>
      <c r="E15775" s="192" t="s">
        <v>142</v>
      </c>
      <c r="F15775" s="193" t="s">
        <v>4809</v>
      </c>
      <c r="G15775" s="192" t="s">
        <v>4810</v>
      </c>
      <c r="H15775" s="192" t="s">
        <v>479</v>
      </c>
      <c r="J15775" s="193" t="s">
        <v>405</v>
      </c>
      <c r="K15775" s="193" t="s">
        <v>406</v>
      </c>
    </row>
    <row r="15778" spans="1:11">
      <c r="A15778" s="175" t="s">
        <v>5102</v>
      </c>
      <c r="B15778" s="175" t="s">
        <v>25</v>
      </c>
      <c r="F15778" s="195">
        <v>425</v>
      </c>
      <c r="H15778" s="175" t="s">
        <v>1966</v>
      </c>
      <c r="K15778" s="194">
        <v>527730</v>
      </c>
    </row>
    <row r="15779" spans="1:11">
      <c r="A15779" s="175" t="s">
        <v>268</v>
      </c>
      <c r="B15779" s="175" t="s">
        <v>49</v>
      </c>
      <c r="E15779" s="175" t="s">
        <v>640</v>
      </c>
      <c r="F15779" s="195">
        <v>31122016</v>
      </c>
      <c r="H15779" s="175" t="s">
        <v>1966</v>
      </c>
      <c r="J15779" s="194">
        <v>527730</v>
      </c>
    </row>
    <row r="15780" spans="1:11">
      <c r="A15780" s="190" t="s">
        <v>5118</v>
      </c>
      <c r="J15780" s="194">
        <v>527730</v>
      </c>
      <c r="K15780" s="194">
        <v>527730</v>
      </c>
    </row>
    <row r="15783" spans="1:11">
      <c r="A15783" s="190" t="s">
        <v>5119</v>
      </c>
      <c r="D15783" s="191" t="s">
        <v>4823</v>
      </c>
      <c r="E15783" s="190" t="s">
        <v>4977</v>
      </c>
    </row>
    <row r="15784" spans="1:11">
      <c r="A15784" s="192" t="s">
        <v>10</v>
      </c>
      <c r="B15784" s="192" t="s">
        <v>11</v>
      </c>
      <c r="D15784" s="188" t="s">
        <v>4808</v>
      </c>
      <c r="E15784" s="192" t="s">
        <v>142</v>
      </c>
      <c r="F15784" s="193" t="s">
        <v>4809</v>
      </c>
      <c r="G15784" s="192" t="s">
        <v>4810</v>
      </c>
      <c r="H15784" s="192" t="s">
        <v>479</v>
      </c>
      <c r="J15784" s="193" t="s">
        <v>405</v>
      </c>
      <c r="K15784" s="193" t="s">
        <v>406</v>
      </c>
    </row>
    <row r="15787" spans="1:11">
      <c r="A15787" s="175" t="s">
        <v>5102</v>
      </c>
      <c r="B15787" s="175" t="s">
        <v>25</v>
      </c>
      <c r="F15787" s="195">
        <v>426</v>
      </c>
      <c r="H15787" s="175" t="s">
        <v>1967</v>
      </c>
      <c r="K15787" s="194">
        <v>1061174</v>
      </c>
    </row>
    <row r="15788" spans="1:11">
      <c r="A15788" s="175" t="s">
        <v>268</v>
      </c>
      <c r="B15788" s="175" t="s">
        <v>49</v>
      </c>
      <c r="E15788" s="175" t="s">
        <v>640</v>
      </c>
      <c r="F15788" s="195">
        <v>31122016</v>
      </c>
      <c r="H15788" s="175" t="s">
        <v>1967</v>
      </c>
      <c r="J15788" s="194">
        <v>1061174</v>
      </c>
    </row>
    <row r="15789" spans="1:11">
      <c r="A15789" s="190" t="s">
        <v>5122</v>
      </c>
      <c r="J15789" s="194">
        <v>1061174</v>
      </c>
      <c r="K15789" s="194">
        <v>1061174</v>
      </c>
    </row>
    <row r="15792" spans="1:11">
      <c r="A15792" s="190" t="s">
        <v>5123</v>
      </c>
      <c r="D15792" s="191" t="s">
        <v>4823</v>
      </c>
      <c r="E15792" s="190" t="s">
        <v>4977</v>
      </c>
    </row>
    <row r="15793" spans="1:11">
      <c r="A15793" s="192" t="s">
        <v>10</v>
      </c>
      <c r="B15793" s="192" t="s">
        <v>11</v>
      </c>
      <c r="D15793" s="188" t="s">
        <v>4808</v>
      </c>
      <c r="E15793" s="192" t="s">
        <v>142</v>
      </c>
      <c r="F15793" s="193" t="s">
        <v>4809</v>
      </c>
      <c r="G15793" s="192" t="s">
        <v>4810</v>
      </c>
      <c r="H15793" s="192" t="s">
        <v>479</v>
      </c>
      <c r="J15793" s="193" t="s">
        <v>405</v>
      </c>
      <c r="K15793" s="193" t="s">
        <v>406</v>
      </c>
    </row>
    <row r="15796" spans="1:11">
      <c r="A15796" s="175" t="s">
        <v>5102</v>
      </c>
      <c r="B15796" s="175" t="s">
        <v>25</v>
      </c>
      <c r="F15796" s="195">
        <v>427</v>
      </c>
      <c r="H15796" s="175" t="s">
        <v>1968</v>
      </c>
      <c r="K15796" s="194">
        <v>607226</v>
      </c>
    </row>
    <row r="15797" spans="1:11">
      <c r="A15797" s="175" t="s">
        <v>268</v>
      </c>
      <c r="B15797" s="175" t="s">
        <v>49</v>
      </c>
      <c r="E15797" s="175" t="s">
        <v>640</v>
      </c>
      <c r="F15797" s="195">
        <v>31122016</v>
      </c>
      <c r="H15797" s="175" t="s">
        <v>1968</v>
      </c>
      <c r="J15797" s="194">
        <v>607226</v>
      </c>
    </row>
    <row r="15798" spans="1:11">
      <c r="A15798" s="190" t="s">
        <v>5127</v>
      </c>
      <c r="J15798" s="194">
        <v>607226</v>
      </c>
      <c r="K15798" s="194">
        <v>607226</v>
      </c>
    </row>
    <row r="15801" spans="1:11">
      <c r="A15801" s="190" t="s">
        <v>5128</v>
      </c>
      <c r="D15801" s="191" t="s">
        <v>4823</v>
      </c>
      <c r="E15801" s="190" t="s">
        <v>4977</v>
      </c>
    </row>
    <row r="15802" spans="1:11">
      <c r="A15802" s="192" t="s">
        <v>10</v>
      </c>
      <c r="B15802" s="192" t="s">
        <v>11</v>
      </c>
      <c r="D15802" s="188" t="s">
        <v>4808</v>
      </c>
      <c r="E15802" s="192" t="s">
        <v>142</v>
      </c>
      <c r="F15802" s="193" t="s">
        <v>4809</v>
      </c>
      <c r="G15802" s="192" t="s">
        <v>4810</v>
      </c>
      <c r="H15802" s="192" t="s">
        <v>479</v>
      </c>
      <c r="J15802" s="193" t="s">
        <v>405</v>
      </c>
      <c r="K15802" s="193" t="s">
        <v>406</v>
      </c>
    </row>
    <row r="15805" spans="1:11">
      <c r="A15805" s="175" t="s">
        <v>5102</v>
      </c>
      <c r="B15805" s="175" t="s">
        <v>25</v>
      </c>
      <c r="F15805" s="195">
        <v>428</v>
      </c>
      <c r="H15805" s="175" t="s">
        <v>1969</v>
      </c>
      <c r="K15805" s="194">
        <v>966692</v>
      </c>
    </row>
    <row r="15806" spans="1:11">
      <c r="A15806" s="175" t="s">
        <v>268</v>
      </c>
      <c r="B15806" s="175" t="s">
        <v>49</v>
      </c>
      <c r="E15806" s="175" t="s">
        <v>640</v>
      </c>
      <c r="F15806" s="195">
        <v>31122016</v>
      </c>
      <c r="H15806" s="175" t="s">
        <v>1969</v>
      </c>
      <c r="J15806" s="194">
        <v>966692</v>
      </c>
    </row>
    <row r="15807" spans="1:11">
      <c r="A15807" s="190" t="s">
        <v>5129</v>
      </c>
      <c r="J15807" s="194">
        <v>966692</v>
      </c>
      <c r="K15807" s="194">
        <v>966692</v>
      </c>
    </row>
    <row r="15810" spans="1:11">
      <c r="A15810" s="190" t="s">
        <v>5130</v>
      </c>
      <c r="D15810" s="191" t="s">
        <v>4823</v>
      </c>
      <c r="E15810" s="190" t="s">
        <v>4977</v>
      </c>
    </row>
    <row r="15811" spans="1:11">
      <c r="A15811" s="192" t="s">
        <v>10</v>
      </c>
      <c r="B15811" s="192" t="s">
        <v>11</v>
      </c>
      <c r="D15811" s="188" t="s">
        <v>4808</v>
      </c>
      <c r="E15811" s="192" t="s">
        <v>142</v>
      </c>
      <c r="F15811" s="193" t="s">
        <v>4809</v>
      </c>
      <c r="G15811" s="192" t="s">
        <v>4810</v>
      </c>
      <c r="H15811" s="192" t="s">
        <v>479</v>
      </c>
      <c r="J15811" s="193" t="s">
        <v>405</v>
      </c>
      <c r="K15811" s="193" t="s">
        <v>406</v>
      </c>
    </row>
    <row r="15814" spans="1:11">
      <c r="A15814" s="175" t="s">
        <v>5102</v>
      </c>
      <c r="B15814" s="175" t="s">
        <v>25</v>
      </c>
      <c r="F15814" s="195">
        <v>429</v>
      </c>
      <c r="H15814" s="175" t="s">
        <v>1970</v>
      </c>
      <c r="K15814" s="194">
        <v>1452070</v>
      </c>
    </row>
    <row r="15815" spans="1:11">
      <c r="A15815" s="175" t="s">
        <v>268</v>
      </c>
      <c r="B15815" s="175" t="s">
        <v>49</v>
      </c>
      <c r="E15815" s="175" t="s">
        <v>640</v>
      </c>
      <c r="F15815" s="195">
        <v>31122016</v>
      </c>
      <c r="H15815" s="175" t="s">
        <v>1970</v>
      </c>
      <c r="J15815" s="194">
        <v>1452070</v>
      </c>
    </row>
    <row r="15816" spans="1:11">
      <c r="A15816" s="190" t="s">
        <v>5131</v>
      </c>
      <c r="J15816" s="194">
        <v>1452070</v>
      </c>
      <c r="K15816" s="194">
        <v>1452070</v>
      </c>
    </row>
    <row r="15819" spans="1:11">
      <c r="A15819" s="190" t="s">
        <v>5132</v>
      </c>
      <c r="D15819" s="191" t="s">
        <v>4823</v>
      </c>
      <c r="E15819" s="190" t="s">
        <v>4977</v>
      </c>
    </row>
    <row r="15820" spans="1:11">
      <c r="A15820" s="192" t="s">
        <v>10</v>
      </c>
      <c r="B15820" s="192" t="s">
        <v>11</v>
      </c>
      <c r="D15820" s="188" t="s">
        <v>4808</v>
      </c>
      <c r="E15820" s="192" t="s">
        <v>142</v>
      </c>
      <c r="F15820" s="193" t="s">
        <v>4809</v>
      </c>
      <c r="G15820" s="192" t="s">
        <v>4810</v>
      </c>
      <c r="H15820" s="192" t="s">
        <v>479</v>
      </c>
      <c r="J15820" s="193" t="s">
        <v>405</v>
      </c>
      <c r="K15820" s="193" t="s">
        <v>406</v>
      </c>
    </row>
    <row r="15823" spans="1:11">
      <c r="A15823" s="175" t="s">
        <v>5102</v>
      </c>
      <c r="B15823" s="175" t="s">
        <v>25</v>
      </c>
      <c r="F15823" s="195">
        <v>430</v>
      </c>
      <c r="H15823" s="175" t="s">
        <v>1971</v>
      </c>
      <c r="K15823" s="194">
        <v>566855</v>
      </c>
    </row>
    <row r="15824" spans="1:11">
      <c r="A15824" s="175" t="s">
        <v>268</v>
      </c>
      <c r="B15824" s="175" t="s">
        <v>49</v>
      </c>
      <c r="E15824" s="175" t="s">
        <v>640</v>
      </c>
      <c r="F15824" s="195">
        <v>31122016</v>
      </c>
      <c r="H15824" s="175" t="s">
        <v>1971</v>
      </c>
      <c r="J15824" s="194">
        <v>566855</v>
      </c>
    </row>
    <row r="15825" spans="1:11">
      <c r="A15825" s="190" t="s">
        <v>5133</v>
      </c>
      <c r="J15825" s="194">
        <v>566855</v>
      </c>
      <c r="K15825" s="194">
        <v>566855</v>
      </c>
    </row>
    <row r="15828" spans="1:11">
      <c r="A15828" s="190" t="s">
        <v>5134</v>
      </c>
      <c r="D15828" s="191" t="s">
        <v>4823</v>
      </c>
      <c r="E15828" s="190" t="s">
        <v>4977</v>
      </c>
    </row>
    <row r="15829" spans="1:11">
      <c r="A15829" s="192" t="s">
        <v>10</v>
      </c>
      <c r="B15829" s="192" t="s">
        <v>11</v>
      </c>
      <c r="D15829" s="188" t="s">
        <v>4808</v>
      </c>
      <c r="E15829" s="192" t="s">
        <v>142</v>
      </c>
      <c r="F15829" s="193" t="s">
        <v>4809</v>
      </c>
      <c r="G15829" s="192" t="s">
        <v>4810</v>
      </c>
      <c r="H15829" s="192" t="s">
        <v>479</v>
      </c>
      <c r="J15829" s="193" t="s">
        <v>405</v>
      </c>
      <c r="K15829" s="193" t="s">
        <v>406</v>
      </c>
    </row>
    <row r="15832" spans="1:11">
      <c r="A15832" s="175" t="s">
        <v>5102</v>
      </c>
      <c r="B15832" s="175" t="s">
        <v>25</v>
      </c>
      <c r="F15832" s="195">
        <v>431</v>
      </c>
      <c r="H15832" s="175" t="s">
        <v>172</v>
      </c>
      <c r="K15832" s="194">
        <v>1503794</v>
      </c>
    </row>
    <row r="15833" spans="1:11">
      <c r="A15833" s="175" t="s">
        <v>268</v>
      </c>
      <c r="B15833" s="175" t="s">
        <v>49</v>
      </c>
      <c r="E15833" s="175" t="s">
        <v>640</v>
      </c>
      <c r="F15833" s="195">
        <v>31122016</v>
      </c>
      <c r="H15833" s="175" t="s">
        <v>172</v>
      </c>
      <c r="J15833" s="194">
        <v>1503794</v>
      </c>
    </row>
    <row r="15834" spans="1:11">
      <c r="A15834" s="190" t="s">
        <v>5135</v>
      </c>
      <c r="J15834" s="194">
        <v>1503794</v>
      </c>
      <c r="K15834" s="194">
        <v>1503794</v>
      </c>
    </row>
    <row r="15837" spans="1:11">
      <c r="A15837" s="190" t="s">
        <v>5136</v>
      </c>
      <c r="D15837" s="191" t="s">
        <v>4823</v>
      </c>
      <c r="E15837" s="190" t="s">
        <v>4977</v>
      </c>
    </row>
    <row r="15838" spans="1:11">
      <c r="A15838" s="192" t="s">
        <v>10</v>
      </c>
      <c r="B15838" s="192" t="s">
        <v>11</v>
      </c>
      <c r="D15838" s="188" t="s">
        <v>4808</v>
      </c>
      <c r="E15838" s="192" t="s">
        <v>142</v>
      </c>
      <c r="F15838" s="193" t="s">
        <v>4809</v>
      </c>
      <c r="G15838" s="192" t="s">
        <v>4810</v>
      </c>
      <c r="H15838" s="192" t="s">
        <v>479</v>
      </c>
      <c r="J15838" s="193" t="s">
        <v>405</v>
      </c>
      <c r="K15838" s="193" t="s">
        <v>406</v>
      </c>
    </row>
    <row r="15841" spans="1:11">
      <c r="A15841" s="175" t="s">
        <v>5102</v>
      </c>
      <c r="B15841" s="175" t="s">
        <v>25</v>
      </c>
      <c r="F15841" s="195">
        <v>432</v>
      </c>
      <c r="H15841" s="175" t="s">
        <v>1972</v>
      </c>
      <c r="K15841" s="194">
        <v>1508560</v>
      </c>
    </row>
    <row r="15842" spans="1:11">
      <c r="A15842" s="175" t="s">
        <v>268</v>
      </c>
      <c r="B15842" s="175" t="s">
        <v>49</v>
      </c>
      <c r="E15842" s="175" t="s">
        <v>640</v>
      </c>
      <c r="F15842" s="195">
        <v>31122016</v>
      </c>
      <c r="H15842" s="175" t="s">
        <v>1972</v>
      </c>
      <c r="J15842" s="194">
        <v>1508560</v>
      </c>
    </row>
    <row r="15843" spans="1:11">
      <c r="A15843" s="190" t="s">
        <v>5137</v>
      </c>
      <c r="J15843" s="194">
        <v>1508560</v>
      </c>
      <c r="K15843" s="194">
        <v>1508560</v>
      </c>
    </row>
    <row r="15846" spans="1:11">
      <c r="A15846" s="190" t="s">
        <v>5138</v>
      </c>
      <c r="D15846" s="191" t="s">
        <v>4823</v>
      </c>
      <c r="E15846" s="190" t="s">
        <v>4977</v>
      </c>
    </row>
    <row r="15847" spans="1:11">
      <c r="A15847" s="192" t="s">
        <v>10</v>
      </c>
      <c r="B15847" s="192" t="s">
        <v>11</v>
      </c>
      <c r="D15847" s="188" t="s">
        <v>4808</v>
      </c>
      <c r="E15847" s="192" t="s">
        <v>142</v>
      </c>
      <c r="F15847" s="193" t="s">
        <v>4809</v>
      </c>
      <c r="G15847" s="192" t="s">
        <v>4810</v>
      </c>
      <c r="H15847" s="192" t="s">
        <v>479</v>
      </c>
      <c r="J15847" s="193" t="s">
        <v>405</v>
      </c>
      <c r="K15847" s="193" t="s">
        <v>406</v>
      </c>
    </row>
    <row r="15850" spans="1:11">
      <c r="A15850" s="175" t="s">
        <v>5102</v>
      </c>
      <c r="B15850" s="175" t="s">
        <v>25</v>
      </c>
      <c r="F15850" s="195">
        <v>433</v>
      </c>
      <c r="H15850" s="175" t="s">
        <v>1973</v>
      </c>
      <c r="K15850" s="194">
        <v>913763</v>
      </c>
    </row>
    <row r="15851" spans="1:11">
      <c r="A15851" s="175" t="s">
        <v>268</v>
      </c>
      <c r="B15851" s="175" t="s">
        <v>49</v>
      </c>
      <c r="E15851" s="175" t="s">
        <v>640</v>
      </c>
      <c r="F15851" s="195">
        <v>31122016</v>
      </c>
      <c r="H15851" s="175" t="s">
        <v>1973</v>
      </c>
      <c r="J15851" s="194">
        <v>913763</v>
      </c>
    </row>
    <row r="15852" spans="1:11">
      <c r="A15852" s="190" t="s">
        <v>5140</v>
      </c>
      <c r="J15852" s="194">
        <v>913763</v>
      </c>
      <c r="K15852" s="194">
        <v>913763</v>
      </c>
    </row>
    <row r="15855" spans="1:11">
      <c r="A15855" s="190" t="s">
        <v>5141</v>
      </c>
      <c r="D15855" s="191" t="s">
        <v>4823</v>
      </c>
      <c r="E15855" s="190" t="s">
        <v>4977</v>
      </c>
    </row>
    <row r="15856" spans="1:11">
      <c r="A15856" s="192" t="s">
        <v>10</v>
      </c>
      <c r="B15856" s="192" t="s">
        <v>11</v>
      </c>
      <c r="D15856" s="188" t="s">
        <v>4808</v>
      </c>
      <c r="E15856" s="192" t="s">
        <v>142</v>
      </c>
      <c r="F15856" s="193" t="s">
        <v>4809</v>
      </c>
      <c r="G15856" s="192" t="s">
        <v>4810</v>
      </c>
      <c r="H15856" s="192" t="s">
        <v>479</v>
      </c>
      <c r="J15856" s="193" t="s">
        <v>405</v>
      </c>
      <c r="K15856" s="193" t="s">
        <v>406</v>
      </c>
    </row>
    <row r="15859" spans="1:11">
      <c r="A15859" s="175" t="s">
        <v>5102</v>
      </c>
      <c r="B15859" s="175" t="s">
        <v>25</v>
      </c>
      <c r="F15859" s="195">
        <v>434</v>
      </c>
      <c r="H15859" s="175" t="s">
        <v>1974</v>
      </c>
      <c r="K15859" s="194">
        <v>600000</v>
      </c>
    </row>
    <row r="15860" spans="1:11">
      <c r="A15860" s="175" t="s">
        <v>262</v>
      </c>
      <c r="B15860" s="175" t="s">
        <v>48</v>
      </c>
      <c r="E15860" s="175" t="s">
        <v>667</v>
      </c>
      <c r="F15860" s="195">
        <v>17</v>
      </c>
      <c r="H15860" s="175" t="s">
        <v>1974</v>
      </c>
      <c r="J15860" s="194">
        <v>600000</v>
      </c>
    </row>
    <row r="15861" spans="1:11">
      <c r="A15861" s="190" t="s">
        <v>5142</v>
      </c>
      <c r="J15861" s="194">
        <v>600000</v>
      </c>
      <c r="K15861" s="194">
        <v>600000</v>
      </c>
    </row>
    <row r="15864" spans="1:11">
      <c r="A15864" s="190" t="s">
        <v>5201</v>
      </c>
      <c r="D15864" s="191" t="s">
        <v>4823</v>
      </c>
      <c r="E15864" s="190" t="s">
        <v>4977</v>
      </c>
    </row>
    <row r="15865" spans="1:11">
      <c r="A15865" s="192" t="s">
        <v>10</v>
      </c>
      <c r="B15865" s="192" t="s">
        <v>11</v>
      </c>
      <c r="D15865" s="188" t="s">
        <v>4808</v>
      </c>
      <c r="E15865" s="192" t="s">
        <v>142</v>
      </c>
      <c r="F15865" s="193" t="s">
        <v>4809</v>
      </c>
      <c r="G15865" s="192" t="s">
        <v>4810</v>
      </c>
      <c r="H15865" s="192" t="s">
        <v>479</v>
      </c>
      <c r="J15865" s="193" t="s">
        <v>405</v>
      </c>
      <c r="K15865" s="193" t="s">
        <v>406</v>
      </c>
    </row>
    <row r="15868" spans="1:11">
      <c r="A15868" s="175" t="s">
        <v>5102</v>
      </c>
      <c r="B15868" s="175" t="s">
        <v>25</v>
      </c>
      <c r="F15868" s="195">
        <v>435</v>
      </c>
      <c r="H15868" s="175" t="s">
        <v>1975</v>
      </c>
      <c r="K15868" s="194">
        <v>600000</v>
      </c>
    </row>
    <row r="15869" spans="1:11">
      <c r="A15869" s="175" t="s">
        <v>262</v>
      </c>
      <c r="B15869" s="175" t="s">
        <v>48</v>
      </c>
      <c r="E15869" s="175" t="s">
        <v>667</v>
      </c>
      <c r="F15869" s="195">
        <v>11</v>
      </c>
      <c r="H15869" s="175" t="s">
        <v>1975</v>
      </c>
      <c r="J15869" s="194">
        <v>600000</v>
      </c>
    </row>
    <row r="15870" spans="1:11">
      <c r="A15870" s="190" t="s">
        <v>5202</v>
      </c>
      <c r="J15870" s="194">
        <v>600000</v>
      </c>
      <c r="K15870" s="194">
        <v>600000</v>
      </c>
    </row>
    <row r="15873" spans="1:11">
      <c r="A15873" s="190" t="s">
        <v>5143</v>
      </c>
      <c r="D15873" s="191" t="s">
        <v>4823</v>
      </c>
      <c r="E15873" s="190" t="s">
        <v>4977</v>
      </c>
    </row>
    <row r="15874" spans="1:11">
      <c r="A15874" s="192" t="s">
        <v>10</v>
      </c>
      <c r="B15874" s="192" t="s">
        <v>11</v>
      </c>
      <c r="D15874" s="188" t="s">
        <v>4808</v>
      </c>
      <c r="E15874" s="192" t="s">
        <v>142</v>
      </c>
      <c r="F15874" s="193" t="s">
        <v>4809</v>
      </c>
      <c r="G15874" s="192" t="s">
        <v>4810</v>
      </c>
      <c r="H15874" s="192" t="s">
        <v>479</v>
      </c>
      <c r="J15874" s="193" t="s">
        <v>405</v>
      </c>
      <c r="K15874" s="193" t="s">
        <v>406</v>
      </c>
    </row>
    <row r="15877" spans="1:11">
      <c r="A15877" s="175" t="s">
        <v>5102</v>
      </c>
      <c r="B15877" s="175" t="s">
        <v>25</v>
      </c>
      <c r="F15877" s="195">
        <v>436</v>
      </c>
      <c r="H15877" s="175" t="s">
        <v>173</v>
      </c>
      <c r="K15877" s="194">
        <v>450000</v>
      </c>
    </row>
    <row r="15878" spans="1:11">
      <c r="A15878" s="175" t="s">
        <v>262</v>
      </c>
      <c r="B15878" s="175" t="s">
        <v>48</v>
      </c>
      <c r="E15878" s="175" t="s">
        <v>667</v>
      </c>
      <c r="F15878" s="195">
        <v>32</v>
      </c>
      <c r="H15878" s="175" t="s">
        <v>173</v>
      </c>
      <c r="J15878" s="194">
        <v>450000</v>
      </c>
    </row>
    <row r="15879" spans="1:11">
      <c r="A15879" s="190" t="s">
        <v>5144</v>
      </c>
      <c r="J15879" s="194">
        <v>450000</v>
      </c>
      <c r="K15879" s="194">
        <v>450000</v>
      </c>
    </row>
    <row r="15882" spans="1:11">
      <c r="A15882" s="190" t="s">
        <v>5145</v>
      </c>
      <c r="D15882" s="191" t="s">
        <v>4823</v>
      </c>
      <c r="E15882" s="190" t="s">
        <v>4977</v>
      </c>
    </row>
    <row r="15883" spans="1:11">
      <c r="A15883" s="192" t="s">
        <v>10</v>
      </c>
      <c r="B15883" s="192" t="s">
        <v>11</v>
      </c>
      <c r="D15883" s="188" t="s">
        <v>4808</v>
      </c>
      <c r="E15883" s="192" t="s">
        <v>142</v>
      </c>
      <c r="F15883" s="193" t="s">
        <v>4809</v>
      </c>
      <c r="G15883" s="192" t="s">
        <v>4810</v>
      </c>
      <c r="H15883" s="192" t="s">
        <v>479</v>
      </c>
      <c r="J15883" s="193" t="s">
        <v>405</v>
      </c>
      <c r="K15883" s="193" t="s">
        <v>406</v>
      </c>
    </row>
    <row r="15886" spans="1:11">
      <c r="A15886" s="175" t="s">
        <v>5102</v>
      </c>
      <c r="B15886" s="175" t="s">
        <v>25</v>
      </c>
      <c r="F15886" s="195">
        <v>437</v>
      </c>
      <c r="H15886" s="175" t="s">
        <v>1976</v>
      </c>
      <c r="K15886" s="194">
        <v>800000</v>
      </c>
    </row>
    <row r="15887" spans="1:11">
      <c r="A15887" s="175" t="s">
        <v>262</v>
      </c>
      <c r="B15887" s="175" t="s">
        <v>48</v>
      </c>
      <c r="E15887" s="175" t="s">
        <v>667</v>
      </c>
      <c r="F15887" s="195">
        <v>148</v>
      </c>
      <c r="H15887" s="175" t="s">
        <v>1976</v>
      </c>
      <c r="J15887" s="194">
        <v>800000</v>
      </c>
    </row>
    <row r="15888" spans="1:11">
      <c r="A15888" s="190" t="s">
        <v>5146</v>
      </c>
      <c r="J15888" s="194">
        <v>800000</v>
      </c>
      <c r="K15888" s="194">
        <v>800000</v>
      </c>
    </row>
    <row r="15891" spans="1:11">
      <c r="A15891" s="190" t="s">
        <v>5147</v>
      </c>
      <c r="D15891" s="191" t="s">
        <v>4823</v>
      </c>
      <c r="E15891" s="190" t="s">
        <v>4977</v>
      </c>
    </row>
    <row r="15892" spans="1:11">
      <c r="A15892" s="192" t="s">
        <v>10</v>
      </c>
      <c r="B15892" s="192" t="s">
        <v>11</v>
      </c>
      <c r="D15892" s="188" t="s">
        <v>4808</v>
      </c>
      <c r="E15892" s="192" t="s">
        <v>142</v>
      </c>
      <c r="F15892" s="193" t="s">
        <v>4809</v>
      </c>
      <c r="G15892" s="192" t="s">
        <v>4810</v>
      </c>
      <c r="H15892" s="192" t="s">
        <v>479</v>
      </c>
      <c r="J15892" s="193" t="s">
        <v>405</v>
      </c>
      <c r="K15892" s="193" t="s">
        <v>406</v>
      </c>
    </row>
    <row r="15895" spans="1:11">
      <c r="A15895" s="175" t="s">
        <v>5102</v>
      </c>
      <c r="B15895" s="175" t="s">
        <v>25</v>
      </c>
      <c r="F15895" s="195">
        <v>438</v>
      </c>
      <c r="H15895" s="175" t="s">
        <v>174</v>
      </c>
      <c r="K15895" s="194">
        <v>300000</v>
      </c>
    </row>
    <row r="15896" spans="1:11">
      <c r="A15896" s="175" t="s">
        <v>262</v>
      </c>
      <c r="B15896" s="175" t="s">
        <v>48</v>
      </c>
      <c r="E15896" s="175" t="s">
        <v>667</v>
      </c>
      <c r="F15896" s="195">
        <v>52</v>
      </c>
      <c r="H15896" s="175" t="s">
        <v>174</v>
      </c>
      <c r="J15896" s="194">
        <v>300000</v>
      </c>
    </row>
    <row r="15897" spans="1:11">
      <c r="A15897" s="190" t="s">
        <v>5148</v>
      </c>
      <c r="J15897" s="194">
        <v>300000</v>
      </c>
      <c r="K15897" s="194">
        <v>300000</v>
      </c>
    </row>
    <row r="15900" spans="1:11">
      <c r="A15900" s="190" t="s">
        <v>5149</v>
      </c>
      <c r="D15900" s="191" t="s">
        <v>4823</v>
      </c>
      <c r="E15900" s="190" t="s">
        <v>4977</v>
      </c>
    </row>
    <row r="15901" spans="1:11">
      <c r="A15901" s="192" t="s">
        <v>10</v>
      </c>
      <c r="B15901" s="192" t="s">
        <v>11</v>
      </c>
      <c r="D15901" s="188" t="s">
        <v>4808</v>
      </c>
      <c r="E15901" s="192" t="s">
        <v>142</v>
      </c>
      <c r="F15901" s="193" t="s">
        <v>4809</v>
      </c>
      <c r="G15901" s="192" t="s">
        <v>4810</v>
      </c>
      <c r="H15901" s="192" t="s">
        <v>479</v>
      </c>
      <c r="J15901" s="193" t="s">
        <v>405</v>
      </c>
      <c r="K15901" s="193" t="s">
        <v>406</v>
      </c>
    </row>
    <row r="15904" spans="1:11">
      <c r="A15904" s="175" t="s">
        <v>5102</v>
      </c>
      <c r="B15904" s="175" t="s">
        <v>25</v>
      </c>
      <c r="F15904" s="195">
        <v>439</v>
      </c>
      <c r="H15904" s="175" t="s">
        <v>175</v>
      </c>
      <c r="K15904" s="194">
        <v>2000000</v>
      </c>
    </row>
    <row r="15905" spans="1:11">
      <c r="A15905" s="175" t="s">
        <v>230</v>
      </c>
      <c r="B15905" s="175" t="s">
        <v>34</v>
      </c>
      <c r="E15905" s="175" t="s">
        <v>667</v>
      </c>
      <c r="F15905" s="195">
        <v>1</v>
      </c>
      <c r="H15905" s="175" t="s">
        <v>175</v>
      </c>
      <c r="J15905" s="194">
        <v>2000000</v>
      </c>
    </row>
    <row r="15906" spans="1:11">
      <c r="A15906" s="190" t="s">
        <v>5150</v>
      </c>
      <c r="J15906" s="194">
        <v>2000000</v>
      </c>
      <c r="K15906" s="194">
        <v>2000000</v>
      </c>
    </row>
    <row r="15909" spans="1:11">
      <c r="A15909" s="190" t="s">
        <v>5151</v>
      </c>
      <c r="D15909" s="191" t="s">
        <v>4823</v>
      </c>
      <c r="E15909" s="190" t="s">
        <v>4977</v>
      </c>
    </row>
    <row r="15910" spans="1:11">
      <c r="A15910" s="192" t="s">
        <v>10</v>
      </c>
      <c r="B15910" s="192" t="s">
        <v>11</v>
      </c>
      <c r="D15910" s="188" t="s">
        <v>4808</v>
      </c>
      <c r="E15910" s="192" t="s">
        <v>142</v>
      </c>
      <c r="F15910" s="193" t="s">
        <v>4809</v>
      </c>
      <c r="G15910" s="192" t="s">
        <v>4810</v>
      </c>
      <c r="H15910" s="192" t="s">
        <v>479</v>
      </c>
      <c r="J15910" s="193" t="s">
        <v>405</v>
      </c>
      <c r="K15910" s="193" t="s">
        <v>406</v>
      </c>
    </row>
    <row r="15913" spans="1:11">
      <c r="A15913" s="175" t="s">
        <v>5102</v>
      </c>
      <c r="B15913" s="175" t="s">
        <v>25</v>
      </c>
      <c r="F15913" s="195">
        <v>440</v>
      </c>
      <c r="H15913" s="175" t="s">
        <v>176</v>
      </c>
      <c r="K15913" s="194">
        <v>3399239</v>
      </c>
    </row>
    <row r="15914" spans="1:11">
      <c r="A15914" s="175" t="s">
        <v>297</v>
      </c>
      <c r="B15914" s="175" t="s">
        <v>54</v>
      </c>
      <c r="H15914" s="175" t="s">
        <v>2469</v>
      </c>
      <c r="J15914" s="194">
        <v>2162903</v>
      </c>
    </row>
    <row r="15915" spans="1:11">
      <c r="A15915" s="175" t="s">
        <v>299</v>
      </c>
      <c r="B15915" s="175" t="s">
        <v>55</v>
      </c>
      <c r="H15915" s="175" t="s">
        <v>2506</v>
      </c>
      <c r="J15915" s="194">
        <v>485590</v>
      </c>
    </row>
    <row r="15916" spans="1:11">
      <c r="A15916" s="175" t="s">
        <v>300</v>
      </c>
      <c r="B15916" s="175" t="s">
        <v>56</v>
      </c>
      <c r="H15916" s="175" t="s">
        <v>2526</v>
      </c>
      <c r="J15916" s="194">
        <v>192385</v>
      </c>
    </row>
    <row r="15917" spans="1:11">
      <c r="A15917" s="175" t="s">
        <v>301</v>
      </c>
      <c r="B15917" s="175" t="s">
        <v>57</v>
      </c>
      <c r="H15917" s="175" t="s">
        <v>2538</v>
      </c>
      <c r="J15917" s="194">
        <v>47861</v>
      </c>
    </row>
    <row r="15918" spans="1:11">
      <c r="A15918" s="175" t="s">
        <v>302</v>
      </c>
      <c r="B15918" s="175" t="s">
        <v>58</v>
      </c>
      <c r="H15918" s="175" t="s">
        <v>2547</v>
      </c>
      <c r="J15918" s="194">
        <v>510500</v>
      </c>
    </row>
    <row r="15919" spans="1:11">
      <c r="A15919" s="190" t="s">
        <v>5152</v>
      </c>
      <c r="J15919" s="194">
        <v>3399239</v>
      </c>
      <c r="K15919" s="194">
        <v>3399239</v>
      </c>
    </row>
    <row r="15922" spans="1:11">
      <c r="A15922" s="190" t="s">
        <v>5153</v>
      </c>
      <c r="D15922" s="191" t="s">
        <v>4823</v>
      </c>
      <c r="E15922" s="190" t="s">
        <v>4977</v>
      </c>
    </row>
    <row r="15923" spans="1:11">
      <c r="A15923" s="192" t="s">
        <v>10</v>
      </c>
      <c r="B15923" s="192" t="s">
        <v>11</v>
      </c>
      <c r="D15923" s="188" t="s">
        <v>4808</v>
      </c>
      <c r="E15923" s="192" t="s">
        <v>142</v>
      </c>
      <c r="F15923" s="193" t="s">
        <v>4809</v>
      </c>
      <c r="G15923" s="192" t="s">
        <v>4810</v>
      </c>
      <c r="H15923" s="192" t="s">
        <v>479</v>
      </c>
      <c r="J15923" s="193" t="s">
        <v>405</v>
      </c>
      <c r="K15923" s="193" t="s">
        <v>406</v>
      </c>
    </row>
    <row r="15926" spans="1:11">
      <c r="A15926" s="175" t="s">
        <v>5102</v>
      </c>
      <c r="B15926" s="175" t="s">
        <v>25</v>
      </c>
      <c r="F15926" s="195">
        <v>441</v>
      </c>
      <c r="H15926" s="175" t="s">
        <v>1977</v>
      </c>
      <c r="K15926" s="194">
        <v>92603</v>
      </c>
    </row>
    <row r="15927" spans="1:11">
      <c r="A15927" s="175" t="s">
        <v>257</v>
      </c>
      <c r="B15927" s="175" t="s">
        <v>47</v>
      </c>
      <c r="E15927" s="175" t="s">
        <v>668</v>
      </c>
      <c r="F15927" s="195">
        <v>1876</v>
      </c>
      <c r="H15927" s="175" t="s">
        <v>1977</v>
      </c>
      <c r="J15927" s="194">
        <v>92603</v>
      </c>
    </row>
    <row r="15928" spans="1:11">
      <c r="A15928" s="190" t="s">
        <v>5154</v>
      </c>
      <c r="J15928" s="194">
        <v>92603</v>
      </c>
      <c r="K15928" s="194">
        <v>92603</v>
      </c>
    </row>
    <row r="15931" spans="1:11">
      <c r="A15931" s="190" t="s">
        <v>5155</v>
      </c>
      <c r="D15931" s="191" t="s">
        <v>4823</v>
      </c>
      <c r="E15931" s="190" t="s">
        <v>4977</v>
      </c>
    </row>
    <row r="15932" spans="1:11">
      <c r="A15932" s="192" t="s">
        <v>10</v>
      </c>
      <c r="B15932" s="192" t="s">
        <v>11</v>
      </c>
      <c r="D15932" s="188" t="s">
        <v>4808</v>
      </c>
      <c r="E15932" s="192" t="s">
        <v>142</v>
      </c>
      <c r="F15932" s="193" t="s">
        <v>4809</v>
      </c>
      <c r="G15932" s="192" t="s">
        <v>4810</v>
      </c>
      <c r="H15932" s="192" t="s">
        <v>479</v>
      </c>
      <c r="J15932" s="193" t="s">
        <v>405</v>
      </c>
      <c r="K15932" s="193" t="s">
        <v>406</v>
      </c>
    </row>
    <row r="15935" spans="1:11">
      <c r="A15935" s="175" t="s">
        <v>5102</v>
      </c>
      <c r="B15935" s="175" t="s">
        <v>25</v>
      </c>
      <c r="F15935" s="195">
        <v>442</v>
      </c>
      <c r="H15935" s="175" t="s">
        <v>641</v>
      </c>
      <c r="K15935" s="194">
        <v>50000</v>
      </c>
    </row>
    <row r="15936" spans="1:11">
      <c r="A15936" s="175" t="s">
        <v>182</v>
      </c>
      <c r="B15936" s="175" t="s">
        <v>28</v>
      </c>
      <c r="E15936" s="175" t="s">
        <v>640</v>
      </c>
      <c r="F15936" s="195">
        <v>201660</v>
      </c>
      <c r="H15936" s="175" t="s">
        <v>641</v>
      </c>
      <c r="J15936" s="194">
        <v>50000</v>
      </c>
    </row>
    <row r="15937" spans="1:11">
      <c r="A15937" s="190" t="s">
        <v>5156</v>
      </c>
      <c r="J15937" s="194">
        <v>50000</v>
      </c>
      <c r="K15937" s="194">
        <v>50000</v>
      </c>
    </row>
    <row r="15940" spans="1:11">
      <c r="A15940" s="190" t="s">
        <v>5157</v>
      </c>
      <c r="D15940" s="191" t="s">
        <v>4823</v>
      </c>
      <c r="E15940" s="190" t="s">
        <v>4977</v>
      </c>
    </row>
    <row r="15941" spans="1:11">
      <c r="A15941" s="192" t="s">
        <v>10</v>
      </c>
      <c r="B15941" s="192" t="s">
        <v>11</v>
      </c>
      <c r="D15941" s="188" t="s">
        <v>4808</v>
      </c>
      <c r="E15941" s="192" t="s">
        <v>142</v>
      </c>
      <c r="F15941" s="193" t="s">
        <v>4809</v>
      </c>
      <c r="G15941" s="192" t="s">
        <v>4810</v>
      </c>
      <c r="H15941" s="192" t="s">
        <v>479</v>
      </c>
      <c r="J15941" s="193" t="s">
        <v>405</v>
      </c>
      <c r="K15941" s="193" t="s">
        <v>406</v>
      </c>
    </row>
    <row r="15944" spans="1:11">
      <c r="A15944" s="175" t="s">
        <v>5102</v>
      </c>
      <c r="B15944" s="175" t="s">
        <v>25</v>
      </c>
      <c r="F15944" s="195">
        <v>443</v>
      </c>
      <c r="H15944" s="175" t="s">
        <v>1978</v>
      </c>
      <c r="K15944" s="194">
        <v>2900000</v>
      </c>
    </row>
    <row r="15945" spans="1:11">
      <c r="A15945" s="175" t="s">
        <v>257</v>
      </c>
      <c r="B15945" s="175" t="s">
        <v>47</v>
      </c>
      <c r="E15945" s="175" t="s">
        <v>668</v>
      </c>
      <c r="F15945" s="195">
        <v>191</v>
      </c>
      <c r="H15945" s="175" t="s">
        <v>1978</v>
      </c>
      <c r="J15945" s="194">
        <v>2900000</v>
      </c>
    </row>
    <row r="15946" spans="1:11">
      <c r="A15946" s="190" t="s">
        <v>5158</v>
      </c>
      <c r="J15946" s="194">
        <v>2900000</v>
      </c>
      <c r="K15946" s="194">
        <v>2900000</v>
      </c>
    </row>
    <row r="15949" spans="1:11">
      <c r="A15949" s="190" t="s">
        <v>5159</v>
      </c>
      <c r="D15949" s="191" t="s">
        <v>4823</v>
      </c>
      <c r="E15949" s="190" t="s">
        <v>4977</v>
      </c>
    </row>
    <row r="15950" spans="1:11">
      <c r="A15950" s="192" t="s">
        <v>10</v>
      </c>
      <c r="B15950" s="192" t="s">
        <v>11</v>
      </c>
      <c r="D15950" s="188" t="s">
        <v>4808</v>
      </c>
      <c r="E15950" s="192" t="s">
        <v>142</v>
      </c>
      <c r="F15950" s="193" t="s">
        <v>4809</v>
      </c>
      <c r="G15950" s="192" t="s">
        <v>4810</v>
      </c>
      <c r="H15950" s="192" t="s">
        <v>479</v>
      </c>
      <c r="J15950" s="193" t="s">
        <v>405</v>
      </c>
      <c r="K15950" s="193" t="s">
        <v>406</v>
      </c>
    </row>
    <row r="15953" spans="1:11">
      <c r="A15953" s="175" t="s">
        <v>5102</v>
      </c>
      <c r="B15953" s="175" t="s">
        <v>25</v>
      </c>
      <c r="F15953" s="195">
        <v>444</v>
      </c>
      <c r="H15953" s="175" t="s">
        <v>1979</v>
      </c>
      <c r="K15953" s="194">
        <v>3475000</v>
      </c>
    </row>
    <row r="15954" spans="1:11">
      <c r="A15954" s="175" t="s">
        <v>257</v>
      </c>
      <c r="B15954" s="175" t="s">
        <v>47</v>
      </c>
      <c r="E15954" s="175" t="s">
        <v>668</v>
      </c>
      <c r="F15954" s="195">
        <v>1027</v>
      </c>
      <c r="H15954" s="175" t="s">
        <v>1979</v>
      </c>
      <c r="J15954" s="194">
        <v>3475000</v>
      </c>
    </row>
    <row r="15955" spans="1:11">
      <c r="A15955" s="190" t="s">
        <v>5160</v>
      </c>
      <c r="J15955" s="194">
        <v>3475000</v>
      </c>
      <c r="K15955" s="194">
        <v>3475000</v>
      </c>
    </row>
    <row r="15958" spans="1:11">
      <c r="A15958" s="190" t="s">
        <v>5161</v>
      </c>
      <c r="D15958" s="191" t="s">
        <v>4823</v>
      </c>
      <c r="E15958" s="190" t="s">
        <v>4977</v>
      </c>
    </row>
    <row r="15959" spans="1:11">
      <c r="A15959" s="192" t="s">
        <v>10</v>
      </c>
      <c r="B15959" s="192" t="s">
        <v>11</v>
      </c>
      <c r="D15959" s="188" t="s">
        <v>4808</v>
      </c>
      <c r="E15959" s="192" t="s">
        <v>142</v>
      </c>
      <c r="F15959" s="193" t="s">
        <v>4809</v>
      </c>
      <c r="G15959" s="192" t="s">
        <v>4810</v>
      </c>
      <c r="H15959" s="192" t="s">
        <v>479</v>
      </c>
      <c r="J15959" s="193" t="s">
        <v>405</v>
      </c>
      <c r="K15959" s="193" t="s">
        <v>406</v>
      </c>
    </row>
    <row r="15962" spans="1:11">
      <c r="A15962" s="175" t="s">
        <v>5102</v>
      </c>
      <c r="B15962" s="175" t="s">
        <v>25</v>
      </c>
      <c r="F15962" s="195">
        <v>445</v>
      </c>
      <c r="H15962" s="175" t="s">
        <v>1980</v>
      </c>
      <c r="K15962" s="194">
        <v>90000000</v>
      </c>
    </row>
    <row r="15963" spans="1:11">
      <c r="A15963" s="175" t="s">
        <v>257</v>
      </c>
      <c r="B15963" s="175" t="s">
        <v>47</v>
      </c>
      <c r="E15963" s="175" t="s">
        <v>668</v>
      </c>
      <c r="F15963" s="195">
        <v>701</v>
      </c>
      <c r="H15963" s="175" t="s">
        <v>1980</v>
      </c>
      <c r="J15963" s="194">
        <v>90000000</v>
      </c>
    </row>
    <row r="15964" spans="1:11">
      <c r="A15964" s="190" t="s">
        <v>5162</v>
      </c>
      <c r="J15964" s="194">
        <v>90000000</v>
      </c>
      <c r="K15964" s="194">
        <v>90000000</v>
      </c>
    </row>
    <row r="15967" spans="1:11">
      <c r="A15967" s="190" t="s">
        <v>5163</v>
      </c>
      <c r="D15967" s="191" t="s">
        <v>4823</v>
      </c>
      <c r="E15967" s="190" t="s">
        <v>4977</v>
      </c>
    </row>
    <row r="15968" spans="1:11">
      <c r="A15968" s="192" t="s">
        <v>10</v>
      </c>
      <c r="B15968" s="192" t="s">
        <v>11</v>
      </c>
      <c r="D15968" s="188" t="s">
        <v>4808</v>
      </c>
      <c r="E15968" s="192" t="s">
        <v>142</v>
      </c>
      <c r="F15968" s="193" t="s">
        <v>4809</v>
      </c>
      <c r="G15968" s="192" t="s">
        <v>4810</v>
      </c>
      <c r="H15968" s="192" t="s">
        <v>479</v>
      </c>
      <c r="J15968" s="193" t="s">
        <v>405</v>
      </c>
      <c r="K15968" s="193" t="s">
        <v>406</v>
      </c>
    </row>
    <row r="15971" spans="1:11">
      <c r="A15971" s="175" t="s">
        <v>5102</v>
      </c>
      <c r="B15971" s="175" t="s">
        <v>25</v>
      </c>
      <c r="F15971" s="195">
        <v>446</v>
      </c>
      <c r="H15971" s="175" t="s">
        <v>177</v>
      </c>
      <c r="K15971" s="194">
        <v>7000000</v>
      </c>
    </row>
    <row r="15972" spans="1:11">
      <c r="A15972" s="175" t="s">
        <v>5097</v>
      </c>
      <c r="B15972" s="175" t="s">
        <v>31</v>
      </c>
      <c r="E15972" s="175" t="s">
        <v>668</v>
      </c>
      <c r="F15972" s="195">
        <v>1</v>
      </c>
      <c r="H15972" s="175" t="s">
        <v>177</v>
      </c>
      <c r="J15972" s="194">
        <v>7000000</v>
      </c>
    </row>
    <row r="15973" spans="1:11">
      <c r="A15973" s="190" t="s">
        <v>5164</v>
      </c>
      <c r="J15973" s="194">
        <v>7000000</v>
      </c>
      <c r="K15973" s="194">
        <v>7000000</v>
      </c>
    </row>
    <row r="15976" spans="1:11">
      <c r="A15976" s="190" t="s">
        <v>5165</v>
      </c>
      <c r="D15976" s="191" t="s">
        <v>4823</v>
      </c>
      <c r="E15976" s="190" t="s">
        <v>4977</v>
      </c>
    </row>
    <row r="15977" spans="1:11">
      <c r="A15977" s="192" t="s">
        <v>10</v>
      </c>
      <c r="B15977" s="192" t="s">
        <v>11</v>
      </c>
      <c r="D15977" s="188" t="s">
        <v>4808</v>
      </c>
      <c r="E15977" s="192" t="s">
        <v>142</v>
      </c>
      <c r="F15977" s="193" t="s">
        <v>4809</v>
      </c>
      <c r="G15977" s="192" t="s">
        <v>4810</v>
      </c>
      <c r="H15977" s="192" t="s">
        <v>479</v>
      </c>
      <c r="J15977" s="193" t="s">
        <v>405</v>
      </c>
      <c r="K15977" s="193" t="s">
        <v>406</v>
      </c>
    </row>
    <row r="15980" spans="1:11">
      <c r="A15980" s="175" t="s">
        <v>161</v>
      </c>
      <c r="B15980" s="175" t="s">
        <v>23</v>
      </c>
      <c r="F15980" s="195">
        <v>52</v>
      </c>
      <c r="H15980" s="175" t="s">
        <v>1519</v>
      </c>
      <c r="K15980" s="194">
        <v>737281</v>
      </c>
    </row>
    <row r="15981" spans="1:11">
      <c r="A15981" s="175" t="s">
        <v>182</v>
      </c>
      <c r="B15981" s="175" t="s">
        <v>28</v>
      </c>
      <c r="E15981" s="175" t="s">
        <v>640</v>
      </c>
      <c r="F15981" s="195">
        <v>201661</v>
      </c>
      <c r="H15981" s="175" t="s">
        <v>1519</v>
      </c>
      <c r="J15981" s="194">
        <v>737281</v>
      </c>
    </row>
    <row r="15982" spans="1:11">
      <c r="A15982" s="190" t="s">
        <v>5166</v>
      </c>
      <c r="J15982" s="194">
        <v>737281</v>
      </c>
      <c r="K15982" s="194">
        <v>737281</v>
      </c>
    </row>
    <row r="15985" spans="1:11">
      <c r="A15985" s="190" t="s">
        <v>5167</v>
      </c>
      <c r="D15985" s="191" t="s">
        <v>4823</v>
      </c>
      <c r="E15985" s="190" t="s">
        <v>4977</v>
      </c>
    </row>
    <row r="15986" spans="1:11">
      <c r="A15986" s="192" t="s">
        <v>10</v>
      </c>
      <c r="B15986" s="192" t="s">
        <v>11</v>
      </c>
      <c r="D15986" s="188" t="s">
        <v>4808</v>
      </c>
      <c r="E15986" s="192" t="s">
        <v>142</v>
      </c>
      <c r="F15986" s="193" t="s">
        <v>4809</v>
      </c>
      <c r="G15986" s="192" t="s">
        <v>4810</v>
      </c>
      <c r="H15986" s="192" t="s">
        <v>479</v>
      </c>
      <c r="J15986" s="193" t="s">
        <v>405</v>
      </c>
      <c r="K15986" s="193" t="s">
        <v>406</v>
      </c>
    </row>
    <row r="15989" spans="1:11">
      <c r="A15989" s="175" t="s">
        <v>5102</v>
      </c>
      <c r="B15989" s="175" t="s">
        <v>25</v>
      </c>
      <c r="F15989" s="195">
        <v>447</v>
      </c>
      <c r="H15989" s="175" t="s">
        <v>168</v>
      </c>
      <c r="K15989" s="194">
        <v>200000</v>
      </c>
    </row>
    <row r="15990" spans="1:11">
      <c r="A15990" s="175" t="s">
        <v>182</v>
      </c>
      <c r="B15990" s="175" t="s">
        <v>28</v>
      </c>
      <c r="E15990" s="175" t="s">
        <v>640</v>
      </c>
      <c r="F15990" s="195">
        <v>201662</v>
      </c>
      <c r="H15990" s="175" t="s">
        <v>168</v>
      </c>
      <c r="J15990" s="194">
        <v>200000</v>
      </c>
    </row>
    <row r="15991" spans="1:11">
      <c r="A15991" s="190" t="s">
        <v>5168</v>
      </c>
      <c r="J15991" s="194">
        <v>200000</v>
      </c>
      <c r="K15991" s="194">
        <v>200000</v>
      </c>
    </row>
    <row r="15994" spans="1:11">
      <c r="A15994" s="190" t="s">
        <v>5169</v>
      </c>
      <c r="D15994" s="191" t="s">
        <v>4823</v>
      </c>
      <c r="E15994" s="190" t="s">
        <v>4988</v>
      </c>
    </row>
    <row r="15995" spans="1:11">
      <c r="A15995" s="192" t="s">
        <v>10</v>
      </c>
      <c r="B15995" s="192" t="s">
        <v>11</v>
      </c>
      <c r="D15995" s="188" t="s">
        <v>4808</v>
      </c>
      <c r="E15995" s="192" t="s">
        <v>142</v>
      </c>
      <c r="F15995" s="193" t="s">
        <v>4809</v>
      </c>
      <c r="G15995" s="192" t="s">
        <v>4810</v>
      </c>
      <c r="H15995" s="192" t="s">
        <v>479</v>
      </c>
      <c r="J15995" s="193" t="s">
        <v>405</v>
      </c>
      <c r="K15995" s="193" t="s">
        <v>406</v>
      </c>
    </row>
    <row r="15998" spans="1:11">
      <c r="A15998" s="175" t="s">
        <v>5102</v>
      </c>
      <c r="B15998" s="175" t="s">
        <v>25</v>
      </c>
      <c r="F15998" s="195">
        <v>448</v>
      </c>
      <c r="H15998" s="175" t="s">
        <v>1981</v>
      </c>
      <c r="K15998" s="194">
        <v>405000</v>
      </c>
    </row>
    <row r="15999" spans="1:11">
      <c r="A15999" s="175" t="s">
        <v>262</v>
      </c>
      <c r="B15999" s="175" t="s">
        <v>48</v>
      </c>
      <c r="E15999" s="175" t="s">
        <v>667</v>
      </c>
      <c r="F15999" s="195">
        <v>29</v>
      </c>
      <c r="H15999" s="175" t="s">
        <v>1981</v>
      </c>
      <c r="J15999" s="194">
        <v>405000</v>
      </c>
    </row>
    <row r="16000" spans="1:11">
      <c r="A16000" s="190" t="s">
        <v>5170</v>
      </c>
      <c r="J16000" s="194">
        <v>405000</v>
      </c>
      <c r="K16000" s="194">
        <v>405000</v>
      </c>
    </row>
    <row r="16003" spans="1:11">
      <c r="A16003" s="190" t="s">
        <v>5171</v>
      </c>
      <c r="D16003" s="191" t="s">
        <v>4823</v>
      </c>
      <c r="E16003" s="190" t="s">
        <v>4988</v>
      </c>
    </row>
    <row r="16004" spans="1:11">
      <c r="A16004" s="192" t="s">
        <v>10</v>
      </c>
      <c r="B16004" s="192" t="s">
        <v>11</v>
      </c>
      <c r="D16004" s="188" t="s">
        <v>4808</v>
      </c>
      <c r="E16004" s="192" t="s">
        <v>142</v>
      </c>
      <c r="F16004" s="193" t="s">
        <v>4809</v>
      </c>
      <c r="G16004" s="192" t="s">
        <v>4810</v>
      </c>
      <c r="H16004" s="192" t="s">
        <v>479</v>
      </c>
      <c r="J16004" s="193" t="s">
        <v>405</v>
      </c>
      <c r="K16004" s="193" t="s">
        <v>406</v>
      </c>
    </row>
    <row r="16007" spans="1:11">
      <c r="A16007" s="175" t="s">
        <v>5102</v>
      </c>
      <c r="B16007" s="175" t="s">
        <v>25</v>
      </c>
      <c r="F16007" s="195">
        <v>449</v>
      </c>
      <c r="H16007" s="175" t="s">
        <v>1982</v>
      </c>
      <c r="K16007" s="194">
        <v>1940000</v>
      </c>
    </row>
    <row r="16008" spans="1:11">
      <c r="A16008" s="175" t="s">
        <v>257</v>
      </c>
      <c r="B16008" s="175" t="s">
        <v>47</v>
      </c>
      <c r="E16008" s="175" t="s">
        <v>668</v>
      </c>
      <c r="F16008" s="195">
        <v>138</v>
      </c>
      <c r="H16008" s="175" t="s">
        <v>1982</v>
      </c>
      <c r="J16008" s="194">
        <v>1940000</v>
      </c>
    </row>
    <row r="16009" spans="1:11">
      <c r="A16009" s="190" t="s">
        <v>5172</v>
      </c>
      <c r="J16009" s="194">
        <v>1940000</v>
      </c>
      <c r="K16009" s="194">
        <v>1940000</v>
      </c>
    </row>
    <row r="16012" spans="1:11">
      <c r="A16012" s="190" t="s">
        <v>5173</v>
      </c>
      <c r="D16012" s="191" t="s">
        <v>4818</v>
      </c>
      <c r="E16012" s="190" t="s">
        <v>4988</v>
      </c>
    </row>
    <row r="16013" spans="1:11">
      <c r="A16013" s="192" t="s">
        <v>10</v>
      </c>
      <c r="B16013" s="192" t="s">
        <v>11</v>
      </c>
      <c r="D16013" s="188" t="s">
        <v>4808</v>
      </c>
      <c r="E16013" s="192" t="s">
        <v>142</v>
      </c>
      <c r="F16013" s="193" t="s">
        <v>4809</v>
      </c>
      <c r="G16013" s="192" t="s">
        <v>4810</v>
      </c>
      <c r="H16013" s="192" t="s">
        <v>479</v>
      </c>
      <c r="J16013" s="193" t="s">
        <v>405</v>
      </c>
      <c r="K16013" s="193" t="s">
        <v>406</v>
      </c>
    </row>
    <row r="16016" spans="1:11">
      <c r="A16016" s="175" t="s">
        <v>5102</v>
      </c>
      <c r="B16016" s="175" t="s">
        <v>25</v>
      </c>
      <c r="F16016" s="195">
        <v>1</v>
      </c>
      <c r="H16016" s="175" t="s">
        <v>1983</v>
      </c>
      <c r="J16016" s="194">
        <v>13060</v>
      </c>
    </row>
    <row r="16017" spans="1:11">
      <c r="A16017" s="175" t="s">
        <v>182</v>
      </c>
      <c r="B16017" s="175" t="s">
        <v>28</v>
      </c>
      <c r="E16017" s="175" t="s">
        <v>640</v>
      </c>
      <c r="F16017" s="195">
        <v>201662</v>
      </c>
      <c r="H16017" s="175" t="s">
        <v>168</v>
      </c>
      <c r="K16017" s="194">
        <v>13060</v>
      </c>
    </row>
    <row r="16018" spans="1:11">
      <c r="A16018" s="190" t="s">
        <v>5174</v>
      </c>
      <c r="J16018" s="194">
        <v>13060</v>
      </c>
      <c r="K16018" s="194">
        <v>13060</v>
      </c>
    </row>
    <row r="16021" spans="1:11">
      <c r="A16021" s="190" t="s">
        <v>5175</v>
      </c>
      <c r="D16021" s="191" t="s">
        <v>4823</v>
      </c>
      <c r="E16021" s="190" t="s">
        <v>4988</v>
      </c>
    </row>
    <row r="16022" spans="1:11">
      <c r="A16022" s="192" t="s">
        <v>10</v>
      </c>
      <c r="B16022" s="192" t="s">
        <v>11</v>
      </c>
      <c r="D16022" s="188" t="s">
        <v>4808</v>
      </c>
      <c r="E16022" s="192" t="s">
        <v>142</v>
      </c>
      <c r="F16022" s="193" t="s">
        <v>4809</v>
      </c>
      <c r="G16022" s="192" t="s">
        <v>4810</v>
      </c>
      <c r="H16022" s="192" t="s">
        <v>479</v>
      </c>
      <c r="J16022" s="193" t="s">
        <v>405</v>
      </c>
      <c r="K16022" s="193" t="s">
        <v>406</v>
      </c>
    </row>
    <row r="16025" spans="1:11">
      <c r="A16025" s="175" t="s">
        <v>5102</v>
      </c>
      <c r="B16025" s="175" t="s">
        <v>25</v>
      </c>
      <c r="F16025" s="195">
        <v>450</v>
      </c>
      <c r="H16025" s="175" t="s">
        <v>178</v>
      </c>
      <c r="K16025" s="194">
        <v>9381405</v>
      </c>
    </row>
    <row r="16026" spans="1:11">
      <c r="A16026" s="175" t="s">
        <v>5097</v>
      </c>
      <c r="B16026" s="175" t="s">
        <v>31</v>
      </c>
      <c r="E16026" s="175" t="s">
        <v>668</v>
      </c>
      <c r="F16026" s="195">
        <v>1</v>
      </c>
      <c r="H16026" s="175" t="s">
        <v>178</v>
      </c>
      <c r="J16026" s="194">
        <v>9381405</v>
      </c>
    </row>
    <row r="16027" spans="1:11">
      <c r="A16027" s="190" t="s">
        <v>5176</v>
      </c>
      <c r="J16027" s="194">
        <v>9381405</v>
      </c>
      <c r="K16027" s="194">
        <v>9381405</v>
      </c>
    </row>
    <row r="16030" spans="1:11">
      <c r="A16030" s="190" t="s">
        <v>5196</v>
      </c>
      <c r="D16030" s="191" t="s">
        <v>4818</v>
      </c>
      <c r="E16030" s="190" t="s">
        <v>4988</v>
      </c>
    </row>
    <row r="16031" spans="1:11">
      <c r="A16031" s="192" t="s">
        <v>10</v>
      </c>
      <c r="B16031" s="192" t="s">
        <v>11</v>
      </c>
      <c r="D16031" s="188" t="s">
        <v>4808</v>
      </c>
      <c r="E16031" s="192" t="s">
        <v>142</v>
      </c>
      <c r="F16031" s="193" t="s">
        <v>4809</v>
      </c>
      <c r="G16031" s="192" t="s">
        <v>4810</v>
      </c>
      <c r="H16031" s="192" t="s">
        <v>479</v>
      </c>
      <c r="J16031" s="193" t="s">
        <v>405</v>
      </c>
      <c r="K16031" s="193" t="s">
        <v>406</v>
      </c>
    </row>
    <row r="16034" spans="1:11">
      <c r="A16034" s="175" t="s">
        <v>151</v>
      </c>
      <c r="B16034" s="175" t="s">
        <v>22</v>
      </c>
      <c r="F16034" s="195">
        <v>1</v>
      </c>
      <c r="H16034" s="175" t="s">
        <v>1311</v>
      </c>
      <c r="J16034" s="194">
        <v>50000</v>
      </c>
    </row>
    <row r="16035" spans="1:11">
      <c r="A16035" s="175" t="s">
        <v>4829</v>
      </c>
      <c r="B16035" s="175" t="s">
        <v>113</v>
      </c>
      <c r="D16035" s="175" t="s">
        <v>610</v>
      </c>
      <c r="H16035" s="175" t="s">
        <v>1311</v>
      </c>
      <c r="K16035" s="194">
        <v>50000</v>
      </c>
    </row>
    <row r="16036" spans="1:11">
      <c r="A16036" s="190" t="s">
        <v>5197</v>
      </c>
      <c r="J16036" s="194">
        <v>50000</v>
      </c>
      <c r="K16036" s="194">
        <v>50000</v>
      </c>
    </row>
    <row r="16039" spans="1:11">
      <c r="A16039" s="190" t="s">
        <v>5198</v>
      </c>
      <c r="D16039" s="191" t="s">
        <v>4818</v>
      </c>
      <c r="E16039" s="190" t="s">
        <v>4993</v>
      </c>
    </row>
    <row r="16040" spans="1:11">
      <c r="A16040" s="192" t="s">
        <v>10</v>
      </c>
      <c r="B16040" s="192" t="s">
        <v>11</v>
      </c>
      <c r="D16040" s="188" t="s">
        <v>4808</v>
      </c>
      <c r="E16040" s="192" t="s">
        <v>142</v>
      </c>
      <c r="F16040" s="193" t="s">
        <v>4809</v>
      </c>
      <c r="G16040" s="192" t="s">
        <v>4810</v>
      </c>
      <c r="H16040" s="192" t="s">
        <v>479</v>
      </c>
      <c r="J16040" s="193" t="s">
        <v>405</v>
      </c>
      <c r="K16040" s="193" t="s">
        <v>406</v>
      </c>
    </row>
    <row r="16043" spans="1:11">
      <c r="A16043" s="175" t="s">
        <v>151</v>
      </c>
      <c r="B16043" s="175" t="s">
        <v>22</v>
      </c>
      <c r="F16043" s="195">
        <v>1</v>
      </c>
      <c r="H16043" s="175" t="s">
        <v>1312</v>
      </c>
      <c r="J16043" s="194">
        <v>300000</v>
      </c>
    </row>
    <row r="16044" spans="1:11">
      <c r="A16044" s="175" t="s">
        <v>4829</v>
      </c>
      <c r="B16044" s="175" t="s">
        <v>113</v>
      </c>
      <c r="D16044" s="175" t="s">
        <v>610</v>
      </c>
      <c r="H16044" s="175" t="s">
        <v>1312</v>
      </c>
      <c r="K16044" s="194">
        <v>300000</v>
      </c>
    </row>
    <row r="16045" spans="1:11">
      <c r="A16045" s="190" t="s">
        <v>5199</v>
      </c>
      <c r="J16045" s="194">
        <v>300000</v>
      </c>
      <c r="K16045" s="194">
        <v>300000</v>
      </c>
    </row>
    <row r="16048" spans="1:11">
      <c r="A16048" s="190" t="s">
        <v>5179</v>
      </c>
      <c r="D16048" s="191" t="s">
        <v>4818</v>
      </c>
      <c r="E16048" s="190" t="s">
        <v>4993</v>
      </c>
    </row>
    <row r="16049" spans="1:11">
      <c r="A16049" s="192" t="s">
        <v>10</v>
      </c>
      <c r="B16049" s="192" t="s">
        <v>11</v>
      </c>
      <c r="D16049" s="188" t="s">
        <v>4808</v>
      </c>
      <c r="E16049" s="192" t="s">
        <v>142</v>
      </c>
      <c r="F16049" s="193" t="s">
        <v>4809</v>
      </c>
      <c r="G16049" s="192" t="s">
        <v>4810</v>
      </c>
      <c r="H16049" s="192" t="s">
        <v>479</v>
      </c>
      <c r="J16049" s="193" t="s">
        <v>405</v>
      </c>
      <c r="K16049" s="193" t="s">
        <v>406</v>
      </c>
    </row>
    <row r="16052" spans="1:11">
      <c r="A16052" s="175" t="s">
        <v>151</v>
      </c>
      <c r="B16052" s="175" t="s">
        <v>22</v>
      </c>
      <c r="F16052" s="195">
        <v>1</v>
      </c>
      <c r="H16052" s="175" t="s">
        <v>1313</v>
      </c>
      <c r="J16052" s="194">
        <v>150000</v>
      </c>
    </row>
    <row r="16053" spans="1:11">
      <c r="A16053" s="175" t="s">
        <v>4829</v>
      </c>
      <c r="B16053" s="175" t="s">
        <v>113</v>
      </c>
      <c r="D16053" s="175" t="s">
        <v>610</v>
      </c>
      <c r="H16053" s="175" t="s">
        <v>1313</v>
      </c>
      <c r="K16053" s="194">
        <v>150000</v>
      </c>
    </row>
    <row r="16054" spans="1:11">
      <c r="A16054" s="190" t="s">
        <v>5180</v>
      </c>
      <c r="J16054" s="194">
        <v>150000</v>
      </c>
      <c r="K16054" s="194">
        <v>150000</v>
      </c>
    </row>
    <row r="16057" spans="1:11">
      <c r="A16057" s="190" t="s">
        <v>5181</v>
      </c>
      <c r="D16057" s="191" t="s">
        <v>4818</v>
      </c>
      <c r="E16057" s="190" t="s">
        <v>4993</v>
      </c>
    </row>
    <row r="16058" spans="1:11">
      <c r="A16058" s="192" t="s">
        <v>10</v>
      </c>
      <c r="B16058" s="192" t="s">
        <v>11</v>
      </c>
      <c r="D16058" s="188" t="s">
        <v>4808</v>
      </c>
      <c r="E16058" s="192" t="s">
        <v>142</v>
      </c>
      <c r="F16058" s="193" t="s">
        <v>4809</v>
      </c>
      <c r="G16058" s="192" t="s">
        <v>4810</v>
      </c>
      <c r="H16058" s="192" t="s">
        <v>479</v>
      </c>
      <c r="J16058" s="193" t="s">
        <v>405</v>
      </c>
      <c r="K16058" s="193" t="s">
        <v>406</v>
      </c>
    </row>
    <row r="16061" spans="1:11">
      <c r="A16061" s="175" t="s">
        <v>161</v>
      </c>
      <c r="B16061" s="175" t="s">
        <v>23</v>
      </c>
      <c r="F16061" s="195">
        <v>1</v>
      </c>
      <c r="H16061" s="175" t="s">
        <v>1520</v>
      </c>
      <c r="J16061" s="194">
        <v>50000</v>
      </c>
    </row>
    <row r="16062" spans="1:11">
      <c r="A16062" s="175" t="s">
        <v>5000</v>
      </c>
      <c r="B16062" s="175" t="s">
        <v>114</v>
      </c>
      <c r="D16062" s="175" t="s">
        <v>610</v>
      </c>
      <c r="H16062" s="175" t="s">
        <v>1520</v>
      </c>
      <c r="K16062" s="194">
        <v>50000</v>
      </c>
    </row>
    <row r="16063" spans="1:11">
      <c r="A16063" s="190" t="s">
        <v>5182</v>
      </c>
      <c r="J16063" s="194">
        <v>50000</v>
      </c>
      <c r="K16063" s="194">
        <v>50000</v>
      </c>
    </row>
    <row r="16066" spans="1:11">
      <c r="A16066" s="190" t="s">
        <v>5183</v>
      </c>
      <c r="D16066" s="191" t="s">
        <v>4818</v>
      </c>
      <c r="E16066" s="190" t="s">
        <v>4993</v>
      </c>
    </row>
    <row r="16067" spans="1:11">
      <c r="A16067" s="192" t="s">
        <v>10</v>
      </c>
      <c r="B16067" s="192" t="s">
        <v>11</v>
      </c>
      <c r="D16067" s="188" t="s">
        <v>4808</v>
      </c>
      <c r="E16067" s="192" t="s">
        <v>142</v>
      </c>
      <c r="F16067" s="193" t="s">
        <v>4809</v>
      </c>
      <c r="G16067" s="192" t="s">
        <v>4810</v>
      </c>
      <c r="H16067" s="192" t="s">
        <v>479</v>
      </c>
      <c r="J16067" s="193" t="s">
        <v>405</v>
      </c>
      <c r="K16067" s="193" t="s">
        <v>406</v>
      </c>
    </row>
    <row r="16070" spans="1:11">
      <c r="A16070" s="175" t="s">
        <v>151</v>
      </c>
      <c r="B16070" s="175" t="s">
        <v>22</v>
      </c>
      <c r="F16070" s="195">
        <v>29481</v>
      </c>
      <c r="H16070" s="175" t="s">
        <v>1314</v>
      </c>
      <c r="J16070" s="194">
        <v>70000</v>
      </c>
    </row>
    <row r="16071" spans="1:11">
      <c r="A16071" s="175" t="s">
        <v>4829</v>
      </c>
      <c r="B16071" s="175" t="s">
        <v>113</v>
      </c>
      <c r="D16071" s="175" t="s">
        <v>610</v>
      </c>
      <c r="H16071" s="175" t="s">
        <v>1314</v>
      </c>
      <c r="K16071" s="194">
        <v>70000</v>
      </c>
    </row>
    <row r="16072" spans="1:11">
      <c r="A16072" s="190" t="s">
        <v>5184</v>
      </c>
      <c r="J16072" s="194">
        <v>70000</v>
      </c>
      <c r="K16072" s="194">
        <v>70000</v>
      </c>
    </row>
    <row r="16075" spans="1:11">
      <c r="A16075" s="190" t="s">
        <v>5185</v>
      </c>
      <c r="D16075" s="191" t="s">
        <v>4823</v>
      </c>
      <c r="E16075" s="190" t="s">
        <v>4993</v>
      </c>
    </row>
    <row r="16076" spans="1:11">
      <c r="A16076" s="192" t="s">
        <v>10</v>
      </c>
      <c r="B16076" s="192" t="s">
        <v>11</v>
      </c>
      <c r="D16076" s="188" t="s">
        <v>4808</v>
      </c>
      <c r="E16076" s="192" t="s">
        <v>142</v>
      </c>
      <c r="F16076" s="193" t="s">
        <v>4809</v>
      </c>
      <c r="G16076" s="192" t="s">
        <v>4810</v>
      </c>
      <c r="H16076" s="192" t="s">
        <v>479</v>
      </c>
      <c r="J16076" s="193" t="s">
        <v>405</v>
      </c>
      <c r="K16076" s="193" t="s">
        <v>406</v>
      </c>
    </row>
    <row r="16079" spans="1:11">
      <c r="A16079" s="175" t="s">
        <v>5102</v>
      </c>
      <c r="B16079" s="175" t="s">
        <v>25</v>
      </c>
      <c r="F16079" s="195">
        <v>451</v>
      </c>
      <c r="H16079" s="175" t="s">
        <v>178</v>
      </c>
      <c r="K16079" s="194">
        <v>9381405</v>
      </c>
    </row>
    <row r="16080" spans="1:11">
      <c r="A16080" s="175" t="s">
        <v>5097</v>
      </c>
      <c r="B16080" s="175" t="s">
        <v>31</v>
      </c>
      <c r="E16080" s="175" t="s">
        <v>668</v>
      </c>
      <c r="F16080" s="195">
        <v>1</v>
      </c>
      <c r="H16080" s="175" t="s">
        <v>178</v>
      </c>
      <c r="J16080" s="194">
        <v>9381405</v>
      </c>
    </row>
    <row r="16081" spans="1:11">
      <c r="A16081" s="190" t="s">
        <v>5186</v>
      </c>
      <c r="J16081" s="194">
        <v>9381405</v>
      </c>
      <c r="K16081" s="194">
        <v>9381405</v>
      </c>
    </row>
    <row r="16084" spans="1:11">
      <c r="A16084" s="190" t="s">
        <v>5209</v>
      </c>
      <c r="D16084" s="191" t="s">
        <v>4823</v>
      </c>
      <c r="E16084" s="190" t="s">
        <v>4993</v>
      </c>
    </row>
    <row r="16085" spans="1:11">
      <c r="A16085" s="192" t="s">
        <v>10</v>
      </c>
      <c r="B16085" s="192" t="s">
        <v>11</v>
      </c>
      <c r="D16085" s="188" t="s">
        <v>4808</v>
      </c>
      <c r="E16085" s="192" t="s">
        <v>142</v>
      </c>
      <c r="F16085" s="193" t="s">
        <v>4809</v>
      </c>
      <c r="G16085" s="192" t="s">
        <v>4810</v>
      </c>
      <c r="H16085" s="192" t="s">
        <v>479</v>
      </c>
      <c r="J16085" s="193" t="s">
        <v>405</v>
      </c>
      <c r="K16085" s="193" t="s">
        <v>406</v>
      </c>
    </row>
    <row r="16088" spans="1:11">
      <c r="A16088" s="175" t="s">
        <v>5102</v>
      </c>
      <c r="B16088" s="175" t="s">
        <v>25</v>
      </c>
      <c r="F16088" s="195">
        <v>453</v>
      </c>
      <c r="H16088" s="175" t="s">
        <v>179</v>
      </c>
      <c r="K16088" s="194">
        <v>3000000</v>
      </c>
    </row>
    <row r="16089" spans="1:11">
      <c r="A16089" s="175" t="s">
        <v>257</v>
      </c>
      <c r="B16089" s="175" t="s">
        <v>47</v>
      </c>
      <c r="E16089" s="175" t="s">
        <v>668</v>
      </c>
      <c r="F16089" s="195">
        <v>407</v>
      </c>
      <c r="H16089" s="175" t="s">
        <v>179</v>
      </c>
      <c r="J16089" s="194">
        <v>3000000</v>
      </c>
    </row>
    <row r="16090" spans="1:11">
      <c r="A16090" s="190" t="s">
        <v>5210</v>
      </c>
      <c r="J16090" s="194">
        <v>3000000</v>
      </c>
      <c r="K16090" s="194">
        <v>3000000</v>
      </c>
    </row>
    <row r="16093" spans="1:11">
      <c r="A16093" s="190" t="s">
        <v>5203</v>
      </c>
      <c r="D16093" s="191" t="s">
        <v>4806</v>
      </c>
      <c r="E16093" s="190" t="s">
        <v>5080</v>
      </c>
    </row>
    <row r="16094" spans="1:11">
      <c r="A16094" s="192" t="s">
        <v>10</v>
      </c>
      <c r="B16094" s="192" t="s">
        <v>11</v>
      </c>
      <c r="D16094" s="188" t="s">
        <v>4808</v>
      </c>
      <c r="E16094" s="192" t="s">
        <v>142</v>
      </c>
      <c r="F16094" s="193" t="s">
        <v>4809</v>
      </c>
      <c r="G16094" s="192" t="s">
        <v>4810</v>
      </c>
      <c r="H16094" s="192" t="s">
        <v>479</v>
      </c>
      <c r="J16094" s="193" t="s">
        <v>405</v>
      </c>
      <c r="K16094" s="193" t="s">
        <v>406</v>
      </c>
    </row>
    <row r="16097" spans="1:11">
      <c r="A16097" s="175" t="s">
        <v>5139</v>
      </c>
      <c r="B16097" s="175" t="s">
        <v>32</v>
      </c>
      <c r="E16097" s="175" t="s">
        <v>640</v>
      </c>
      <c r="F16097" s="195">
        <v>31122016</v>
      </c>
      <c r="H16097" s="175" t="s">
        <v>2153</v>
      </c>
      <c r="K16097" s="194">
        <v>28070</v>
      </c>
    </row>
    <row r="16098" spans="1:11">
      <c r="A16098" s="175" t="s">
        <v>5139</v>
      </c>
      <c r="B16098" s="175" t="s">
        <v>32</v>
      </c>
      <c r="E16098" s="175" t="s">
        <v>640</v>
      </c>
      <c r="F16098" s="195">
        <v>31122016</v>
      </c>
      <c r="H16098" s="175" t="s">
        <v>2154</v>
      </c>
      <c r="K16098" s="194">
        <v>28070</v>
      </c>
    </row>
    <row r="16099" spans="1:11">
      <c r="A16099" s="175" t="s">
        <v>5139</v>
      </c>
      <c r="B16099" s="175" t="s">
        <v>32</v>
      </c>
      <c r="E16099" s="175" t="s">
        <v>640</v>
      </c>
      <c r="F16099" s="195">
        <v>31122016</v>
      </c>
      <c r="H16099" s="175" t="s">
        <v>2155</v>
      </c>
      <c r="K16099" s="194">
        <v>28070</v>
      </c>
    </row>
    <row r="16100" spans="1:11">
      <c r="A16100" s="175" t="s">
        <v>5139</v>
      </c>
      <c r="B16100" s="175" t="s">
        <v>32</v>
      </c>
      <c r="E16100" s="175" t="s">
        <v>640</v>
      </c>
      <c r="F16100" s="195">
        <v>31122016</v>
      </c>
      <c r="H16100" s="175" t="s">
        <v>2156</v>
      </c>
      <c r="K16100" s="194">
        <v>28070</v>
      </c>
    </row>
    <row r="16101" spans="1:11">
      <c r="A16101" s="175" t="s">
        <v>5139</v>
      </c>
      <c r="B16101" s="175" t="s">
        <v>32</v>
      </c>
      <c r="E16101" s="175" t="s">
        <v>640</v>
      </c>
      <c r="F16101" s="195">
        <v>31122016</v>
      </c>
      <c r="H16101" s="175" t="s">
        <v>2157</v>
      </c>
      <c r="K16101" s="194">
        <v>28070</v>
      </c>
    </row>
    <row r="16102" spans="1:11">
      <c r="A16102" s="175" t="s">
        <v>5139</v>
      </c>
      <c r="B16102" s="175" t="s">
        <v>32</v>
      </c>
      <c r="E16102" s="175" t="s">
        <v>640</v>
      </c>
      <c r="F16102" s="195">
        <v>31122016</v>
      </c>
      <c r="H16102" s="175" t="s">
        <v>2158</v>
      </c>
      <c r="K16102" s="194">
        <v>53066</v>
      </c>
    </row>
    <row r="16103" spans="1:11">
      <c r="A16103" s="175" t="s">
        <v>5139</v>
      </c>
      <c r="B16103" s="175" t="s">
        <v>32</v>
      </c>
      <c r="E16103" s="175" t="s">
        <v>640</v>
      </c>
      <c r="F16103" s="195">
        <v>31122016</v>
      </c>
      <c r="H16103" s="175" t="s">
        <v>2159</v>
      </c>
      <c r="K16103" s="194">
        <v>53066</v>
      </c>
    </row>
    <row r="16104" spans="1:11">
      <c r="A16104" s="175" t="s">
        <v>5139</v>
      </c>
      <c r="B16104" s="175" t="s">
        <v>32</v>
      </c>
      <c r="E16104" s="175" t="s">
        <v>640</v>
      </c>
      <c r="F16104" s="195">
        <v>31122016</v>
      </c>
      <c r="H16104" s="175" t="s">
        <v>2160</v>
      </c>
      <c r="K16104" s="194">
        <v>53066</v>
      </c>
    </row>
    <row r="16105" spans="1:11">
      <c r="A16105" s="175" t="s">
        <v>5139</v>
      </c>
      <c r="B16105" s="175" t="s">
        <v>32</v>
      </c>
      <c r="E16105" s="175" t="s">
        <v>640</v>
      </c>
      <c r="F16105" s="195">
        <v>31122016</v>
      </c>
      <c r="H16105" s="175" t="s">
        <v>2161</v>
      </c>
      <c r="K16105" s="194">
        <v>53066</v>
      </c>
    </row>
    <row r="16106" spans="1:11">
      <c r="A16106" s="175" t="s">
        <v>5139</v>
      </c>
      <c r="B16106" s="175" t="s">
        <v>32</v>
      </c>
      <c r="E16106" s="175" t="s">
        <v>640</v>
      </c>
      <c r="F16106" s="195">
        <v>31122016</v>
      </c>
      <c r="H16106" s="175" t="s">
        <v>2162</v>
      </c>
      <c r="K16106" s="194">
        <v>53066</v>
      </c>
    </row>
    <row r="16107" spans="1:11">
      <c r="A16107" s="175" t="s">
        <v>5139</v>
      </c>
      <c r="B16107" s="175" t="s">
        <v>32</v>
      </c>
      <c r="E16107" s="175" t="s">
        <v>640</v>
      </c>
      <c r="F16107" s="195">
        <v>31122016</v>
      </c>
      <c r="H16107" s="175" t="s">
        <v>2163</v>
      </c>
      <c r="K16107" s="194">
        <v>53066</v>
      </c>
    </row>
    <row r="16108" spans="1:11">
      <c r="A16108" s="175" t="s">
        <v>5139</v>
      </c>
      <c r="B16108" s="175" t="s">
        <v>32</v>
      </c>
      <c r="E16108" s="175" t="s">
        <v>640</v>
      </c>
      <c r="F16108" s="195">
        <v>31122016</v>
      </c>
      <c r="H16108" s="175" t="s">
        <v>2164</v>
      </c>
      <c r="K16108" s="194">
        <v>53066</v>
      </c>
    </row>
    <row r="16109" spans="1:11">
      <c r="A16109" s="175" t="s">
        <v>268</v>
      </c>
      <c r="B16109" s="175" t="s">
        <v>49</v>
      </c>
      <c r="E16109" s="175" t="s">
        <v>640</v>
      </c>
      <c r="F16109" s="195">
        <v>31122016</v>
      </c>
      <c r="H16109" s="175" t="s">
        <v>794</v>
      </c>
      <c r="K16109" s="194">
        <v>1061174</v>
      </c>
    </row>
    <row r="16110" spans="1:11">
      <c r="A16110" s="175" t="s">
        <v>268</v>
      </c>
      <c r="B16110" s="175" t="s">
        <v>49</v>
      </c>
      <c r="E16110" s="175" t="s">
        <v>640</v>
      </c>
      <c r="F16110" s="195">
        <v>31122016</v>
      </c>
      <c r="H16110" s="175" t="s">
        <v>784</v>
      </c>
      <c r="K16110" s="194">
        <v>1083260</v>
      </c>
    </row>
    <row r="16111" spans="1:11">
      <c r="A16111" s="175" t="s">
        <v>268</v>
      </c>
      <c r="B16111" s="175" t="s">
        <v>49</v>
      </c>
      <c r="E16111" s="175" t="s">
        <v>640</v>
      </c>
      <c r="F16111" s="195">
        <v>31122016</v>
      </c>
      <c r="H16111" s="175" t="s">
        <v>817</v>
      </c>
      <c r="K16111" s="194">
        <v>1508560</v>
      </c>
    </row>
    <row r="16112" spans="1:11">
      <c r="A16112" s="175" t="s">
        <v>268</v>
      </c>
      <c r="B16112" s="175" t="s">
        <v>49</v>
      </c>
      <c r="E16112" s="175" t="s">
        <v>640</v>
      </c>
      <c r="F16112" s="195">
        <v>31122016</v>
      </c>
      <c r="H16112" s="175" t="s">
        <v>815</v>
      </c>
      <c r="K16112" s="194">
        <v>1503794</v>
      </c>
    </row>
    <row r="16113" spans="1:11">
      <c r="A16113" s="175" t="s">
        <v>268</v>
      </c>
      <c r="B16113" s="175" t="s">
        <v>49</v>
      </c>
      <c r="E16113" s="175" t="s">
        <v>640</v>
      </c>
      <c r="F16113" s="195">
        <v>31122016</v>
      </c>
      <c r="H16113" s="175" t="s">
        <v>804</v>
      </c>
      <c r="K16113" s="194">
        <v>1452070</v>
      </c>
    </row>
    <row r="16114" spans="1:11">
      <c r="A16114" s="175" t="s">
        <v>268</v>
      </c>
      <c r="B16114" s="175" t="s">
        <v>49</v>
      </c>
      <c r="E16114" s="175" t="s">
        <v>640</v>
      </c>
      <c r="F16114" s="195">
        <v>31122016</v>
      </c>
      <c r="H16114" s="175" t="s">
        <v>792</v>
      </c>
      <c r="K16114" s="194">
        <v>527730</v>
      </c>
    </row>
    <row r="16115" spans="1:11">
      <c r="A16115" s="175" t="s">
        <v>268</v>
      </c>
      <c r="B16115" s="175" t="s">
        <v>49</v>
      </c>
      <c r="E16115" s="175" t="s">
        <v>640</v>
      </c>
      <c r="F16115" s="195">
        <v>31122016</v>
      </c>
      <c r="H16115" s="175" t="s">
        <v>788</v>
      </c>
      <c r="K16115" s="194">
        <v>1033124</v>
      </c>
    </row>
    <row r="16116" spans="1:11">
      <c r="A16116" s="175" t="s">
        <v>268</v>
      </c>
      <c r="B16116" s="175" t="s">
        <v>49</v>
      </c>
      <c r="E16116" s="175" t="s">
        <v>640</v>
      </c>
      <c r="F16116" s="195">
        <v>31122016</v>
      </c>
      <c r="H16116" s="175" t="s">
        <v>802</v>
      </c>
      <c r="K16116" s="194">
        <v>966692</v>
      </c>
    </row>
    <row r="16117" spans="1:11">
      <c r="A16117" s="175" t="s">
        <v>268</v>
      </c>
      <c r="B16117" s="175" t="s">
        <v>49</v>
      </c>
      <c r="E16117" s="175" t="s">
        <v>640</v>
      </c>
      <c r="F16117" s="195">
        <v>31122016</v>
      </c>
      <c r="H16117" s="175" t="s">
        <v>798</v>
      </c>
      <c r="K16117" s="194">
        <v>607226</v>
      </c>
    </row>
    <row r="16118" spans="1:11">
      <c r="A16118" s="175" t="s">
        <v>268</v>
      </c>
      <c r="B16118" s="175" t="s">
        <v>49</v>
      </c>
      <c r="E16118" s="175" t="s">
        <v>640</v>
      </c>
      <c r="F16118" s="195">
        <v>31122016</v>
      </c>
      <c r="H16118" s="175" t="s">
        <v>780</v>
      </c>
      <c r="K16118" s="194">
        <v>720910</v>
      </c>
    </row>
    <row r="16119" spans="1:11">
      <c r="A16119" s="175" t="s">
        <v>268</v>
      </c>
      <c r="B16119" s="175" t="s">
        <v>49</v>
      </c>
      <c r="E16119" s="175" t="s">
        <v>640</v>
      </c>
      <c r="F16119" s="195">
        <v>31122016</v>
      </c>
      <c r="H16119" s="175" t="s">
        <v>2409</v>
      </c>
      <c r="K16119" s="194">
        <v>913763</v>
      </c>
    </row>
    <row r="16120" spans="1:11">
      <c r="A16120" s="175" t="s">
        <v>268</v>
      </c>
      <c r="B16120" s="175" t="s">
        <v>49</v>
      </c>
      <c r="E16120" s="175" t="s">
        <v>640</v>
      </c>
      <c r="F16120" s="195">
        <v>31122016</v>
      </c>
      <c r="H16120" s="175" t="s">
        <v>811</v>
      </c>
      <c r="K16120" s="194">
        <v>566855</v>
      </c>
    </row>
    <row r="16121" spans="1:11">
      <c r="A16121" s="175" t="s">
        <v>5120</v>
      </c>
      <c r="B16121" s="175" t="s">
        <v>51</v>
      </c>
      <c r="E16121" s="175" t="s">
        <v>640</v>
      </c>
      <c r="F16121" s="195">
        <v>31122016</v>
      </c>
      <c r="H16121" s="175" t="s">
        <v>827</v>
      </c>
      <c r="K16121" s="194">
        <v>5000</v>
      </c>
    </row>
    <row r="16122" spans="1:11">
      <c r="A16122" s="175" t="s">
        <v>5120</v>
      </c>
      <c r="B16122" s="175" t="s">
        <v>51</v>
      </c>
      <c r="E16122" s="175" t="s">
        <v>640</v>
      </c>
      <c r="F16122" s="195">
        <v>31122016</v>
      </c>
      <c r="H16122" s="175" t="s">
        <v>825</v>
      </c>
      <c r="K16122" s="194">
        <v>5000</v>
      </c>
    </row>
    <row r="16123" spans="1:11">
      <c r="A16123" s="175" t="s">
        <v>5120</v>
      </c>
      <c r="B16123" s="175" t="s">
        <v>51</v>
      </c>
      <c r="E16123" s="175" t="s">
        <v>640</v>
      </c>
      <c r="F16123" s="195">
        <v>31122016</v>
      </c>
      <c r="H16123" s="175" t="s">
        <v>820</v>
      </c>
      <c r="K16123" s="194">
        <v>5000</v>
      </c>
    </row>
    <row r="16124" spans="1:11">
      <c r="A16124" s="175" t="s">
        <v>5120</v>
      </c>
      <c r="B16124" s="175" t="s">
        <v>51</v>
      </c>
      <c r="E16124" s="175" t="s">
        <v>640</v>
      </c>
      <c r="F16124" s="195">
        <v>31122016</v>
      </c>
      <c r="H16124" s="175" t="s">
        <v>830</v>
      </c>
      <c r="K16124" s="194">
        <v>5000</v>
      </c>
    </row>
    <row r="16125" spans="1:11">
      <c r="A16125" s="175" t="s">
        <v>297</v>
      </c>
      <c r="B16125" s="175" t="s">
        <v>54</v>
      </c>
      <c r="H16125" s="175" t="s">
        <v>2453</v>
      </c>
      <c r="K16125" s="194">
        <v>37993</v>
      </c>
    </row>
    <row r="16126" spans="1:11">
      <c r="A16126" s="175" t="s">
        <v>297</v>
      </c>
      <c r="B16126" s="175" t="s">
        <v>54</v>
      </c>
      <c r="H16126" s="175" t="s">
        <v>2454</v>
      </c>
      <c r="K16126" s="194">
        <v>92396</v>
      </c>
    </row>
    <row r="16127" spans="1:11">
      <c r="A16127" s="175" t="s">
        <v>297</v>
      </c>
      <c r="B16127" s="175" t="s">
        <v>54</v>
      </c>
      <c r="H16127" s="175" t="s">
        <v>2455</v>
      </c>
      <c r="K16127" s="194">
        <v>66089</v>
      </c>
    </row>
    <row r="16128" spans="1:11">
      <c r="A16128" s="175" t="s">
        <v>297</v>
      </c>
      <c r="B16128" s="175" t="s">
        <v>54</v>
      </c>
      <c r="H16128" s="175" t="s">
        <v>2456</v>
      </c>
      <c r="K16128" s="194">
        <v>57919</v>
      </c>
    </row>
    <row r="16129" spans="1:11">
      <c r="A16129" s="175" t="s">
        <v>297</v>
      </c>
      <c r="B16129" s="175" t="s">
        <v>54</v>
      </c>
      <c r="H16129" s="175" t="s">
        <v>2457</v>
      </c>
      <c r="K16129" s="194">
        <v>75192</v>
      </c>
    </row>
    <row r="16130" spans="1:11">
      <c r="A16130" s="175" t="s">
        <v>297</v>
      </c>
      <c r="B16130" s="175" t="s">
        <v>54</v>
      </c>
      <c r="H16130" s="175" t="s">
        <v>2458</v>
      </c>
      <c r="K16130" s="194">
        <v>146312</v>
      </c>
    </row>
    <row r="16131" spans="1:11">
      <c r="A16131" s="175" t="s">
        <v>297</v>
      </c>
      <c r="B16131" s="175" t="s">
        <v>54</v>
      </c>
      <c r="H16131" s="175" t="s">
        <v>2459</v>
      </c>
      <c r="K16131" s="194">
        <v>163244</v>
      </c>
    </row>
    <row r="16132" spans="1:11">
      <c r="A16132" s="175" t="s">
        <v>297</v>
      </c>
      <c r="B16132" s="175" t="s">
        <v>54</v>
      </c>
      <c r="H16132" s="175" t="s">
        <v>2460</v>
      </c>
      <c r="K16132" s="194">
        <v>501907</v>
      </c>
    </row>
    <row r="16133" spans="1:11">
      <c r="A16133" s="175" t="s">
        <v>297</v>
      </c>
      <c r="B16133" s="175" t="s">
        <v>54</v>
      </c>
      <c r="H16133" s="175" t="s">
        <v>2461</v>
      </c>
      <c r="K16133" s="194">
        <v>381894</v>
      </c>
    </row>
    <row r="16134" spans="1:11">
      <c r="A16134" s="175" t="s">
        <v>297</v>
      </c>
      <c r="B16134" s="175" t="s">
        <v>54</v>
      </c>
      <c r="H16134" s="175" t="s">
        <v>2462</v>
      </c>
      <c r="K16134" s="194">
        <v>315383</v>
      </c>
    </row>
    <row r="16135" spans="1:11">
      <c r="A16135" s="175" t="s">
        <v>297</v>
      </c>
      <c r="B16135" s="175" t="s">
        <v>54</v>
      </c>
      <c r="H16135" s="175" t="s">
        <v>2463</v>
      </c>
      <c r="K16135" s="194">
        <v>324574</v>
      </c>
    </row>
    <row r="16136" spans="1:11">
      <c r="A16136" s="175" t="s">
        <v>299</v>
      </c>
      <c r="B16136" s="175" t="s">
        <v>55</v>
      </c>
      <c r="H16136" s="175" t="s">
        <v>2500</v>
      </c>
      <c r="K16136" s="194">
        <v>83847</v>
      </c>
    </row>
    <row r="16137" spans="1:11">
      <c r="A16137" s="175" t="s">
        <v>299</v>
      </c>
      <c r="B16137" s="175" t="s">
        <v>55</v>
      </c>
      <c r="H16137" s="175" t="s">
        <v>2501</v>
      </c>
      <c r="K16137" s="194">
        <v>266601</v>
      </c>
    </row>
    <row r="16138" spans="1:11">
      <c r="A16138" s="175" t="s">
        <v>299</v>
      </c>
      <c r="B16138" s="175" t="s">
        <v>55</v>
      </c>
      <c r="H16138" s="175" t="s">
        <v>2502</v>
      </c>
      <c r="K16138" s="194">
        <v>135142</v>
      </c>
    </row>
    <row r="16139" spans="1:11">
      <c r="A16139" s="175" t="s">
        <v>300</v>
      </c>
      <c r="B16139" s="175" t="s">
        <v>56</v>
      </c>
      <c r="H16139" s="175" t="s">
        <v>2521</v>
      </c>
      <c r="K16139" s="194">
        <v>192385</v>
      </c>
    </row>
    <row r="16140" spans="1:11">
      <c r="A16140" s="175" t="s">
        <v>301</v>
      </c>
      <c r="B16140" s="175" t="s">
        <v>57</v>
      </c>
      <c r="H16140" s="175" t="s">
        <v>2534</v>
      </c>
      <c r="K16140" s="194">
        <v>47861</v>
      </c>
    </row>
    <row r="16141" spans="1:11">
      <c r="A16141" s="175" t="s">
        <v>302</v>
      </c>
      <c r="B16141" s="175" t="s">
        <v>58</v>
      </c>
      <c r="H16141" s="175" t="s">
        <v>2544</v>
      </c>
      <c r="K16141" s="194">
        <v>510500</v>
      </c>
    </row>
    <row r="16142" spans="1:11">
      <c r="A16142" s="175" t="s">
        <v>306</v>
      </c>
      <c r="B16142" s="175" t="s">
        <v>61</v>
      </c>
      <c r="H16142" s="175" t="s">
        <v>2581</v>
      </c>
      <c r="K16142" s="194">
        <v>209800</v>
      </c>
    </row>
    <row r="16143" spans="1:11">
      <c r="A16143" s="175" t="s">
        <v>5038</v>
      </c>
      <c r="B16143" s="175" t="s">
        <v>75</v>
      </c>
      <c r="D16143" s="175" t="s">
        <v>592</v>
      </c>
      <c r="H16143" s="175" t="s">
        <v>4169</v>
      </c>
      <c r="J16143" s="194">
        <v>7962961</v>
      </c>
    </row>
    <row r="16144" spans="1:11">
      <c r="A16144" s="175" t="s">
        <v>5039</v>
      </c>
      <c r="B16144" s="175" t="s">
        <v>76</v>
      </c>
      <c r="D16144" s="175" t="s">
        <v>592</v>
      </c>
      <c r="H16144" s="175" t="s">
        <v>4169</v>
      </c>
      <c r="J16144" s="194">
        <v>1546292</v>
      </c>
    </row>
    <row r="16145" spans="1:11">
      <c r="A16145" s="175" t="s">
        <v>5121</v>
      </c>
      <c r="B16145" s="175" t="s">
        <v>77</v>
      </c>
      <c r="D16145" s="175" t="s">
        <v>592</v>
      </c>
      <c r="H16145" s="175" t="s">
        <v>4169</v>
      </c>
      <c r="J16145" s="194">
        <v>4892496</v>
      </c>
    </row>
    <row r="16146" spans="1:11">
      <c r="A16146" s="175" t="s">
        <v>5040</v>
      </c>
      <c r="B16146" s="175" t="s">
        <v>78</v>
      </c>
      <c r="D16146" s="175" t="s">
        <v>592</v>
      </c>
      <c r="H16146" s="175" t="s">
        <v>4169</v>
      </c>
      <c r="J16146" s="194">
        <v>532000</v>
      </c>
    </row>
    <row r="16147" spans="1:11">
      <c r="A16147" s="175" t="s">
        <v>5041</v>
      </c>
      <c r="B16147" s="175" t="s">
        <v>79</v>
      </c>
      <c r="D16147" s="175" t="s">
        <v>592</v>
      </c>
      <c r="H16147" s="175" t="s">
        <v>4186</v>
      </c>
      <c r="J16147" s="194">
        <v>30394</v>
      </c>
    </row>
    <row r="16148" spans="1:11">
      <c r="A16148" s="175" t="s">
        <v>5041</v>
      </c>
      <c r="B16148" s="175" t="s">
        <v>79</v>
      </c>
      <c r="D16148" s="175" t="s">
        <v>592</v>
      </c>
      <c r="H16148" s="175" t="s">
        <v>4187</v>
      </c>
      <c r="J16148" s="194">
        <v>75833</v>
      </c>
    </row>
    <row r="16149" spans="1:11">
      <c r="A16149" s="175" t="s">
        <v>5041</v>
      </c>
      <c r="B16149" s="175" t="s">
        <v>79</v>
      </c>
      <c r="D16149" s="175" t="s">
        <v>592</v>
      </c>
      <c r="H16149" s="175" t="s">
        <v>4188</v>
      </c>
      <c r="J16149" s="194">
        <v>54906</v>
      </c>
    </row>
    <row r="16150" spans="1:11">
      <c r="A16150" s="175" t="s">
        <v>5041</v>
      </c>
      <c r="B16150" s="175" t="s">
        <v>79</v>
      </c>
      <c r="D16150" s="175" t="s">
        <v>592</v>
      </c>
      <c r="H16150" s="175" t="s">
        <v>4189</v>
      </c>
      <c r="J16150" s="194">
        <v>46335</v>
      </c>
    </row>
    <row r="16151" spans="1:11">
      <c r="A16151" s="175" t="s">
        <v>5041</v>
      </c>
      <c r="B16151" s="175" t="s">
        <v>79</v>
      </c>
      <c r="D16151" s="175" t="s">
        <v>592</v>
      </c>
      <c r="H16151" s="175" t="s">
        <v>4190</v>
      </c>
      <c r="J16151" s="194">
        <v>60153</v>
      </c>
    </row>
    <row r="16152" spans="1:11">
      <c r="A16152" s="175" t="s">
        <v>5041</v>
      </c>
      <c r="B16152" s="175" t="s">
        <v>79</v>
      </c>
      <c r="D16152" s="175" t="s">
        <v>592</v>
      </c>
      <c r="H16152" s="175" t="s">
        <v>4191</v>
      </c>
      <c r="J16152" s="194">
        <v>17857</v>
      </c>
    </row>
    <row r="16153" spans="1:11">
      <c r="A16153" s="175" t="s">
        <v>5041</v>
      </c>
      <c r="B16153" s="175" t="s">
        <v>79</v>
      </c>
      <c r="D16153" s="175" t="s">
        <v>592</v>
      </c>
      <c r="H16153" s="175" t="s">
        <v>4192</v>
      </c>
      <c r="J16153" s="194">
        <v>55811</v>
      </c>
    </row>
    <row r="16154" spans="1:11">
      <c r="A16154" s="175" t="s">
        <v>5041</v>
      </c>
      <c r="B16154" s="175" t="s">
        <v>79</v>
      </c>
      <c r="D16154" s="175" t="s">
        <v>592</v>
      </c>
      <c r="H16154" s="175" t="s">
        <v>4193</v>
      </c>
      <c r="J16154" s="194">
        <v>44209</v>
      </c>
    </row>
    <row r="16155" spans="1:11">
      <c r="A16155" s="175" t="s">
        <v>5041</v>
      </c>
      <c r="B16155" s="175" t="s">
        <v>79</v>
      </c>
      <c r="D16155" s="175" t="s">
        <v>592</v>
      </c>
      <c r="H16155" s="175" t="s">
        <v>4194</v>
      </c>
      <c r="J16155" s="194">
        <v>27222</v>
      </c>
    </row>
    <row r="16156" spans="1:11">
      <c r="A16156" s="175" t="s">
        <v>5041</v>
      </c>
      <c r="B16156" s="175" t="s">
        <v>79</v>
      </c>
      <c r="D16156" s="175" t="s">
        <v>592</v>
      </c>
      <c r="H16156" s="175" t="s">
        <v>4195</v>
      </c>
      <c r="J16156" s="194">
        <v>35340</v>
      </c>
    </row>
    <row r="16157" spans="1:11">
      <c r="A16157" s="175" t="s">
        <v>5041</v>
      </c>
      <c r="B16157" s="175" t="s">
        <v>79</v>
      </c>
      <c r="D16157" s="175" t="s">
        <v>592</v>
      </c>
      <c r="H16157" s="175" t="s">
        <v>4196</v>
      </c>
      <c r="J16157" s="194">
        <v>192385</v>
      </c>
    </row>
    <row r="16158" spans="1:11">
      <c r="A16158" s="175" t="s">
        <v>5208</v>
      </c>
      <c r="B16158" s="175" t="s">
        <v>81</v>
      </c>
      <c r="D16158" s="175" t="s">
        <v>592</v>
      </c>
      <c r="H16158" s="175" t="s">
        <v>4169</v>
      </c>
      <c r="J16158" s="194">
        <v>511812</v>
      </c>
    </row>
    <row r="16159" spans="1:11">
      <c r="A16159" s="175" t="s">
        <v>4894</v>
      </c>
      <c r="B16159" s="175" t="s">
        <v>105</v>
      </c>
      <c r="D16159" s="175" t="s">
        <v>592</v>
      </c>
      <c r="H16159" s="175" t="s">
        <v>4725</v>
      </c>
      <c r="J16159" s="194">
        <v>3</v>
      </c>
    </row>
    <row r="16160" spans="1:11">
      <c r="A16160" s="190" t="s">
        <v>5204</v>
      </c>
      <c r="J16160" s="194">
        <v>16086009</v>
      </c>
      <c r="K16160" s="194">
        <v>16086009</v>
      </c>
    </row>
    <row r="16163" spans="1:11">
      <c r="A16163" s="190" t="s">
        <v>5211</v>
      </c>
      <c r="D16163" s="191" t="s">
        <v>4823</v>
      </c>
      <c r="E16163" s="190" t="s">
        <v>5080</v>
      </c>
    </row>
    <row r="16164" spans="1:11">
      <c r="A16164" s="192" t="s">
        <v>10</v>
      </c>
      <c r="B16164" s="192" t="s">
        <v>11</v>
      </c>
      <c r="D16164" s="188" t="s">
        <v>4808</v>
      </c>
      <c r="E16164" s="192" t="s">
        <v>142</v>
      </c>
      <c r="F16164" s="193" t="s">
        <v>4809</v>
      </c>
      <c r="G16164" s="192" t="s">
        <v>4810</v>
      </c>
      <c r="H16164" s="192" t="s">
        <v>479</v>
      </c>
      <c r="J16164" s="193" t="s">
        <v>405</v>
      </c>
      <c r="K16164" s="193" t="s">
        <v>406</v>
      </c>
    </row>
    <row r="16167" spans="1:11">
      <c r="A16167" s="175" t="s">
        <v>182</v>
      </c>
      <c r="B16167" s="175" t="s">
        <v>28</v>
      </c>
      <c r="E16167" s="175" t="s">
        <v>640</v>
      </c>
      <c r="F16167" s="195">
        <v>201662</v>
      </c>
      <c r="H16167" s="175" t="s">
        <v>168</v>
      </c>
      <c r="K16167" s="194">
        <v>186940</v>
      </c>
    </row>
    <row r="16168" spans="1:11">
      <c r="A16168" s="175" t="s">
        <v>4895</v>
      </c>
      <c r="B16168" s="175" t="s">
        <v>87</v>
      </c>
      <c r="D16168" s="175" t="s">
        <v>592</v>
      </c>
      <c r="H16168" s="175" t="s">
        <v>4326</v>
      </c>
      <c r="J16168" s="194">
        <v>7360</v>
      </c>
    </row>
    <row r="16169" spans="1:11">
      <c r="A16169" s="175" t="s">
        <v>4896</v>
      </c>
      <c r="B16169" s="175" t="s">
        <v>88</v>
      </c>
      <c r="D16169" s="175" t="s">
        <v>592</v>
      </c>
      <c r="H16169" s="175" t="s">
        <v>4355</v>
      </c>
      <c r="J16169" s="194">
        <v>9860</v>
      </c>
    </row>
    <row r="16170" spans="1:11">
      <c r="A16170" s="175" t="s">
        <v>4919</v>
      </c>
      <c r="B16170" s="175" t="s">
        <v>101</v>
      </c>
      <c r="D16170" s="175" t="s">
        <v>592</v>
      </c>
      <c r="H16170" s="175" t="s">
        <v>4617</v>
      </c>
      <c r="J16170" s="194">
        <v>59720</v>
      </c>
    </row>
    <row r="16171" spans="1:11">
      <c r="A16171" s="175" t="s">
        <v>4894</v>
      </c>
      <c r="B16171" s="175" t="s">
        <v>105</v>
      </c>
      <c r="D16171" s="175" t="s">
        <v>592</v>
      </c>
      <c r="H16171" s="175" t="s">
        <v>4732</v>
      </c>
      <c r="J16171" s="194">
        <v>110000</v>
      </c>
    </row>
    <row r="16172" spans="1:11">
      <c r="A16172" s="190" t="s">
        <v>5212</v>
      </c>
      <c r="J16172" s="194">
        <v>186940</v>
      </c>
      <c r="K16172" s="194">
        <v>186940</v>
      </c>
    </row>
    <row r="16175" spans="1:11">
      <c r="A16175" s="190" t="s">
        <v>5213</v>
      </c>
      <c r="D16175" s="191" t="s">
        <v>4818</v>
      </c>
      <c r="E16175" s="190" t="s">
        <v>5080</v>
      </c>
    </row>
    <row r="16176" spans="1:11">
      <c r="A16176" s="192" t="s">
        <v>10</v>
      </c>
      <c r="B16176" s="192" t="s">
        <v>11</v>
      </c>
      <c r="D16176" s="188" t="s">
        <v>4808</v>
      </c>
      <c r="E16176" s="192" t="s">
        <v>142</v>
      </c>
      <c r="F16176" s="193" t="s">
        <v>4809</v>
      </c>
      <c r="G16176" s="192" t="s">
        <v>4810</v>
      </c>
      <c r="H16176" s="192" t="s">
        <v>479</v>
      </c>
      <c r="J16176" s="193" t="s">
        <v>405</v>
      </c>
      <c r="K16176" s="193" t="s">
        <v>406</v>
      </c>
    </row>
    <row r="16179" spans="1:11">
      <c r="A16179" s="175" t="s">
        <v>151</v>
      </c>
      <c r="B16179" s="175" t="s">
        <v>22</v>
      </c>
      <c r="F16179" s="195">
        <v>1</v>
      </c>
      <c r="H16179" s="175" t="s">
        <v>1315</v>
      </c>
      <c r="J16179" s="194">
        <v>20000</v>
      </c>
    </row>
    <row r="16180" spans="1:11">
      <c r="A16180" s="175" t="s">
        <v>4829</v>
      </c>
      <c r="B16180" s="175" t="s">
        <v>113</v>
      </c>
      <c r="D16180" s="175" t="s">
        <v>610</v>
      </c>
      <c r="H16180" s="175" t="s">
        <v>1315</v>
      </c>
      <c r="K16180" s="194">
        <v>20000</v>
      </c>
    </row>
    <row r="16181" spans="1:11">
      <c r="A16181" s="190" t="s">
        <v>5214</v>
      </c>
      <c r="J16181" s="194">
        <v>20000</v>
      </c>
      <c r="K16181" s="194">
        <v>20000</v>
      </c>
    </row>
    <row r="16184" spans="1:11">
      <c r="A16184" s="190" t="s">
        <v>5215</v>
      </c>
      <c r="D16184" s="191" t="s">
        <v>4823</v>
      </c>
      <c r="E16184" s="190" t="s">
        <v>5080</v>
      </c>
    </row>
    <row r="16185" spans="1:11">
      <c r="A16185" s="192" t="s">
        <v>10</v>
      </c>
      <c r="B16185" s="192" t="s">
        <v>11</v>
      </c>
      <c r="D16185" s="188" t="s">
        <v>4808</v>
      </c>
      <c r="E16185" s="192" t="s">
        <v>142</v>
      </c>
      <c r="F16185" s="193" t="s">
        <v>4809</v>
      </c>
      <c r="G16185" s="192" t="s">
        <v>4810</v>
      </c>
      <c r="H16185" s="192" t="s">
        <v>479</v>
      </c>
      <c r="J16185" s="193" t="s">
        <v>405</v>
      </c>
      <c r="K16185" s="193" t="s">
        <v>406</v>
      </c>
    </row>
    <row r="16188" spans="1:11">
      <c r="A16188" s="175" t="s">
        <v>5102</v>
      </c>
      <c r="B16188" s="175" t="s">
        <v>25</v>
      </c>
      <c r="F16188" s="195">
        <v>457</v>
      </c>
      <c r="H16188" s="175" t="s">
        <v>180</v>
      </c>
      <c r="K16188" s="194">
        <v>19000000</v>
      </c>
    </row>
    <row r="16189" spans="1:11">
      <c r="A16189" s="175" t="s">
        <v>257</v>
      </c>
      <c r="B16189" s="175" t="s">
        <v>47</v>
      </c>
      <c r="E16189" s="175" t="s">
        <v>668</v>
      </c>
      <c r="F16189" s="195">
        <v>207</v>
      </c>
      <c r="H16189" s="175" t="s">
        <v>180</v>
      </c>
      <c r="J16189" s="194">
        <v>19000001</v>
      </c>
    </row>
    <row r="16190" spans="1:11">
      <c r="A16190" s="175" t="s">
        <v>5034</v>
      </c>
      <c r="B16190" s="175" t="s">
        <v>104</v>
      </c>
      <c r="D16190" s="175" t="s">
        <v>592</v>
      </c>
      <c r="H16190" s="175" t="s">
        <v>180</v>
      </c>
      <c r="K16190" s="194">
        <v>1</v>
      </c>
    </row>
    <row r="16191" spans="1:11">
      <c r="A16191" s="190" t="s">
        <v>5216</v>
      </c>
      <c r="J16191" s="194">
        <v>19000001</v>
      </c>
      <c r="K16191" s="194">
        <v>19000001</v>
      </c>
    </row>
    <row r="16194" spans="1:11">
      <c r="A16194" s="190" t="s">
        <v>5217</v>
      </c>
      <c r="D16194" s="191" t="s">
        <v>4823</v>
      </c>
      <c r="E16194" s="190" t="s">
        <v>5080</v>
      </c>
    </row>
    <row r="16195" spans="1:11">
      <c r="A16195" s="192" t="s">
        <v>10</v>
      </c>
      <c r="B16195" s="192" t="s">
        <v>11</v>
      </c>
      <c r="D16195" s="188" t="s">
        <v>4808</v>
      </c>
      <c r="E16195" s="192" t="s">
        <v>142</v>
      </c>
      <c r="F16195" s="193" t="s">
        <v>4809</v>
      </c>
      <c r="G16195" s="192" t="s">
        <v>4810</v>
      </c>
      <c r="H16195" s="192" t="s">
        <v>479</v>
      </c>
      <c r="J16195" s="193" t="s">
        <v>405</v>
      </c>
      <c r="K16195" s="193" t="s">
        <v>406</v>
      </c>
    </row>
    <row r="16198" spans="1:11">
      <c r="A16198" s="175" t="s">
        <v>182</v>
      </c>
      <c r="B16198" s="175" t="s">
        <v>28</v>
      </c>
      <c r="E16198" s="175" t="s">
        <v>640</v>
      </c>
      <c r="F16198" s="195">
        <v>201658</v>
      </c>
      <c r="H16198" s="175" t="s">
        <v>1959</v>
      </c>
      <c r="K16198" s="194">
        <v>69960</v>
      </c>
    </row>
    <row r="16199" spans="1:11">
      <c r="A16199" s="175" t="s">
        <v>5097</v>
      </c>
      <c r="B16199" s="175" t="s">
        <v>31</v>
      </c>
      <c r="E16199" s="175" t="s">
        <v>640</v>
      </c>
      <c r="F16199" s="195">
        <v>1</v>
      </c>
      <c r="H16199" s="175" t="s">
        <v>214</v>
      </c>
      <c r="J16199" s="194">
        <v>69960</v>
      </c>
    </row>
    <row r="16200" spans="1:11">
      <c r="A16200" s="190" t="s">
        <v>5218</v>
      </c>
      <c r="J16200" s="194">
        <v>69960</v>
      </c>
      <c r="K16200" s="194">
        <v>69960</v>
      </c>
    </row>
    <row r="16203" spans="1:11">
      <c r="A16203" s="190" t="s">
        <v>5219</v>
      </c>
      <c r="D16203" s="191" t="s">
        <v>4823</v>
      </c>
      <c r="E16203" s="190" t="s">
        <v>5080</v>
      </c>
    </row>
    <row r="16204" spans="1:11">
      <c r="A16204" s="192" t="s">
        <v>10</v>
      </c>
      <c r="B16204" s="192" t="s">
        <v>11</v>
      </c>
      <c r="D16204" s="188" t="s">
        <v>4808</v>
      </c>
      <c r="E16204" s="192" t="s">
        <v>142</v>
      </c>
      <c r="F16204" s="193" t="s">
        <v>4809</v>
      </c>
      <c r="G16204" s="192" t="s">
        <v>4810</v>
      </c>
      <c r="H16204" s="192" t="s">
        <v>479</v>
      </c>
      <c r="J16204" s="193" t="s">
        <v>405</v>
      </c>
      <c r="K16204" s="193" t="s">
        <v>406</v>
      </c>
    </row>
    <row r="16207" spans="1:11">
      <c r="A16207" s="175" t="s">
        <v>182</v>
      </c>
      <c r="B16207" s="175" t="s">
        <v>28</v>
      </c>
      <c r="E16207" s="175" t="s">
        <v>640</v>
      </c>
      <c r="F16207" s="195">
        <v>201661</v>
      </c>
      <c r="H16207" s="175" t="s">
        <v>1519</v>
      </c>
      <c r="K16207" s="194">
        <v>737281</v>
      </c>
    </row>
    <row r="16208" spans="1:11">
      <c r="A16208" s="175" t="s">
        <v>262</v>
      </c>
      <c r="B16208" s="175" t="s">
        <v>48</v>
      </c>
      <c r="E16208" s="175" t="s">
        <v>667</v>
      </c>
      <c r="F16208" s="195">
        <v>81</v>
      </c>
      <c r="H16208" s="175" t="s">
        <v>2369</v>
      </c>
      <c r="J16208" s="194">
        <v>200000</v>
      </c>
    </row>
    <row r="16209" spans="1:11">
      <c r="A16209" s="175" t="s">
        <v>4895</v>
      </c>
      <c r="B16209" s="175" t="s">
        <v>87</v>
      </c>
      <c r="D16209" s="175" t="s">
        <v>592</v>
      </c>
      <c r="H16209" s="175" t="s">
        <v>4324</v>
      </c>
      <c r="J16209" s="194">
        <v>110740</v>
      </c>
    </row>
    <row r="16210" spans="1:11">
      <c r="A16210" s="175" t="s">
        <v>4919</v>
      </c>
      <c r="B16210" s="175" t="s">
        <v>101</v>
      </c>
      <c r="D16210" s="175" t="s">
        <v>592</v>
      </c>
      <c r="H16210" s="175" t="s">
        <v>4618</v>
      </c>
      <c r="J16210" s="194">
        <v>110065</v>
      </c>
    </row>
    <row r="16211" spans="1:11">
      <c r="A16211" s="175" t="s">
        <v>5046</v>
      </c>
      <c r="B16211" s="175" t="s">
        <v>103</v>
      </c>
      <c r="D16211" s="175" t="s">
        <v>592</v>
      </c>
      <c r="H16211" s="175" t="s">
        <v>4658</v>
      </c>
      <c r="J16211" s="194">
        <v>152796</v>
      </c>
    </row>
    <row r="16212" spans="1:11">
      <c r="A16212" s="175" t="s">
        <v>5034</v>
      </c>
      <c r="B16212" s="175" t="s">
        <v>104</v>
      </c>
      <c r="D16212" s="175" t="s">
        <v>592</v>
      </c>
      <c r="H16212" s="175" t="s">
        <v>4701</v>
      </c>
      <c r="J16212" s="194">
        <v>137880</v>
      </c>
    </row>
    <row r="16213" spans="1:11">
      <c r="A16213" s="175" t="s">
        <v>4894</v>
      </c>
      <c r="B16213" s="175" t="s">
        <v>105</v>
      </c>
      <c r="D16213" s="175" t="s">
        <v>592</v>
      </c>
      <c r="H16213" s="175" t="s">
        <v>4733</v>
      </c>
      <c r="J16213" s="194">
        <v>25800</v>
      </c>
    </row>
    <row r="16214" spans="1:11">
      <c r="A16214" s="190" t="s">
        <v>5220</v>
      </c>
      <c r="J16214" s="194">
        <v>737281</v>
      </c>
      <c r="K16214" s="194">
        <v>737281</v>
      </c>
    </row>
    <row r="16217" spans="1:11">
      <c r="A16217" s="190" t="s">
        <v>5221</v>
      </c>
      <c r="D16217" s="191" t="s">
        <v>4823</v>
      </c>
      <c r="E16217" s="190" t="s">
        <v>5080</v>
      </c>
    </row>
    <row r="16218" spans="1:11">
      <c r="A16218" s="192" t="s">
        <v>10</v>
      </c>
      <c r="B16218" s="192" t="s">
        <v>11</v>
      </c>
      <c r="D16218" s="188" t="s">
        <v>4808</v>
      </c>
      <c r="E16218" s="192" t="s">
        <v>142</v>
      </c>
      <c r="F16218" s="193" t="s">
        <v>4809</v>
      </c>
      <c r="G16218" s="192" t="s">
        <v>4810</v>
      </c>
      <c r="H16218" s="192" t="s">
        <v>479</v>
      </c>
      <c r="J16218" s="193" t="s">
        <v>405</v>
      </c>
      <c r="K16218" s="193" t="s">
        <v>406</v>
      </c>
    </row>
    <row r="16221" spans="1:11">
      <c r="A16221" s="175" t="s">
        <v>182</v>
      </c>
      <c r="B16221" s="175" t="s">
        <v>28</v>
      </c>
      <c r="E16221" s="175" t="s">
        <v>640</v>
      </c>
      <c r="F16221" s="195">
        <v>201660</v>
      </c>
      <c r="H16221" s="175" t="s">
        <v>642</v>
      </c>
      <c r="J16221" s="194">
        <v>1300</v>
      </c>
    </row>
    <row r="16222" spans="1:11">
      <c r="A16222" s="175" t="s">
        <v>182</v>
      </c>
      <c r="B16222" s="175" t="s">
        <v>28</v>
      </c>
      <c r="E16222" s="175" t="s">
        <v>640</v>
      </c>
      <c r="F16222" s="195">
        <v>201660</v>
      </c>
      <c r="H16222" s="175" t="s">
        <v>642</v>
      </c>
      <c r="K16222" s="194">
        <v>50000</v>
      </c>
    </row>
    <row r="16223" spans="1:11">
      <c r="A16223" s="175" t="s">
        <v>257</v>
      </c>
      <c r="B16223" s="175" t="s">
        <v>47</v>
      </c>
      <c r="E16223" s="175" t="s">
        <v>668</v>
      </c>
      <c r="F16223" s="195">
        <v>6126</v>
      </c>
      <c r="H16223" s="175" t="s">
        <v>2317</v>
      </c>
      <c r="J16223" s="194">
        <v>35700</v>
      </c>
    </row>
    <row r="16224" spans="1:11">
      <c r="A16224" s="175" t="s">
        <v>257</v>
      </c>
      <c r="B16224" s="175" t="s">
        <v>47</v>
      </c>
      <c r="E16224" s="175" t="s">
        <v>668</v>
      </c>
      <c r="F16224" s="195">
        <v>6177</v>
      </c>
      <c r="H16224" s="175" t="s">
        <v>2318</v>
      </c>
      <c r="J16224" s="194">
        <v>8000</v>
      </c>
    </row>
    <row r="16225" spans="1:11">
      <c r="A16225" s="175" t="s">
        <v>4919</v>
      </c>
      <c r="B16225" s="175" t="s">
        <v>101</v>
      </c>
      <c r="D16225" s="175" t="s">
        <v>592</v>
      </c>
      <c r="H16225" s="175" t="s">
        <v>4619</v>
      </c>
      <c r="J16225" s="194">
        <v>5000</v>
      </c>
    </row>
    <row r="16226" spans="1:11">
      <c r="A16226" s="190" t="s">
        <v>5222</v>
      </c>
      <c r="J16226" s="194">
        <v>50000</v>
      </c>
      <c r="K16226" s="194">
        <v>50000</v>
      </c>
    </row>
    <row r="16229" spans="1:11">
      <c r="A16229" s="190" t="s">
        <v>5223</v>
      </c>
      <c r="D16229" s="191" t="s">
        <v>4823</v>
      </c>
      <c r="E16229" s="190" t="s">
        <v>5080</v>
      </c>
    </row>
    <row r="16230" spans="1:11">
      <c r="A16230" s="192" t="s">
        <v>10</v>
      </c>
      <c r="B16230" s="192" t="s">
        <v>11</v>
      </c>
      <c r="D16230" s="188" t="s">
        <v>4808</v>
      </c>
      <c r="E16230" s="192" t="s">
        <v>142</v>
      </c>
      <c r="F16230" s="193" t="s">
        <v>4809</v>
      </c>
      <c r="G16230" s="192" t="s">
        <v>4810</v>
      </c>
      <c r="H16230" s="192" t="s">
        <v>479</v>
      </c>
      <c r="J16230" s="193" t="s">
        <v>405</v>
      </c>
      <c r="K16230" s="193" t="s">
        <v>406</v>
      </c>
    </row>
    <row r="16233" spans="1:11">
      <c r="A16233" s="175" t="s">
        <v>182</v>
      </c>
      <c r="B16233" s="175" t="s">
        <v>28</v>
      </c>
      <c r="E16233" s="175" t="s">
        <v>640</v>
      </c>
      <c r="F16233" s="195">
        <v>201635</v>
      </c>
      <c r="H16233" s="175" t="s">
        <v>2052</v>
      </c>
      <c r="K16233" s="194">
        <v>500000</v>
      </c>
    </row>
    <row r="16234" spans="1:11">
      <c r="A16234" s="175" t="s">
        <v>182</v>
      </c>
      <c r="B16234" s="175" t="s">
        <v>28</v>
      </c>
      <c r="E16234" s="175" t="s">
        <v>640</v>
      </c>
      <c r="F16234" s="195">
        <v>201645</v>
      </c>
      <c r="H16234" s="175" t="s">
        <v>2057</v>
      </c>
      <c r="K16234" s="194">
        <v>86180</v>
      </c>
    </row>
    <row r="16235" spans="1:11">
      <c r="A16235" s="175" t="s">
        <v>182</v>
      </c>
      <c r="B16235" s="175" t="s">
        <v>28</v>
      </c>
      <c r="E16235" s="175" t="s">
        <v>640</v>
      </c>
      <c r="F16235" s="195">
        <v>201645</v>
      </c>
      <c r="H16235" s="175" t="s">
        <v>2057</v>
      </c>
      <c r="J16235" s="194">
        <v>1664</v>
      </c>
    </row>
    <row r="16236" spans="1:11">
      <c r="A16236" s="175" t="s">
        <v>257</v>
      </c>
      <c r="B16236" s="175" t="s">
        <v>47</v>
      </c>
      <c r="E16236" s="175" t="s">
        <v>668</v>
      </c>
      <c r="F16236" s="195">
        <v>59</v>
      </c>
      <c r="H16236" s="175" t="s">
        <v>2319</v>
      </c>
      <c r="J16236" s="194">
        <v>80925</v>
      </c>
    </row>
    <row r="16237" spans="1:11">
      <c r="A16237" s="175" t="s">
        <v>4895</v>
      </c>
      <c r="B16237" s="175" t="s">
        <v>87</v>
      </c>
      <c r="D16237" s="175" t="s">
        <v>592</v>
      </c>
      <c r="H16237" s="175" t="s">
        <v>4327</v>
      </c>
      <c r="J16237" s="194">
        <v>113784</v>
      </c>
    </row>
    <row r="16238" spans="1:11">
      <c r="A16238" s="175" t="s">
        <v>4919</v>
      </c>
      <c r="B16238" s="175" t="s">
        <v>101</v>
      </c>
      <c r="D16238" s="175" t="s">
        <v>592</v>
      </c>
      <c r="H16238" s="175" t="s">
        <v>4616</v>
      </c>
      <c r="J16238" s="194">
        <v>212899</v>
      </c>
    </row>
    <row r="16239" spans="1:11">
      <c r="A16239" s="175" t="s">
        <v>5046</v>
      </c>
      <c r="B16239" s="175" t="s">
        <v>103</v>
      </c>
      <c r="D16239" s="175" t="s">
        <v>592</v>
      </c>
      <c r="H16239" s="175" t="s">
        <v>4659</v>
      </c>
      <c r="J16239" s="194">
        <v>96908</v>
      </c>
    </row>
    <row r="16240" spans="1:11">
      <c r="A16240" s="175" t="s">
        <v>4894</v>
      </c>
      <c r="B16240" s="175" t="s">
        <v>105</v>
      </c>
      <c r="D16240" s="175" t="s">
        <v>592</v>
      </c>
      <c r="H16240" s="175" t="s">
        <v>4734</v>
      </c>
      <c r="J16240" s="194">
        <v>80000</v>
      </c>
    </row>
    <row r="16241" spans="1:11">
      <c r="A16241" s="190" t="s">
        <v>5224</v>
      </c>
      <c r="J16241" s="194">
        <v>586180</v>
      </c>
      <c r="K16241" s="194">
        <v>586180</v>
      </c>
    </row>
    <row r="16244" spans="1:11">
      <c r="A16244" s="190" t="s">
        <v>5225</v>
      </c>
      <c r="D16244" s="191" t="s">
        <v>4806</v>
      </c>
      <c r="E16244" s="190" t="s">
        <v>5031</v>
      </c>
    </row>
    <row r="16245" spans="1:11">
      <c r="A16245" s="192" t="s">
        <v>10</v>
      </c>
      <c r="B16245" s="192" t="s">
        <v>11</v>
      </c>
      <c r="D16245" s="188" t="s">
        <v>4808</v>
      </c>
      <c r="E16245" s="192" t="s">
        <v>142</v>
      </c>
      <c r="F16245" s="193" t="s">
        <v>4809</v>
      </c>
      <c r="G16245" s="192" t="s">
        <v>4810</v>
      </c>
      <c r="H16245" s="192" t="s">
        <v>479</v>
      </c>
      <c r="J16245" s="193" t="s">
        <v>405</v>
      </c>
      <c r="K16245" s="193" t="s">
        <v>406</v>
      </c>
    </row>
    <row r="16248" spans="1:11">
      <c r="A16248" s="175" t="s">
        <v>4897</v>
      </c>
      <c r="B16248" s="175" t="s">
        <v>89</v>
      </c>
      <c r="D16248" s="175" t="s">
        <v>610</v>
      </c>
      <c r="H16248" s="175" t="s">
        <v>484</v>
      </c>
      <c r="J16248" s="194">
        <v>16667</v>
      </c>
    </row>
    <row r="16249" spans="1:11">
      <c r="A16249" s="175" t="s">
        <v>5288</v>
      </c>
      <c r="B16249" s="175" t="s">
        <v>99</v>
      </c>
      <c r="D16249" s="175" t="s">
        <v>592</v>
      </c>
      <c r="H16249" s="175" t="s">
        <v>487</v>
      </c>
      <c r="J16249" s="194">
        <v>3980855</v>
      </c>
    </row>
    <row r="16250" spans="1:11">
      <c r="A16250" s="175" t="s">
        <v>5033</v>
      </c>
      <c r="B16250" s="175" t="s">
        <v>95</v>
      </c>
      <c r="D16250" s="175" t="s">
        <v>592</v>
      </c>
      <c r="H16250" s="175" t="s">
        <v>493</v>
      </c>
      <c r="J16250" s="194">
        <v>888889</v>
      </c>
    </row>
    <row r="16251" spans="1:11">
      <c r="A16251" s="175" t="s">
        <v>5088</v>
      </c>
      <c r="B16251" s="175" t="s">
        <v>68</v>
      </c>
      <c r="D16251" s="175" t="s">
        <v>592</v>
      </c>
      <c r="H16251" s="175" t="s">
        <v>496</v>
      </c>
      <c r="J16251" s="194">
        <v>666667</v>
      </c>
    </row>
    <row r="16252" spans="1:11">
      <c r="A16252" s="175" t="s">
        <v>5088</v>
      </c>
      <c r="B16252" s="175" t="s">
        <v>68</v>
      </c>
      <c r="D16252" s="175" t="s">
        <v>592</v>
      </c>
      <c r="H16252" s="175" t="s">
        <v>499</v>
      </c>
      <c r="J16252" s="194">
        <v>666667</v>
      </c>
    </row>
    <row r="16253" spans="1:11">
      <c r="A16253" s="175" t="s">
        <v>5034</v>
      </c>
      <c r="B16253" s="175" t="s">
        <v>104</v>
      </c>
      <c r="D16253" s="175" t="s">
        <v>592</v>
      </c>
      <c r="H16253" s="175" t="s">
        <v>503</v>
      </c>
      <c r="J16253" s="194">
        <v>222222</v>
      </c>
    </row>
    <row r="16254" spans="1:11">
      <c r="A16254" s="175" t="s">
        <v>5033</v>
      </c>
      <c r="B16254" s="175" t="s">
        <v>95</v>
      </c>
      <c r="D16254" s="175" t="s">
        <v>592</v>
      </c>
      <c r="H16254" s="175" t="s">
        <v>506</v>
      </c>
      <c r="J16254" s="194">
        <v>500000</v>
      </c>
    </row>
    <row r="16255" spans="1:11">
      <c r="A16255" s="175" t="s">
        <v>5033</v>
      </c>
      <c r="B16255" s="175" t="s">
        <v>95</v>
      </c>
      <c r="D16255" s="175" t="s">
        <v>592</v>
      </c>
      <c r="H16255" s="175" t="s">
        <v>512</v>
      </c>
      <c r="J16255" s="194">
        <v>333333</v>
      </c>
    </row>
    <row r="16256" spans="1:11">
      <c r="A16256" s="175" t="s">
        <v>4897</v>
      </c>
      <c r="B16256" s="175" t="s">
        <v>89</v>
      </c>
      <c r="D16256" s="175" t="s">
        <v>592</v>
      </c>
      <c r="H16256" s="175" t="s">
        <v>509</v>
      </c>
      <c r="J16256" s="194">
        <v>5976056</v>
      </c>
    </row>
    <row r="16257" spans="1:11">
      <c r="A16257" s="175" t="s">
        <v>5033</v>
      </c>
      <c r="B16257" s="175" t="s">
        <v>95</v>
      </c>
      <c r="D16257" s="175" t="s">
        <v>592</v>
      </c>
      <c r="H16257" s="175" t="s">
        <v>515</v>
      </c>
      <c r="J16257" s="194">
        <v>450000</v>
      </c>
    </row>
    <row r="16258" spans="1:11">
      <c r="A16258" s="175" t="s">
        <v>5032</v>
      </c>
      <c r="B16258" s="175" t="s">
        <v>93</v>
      </c>
      <c r="D16258" s="175" t="s">
        <v>592</v>
      </c>
      <c r="H16258" s="175" t="s">
        <v>490</v>
      </c>
      <c r="J16258" s="194">
        <v>27778</v>
      </c>
    </row>
    <row r="16259" spans="1:11">
      <c r="A16259" s="175" t="s">
        <v>5032</v>
      </c>
      <c r="B16259" s="175" t="s">
        <v>93</v>
      </c>
      <c r="D16259" s="175" t="s">
        <v>592</v>
      </c>
      <c r="H16259" s="175" t="s">
        <v>500</v>
      </c>
      <c r="J16259" s="194">
        <v>500000</v>
      </c>
    </row>
    <row r="16260" spans="1:11">
      <c r="A16260" s="175" t="s">
        <v>262</v>
      </c>
      <c r="B16260" s="175" t="s">
        <v>48</v>
      </c>
      <c r="H16260" s="175" t="s">
        <v>2370</v>
      </c>
      <c r="K16260" s="194">
        <v>6547769</v>
      </c>
    </row>
    <row r="16261" spans="1:11">
      <c r="A16261" s="175" t="s">
        <v>262</v>
      </c>
      <c r="B16261" s="175" t="s">
        <v>48</v>
      </c>
      <c r="H16261" s="175" t="s">
        <v>2370</v>
      </c>
      <c r="K16261" s="194">
        <v>6258450</v>
      </c>
    </row>
    <row r="16262" spans="1:11">
      <c r="A16262" s="175" t="s">
        <v>304</v>
      </c>
      <c r="B16262" s="175" t="s">
        <v>60</v>
      </c>
      <c r="H16262" s="175" t="s">
        <v>2571</v>
      </c>
      <c r="K16262" s="194">
        <v>1422915</v>
      </c>
    </row>
    <row r="16263" spans="1:11">
      <c r="A16263" s="190" t="s">
        <v>5226</v>
      </c>
      <c r="J16263" s="194">
        <v>14229134</v>
      </c>
      <c r="K16263" s="194">
        <v>14229134</v>
      </c>
    </row>
    <row r="16266" spans="1:11">
      <c r="A16266" s="190" t="s">
        <v>5227</v>
      </c>
      <c r="D16266" s="191" t="s">
        <v>4806</v>
      </c>
      <c r="E16266" s="190" t="s">
        <v>5031</v>
      </c>
    </row>
    <row r="16267" spans="1:11">
      <c r="A16267" s="192" t="s">
        <v>10</v>
      </c>
      <c r="B16267" s="192" t="s">
        <v>11</v>
      </c>
      <c r="D16267" s="188" t="s">
        <v>4808</v>
      </c>
      <c r="E16267" s="192" t="s">
        <v>142</v>
      </c>
      <c r="F16267" s="193" t="s">
        <v>4809</v>
      </c>
      <c r="G16267" s="192" t="s">
        <v>4810</v>
      </c>
      <c r="H16267" s="192" t="s">
        <v>479</v>
      </c>
      <c r="J16267" s="193" t="s">
        <v>405</v>
      </c>
      <c r="K16267" s="193" t="s">
        <v>406</v>
      </c>
    </row>
    <row r="16270" spans="1:11">
      <c r="A16270" s="175" t="s">
        <v>248</v>
      </c>
      <c r="B16270" s="175" t="s">
        <v>42</v>
      </c>
      <c r="D16270" s="175" t="s">
        <v>640</v>
      </c>
      <c r="H16270" s="175" t="s">
        <v>2189</v>
      </c>
      <c r="J16270" s="194">
        <v>8383600</v>
      </c>
    </row>
    <row r="16271" spans="1:11">
      <c r="A16271" s="175" t="s">
        <v>248</v>
      </c>
      <c r="B16271" s="175" t="s">
        <v>42</v>
      </c>
      <c r="D16271" s="175" t="s">
        <v>640</v>
      </c>
      <c r="H16271" s="175" t="s">
        <v>2190</v>
      </c>
      <c r="J16271" s="194">
        <v>745831</v>
      </c>
    </row>
    <row r="16272" spans="1:11">
      <c r="A16272" s="175" t="s">
        <v>5093</v>
      </c>
      <c r="B16272" s="175" t="s">
        <v>69</v>
      </c>
      <c r="D16272" s="175" t="s">
        <v>592</v>
      </c>
      <c r="H16272" s="175" t="s">
        <v>2682</v>
      </c>
      <c r="J16272" s="194">
        <v>7898537</v>
      </c>
    </row>
    <row r="16273" spans="1:10">
      <c r="A16273" s="175" t="s">
        <v>5096</v>
      </c>
      <c r="B16273" s="175" t="s">
        <v>91</v>
      </c>
      <c r="D16273" s="175" t="s">
        <v>592</v>
      </c>
      <c r="H16273" s="175" t="s">
        <v>4416</v>
      </c>
      <c r="J16273" s="194">
        <v>838000</v>
      </c>
    </row>
    <row r="16274" spans="1:10">
      <c r="A16274" s="175" t="s">
        <v>4919</v>
      </c>
      <c r="B16274" s="175" t="s">
        <v>101</v>
      </c>
      <c r="D16274" s="175" t="s">
        <v>592</v>
      </c>
      <c r="H16274" s="175" t="s">
        <v>4620</v>
      </c>
      <c r="J16274" s="194">
        <v>2910000</v>
      </c>
    </row>
    <row r="16275" spans="1:10">
      <c r="A16275" s="175" t="s">
        <v>5044</v>
      </c>
      <c r="B16275" s="175" t="s">
        <v>85</v>
      </c>
      <c r="D16275" s="175" t="s">
        <v>592</v>
      </c>
      <c r="H16275" s="175" t="s">
        <v>4247</v>
      </c>
      <c r="J16275" s="194">
        <v>82685</v>
      </c>
    </row>
    <row r="16276" spans="1:10">
      <c r="A16276" s="175" t="s">
        <v>5044</v>
      </c>
      <c r="B16276" s="175" t="s">
        <v>85</v>
      </c>
      <c r="D16276" s="175" t="s">
        <v>592</v>
      </c>
      <c r="H16276" s="175" t="s">
        <v>4248</v>
      </c>
      <c r="J16276" s="194">
        <v>477034</v>
      </c>
    </row>
    <row r="16277" spans="1:10">
      <c r="A16277" s="175" t="s">
        <v>5045</v>
      </c>
      <c r="B16277" s="175" t="s">
        <v>86</v>
      </c>
      <c r="D16277" s="175" t="s">
        <v>592</v>
      </c>
      <c r="H16277" s="175" t="s">
        <v>4276</v>
      </c>
      <c r="J16277" s="194">
        <v>29652</v>
      </c>
    </row>
    <row r="16278" spans="1:10">
      <c r="A16278" s="175" t="s">
        <v>5045</v>
      </c>
      <c r="B16278" s="175" t="s">
        <v>86</v>
      </c>
      <c r="D16278" s="175" t="s">
        <v>592</v>
      </c>
      <c r="H16278" s="175" t="s">
        <v>4277</v>
      </c>
      <c r="J16278" s="194">
        <v>84451</v>
      </c>
    </row>
    <row r="16279" spans="1:10">
      <c r="A16279" s="175" t="s">
        <v>5045</v>
      </c>
      <c r="B16279" s="175" t="s">
        <v>86</v>
      </c>
      <c r="D16279" s="175" t="s">
        <v>592</v>
      </c>
      <c r="H16279" s="175" t="s">
        <v>4278</v>
      </c>
      <c r="J16279" s="194">
        <v>259916</v>
      </c>
    </row>
    <row r="16280" spans="1:10">
      <c r="A16280" s="175" t="s">
        <v>5046</v>
      </c>
      <c r="B16280" s="175" t="s">
        <v>103</v>
      </c>
      <c r="D16280" s="175" t="s">
        <v>592</v>
      </c>
      <c r="H16280" s="175" t="s">
        <v>4660</v>
      </c>
      <c r="J16280" s="194">
        <v>1701228</v>
      </c>
    </row>
    <row r="16281" spans="1:10">
      <c r="A16281" s="175" t="s">
        <v>5284</v>
      </c>
      <c r="B16281" s="175" t="s">
        <v>72</v>
      </c>
      <c r="D16281" s="175" t="s">
        <v>592</v>
      </c>
      <c r="H16281" s="175" t="s">
        <v>2728</v>
      </c>
      <c r="J16281" s="194">
        <v>5230370</v>
      </c>
    </row>
    <row r="16282" spans="1:10">
      <c r="A16282" s="175" t="s">
        <v>5047</v>
      </c>
      <c r="B16282" s="175" t="s">
        <v>106</v>
      </c>
      <c r="D16282" s="175" t="s">
        <v>610</v>
      </c>
      <c r="H16282" s="175" t="s">
        <v>4748</v>
      </c>
      <c r="J16282" s="194">
        <v>25809</v>
      </c>
    </row>
    <row r="16283" spans="1:10">
      <c r="A16283" s="175" t="s">
        <v>5096</v>
      </c>
      <c r="B16283" s="175" t="s">
        <v>91</v>
      </c>
      <c r="D16283" s="175" t="s">
        <v>592</v>
      </c>
      <c r="H16283" s="175" t="s">
        <v>4417</v>
      </c>
      <c r="J16283" s="194">
        <v>9970000</v>
      </c>
    </row>
    <row r="16284" spans="1:10">
      <c r="A16284" s="175" t="s">
        <v>4895</v>
      </c>
      <c r="B16284" s="175" t="s">
        <v>87</v>
      </c>
      <c r="D16284" s="175" t="s">
        <v>592</v>
      </c>
      <c r="H16284" s="175" t="s">
        <v>4328</v>
      </c>
      <c r="J16284" s="194">
        <v>46886</v>
      </c>
    </row>
    <row r="16285" spans="1:10">
      <c r="A16285" s="175" t="s">
        <v>5284</v>
      </c>
      <c r="B16285" s="175" t="s">
        <v>72</v>
      </c>
      <c r="D16285" s="175" t="s">
        <v>592</v>
      </c>
      <c r="H16285" s="175" t="s">
        <v>2729</v>
      </c>
      <c r="J16285" s="194">
        <v>284410</v>
      </c>
    </row>
    <row r="16286" spans="1:10">
      <c r="A16286" s="175" t="s">
        <v>5284</v>
      </c>
      <c r="B16286" s="175" t="s">
        <v>72</v>
      </c>
      <c r="D16286" s="175" t="s">
        <v>592</v>
      </c>
      <c r="H16286" s="175" t="s">
        <v>2730</v>
      </c>
      <c r="J16286" s="194">
        <v>900000</v>
      </c>
    </row>
    <row r="16287" spans="1:10">
      <c r="A16287" s="175" t="s">
        <v>4919</v>
      </c>
      <c r="B16287" s="175" t="s">
        <v>101</v>
      </c>
      <c r="D16287" s="175" t="s">
        <v>592</v>
      </c>
      <c r="H16287" s="175" t="s">
        <v>4621</v>
      </c>
      <c r="J16287" s="194">
        <v>1350000</v>
      </c>
    </row>
    <row r="16288" spans="1:10">
      <c r="A16288" s="175" t="s">
        <v>5073</v>
      </c>
      <c r="B16288" s="175" t="s">
        <v>90</v>
      </c>
      <c r="D16288" s="175" t="s">
        <v>592</v>
      </c>
      <c r="H16288" s="175" t="s">
        <v>4408</v>
      </c>
      <c r="J16288" s="194">
        <v>2900000</v>
      </c>
    </row>
    <row r="16289" spans="1:10">
      <c r="A16289" s="175" t="s">
        <v>5289</v>
      </c>
      <c r="B16289" s="175" t="s">
        <v>70</v>
      </c>
      <c r="D16289" s="175" t="s">
        <v>592</v>
      </c>
      <c r="H16289" s="175" t="s">
        <v>2704</v>
      </c>
      <c r="J16289" s="194">
        <v>90000000</v>
      </c>
    </row>
    <row r="16290" spans="1:10">
      <c r="A16290" s="175" t="s">
        <v>5284</v>
      </c>
      <c r="B16290" s="175" t="s">
        <v>72</v>
      </c>
      <c r="D16290" s="175" t="s">
        <v>592</v>
      </c>
      <c r="H16290" s="175" t="s">
        <v>2731</v>
      </c>
      <c r="J16290" s="194">
        <v>6199900</v>
      </c>
    </row>
    <row r="16291" spans="1:10">
      <c r="A16291" s="175" t="s">
        <v>4897</v>
      </c>
      <c r="B16291" s="175" t="s">
        <v>89</v>
      </c>
      <c r="D16291" s="175" t="s">
        <v>592</v>
      </c>
      <c r="H16291" s="175" t="s">
        <v>4390</v>
      </c>
      <c r="J16291" s="194">
        <v>92603</v>
      </c>
    </row>
    <row r="16292" spans="1:10">
      <c r="A16292" s="175" t="s">
        <v>4895</v>
      </c>
      <c r="B16292" s="175" t="s">
        <v>87</v>
      </c>
      <c r="D16292" s="175" t="s">
        <v>592</v>
      </c>
      <c r="H16292" s="175" t="s">
        <v>4329</v>
      </c>
      <c r="J16292" s="194">
        <v>541256</v>
      </c>
    </row>
    <row r="16293" spans="1:10">
      <c r="A16293" s="175" t="s">
        <v>4895</v>
      </c>
      <c r="B16293" s="175" t="s">
        <v>87</v>
      </c>
      <c r="D16293" s="175" t="s">
        <v>592</v>
      </c>
      <c r="H16293" s="175" t="s">
        <v>4330</v>
      </c>
      <c r="J16293" s="194">
        <v>184450</v>
      </c>
    </row>
    <row r="16294" spans="1:10">
      <c r="A16294" s="175" t="s">
        <v>4895</v>
      </c>
      <c r="B16294" s="175" t="s">
        <v>87</v>
      </c>
      <c r="D16294" s="175" t="s">
        <v>592</v>
      </c>
      <c r="H16294" s="175" t="s">
        <v>4331</v>
      </c>
      <c r="J16294" s="194">
        <v>124557</v>
      </c>
    </row>
    <row r="16295" spans="1:10">
      <c r="A16295" s="175" t="s">
        <v>5284</v>
      </c>
      <c r="B16295" s="175" t="s">
        <v>72</v>
      </c>
      <c r="D16295" s="175" t="s">
        <v>592</v>
      </c>
      <c r="H16295" s="175" t="s">
        <v>2732</v>
      </c>
      <c r="J16295" s="194">
        <v>3097426</v>
      </c>
    </row>
    <row r="16296" spans="1:10">
      <c r="A16296" s="175" t="s">
        <v>4897</v>
      </c>
      <c r="B16296" s="175" t="s">
        <v>89</v>
      </c>
      <c r="D16296" s="175" t="s">
        <v>592</v>
      </c>
      <c r="H16296" s="175" t="s">
        <v>4391</v>
      </c>
      <c r="J16296" s="194">
        <v>35700</v>
      </c>
    </row>
    <row r="16297" spans="1:10">
      <c r="A16297" s="175" t="s">
        <v>4897</v>
      </c>
      <c r="B16297" s="175" t="s">
        <v>89</v>
      </c>
      <c r="D16297" s="175" t="s">
        <v>592</v>
      </c>
      <c r="H16297" s="175" t="s">
        <v>4392</v>
      </c>
      <c r="J16297" s="194">
        <v>8000</v>
      </c>
    </row>
    <row r="16298" spans="1:10">
      <c r="A16298" s="175" t="s">
        <v>4919</v>
      </c>
      <c r="B16298" s="175" t="s">
        <v>101</v>
      </c>
      <c r="D16298" s="175" t="s">
        <v>592</v>
      </c>
      <c r="H16298" s="175" t="s">
        <v>4622</v>
      </c>
      <c r="J16298" s="194">
        <v>1940000</v>
      </c>
    </row>
    <row r="16299" spans="1:10">
      <c r="A16299" s="175" t="s">
        <v>5073</v>
      </c>
      <c r="B16299" s="175" t="s">
        <v>90</v>
      </c>
      <c r="D16299" s="175" t="s">
        <v>592</v>
      </c>
      <c r="H16299" s="175" t="s">
        <v>4409</v>
      </c>
      <c r="J16299" s="194">
        <v>3475000</v>
      </c>
    </row>
    <row r="16300" spans="1:10">
      <c r="A16300" s="175" t="s">
        <v>5284</v>
      </c>
      <c r="B16300" s="175" t="s">
        <v>72</v>
      </c>
      <c r="D16300" s="175" t="s">
        <v>592</v>
      </c>
      <c r="H16300" s="175" t="s">
        <v>2733</v>
      </c>
      <c r="J16300" s="194">
        <v>3000000</v>
      </c>
    </row>
    <row r="16301" spans="1:10">
      <c r="A16301" s="175" t="s">
        <v>5034</v>
      </c>
      <c r="B16301" s="175" t="s">
        <v>104</v>
      </c>
      <c r="D16301" s="175" t="s">
        <v>592</v>
      </c>
      <c r="H16301" s="175" t="s">
        <v>4702</v>
      </c>
      <c r="J16301" s="194">
        <v>19000001</v>
      </c>
    </row>
    <row r="16302" spans="1:10">
      <c r="A16302" s="175" t="s">
        <v>5046</v>
      </c>
      <c r="B16302" s="175" t="s">
        <v>103</v>
      </c>
      <c r="D16302" s="175" t="s">
        <v>592</v>
      </c>
      <c r="H16302" s="175" t="s">
        <v>260</v>
      </c>
      <c r="J16302" s="194">
        <v>158500</v>
      </c>
    </row>
    <row r="16303" spans="1:10">
      <c r="A16303" s="175" t="s">
        <v>4894</v>
      </c>
      <c r="B16303" s="175" t="s">
        <v>105</v>
      </c>
      <c r="D16303" s="175" t="s">
        <v>592</v>
      </c>
      <c r="H16303" s="175" t="s">
        <v>4735</v>
      </c>
      <c r="J16303" s="194">
        <v>49223</v>
      </c>
    </row>
    <row r="16304" spans="1:10">
      <c r="A16304" s="175" t="s">
        <v>4895</v>
      </c>
      <c r="B16304" s="175" t="s">
        <v>87</v>
      </c>
      <c r="D16304" s="175" t="s">
        <v>592</v>
      </c>
      <c r="H16304" s="175" t="s">
        <v>4332</v>
      </c>
      <c r="J16304" s="194">
        <v>38656</v>
      </c>
    </row>
    <row r="16305" spans="1:11">
      <c r="A16305" s="175" t="s">
        <v>4895</v>
      </c>
      <c r="B16305" s="175" t="s">
        <v>87</v>
      </c>
      <c r="D16305" s="175" t="s">
        <v>592</v>
      </c>
      <c r="H16305" s="175" t="s">
        <v>4333</v>
      </c>
      <c r="J16305" s="194">
        <v>80925</v>
      </c>
    </row>
    <row r="16306" spans="1:11">
      <c r="A16306" s="175" t="s">
        <v>257</v>
      </c>
      <c r="B16306" s="175" t="s">
        <v>47</v>
      </c>
      <c r="H16306" s="175" t="s">
        <v>2320</v>
      </c>
      <c r="K16306" s="194">
        <v>172144606</v>
      </c>
    </row>
    <row r="16307" spans="1:11">
      <c r="A16307" s="190" t="s">
        <v>5228</v>
      </c>
      <c r="J16307" s="194">
        <v>172144606</v>
      </c>
      <c r="K16307" s="194">
        <v>172144606</v>
      </c>
    </row>
    <row r="16310" spans="1:11">
      <c r="A16310" s="190" t="s">
        <v>5229</v>
      </c>
      <c r="D16310" s="191" t="s">
        <v>4806</v>
      </c>
      <c r="E16310" s="190" t="s">
        <v>5031</v>
      </c>
    </row>
    <row r="16311" spans="1:11">
      <c r="A16311" s="192" t="s">
        <v>10</v>
      </c>
      <c r="B16311" s="192" t="s">
        <v>11</v>
      </c>
      <c r="D16311" s="188" t="s">
        <v>4808</v>
      </c>
      <c r="E16311" s="192" t="s">
        <v>142</v>
      </c>
      <c r="F16311" s="193" t="s">
        <v>4809</v>
      </c>
      <c r="G16311" s="192" t="s">
        <v>4810</v>
      </c>
      <c r="H16311" s="192" t="s">
        <v>479</v>
      </c>
      <c r="J16311" s="193" t="s">
        <v>405</v>
      </c>
      <c r="K16311" s="193" t="s">
        <v>406</v>
      </c>
    </row>
    <row r="16314" spans="1:11">
      <c r="A16314" s="175" t="s">
        <v>5073</v>
      </c>
      <c r="B16314" s="175" t="s">
        <v>90</v>
      </c>
      <c r="D16314" s="175" t="s">
        <v>592</v>
      </c>
      <c r="H16314" s="175" t="s">
        <v>4404</v>
      </c>
      <c r="K16314" s="194">
        <v>3550000</v>
      </c>
    </row>
    <row r="16315" spans="1:11">
      <c r="A16315" s="175" t="s">
        <v>5073</v>
      </c>
      <c r="B16315" s="175" t="s">
        <v>90</v>
      </c>
      <c r="D16315" s="175" t="s">
        <v>592</v>
      </c>
      <c r="H16315" s="175" t="s">
        <v>4406</v>
      </c>
      <c r="K16315" s="194">
        <v>3550000</v>
      </c>
    </row>
    <row r="16316" spans="1:11">
      <c r="A16316" s="175" t="s">
        <v>5096</v>
      </c>
      <c r="B16316" s="175" t="s">
        <v>91</v>
      </c>
      <c r="D16316" s="175" t="s">
        <v>592</v>
      </c>
      <c r="H16316" s="175" t="s">
        <v>4404</v>
      </c>
      <c r="J16316" s="194">
        <v>3550000</v>
      </c>
    </row>
    <row r="16317" spans="1:11">
      <c r="A16317" s="175" t="s">
        <v>5096</v>
      </c>
      <c r="B16317" s="175" t="s">
        <v>91</v>
      </c>
      <c r="D16317" s="175" t="s">
        <v>592</v>
      </c>
      <c r="H16317" s="175" t="s">
        <v>4406</v>
      </c>
      <c r="J16317" s="194">
        <v>3550000</v>
      </c>
    </row>
    <row r="16318" spans="1:11">
      <c r="A16318" s="190" t="s">
        <v>5230</v>
      </c>
      <c r="J16318" s="194">
        <v>7100000</v>
      </c>
      <c r="K16318" s="194">
        <v>7100000</v>
      </c>
    </row>
    <row r="16321" spans="1:11">
      <c r="A16321" s="190" t="s">
        <v>5231</v>
      </c>
      <c r="D16321" s="191" t="s">
        <v>4818</v>
      </c>
      <c r="E16321" s="190" t="s">
        <v>5031</v>
      </c>
    </row>
    <row r="16322" spans="1:11">
      <c r="A16322" s="192" t="s">
        <v>10</v>
      </c>
      <c r="B16322" s="192" t="s">
        <v>11</v>
      </c>
      <c r="D16322" s="188" t="s">
        <v>4808</v>
      </c>
      <c r="E16322" s="192" t="s">
        <v>142</v>
      </c>
      <c r="F16322" s="193" t="s">
        <v>4809</v>
      </c>
      <c r="G16322" s="192" t="s">
        <v>4810</v>
      </c>
      <c r="H16322" s="192" t="s">
        <v>479</v>
      </c>
      <c r="J16322" s="193" t="s">
        <v>405</v>
      </c>
      <c r="K16322" s="193" t="s">
        <v>406</v>
      </c>
    </row>
    <row r="16325" spans="1:11">
      <c r="A16325" s="175" t="s">
        <v>151</v>
      </c>
      <c r="B16325" s="175" t="s">
        <v>22</v>
      </c>
      <c r="F16325" s="195">
        <v>1</v>
      </c>
      <c r="H16325" s="175" t="s">
        <v>1316</v>
      </c>
      <c r="J16325" s="194">
        <v>1370</v>
      </c>
    </row>
    <row r="16326" spans="1:11">
      <c r="A16326" s="175" t="s">
        <v>151</v>
      </c>
      <c r="B16326" s="175" t="s">
        <v>22</v>
      </c>
      <c r="F16326" s="195">
        <v>1</v>
      </c>
      <c r="H16326" s="175" t="s">
        <v>1317</v>
      </c>
      <c r="J16326" s="194">
        <v>818</v>
      </c>
    </row>
    <row r="16327" spans="1:11">
      <c r="A16327" s="175" t="s">
        <v>151</v>
      </c>
      <c r="B16327" s="175" t="s">
        <v>22</v>
      </c>
      <c r="F16327" s="195">
        <v>1</v>
      </c>
      <c r="H16327" s="175" t="s">
        <v>1318</v>
      </c>
      <c r="J16327" s="194">
        <v>260</v>
      </c>
    </row>
    <row r="16328" spans="1:11">
      <c r="A16328" s="175" t="s">
        <v>5056</v>
      </c>
      <c r="B16328" s="175" t="s">
        <v>117</v>
      </c>
      <c r="D16328" s="175" t="s">
        <v>610</v>
      </c>
      <c r="H16328" s="175" t="s">
        <v>1303</v>
      </c>
      <c r="K16328" s="194">
        <v>2448</v>
      </c>
    </row>
    <row r="16329" spans="1:11">
      <c r="A16329" s="190" t="s">
        <v>5232</v>
      </c>
      <c r="J16329" s="194">
        <v>2448</v>
      </c>
      <c r="K16329" s="194">
        <v>2448</v>
      </c>
    </row>
    <row r="16332" spans="1:11">
      <c r="A16332" s="190" t="s">
        <v>5233</v>
      </c>
      <c r="D16332" s="191" t="s">
        <v>4806</v>
      </c>
      <c r="E16332" s="190" t="s">
        <v>5031</v>
      </c>
    </row>
    <row r="16333" spans="1:11">
      <c r="A16333" s="192" t="s">
        <v>10</v>
      </c>
      <c r="B16333" s="192" t="s">
        <v>11</v>
      </c>
      <c r="D16333" s="188" t="s">
        <v>4808</v>
      </c>
      <c r="E16333" s="192" t="s">
        <v>142</v>
      </c>
      <c r="F16333" s="193" t="s">
        <v>4809</v>
      </c>
      <c r="G16333" s="192" t="s">
        <v>4810</v>
      </c>
      <c r="H16333" s="192" t="s">
        <v>479</v>
      </c>
      <c r="J16333" s="193" t="s">
        <v>405</v>
      </c>
      <c r="K16333" s="193" t="s">
        <v>406</v>
      </c>
    </row>
    <row r="16336" spans="1:11">
      <c r="A16336" s="175" t="s">
        <v>5093</v>
      </c>
      <c r="B16336" s="175" t="s">
        <v>69</v>
      </c>
      <c r="D16336" s="175" t="s">
        <v>592</v>
      </c>
      <c r="H16336" s="175" t="s">
        <v>2683</v>
      </c>
      <c r="K16336" s="194">
        <v>3159415</v>
      </c>
    </row>
    <row r="16337" spans="1:11">
      <c r="A16337" s="175" t="s">
        <v>5289</v>
      </c>
      <c r="B16337" s="175" t="s">
        <v>70</v>
      </c>
      <c r="D16337" s="175" t="s">
        <v>592</v>
      </c>
      <c r="H16337" s="175" t="s">
        <v>2697</v>
      </c>
      <c r="K16337" s="194">
        <v>7145067</v>
      </c>
    </row>
    <row r="16338" spans="1:11">
      <c r="A16338" s="175" t="s">
        <v>5289</v>
      </c>
      <c r="B16338" s="175" t="s">
        <v>70</v>
      </c>
      <c r="D16338" s="175" t="s">
        <v>592</v>
      </c>
      <c r="H16338" s="175" t="s">
        <v>2698</v>
      </c>
      <c r="K16338" s="194">
        <v>400000</v>
      </c>
    </row>
    <row r="16339" spans="1:11">
      <c r="A16339" s="175" t="s">
        <v>5289</v>
      </c>
      <c r="B16339" s="175" t="s">
        <v>70</v>
      </c>
      <c r="D16339" s="175" t="s">
        <v>592</v>
      </c>
      <c r="H16339" s="175" t="s">
        <v>2699</v>
      </c>
      <c r="K16339" s="194">
        <v>3572533</v>
      </c>
    </row>
    <row r="16340" spans="1:11">
      <c r="A16340" s="175" t="s">
        <v>5289</v>
      </c>
      <c r="B16340" s="175" t="s">
        <v>70</v>
      </c>
      <c r="D16340" s="175" t="s">
        <v>592</v>
      </c>
      <c r="H16340" s="175" t="s">
        <v>2700</v>
      </c>
      <c r="K16340" s="194">
        <v>4800000</v>
      </c>
    </row>
    <row r="16341" spans="1:11">
      <c r="A16341" s="175" t="s">
        <v>5289</v>
      </c>
      <c r="B16341" s="175" t="s">
        <v>70</v>
      </c>
      <c r="D16341" s="175" t="s">
        <v>592</v>
      </c>
      <c r="H16341" s="175" t="s">
        <v>2701</v>
      </c>
      <c r="K16341" s="194">
        <v>1200000</v>
      </c>
    </row>
    <row r="16342" spans="1:11">
      <c r="A16342" s="175" t="s">
        <v>5289</v>
      </c>
      <c r="B16342" s="175" t="s">
        <v>70</v>
      </c>
      <c r="D16342" s="175" t="s">
        <v>592</v>
      </c>
      <c r="H16342" s="175" t="s">
        <v>2702</v>
      </c>
      <c r="K16342" s="194">
        <v>3594476</v>
      </c>
    </row>
    <row r="16343" spans="1:11">
      <c r="A16343" s="175" t="s">
        <v>5289</v>
      </c>
      <c r="B16343" s="175" t="s">
        <v>70</v>
      </c>
      <c r="D16343" s="175" t="s">
        <v>592</v>
      </c>
      <c r="H16343" s="175" t="s">
        <v>2703</v>
      </c>
      <c r="K16343" s="194">
        <v>920000</v>
      </c>
    </row>
    <row r="16344" spans="1:11">
      <c r="A16344" s="175" t="s">
        <v>5289</v>
      </c>
      <c r="B16344" s="175" t="s">
        <v>70</v>
      </c>
      <c r="D16344" s="175" t="s">
        <v>592</v>
      </c>
      <c r="H16344" s="175" t="s">
        <v>2701</v>
      </c>
      <c r="J16344" s="194">
        <v>3000000</v>
      </c>
    </row>
    <row r="16345" spans="1:11">
      <c r="A16345" s="175" t="s">
        <v>5289</v>
      </c>
      <c r="B16345" s="175" t="s">
        <v>70</v>
      </c>
      <c r="D16345" s="175" t="s">
        <v>592</v>
      </c>
      <c r="H16345" s="175" t="s">
        <v>2702</v>
      </c>
      <c r="J16345" s="194">
        <v>8986190</v>
      </c>
    </row>
    <row r="16346" spans="1:11">
      <c r="A16346" s="175" t="s">
        <v>5289</v>
      </c>
      <c r="B16346" s="175" t="s">
        <v>70</v>
      </c>
      <c r="D16346" s="175" t="s">
        <v>592</v>
      </c>
      <c r="H16346" s="175" t="s">
        <v>2683</v>
      </c>
      <c r="J16346" s="194">
        <v>3159415</v>
      </c>
    </row>
    <row r="16347" spans="1:11">
      <c r="A16347" s="175" t="s">
        <v>5289</v>
      </c>
      <c r="B16347" s="175" t="s">
        <v>70</v>
      </c>
      <c r="D16347" s="175" t="s">
        <v>592</v>
      </c>
      <c r="H16347" s="175" t="s">
        <v>2705</v>
      </c>
      <c r="J16347" s="194">
        <v>2390422</v>
      </c>
    </row>
    <row r="16348" spans="1:11">
      <c r="A16348" s="175" t="s">
        <v>5289</v>
      </c>
      <c r="B16348" s="175" t="s">
        <v>70</v>
      </c>
      <c r="D16348" s="175" t="s">
        <v>592</v>
      </c>
      <c r="H16348" s="175" t="s">
        <v>2706</v>
      </c>
      <c r="J16348" s="194">
        <v>1420000</v>
      </c>
    </row>
    <row r="16349" spans="1:11">
      <c r="A16349" s="175" t="s">
        <v>5289</v>
      </c>
      <c r="B16349" s="175" t="s">
        <v>70</v>
      </c>
      <c r="D16349" s="175" t="s">
        <v>592</v>
      </c>
      <c r="H16349" s="175" t="s">
        <v>2707</v>
      </c>
      <c r="J16349" s="194">
        <v>1420000</v>
      </c>
    </row>
    <row r="16350" spans="1:11">
      <c r="A16350" s="175" t="s">
        <v>5289</v>
      </c>
      <c r="B16350" s="175" t="s">
        <v>70</v>
      </c>
      <c r="D16350" s="175" t="s">
        <v>592</v>
      </c>
      <c r="H16350" s="175" t="s">
        <v>2708</v>
      </c>
      <c r="J16350" s="194">
        <v>1420000</v>
      </c>
    </row>
    <row r="16351" spans="1:11">
      <c r="A16351" s="175" t="s">
        <v>5289</v>
      </c>
      <c r="B16351" s="175" t="s">
        <v>70</v>
      </c>
      <c r="D16351" s="175" t="s">
        <v>592</v>
      </c>
      <c r="H16351" s="175" t="s">
        <v>2709</v>
      </c>
      <c r="J16351" s="194">
        <v>3016800</v>
      </c>
    </row>
    <row r="16352" spans="1:11">
      <c r="A16352" s="175" t="s">
        <v>5289</v>
      </c>
      <c r="B16352" s="175" t="s">
        <v>70</v>
      </c>
      <c r="D16352" s="175" t="s">
        <v>592</v>
      </c>
      <c r="H16352" s="175" t="s">
        <v>2710</v>
      </c>
      <c r="J16352" s="194">
        <v>335200</v>
      </c>
    </row>
    <row r="16353" spans="1:11">
      <c r="A16353" s="175" t="s">
        <v>5289</v>
      </c>
      <c r="B16353" s="175" t="s">
        <v>70</v>
      </c>
      <c r="D16353" s="175" t="s">
        <v>592</v>
      </c>
      <c r="H16353" s="175" t="s">
        <v>2711</v>
      </c>
      <c r="J16353" s="194">
        <v>3988000</v>
      </c>
    </row>
    <row r="16354" spans="1:11">
      <c r="A16354" s="175" t="s">
        <v>5289</v>
      </c>
      <c r="B16354" s="175" t="s">
        <v>70</v>
      </c>
      <c r="D16354" s="175" t="s">
        <v>592</v>
      </c>
      <c r="H16354" s="175" t="s">
        <v>2712</v>
      </c>
      <c r="J16354" s="194">
        <v>635532</v>
      </c>
    </row>
    <row r="16355" spans="1:11">
      <c r="A16355" s="175" t="s">
        <v>5289</v>
      </c>
      <c r="B16355" s="175" t="s">
        <v>70</v>
      </c>
      <c r="D16355" s="175" t="s">
        <v>592</v>
      </c>
      <c r="H16355" s="175" t="s">
        <v>2713</v>
      </c>
      <c r="J16355" s="194">
        <v>680491</v>
      </c>
    </row>
    <row r="16356" spans="1:11">
      <c r="A16356" s="175" t="s">
        <v>5289</v>
      </c>
      <c r="B16356" s="175" t="s">
        <v>70</v>
      </c>
      <c r="D16356" s="175" t="s">
        <v>592</v>
      </c>
      <c r="H16356" s="175" t="s">
        <v>2714</v>
      </c>
      <c r="J16356" s="194">
        <v>540000</v>
      </c>
    </row>
    <row r="16357" spans="1:11">
      <c r="A16357" s="175" t="s">
        <v>5289</v>
      </c>
      <c r="B16357" s="175" t="s">
        <v>70</v>
      </c>
      <c r="D16357" s="175" t="s">
        <v>592</v>
      </c>
      <c r="H16357" s="175" t="s">
        <v>2715</v>
      </c>
      <c r="J16357" s="194">
        <v>1164000</v>
      </c>
    </row>
    <row r="16358" spans="1:11">
      <c r="A16358" s="175" t="s">
        <v>5289</v>
      </c>
      <c r="B16358" s="175" t="s">
        <v>70</v>
      </c>
      <c r="D16358" s="175" t="s">
        <v>592</v>
      </c>
      <c r="H16358" s="175" t="s">
        <v>2716</v>
      </c>
      <c r="J16358" s="194">
        <v>2092148</v>
      </c>
    </row>
    <row r="16359" spans="1:11">
      <c r="A16359" s="175" t="s">
        <v>5289</v>
      </c>
      <c r="B16359" s="175" t="s">
        <v>70</v>
      </c>
      <c r="D16359" s="175" t="s">
        <v>592</v>
      </c>
      <c r="H16359" s="175" t="s">
        <v>2717</v>
      </c>
      <c r="J16359" s="194">
        <v>169932</v>
      </c>
    </row>
    <row r="16360" spans="1:11">
      <c r="A16360" s="175" t="s">
        <v>5289</v>
      </c>
      <c r="B16360" s="175" t="s">
        <v>70</v>
      </c>
      <c r="D16360" s="175" t="s">
        <v>592</v>
      </c>
      <c r="H16360" s="175" t="s">
        <v>2718</v>
      </c>
      <c r="J16360" s="194">
        <v>2479960</v>
      </c>
    </row>
    <row r="16361" spans="1:11">
      <c r="A16361" s="175" t="s">
        <v>5289</v>
      </c>
      <c r="B16361" s="175" t="s">
        <v>70</v>
      </c>
      <c r="D16361" s="175" t="s">
        <v>592</v>
      </c>
      <c r="H16361" s="175" t="s">
        <v>2719</v>
      </c>
      <c r="J16361" s="194">
        <v>1556000</v>
      </c>
    </row>
    <row r="16362" spans="1:11">
      <c r="A16362" s="175" t="s">
        <v>5283</v>
      </c>
      <c r="B16362" s="175" t="s">
        <v>71</v>
      </c>
      <c r="D16362" s="175" t="s">
        <v>592</v>
      </c>
      <c r="H16362" s="175" t="s">
        <v>2712</v>
      </c>
      <c r="K16362" s="194">
        <v>635532</v>
      </c>
    </row>
    <row r="16363" spans="1:11">
      <c r="A16363" s="175" t="s">
        <v>5284</v>
      </c>
      <c r="B16363" s="175" t="s">
        <v>72</v>
      </c>
      <c r="D16363" s="175" t="s">
        <v>592</v>
      </c>
      <c r="H16363" s="175" t="s">
        <v>2716</v>
      </c>
      <c r="K16363" s="194">
        <v>2092148</v>
      </c>
    </row>
    <row r="16364" spans="1:11">
      <c r="A16364" s="175" t="s">
        <v>5284</v>
      </c>
      <c r="B16364" s="175" t="s">
        <v>72</v>
      </c>
      <c r="D16364" s="175" t="s">
        <v>592</v>
      </c>
      <c r="H16364" s="175" t="s">
        <v>2718</v>
      </c>
      <c r="K16364" s="194">
        <v>2479960</v>
      </c>
    </row>
    <row r="16365" spans="1:11">
      <c r="A16365" s="175" t="s">
        <v>4897</v>
      </c>
      <c r="B16365" s="175" t="s">
        <v>89</v>
      </c>
      <c r="D16365" s="175" t="s">
        <v>592</v>
      </c>
      <c r="H16365" s="175" t="s">
        <v>2700</v>
      </c>
      <c r="J16365" s="194">
        <v>4800000</v>
      </c>
    </row>
    <row r="16366" spans="1:11">
      <c r="A16366" s="175" t="s">
        <v>4897</v>
      </c>
      <c r="B16366" s="175" t="s">
        <v>89</v>
      </c>
      <c r="D16366" s="175" t="s">
        <v>592</v>
      </c>
      <c r="H16366" s="175" t="s">
        <v>2701</v>
      </c>
      <c r="J16366" s="194">
        <v>1200000</v>
      </c>
    </row>
    <row r="16367" spans="1:11">
      <c r="A16367" s="175" t="s">
        <v>4897</v>
      </c>
      <c r="B16367" s="175" t="s">
        <v>89</v>
      </c>
      <c r="D16367" s="175" t="s">
        <v>592</v>
      </c>
      <c r="H16367" s="175" t="s">
        <v>2702</v>
      </c>
      <c r="J16367" s="194">
        <v>3594476</v>
      </c>
    </row>
    <row r="16368" spans="1:11">
      <c r="A16368" s="175" t="s">
        <v>4897</v>
      </c>
      <c r="B16368" s="175" t="s">
        <v>89</v>
      </c>
      <c r="D16368" s="175" t="s">
        <v>592</v>
      </c>
      <c r="H16368" s="175" t="s">
        <v>2703</v>
      </c>
      <c r="J16368" s="194">
        <v>920000</v>
      </c>
    </row>
    <row r="16369" spans="1:11">
      <c r="A16369" s="175" t="s">
        <v>4897</v>
      </c>
      <c r="B16369" s="175" t="s">
        <v>89</v>
      </c>
      <c r="D16369" s="175" t="s">
        <v>592</v>
      </c>
      <c r="H16369" s="175" t="s">
        <v>2701</v>
      </c>
      <c r="K16369" s="194">
        <v>3000000</v>
      </c>
    </row>
    <row r="16370" spans="1:11">
      <c r="A16370" s="175" t="s">
        <v>4897</v>
      </c>
      <c r="B16370" s="175" t="s">
        <v>89</v>
      </c>
      <c r="D16370" s="175" t="s">
        <v>592</v>
      </c>
      <c r="H16370" s="175" t="s">
        <v>2702</v>
      </c>
      <c r="K16370" s="194">
        <v>8986190</v>
      </c>
    </row>
    <row r="16371" spans="1:11">
      <c r="A16371" s="175" t="s">
        <v>4897</v>
      </c>
      <c r="B16371" s="175" t="s">
        <v>89</v>
      </c>
      <c r="D16371" s="175" t="s">
        <v>592</v>
      </c>
      <c r="H16371" s="175" t="s">
        <v>2705</v>
      </c>
      <c r="K16371" s="194">
        <v>2390422</v>
      </c>
    </row>
    <row r="16372" spans="1:11">
      <c r="A16372" s="175" t="s">
        <v>5096</v>
      </c>
      <c r="B16372" s="175" t="s">
        <v>91</v>
      </c>
      <c r="D16372" s="175" t="s">
        <v>592</v>
      </c>
      <c r="H16372" s="175" t="s">
        <v>2706</v>
      </c>
      <c r="K16372" s="194">
        <v>1420000</v>
      </c>
    </row>
    <row r="16373" spans="1:11">
      <c r="A16373" s="175" t="s">
        <v>5096</v>
      </c>
      <c r="B16373" s="175" t="s">
        <v>91</v>
      </c>
      <c r="D16373" s="175" t="s">
        <v>592</v>
      </c>
      <c r="H16373" s="175" t="s">
        <v>2707</v>
      </c>
      <c r="K16373" s="194">
        <v>1420000</v>
      </c>
    </row>
    <row r="16374" spans="1:11">
      <c r="A16374" s="175" t="s">
        <v>5096</v>
      </c>
      <c r="B16374" s="175" t="s">
        <v>91</v>
      </c>
      <c r="D16374" s="175" t="s">
        <v>592</v>
      </c>
      <c r="H16374" s="175" t="s">
        <v>2708</v>
      </c>
      <c r="K16374" s="194">
        <v>1420000</v>
      </c>
    </row>
    <row r="16375" spans="1:11">
      <c r="A16375" s="175" t="s">
        <v>5096</v>
      </c>
      <c r="B16375" s="175" t="s">
        <v>91</v>
      </c>
      <c r="D16375" s="175" t="s">
        <v>592</v>
      </c>
      <c r="H16375" s="175" t="s">
        <v>2709</v>
      </c>
      <c r="K16375" s="194">
        <v>3016800</v>
      </c>
    </row>
    <row r="16376" spans="1:11">
      <c r="A16376" s="175" t="s">
        <v>5096</v>
      </c>
      <c r="B16376" s="175" t="s">
        <v>91</v>
      </c>
      <c r="D16376" s="175" t="s">
        <v>592</v>
      </c>
      <c r="H16376" s="175" t="s">
        <v>2710</v>
      </c>
      <c r="K16376" s="194">
        <v>335200</v>
      </c>
    </row>
    <row r="16377" spans="1:11">
      <c r="A16377" s="175" t="s">
        <v>5096</v>
      </c>
      <c r="B16377" s="175" t="s">
        <v>91</v>
      </c>
      <c r="D16377" s="175" t="s">
        <v>592</v>
      </c>
      <c r="H16377" s="175" t="s">
        <v>2711</v>
      </c>
      <c r="K16377" s="194">
        <v>3988000</v>
      </c>
    </row>
    <row r="16378" spans="1:11">
      <c r="A16378" s="175" t="s">
        <v>4919</v>
      </c>
      <c r="B16378" s="175" t="s">
        <v>101</v>
      </c>
      <c r="D16378" s="175" t="s">
        <v>592</v>
      </c>
      <c r="H16378" s="175" t="s">
        <v>2714</v>
      </c>
      <c r="K16378" s="194">
        <v>540000</v>
      </c>
    </row>
    <row r="16379" spans="1:11">
      <c r="A16379" s="175" t="s">
        <v>4919</v>
      </c>
      <c r="B16379" s="175" t="s">
        <v>101</v>
      </c>
      <c r="D16379" s="175" t="s">
        <v>592</v>
      </c>
      <c r="H16379" s="175" t="s">
        <v>2715</v>
      </c>
      <c r="K16379" s="194">
        <v>1164000</v>
      </c>
    </row>
    <row r="16380" spans="1:11">
      <c r="A16380" s="175" t="s">
        <v>5046</v>
      </c>
      <c r="B16380" s="175" t="s">
        <v>103</v>
      </c>
      <c r="D16380" s="175" t="s">
        <v>592</v>
      </c>
      <c r="H16380" s="175" t="s">
        <v>2713</v>
      </c>
      <c r="K16380" s="194">
        <v>680491</v>
      </c>
    </row>
    <row r="16381" spans="1:11">
      <c r="A16381" s="175" t="s">
        <v>5046</v>
      </c>
      <c r="B16381" s="175" t="s">
        <v>103</v>
      </c>
      <c r="D16381" s="175" t="s">
        <v>592</v>
      </c>
      <c r="H16381" s="175" t="s">
        <v>2719</v>
      </c>
      <c r="K16381" s="194">
        <v>1556000</v>
      </c>
    </row>
    <row r="16382" spans="1:11">
      <c r="A16382" s="175" t="s">
        <v>5034</v>
      </c>
      <c r="B16382" s="175" t="s">
        <v>104</v>
      </c>
      <c r="D16382" s="175" t="s">
        <v>592</v>
      </c>
      <c r="H16382" s="175" t="s">
        <v>2697</v>
      </c>
      <c r="J16382" s="194">
        <v>7145067</v>
      </c>
    </row>
    <row r="16383" spans="1:11">
      <c r="A16383" s="175" t="s">
        <v>5034</v>
      </c>
      <c r="B16383" s="175" t="s">
        <v>104</v>
      </c>
      <c r="D16383" s="175" t="s">
        <v>592</v>
      </c>
      <c r="H16383" s="175" t="s">
        <v>2698</v>
      </c>
      <c r="J16383" s="194">
        <v>400000</v>
      </c>
    </row>
    <row r="16384" spans="1:11">
      <c r="A16384" s="175" t="s">
        <v>5034</v>
      </c>
      <c r="B16384" s="175" t="s">
        <v>104</v>
      </c>
      <c r="D16384" s="175" t="s">
        <v>592</v>
      </c>
      <c r="H16384" s="175" t="s">
        <v>2699</v>
      </c>
      <c r="J16384" s="194">
        <v>3572533</v>
      </c>
    </row>
    <row r="16385" spans="1:11">
      <c r="A16385" s="175" t="s">
        <v>5034</v>
      </c>
      <c r="B16385" s="175" t="s">
        <v>104</v>
      </c>
      <c r="D16385" s="175" t="s">
        <v>592</v>
      </c>
      <c r="H16385" s="175" t="s">
        <v>2717</v>
      </c>
      <c r="K16385" s="194">
        <v>169932</v>
      </c>
    </row>
    <row r="16386" spans="1:11">
      <c r="A16386" s="190" t="s">
        <v>5234</v>
      </c>
      <c r="J16386" s="194">
        <v>60086166</v>
      </c>
      <c r="K16386" s="194">
        <v>60086166</v>
      </c>
    </row>
    <row r="16389" spans="1:11">
      <c r="A16389" s="190" t="s">
        <v>5235</v>
      </c>
      <c r="D16389" s="191" t="s">
        <v>4806</v>
      </c>
      <c r="E16389" s="190" t="s">
        <v>5031</v>
      </c>
    </row>
    <row r="16390" spans="1:11">
      <c r="A16390" s="192" t="s">
        <v>10</v>
      </c>
      <c r="B16390" s="192" t="s">
        <v>11</v>
      </c>
      <c r="D16390" s="188" t="s">
        <v>4808</v>
      </c>
      <c r="E16390" s="192" t="s">
        <v>142</v>
      </c>
      <c r="F16390" s="193" t="s">
        <v>4809</v>
      </c>
      <c r="G16390" s="192" t="s">
        <v>4810</v>
      </c>
      <c r="H16390" s="192" t="s">
        <v>479</v>
      </c>
      <c r="J16390" s="193" t="s">
        <v>405</v>
      </c>
      <c r="K16390" s="193" t="s">
        <v>406</v>
      </c>
    </row>
    <row r="16393" spans="1:11">
      <c r="A16393" s="175" t="s">
        <v>4814</v>
      </c>
      <c r="B16393" s="175" t="s">
        <v>52</v>
      </c>
      <c r="E16393" s="175" t="s">
        <v>668</v>
      </c>
      <c r="F16393" s="195">
        <v>320628</v>
      </c>
      <c r="H16393" s="175" t="s">
        <v>277</v>
      </c>
      <c r="K16393" s="194">
        <v>204773</v>
      </c>
    </row>
    <row r="16394" spans="1:11">
      <c r="A16394" s="175" t="s">
        <v>4814</v>
      </c>
      <c r="B16394" s="175" t="s">
        <v>52</v>
      </c>
      <c r="E16394" s="175" t="s">
        <v>668</v>
      </c>
      <c r="F16394" s="195">
        <v>1907</v>
      </c>
      <c r="H16394" s="175" t="s">
        <v>278</v>
      </c>
      <c r="K16394" s="194">
        <v>19546637</v>
      </c>
    </row>
    <row r="16395" spans="1:11">
      <c r="A16395" s="175" t="s">
        <v>4814</v>
      </c>
      <c r="B16395" s="175" t="s">
        <v>52</v>
      </c>
      <c r="E16395" s="175" t="s">
        <v>667</v>
      </c>
      <c r="F16395" s="195">
        <v>81</v>
      </c>
      <c r="H16395" s="175" t="s">
        <v>270</v>
      </c>
      <c r="K16395" s="194">
        <v>2222222</v>
      </c>
    </row>
    <row r="16396" spans="1:11">
      <c r="A16396" s="175" t="s">
        <v>4814</v>
      </c>
      <c r="B16396" s="175" t="s">
        <v>52</v>
      </c>
      <c r="E16396" s="175" t="s">
        <v>640</v>
      </c>
      <c r="F16396" s="195">
        <v>1</v>
      </c>
      <c r="H16396" s="175" t="s">
        <v>273</v>
      </c>
      <c r="K16396" s="194">
        <v>197614</v>
      </c>
    </row>
    <row r="16397" spans="1:11">
      <c r="A16397" s="175" t="s">
        <v>4814</v>
      </c>
      <c r="B16397" s="175" t="s">
        <v>52</v>
      </c>
      <c r="E16397" s="175" t="s">
        <v>640</v>
      </c>
      <c r="F16397" s="195">
        <v>39</v>
      </c>
      <c r="H16397" s="175" t="s">
        <v>274</v>
      </c>
      <c r="K16397" s="194">
        <v>51621</v>
      </c>
    </row>
    <row r="16398" spans="1:11">
      <c r="A16398" s="175" t="s">
        <v>4814</v>
      </c>
      <c r="B16398" s="175" t="s">
        <v>52</v>
      </c>
      <c r="E16398" s="175" t="s">
        <v>640</v>
      </c>
      <c r="F16398" s="195">
        <v>1</v>
      </c>
      <c r="H16398" s="175" t="s">
        <v>282</v>
      </c>
      <c r="K16398" s="194">
        <v>395979</v>
      </c>
    </row>
    <row r="16399" spans="1:11">
      <c r="A16399" s="175" t="s">
        <v>4814</v>
      </c>
      <c r="B16399" s="175" t="s">
        <v>52</v>
      </c>
      <c r="E16399" s="175" t="s">
        <v>640</v>
      </c>
      <c r="F16399" s="195">
        <v>1</v>
      </c>
      <c r="H16399" s="175" t="s">
        <v>279</v>
      </c>
      <c r="K16399" s="194">
        <v>7000000</v>
      </c>
    </row>
    <row r="16400" spans="1:11">
      <c r="A16400" s="175" t="s">
        <v>4814</v>
      </c>
      <c r="B16400" s="175" t="s">
        <v>52</v>
      </c>
      <c r="E16400" s="175" t="s">
        <v>640</v>
      </c>
      <c r="F16400" s="195">
        <v>26600133</v>
      </c>
      <c r="H16400" s="175" t="s">
        <v>283</v>
      </c>
      <c r="K16400" s="194">
        <v>112772</v>
      </c>
    </row>
    <row r="16401" spans="1:11">
      <c r="A16401" s="175" t="s">
        <v>4849</v>
      </c>
      <c r="B16401" s="175" t="s">
        <v>82</v>
      </c>
      <c r="D16401" s="175" t="s">
        <v>592</v>
      </c>
      <c r="H16401" s="175" t="s">
        <v>282</v>
      </c>
      <c r="J16401" s="194">
        <v>395979</v>
      </c>
    </row>
    <row r="16402" spans="1:11">
      <c r="A16402" s="175" t="s">
        <v>5045</v>
      </c>
      <c r="B16402" s="175" t="s">
        <v>86</v>
      </c>
      <c r="D16402" s="175" t="s">
        <v>592</v>
      </c>
      <c r="H16402" s="175" t="s">
        <v>278</v>
      </c>
      <c r="J16402" s="194">
        <v>19546637</v>
      </c>
    </row>
    <row r="16403" spans="1:11">
      <c r="A16403" s="175" t="s">
        <v>5045</v>
      </c>
      <c r="B16403" s="175" t="s">
        <v>86</v>
      </c>
      <c r="D16403" s="175" t="s">
        <v>592</v>
      </c>
      <c r="H16403" s="175" t="s">
        <v>283</v>
      </c>
      <c r="J16403" s="194">
        <v>112772</v>
      </c>
    </row>
    <row r="16404" spans="1:11">
      <c r="A16404" s="175" t="s">
        <v>4895</v>
      </c>
      <c r="B16404" s="175" t="s">
        <v>87</v>
      </c>
      <c r="D16404" s="175" t="s">
        <v>592</v>
      </c>
      <c r="H16404" s="175" t="s">
        <v>274</v>
      </c>
      <c r="J16404" s="194">
        <v>1580</v>
      </c>
    </row>
    <row r="16405" spans="1:11">
      <c r="A16405" s="175" t="s">
        <v>5073</v>
      </c>
      <c r="B16405" s="175" t="s">
        <v>90</v>
      </c>
      <c r="D16405" s="175" t="s">
        <v>592</v>
      </c>
      <c r="H16405" s="175" t="s">
        <v>279</v>
      </c>
      <c r="J16405" s="194">
        <v>7000000</v>
      </c>
    </row>
    <row r="16406" spans="1:11">
      <c r="A16406" s="175" t="s">
        <v>5033</v>
      </c>
      <c r="B16406" s="175" t="s">
        <v>95</v>
      </c>
      <c r="D16406" s="175" t="s">
        <v>592</v>
      </c>
      <c r="H16406" s="175" t="s">
        <v>270</v>
      </c>
      <c r="J16406" s="194">
        <v>2222222</v>
      </c>
    </row>
    <row r="16407" spans="1:11">
      <c r="A16407" s="175" t="s">
        <v>4919</v>
      </c>
      <c r="B16407" s="175" t="s">
        <v>101</v>
      </c>
      <c r="D16407" s="175" t="s">
        <v>592</v>
      </c>
      <c r="H16407" s="175" t="s">
        <v>277</v>
      </c>
      <c r="J16407" s="194">
        <v>204773</v>
      </c>
    </row>
    <row r="16408" spans="1:11">
      <c r="A16408" s="175" t="s">
        <v>4919</v>
      </c>
      <c r="B16408" s="175" t="s">
        <v>101</v>
      </c>
      <c r="D16408" s="175" t="s">
        <v>592</v>
      </c>
      <c r="H16408" s="175" t="s">
        <v>273</v>
      </c>
      <c r="J16408" s="194">
        <v>197614</v>
      </c>
    </row>
    <row r="16409" spans="1:11">
      <c r="A16409" s="175" t="s">
        <v>4919</v>
      </c>
      <c r="B16409" s="175" t="s">
        <v>101</v>
      </c>
      <c r="D16409" s="175" t="s">
        <v>592</v>
      </c>
      <c r="H16409" s="175" t="s">
        <v>274</v>
      </c>
      <c r="J16409" s="194">
        <v>31561</v>
      </c>
    </row>
    <row r="16410" spans="1:11">
      <c r="A16410" s="175" t="s">
        <v>5046</v>
      </c>
      <c r="B16410" s="175" t="s">
        <v>103</v>
      </c>
      <c r="D16410" s="175" t="s">
        <v>592</v>
      </c>
      <c r="H16410" s="175" t="s">
        <v>274</v>
      </c>
      <c r="J16410" s="194">
        <v>18480</v>
      </c>
    </row>
    <row r="16411" spans="1:11">
      <c r="A16411" s="190" t="s">
        <v>5236</v>
      </c>
      <c r="J16411" s="194">
        <v>29731618</v>
      </c>
      <c r="K16411" s="194">
        <v>29731618</v>
      </c>
    </row>
    <row r="16414" spans="1:11">
      <c r="A16414" s="190" t="s">
        <v>5237</v>
      </c>
      <c r="D16414" s="191" t="s">
        <v>4806</v>
      </c>
      <c r="E16414" s="190" t="s">
        <v>5031</v>
      </c>
    </row>
    <row r="16415" spans="1:11">
      <c r="A16415" s="192" t="s">
        <v>10</v>
      </c>
      <c r="B16415" s="192" t="s">
        <v>11</v>
      </c>
      <c r="D16415" s="188" t="s">
        <v>4808</v>
      </c>
      <c r="E16415" s="192" t="s">
        <v>142</v>
      </c>
      <c r="F16415" s="193" t="s">
        <v>4809</v>
      </c>
      <c r="G16415" s="192" t="s">
        <v>4810</v>
      </c>
      <c r="H16415" s="192" t="s">
        <v>479</v>
      </c>
      <c r="J16415" s="193" t="s">
        <v>405</v>
      </c>
      <c r="K16415" s="193" t="s">
        <v>406</v>
      </c>
    </row>
    <row r="16418" spans="1:11">
      <c r="A16418" s="175" t="s">
        <v>182</v>
      </c>
      <c r="B16418" s="175" t="s">
        <v>28</v>
      </c>
      <c r="E16418" s="175" t="s">
        <v>640</v>
      </c>
      <c r="F16418" s="195">
        <v>201662</v>
      </c>
      <c r="H16418" s="175" t="s">
        <v>657</v>
      </c>
      <c r="J16418" s="194">
        <v>200000</v>
      </c>
    </row>
    <row r="16419" spans="1:11">
      <c r="A16419" s="175" t="s">
        <v>182</v>
      </c>
      <c r="B16419" s="175" t="s">
        <v>28</v>
      </c>
      <c r="E16419" s="175" t="s">
        <v>640</v>
      </c>
      <c r="F16419" s="195">
        <v>201649</v>
      </c>
      <c r="H16419" s="175" t="s">
        <v>657</v>
      </c>
      <c r="K16419" s="194">
        <v>200000</v>
      </c>
    </row>
    <row r="16420" spans="1:11">
      <c r="A16420" s="190" t="s">
        <v>5238</v>
      </c>
      <c r="J16420" s="194">
        <v>200000</v>
      </c>
      <c r="K16420" s="194">
        <v>200000</v>
      </c>
    </row>
    <row r="16423" spans="1:11">
      <c r="A16423" s="190" t="s">
        <v>5239</v>
      </c>
      <c r="D16423" s="191" t="s">
        <v>4806</v>
      </c>
      <c r="E16423" s="190" t="s">
        <v>5031</v>
      </c>
    </row>
    <row r="16424" spans="1:11">
      <c r="A16424" s="192" t="s">
        <v>10</v>
      </c>
      <c r="B16424" s="192" t="s">
        <v>11</v>
      </c>
      <c r="D16424" s="188" t="s">
        <v>4808</v>
      </c>
      <c r="E16424" s="192" t="s">
        <v>142</v>
      </c>
      <c r="F16424" s="193" t="s">
        <v>4809</v>
      </c>
      <c r="G16424" s="192" t="s">
        <v>4810</v>
      </c>
      <c r="H16424" s="192" t="s">
        <v>479</v>
      </c>
      <c r="J16424" s="193" t="s">
        <v>405</v>
      </c>
      <c r="K16424" s="193" t="s">
        <v>406</v>
      </c>
    </row>
    <row r="16427" spans="1:11">
      <c r="A16427" s="175" t="s">
        <v>5097</v>
      </c>
      <c r="B16427" s="175" t="s">
        <v>31</v>
      </c>
      <c r="E16427" s="175" t="s">
        <v>640</v>
      </c>
      <c r="F16427" s="195">
        <v>1</v>
      </c>
      <c r="H16427" s="175" t="s">
        <v>2137</v>
      </c>
      <c r="K16427" s="194">
        <v>1936</v>
      </c>
    </row>
    <row r="16428" spans="1:11">
      <c r="A16428" s="175" t="s">
        <v>5097</v>
      </c>
      <c r="B16428" s="175" t="s">
        <v>31</v>
      </c>
      <c r="E16428" s="175" t="s">
        <v>668</v>
      </c>
      <c r="F16428" s="195">
        <v>15997956</v>
      </c>
      <c r="H16428" s="175" t="s">
        <v>2137</v>
      </c>
      <c r="K16428" s="194">
        <v>21509</v>
      </c>
    </row>
    <row r="16429" spans="1:11">
      <c r="A16429" s="175" t="s">
        <v>5097</v>
      </c>
      <c r="B16429" s="175" t="s">
        <v>31</v>
      </c>
      <c r="E16429" s="175" t="s">
        <v>668</v>
      </c>
      <c r="F16429" s="195">
        <v>6474569</v>
      </c>
      <c r="H16429" s="175" t="s">
        <v>2137</v>
      </c>
      <c r="K16429" s="194">
        <v>140885</v>
      </c>
    </row>
    <row r="16430" spans="1:11">
      <c r="A16430" s="175" t="s">
        <v>5045</v>
      </c>
      <c r="B16430" s="175" t="s">
        <v>86</v>
      </c>
      <c r="D16430" s="175" t="s">
        <v>592</v>
      </c>
      <c r="H16430" s="175" t="s">
        <v>2137</v>
      </c>
      <c r="J16430" s="194">
        <v>164330</v>
      </c>
    </row>
    <row r="16431" spans="1:11">
      <c r="A16431" s="190" t="s">
        <v>5240</v>
      </c>
      <c r="J16431" s="194">
        <v>164330</v>
      </c>
      <c r="K16431" s="194">
        <v>164330</v>
      </c>
    </row>
    <row r="16434" spans="1:11">
      <c r="A16434" s="190" t="s">
        <v>5241</v>
      </c>
      <c r="D16434" s="191" t="s">
        <v>4806</v>
      </c>
      <c r="E16434" s="190" t="s">
        <v>5031</v>
      </c>
    </row>
    <row r="16435" spans="1:11">
      <c r="A16435" s="192" t="s">
        <v>10</v>
      </c>
      <c r="B16435" s="192" t="s">
        <v>11</v>
      </c>
      <c r="D16435" s="188" t="s">
        <v>4808</v>
      </c>
      <c r="E16435" s="192" t="s">
        <v>142</v>
      </c>
      <c r="F16435" s="193" t="s">
        <v>4809</v>
      </c>
      <c r="G16435" s="192" t="s">
        <v>4810</v>
      </c>
      <c r="H16435" s="192" t="s">
        <v>479</v>
      </c>
      <c r="J16435" s="193" t="s">
        <v>405</v>
      </c>
      <c r="K16435" s="193" t="s">
        <v>406</v>
      </c>
    </row>
    <row r="16438" spans="1:11">
      <c r="A16438" s="175" t="s">
        <v>4813</v>
      </c>
      <c r="B16438" s="175" t="s">
        <v>53</v>
      </c>
      <c r="H16438" s="175" t="s">
        <v>2436</v>
      </c>
      <c r="J16438" s="194">
        <v>4172088</v>
      </c>
    </row>
    <row r="16439" spans="1:11">
      <c r="A16439" s="175" t="s">
        <v>5287</v>
      </c>
      <c r="B16439" s="175" t="s">
        <v>80</v>
      </c>
      <c r="D16439" s="175" t="s">
        <v>592</v>
      </c>
      <c r="H16439" s="175" t="s">
        <v>2436</v>
      </c>
      <c r="K16439" s="194">
        <v>4172088</v>
      </c>
    </row>
    <row r="16440" spans="1:11">
      <c r="A16440" s="190" t="s">
        <v>5242</v>
      </c>
      <c r="J16440" s="194">
        <v>4172088</v>
      </c>
      <c r="K16440" s="194">
        <v>4172088</v>
      </c>
    </row>
    <row r="16443" spans="1:11">
      <c r="A16443" s="190" t="s">
        <v>5243</v>
      </c>
      <c r="D16443" s="191" t="s">
        <v>4806</v>
      </c>
      <c r="E16443" s="190" t="s">
        <v>5031</v>
      </c>
    </row>
    <row r="16444" spans="1:11">
      <c r="A16444" s="192" t="s">
        <v>10</v>
      </c>
      <c r="B16444" s="192" t="s">
        <v>11</v>
      </c>
      <c r="D16444" s="188" t="s">
        <v>4808</v>
      </c>
      <c r="E16444" s="192" t="s">
        <v>142</v>
      </c>
      <c r="F16444" s="193" t="s">
        <v>4809</v>
      </c>
      <c r="G16444" s="192" t="s">
        <v>4810</v>
      </c>
      <c r="H16444" s="192" t="s">
        <v>479</v>
      </c>
      <c r="J16444" s="193" t="s">
        <v>405</v>
      </c>
      <c r="K16444" s="193" t="s">
        <v>406</v>
      </c>
    </row>
    <row r="16447" spans="1:11">
      <c r="A16447" s="175" t="s">
        <v>4813</v>
      </c>
      <c r="B16447" s="175" t="s">
        <v>53</v>
      </c>
      <c r="H16447" s="175" t="s">
        <v>296</v>
      </c>
      <c r="K16447" s="194">
        <v>7769135</v>
      </c>
    </row>
    <row r="16448" spans="1:11">
      <c r="A16448" s="175" t="s">
        <v>5287</v>
      </c>
      <c r="B16448" s="175" t="s">
        <v>80</v>
      </c>
      <c r="D16448" s="175" t="s">
        <v>592</v>
      </c>
      <c r="H16448" s="175" t="s">
        <v>296</v>
      </c>
      <c r="J16448" s="194">
        <v>7769135</v>
      </c>
    </row>
    <row r="16449" spans="1:11">
      <c r="A16449" s="190" t="s">
        <v>5244</v>
      </c>
      <c r="J16449" s="194">
        <v>7769135</v>
      </c>
      <c r="K16449" s="194">
        <v>7769135</v>
      </c>
    </row>
    <row r="16452" spans="1:11">
      <c r="A16452" s="190" t="s">
        <v>5245</v>
      </c>
      <c r="D16452" s="191" t="s">
        <v>4806</v>
      </c>
      <c r="E16452" s="190" t="s">
        <v>5031</v>
      </c>
    </row>
    <row r="16453" spans="1:11">
      <c r="A16453" s="192" t="s">
        <v>10</v>
      </c>
      <c r="B16453" s="192" t="s">
        <v>11</v>
      </c>
      <c r="D16453" s="188" t="s">
        <v>4808</v>
      </c>
      <c r="E16453" s="192" t="s">
        <v>142</v>
      </c>
      <c r="F16453" s="193" t="s">
        <v>4809</v>
      </c>
      <c r="G16453" s="192" t="s">
        <v>4810</v>
      </c>
      <c r="H16453" s="192" t="s">
        <v>479</v>
      </c>
      <c r="J16453" s="193" t="s">
        <v>405</v>
      </c>
      <c r="K16453" s="193" t="s">
        <v>406</v>
      </c>
    </row>
    <row r="16456" spans="1:11">
      <c r="A16456" s="175" t="s">
        <v>252</v>
      </c>
      <c r="B16456" s="175" t="s">
        <v>44</v>
      </c>
      <c r="H16456" s="175" t="s">
        <v>254</v>
      </c>
      <c r="K16456" s="194">
        <v>10863238</v>
      </c>
    </row>
    <row r="16457" spans="1:11">
      <c r="A16457" s="175" t="s">
        <v>5292</v>
      </c>
      <c r="B16457" s="175" t="s">
        <v>107</v>
      </c>
      <c r="D16457" s="175" t="s">
        <v>610</v>
      </c>
      <c r="H16457" s="175" t="s">
        <v>254</v>
      </c>
      <c r="J16457" s="194">
        <v>10863238</v>
      </c>
    </row>
    <row r="16458" spans="1:11">
      <c r="A16458" s="190" t="s">
        <v>5246</v>
      </c>
      <c r="J16458" s="194">
        <v>10863238</v>
      </c>
      <c r="K16458" s="194">
        <v>10863238</v>
      </c>
    </row>
    <row r="16461" spans="1:11">
      <c r="A16461" s="190" t="s">
        <v>5247</v>
      </c>
      <c r="D16461" s="191" t="s">
        <v>4806</v>
      </c>
      <c r="E16461" s="190" t="s">
        <v>5031</v>
      </c>
    </row>
    <row r="16462" spans="1:11">
      <c r="A16462" s="192" t="s">
        <v>10</v>
      </c>
      <c r="B16462" s="192" t="s">
        <v>11</v>
      </c>
      <c r="D16462" s="188" t="s">
        <v>4808</v>
      </c>
      <c r="E16462" s="192" t="s">
        <v>142</v>
      </c>
      <c r="F16462" s="193" t="s">
        <v>4809</v>
      </c>
      <c r="G16462" s="192" t="s">
        <v>4810</v>
      </c>
      <c r="H16462" s="192" t="s">
        <v>479</v>
      </c>
      <c r="J16462" s="193" t="s">
        <v>405</v>
      </c>
      <c r="K16462" s="193" t="s">
        <v>406</v>
      </c>
    </row>
    <row r="16465" spans="1:11">
      <c r="A16465" s="175" t="s">
        <v>257</v>
      </c>
      <c r="B16465" s="175" t="s">
        <v>47</v>
      </c>
      <c r="E16465" s="175" t="s">
        <v>668</v>
      </c>
      <c r="F16465" s="195">
        <v>563139</v>
      </c>
      <c r="H16465" s="175" t="s">
        <v>2279</v>
      </c>
      <c r="J16465" s="194">
        <v>6000</v>
      </c>
    </row>
    <row r="16466" spans="1:11">
      <c r="A16466" s="175" t="s">
        <v>4895</v>
      </c>
      <c r="B16466" s="175" t="s">
        <v>87</v>
      </c>
      <c r="D16466" s="175" t="s">
        <v>592</v>
      </c>
      <c r="H16466" s="175" t="s">
        <v>2279</v>
      </c>
      <c r="K16466" s="194">
        <v>6000</v>
      </c>
    </row>
    <row r="16467" spans="1:11">
      <c r="A16467" s="190" t="s">
        <v>5248</v>
      </c>
      <c r="J16467" s="194">
        <v>6000</v>
      </c>
      <c r="K16467" s="194">
        <v>6000</v>
      </c>
    </row>
    <row r="16470" spans="1:11">
      <c r="A16470" s="190" t="s">
        <v>5249</v>
      </c>
      <c r="D16470" s="191" t="s">
        <v>4806</v>
      </c>
      <c r="E16470" s="190" t="s">
        <v>5031</v>
      </c>
    </row>
    <row r="16471" spans="1:11">
      <c r="A16471" s="192" t="s">
        <v>10</v>
      </c>
      <c r="B16471" s="192" t="s">
        <v>11</v>
      </c>
      <c r="D16471" s="188" t="s">
        <v>4808</v>
      </c>
      <c r="E16471" s="192" t="s">
        <v>142</v>
      </c>
      <c r="F16471" s="193" t="s">
        <v>4809</v>
      </c>
      <c r="G16471" s="192" t="s">
        <v>4810</v>
      </c>
      <c r="H16471" s="192" t="s">
        <v>479</v>
      </c>
      <c r="J16471" s="193" t="s">
        <v>405</v>
      </c>
      <c r="K16471" s="193" t="s">
        <v>406</v>
      </c>
    </row>
    <row r="16474" spans="1:11">
      <c r="A16474" s="175" t="s">
        <v>4898</v>
      </c>
      <c r="B16474" s="175" t="s">
        <v>29</v>
      </c>
      <c r="H16474" s="175" t="s">
        <v>2069</v>
      </c>
      <c r="K16474" s="194">
        <v>5000</v>
      </c>
    </row>
    <row r="16475" spans="1:11">
      <c r="A16475" s="175" t="s">
        <v>4898</v>
      </c>
      <c r="B16475" s="175" t="s">
        <v>29</v>
      </c>
      <c r="H16475" s="175" t="s">
        <v>2070</v>
      </c>
      <c r="K16475" s="194">
        <v>18000</v>
      </c>
    </row>
    <row r="16476" spans="1:11">
      <c r="A16476" s="175" t="s">
        <v>4898</v>
      </c>
      <c r="B16476" s="175" t="s">
        <v>29</v>
      </c>
      <c r="H16476" s="175" t="s">
        <v>2071</v>
      </c>
      <c r="K16476" s="194">
        <v>18700</v>
      </c>
    </row>
    <row r="16477" spans="1:11">
      <c r="A16477" s="175" t="s">
        <v>4898</v>
      </c>
      <c r="B16477" s="175" t="s">
        <v>29</v>
      </c>
      <c r="H16477" s="175" t="s">
        <v>2072</v>
      </c>
      <c r="K16477" s="194">
        <v>19000</v>
      </c>
    </row>
    <row r="16478" spans="1:11">
      <c r="A16478" s="175" t="s">
        <v>4898</v>
      </c>
      <c r="B16478" s="175" t="s">
        <v>29</v>
      </c>
      <c r="H16478" s="175" t="s">
        <v>2073</v>
      </c>
      <c r="K16478" s="194">
        <v>20000</v>
      </c>
    </row>
    <row r="16479" spans="1:11">
      <c r="A16479" s="175" t="s">
        <v>4898</v>
      </c>
      <c r="B16479" s="175" t="s">
        <v>29</v>
      </c>
      <c r="H16479" s="175" t="s">
        <v>2074</v>
      </c>
      <c r="K16479" s="194">
        <v>19000</v>
      </c>
    </row>
    <row r="16480" spans="1:11">
      <c r="A16480" s="175" t="s">
        <v>4898</v>
      </c>
      <c r="B16480" s="175" t="s">
        <v>29</v>
      </c>
      <c r="H16480" s="175" t="s">
        <v>2075</v>
      </c>
      <c r="K16480" s="194">
        <v>19000</v>
      </c>
    </row>
    <row r="16481" spans="1:11">
      <c r="A16481" s="175" t="s">
        <v>4898</v>
      </c>
      <c r="B16481" s="175" t="s">
        <v>29</v>
      </c>
      <c r="H16481" s="175" t="s">
        <v>2076</v>
      </c>
      <c r="K16481" s="194">
        <v>4600</v>
      </c>
    </row>
    <row r="16482" spans="1:11">
      <c r="A16482" s="175" t="s">
        <v>4898</v>
      </c>
      <c r="B16482" s="175" t="s">
        <v>29</v>
      </c>
      <c r="H16482" s="175" t="s">
        <v>2079</v>
      </c>
      <c r="K16482" s="194">
        <v>11200</v>
      </c>
    </row>
    <row r="16483" spans="1:11">
      <c r="A16483" s="175" t="s">
        <v>4898</v>
      </c>
      <c r="B16483" s="175" t="s">
        <v>29</v>
      </c>
      <c r="H16483" s="175" t="s">
        <v>2080</v>
      </c>
      <c r="K16483" s="194">
        <v>18000</v>
      </c>
    </row>
    <row r="16484" spans="1:11">
      <c r="A16484" s="175" t="s">
        <v>4898</v>
      </c>
      <c r="B16484" s="175" t="s">
        <v>29</v>
      </c>
      <c r="H16484" s="175" t="s">
        <v>2081</v>
      </c>
      <c r="K16484" s="194">
        <v>21000</v>
      </c>
    </row>
    <row r="16485" spans="1:11">
      <c r="A16485" s="175" t="s">
        <v>4898</v>
      </c>
      <c r="B16485" s="175" t="s">
        <v>29</v>
      </c>
      <c r="H16485" s="175" t="s">
        <v>2082</v>
      </c>
      <c r="K16485" s="194">
        <v>21000</v>
      </c>
    </row>
    <row r="16486" spans="1:11">
      <c r="A16486" s="175" t="s">
        <v>4898</v>
      </c>
      <c r="B16486" s="175" t="s">
        <v>29</v>
      </c>
      <c r="H16486" s="175" t="s">
        <v>2083</v>
      </c>
      <c r="K16486" s="194">
        <v>16900</v>
      </c>
    </row>
    <row r="16487" spans="1:11">
      <c r="A16487" s="175" t="s">
        <v>4898</v>
      </c>
      <c r="B16487" s="175" t="s">
        <v>29</v>
      </c>
      <c r="H16487" s="175" t="s">
        <v>2084</v>
      </c>
      <c r="K16487" s="194">
        <v>21500</v>
      </c>
    </row>
    <row r="16488" spans="1:11">
      <c r="A16488" s="175" t="s">
        <v>4898</v>
      </c>
      <c r="B16488" s="175" t="s">
        <v>29</v>
      </c>
      <c r="H16488" s="175" t="s">
        <v>2085</v>
      </c>
      <c r="K16488" s="194">
        <v>22000</v>
      </c>
    </row>
    <row r="16489" spans="1:11">
      <c r="A16489" s="175" t="s">
        <v>4898</v>
      </c>
      <c r="B16489" s="175" t="s">
        <v>29</v>
      </c>
      <c r="H16489" s="175" t="s">
        <v>2086</v>
      </c>
      <c r="K16489" s="194">
        <v>11500</v>
      </c>
    </row>
    <row r="16490" spans="1:11">
      <c r="A16490" s="175" t="s">
        <v>4898</v>
      </c>
      <c r="B16490" s="175" t="s">
        <v>29</v>
      </c>
      <c r="H16490" s="175" t="s">
        <v>2087</v>
      </c>
      <c r="K16490" s="194">
        <v>20000</v>
      </c>
    </row>
    <row r="16491" spans="1:11">
      <c r="A16491" s="175" t="s">
        <v>4898</v>
      </c>
      <c r="B16491" s="175" t="s">
        <v>29</v>
      </c>
      <c r="H16491" s="175" t="s">
        <v>2088</v>
      </c>
      <c r="K16491" s="194">
        <v>23000</v>
      </c>
    </row>
    <row r="16492" spans="1:11">
      <c r="A16492" s="175" t="s">
        <v>4898</v>
      </c>
      <c r="B16492" s="175" t="s">
        <v>29</v>
      </c>
      <c r="H16492" s="175" t="s">
        <v>2089</v>
      </c>
      <c r="K16492" s="194">
        <v>28000</v>
      </c>
    </row>
    <row r="16493" spans="1:11">
      <c r="A16493" s="175" t="s">
        <v>4898</v>
      </c>
      <c r="B16493" s="175" t="s">
        <v>29</v>
      </c>
      <c r="H16493" s="175" t="s">
        <v>2090</v>
      </c>
      <c r="K16493" s="194">
        <v>17000</v>
      </c>
    </row>
    <row r="16494" spans="1:11">
      <c r="A16494" s="175" t="s">
        <v>4898</v>
      </c>
      <c r="B16494" s="175" t="s">
        <v>29</v>
      </c>
      <c r="H16494" s="175" t="s">
        <v>2091</v>
      </c>
      <c r="K16494" s="194">
        <v>8200</v>
      </c>
    </row>
    <row r="16495" spans="1:11">
      <c r="A16495" s="175" t="s">
        <v>4898</v>
      </c>
      <c r="B16495" s="175" t="s">
        <v>29</v>
      </c>
      <c r="H16495" s="175" t="s">
        <v>2092</v>
      </c>
      <c r="K16495" s="194">
        <v>30000</v>
      </c>
    </row>
    <row r="16496" spans="1:11">
      <c r="A16496" s="175" t="s">
        <v>4898</v>
      </c>
      <c r="B16496" s="175" t="s">
        <v>29</v>
      </c>
      <c r="H16496" s="175" t="s">
        <v>2093</v>
      </c>
      <c r="K16496" s="194">
        <v>25000</v>
      </c>
    </row>
    <row r="16497" spans="1:11">
      <c r="A16497" s="175" t="s">
        <v>4898</v>
      </c>
      <c r="B16497" s="175" t="s">
        <v>29</v>
      </c>
      <c r="H16497" s="175" t="s">
        <v>2094</v>
      </c>
      <c r="K16497" s="194">
        <v>8000</v>
      </c>
    </row>
    <row r="16498" spans="1:11">
      <c r="A16498" s="175" t="s">
        <v>4898</v>
      </c>
      <c r="B16498" s="175" t="s">
        <v>29</v>
      </c>
      <c r="H16498" s="175" t="s">
        <v>2095</v>
      </c>
      <c r="K16498" s="194">
        <v>1280</v>
      </c>
    </row>
    <row r="16499" spans="1:11">
      <c r="A16499" s="175" t="s">
        <v>4898</v>
      </c>
      <c r="B16499" s="175" t="s">
        <v>29</v>
      </c>
      <c r="H16499" s="175" t="s">
        <v>2096</v>
      </c>
      <c r="K16499" s="194">
        <v>1280</v>
      </c>
    </row>
    <row r="16500" spans="1:11">
      <c r="A16500" s="175" t="s">
        <v>4898</v>
      </c>
      <c r="B16500" s="175" t="s">
        <v>29</v>
      </c>
      <c r="H16500" s="175" t="s">
        <v>2095</v>
      </c>
      <c r="K16500" s="194">
        <v>1240</v>
      </c>
    </row>
    <row r="16501" spans="1:11">
      <c r="A16501" s="175" t="s">
        <v>4898</v>
      </c>
      <c r="B16501" s="175" t="s">
        <v>29</v>
      </c>
      <c r="H16501" s="175" t="s">
        <v>2095</v>
      </c>
      <c r="K16501" s="194">
        <v>1280</v>
      </c>
    </row>
    <row r="16502" spans="1:11">
      <c r="A16502" s="175" t="s">
        <v>4898</v>
      </c>
      <c r="B16502" s="175" t="s">
        <v>29</v>
      </c>
      <c r="H16502" s="175" t="s">
        <v>2096</v>
      </c>
      <c r="K16502" s="194">
        <v>1280</v>
      </c>
    </row>
    <row r="16503" spans="1:11">
      <c r="A16503" s="175" t="s">
        <v>4898</v>
      </c>
      <c r="B16503" s="175" t="s">
        <v>29</v>
      </c>
      <c r="H16503" s="175" t="s">
        <v>2096</v>
      </c>
      <c r="K16503" s="194">
        <v>1280</v>
      </c>
    </row>
    <row r="16504" spans="1:11">
      <c r="A16504" s="175" t="s">
        <v>4898</v>
      </c>
      <c r="B16504" s="175" t="s">
        <v>29</v>
      </c>
      <c r="H16504" s="175" t="s">
        <v>2098</v>
      </c>
      <c r="K16504" s="194">
        <v>3000</v>
      </c>
    </row>
    <row r="16505" spans="1:11">
      <c r="A16505" s="175" t="s">
        <v>4898</v>
      </c>
      <c r="B16505" s="175" t="s">
        <v>29</v>
      </c>
      <c r="H16505" s="175" t="s">
        <v>2096</v>
      </c>
      <c r="K16505" s="194">
        <v>1980</v>
      </c>
    </row>
    <row r="16506" spans="1:11">
      <c r="A16506" s="175" t="s">
        <v>4898</v>
      </c>
      <c r="B16506" s="175" t="s">
        <v>29</v>
      </c>
      <c r="H16506" s="175" t="s">
        <v>2096</v>
      </c>
      <c r="K16506" s="194">
        <v>1320</v>
      </c>
    </row>
    <row r="16507" spans="1:11">
      <c r="A16507" s="175" t="s">
        <v>4898</v>
      </c>
      <c r="B16507" s="175" t="s">
        <v>29</v>
      </c>
      <c r="H16507" s="175" t="s">
        <v>2099</v>
      </c>
      <c r="K16507" s="194">
        <v>4125</v>
      </c>
    </row>
    <row r="16508" spans="1:11">
      <c r="A16508" s="175" t="s">
        <v>4898</v>
      </c>
      <c r="B16508" s="175" t="s">
        <v>29</v>
      </c>
      <c r="H16508" s="175" t="s">
        <v>1062</v>
      </c>
      <c r="K16508" s="194">
        <v>70000</v>
      </c>
    </row>
    <row r="16509" spans="1:11">
      <c r="A16509" s="175" t="s">
        <v>4898</v>
      </c>
      <c r="B16509" s="175" t="s">
        <v>29</v>
      </c>
      <c r="H16509" s="175" t="s">
        <v>2100</v>
      </c>
      <c r="K16509" s="194">
        <v>500</v>
      </c>
    </row>
    <row r="16510" spans="1:11">
      <c r="A16510" s="175" t="s">
        <v>4898</v>
      </c>
      <c r="B16510" s="175" t="s">
        <v>29</v>
      </c>
      <c r="H16510" s="175" t="s">
        <v>2101</v>
      </c>
      <c r="J16510" s="194">
        <v>82</v>
      </c>
    </row>
    <row r="16511" spans="1:11">
      <c r="A16511" s="175" t="s">
        <v>4898</v>
      </c>
      <c r="B16511" s="175" t="s">
        <v>29</v>
      </c>
      <c r="H16511" s="175" t="s">
        <v>2102</v>
      </c>
      <c r="K16511" s="194">
        <v>11880</v>
      </c>
    </row>
    <row r="16512" spans="1:11">
      <c r="A16512" s="175" t="s">
        <v>4898</v>
      </c>
      <c r="B16512" s="175" t="s">
        <v>29</v>
      </c>
      <c r="H16512" s="175" t="s">
        <v>2104</v>
      </c>
      <c r="K16512" s="194">
        <v>3340</v>
      </c>
    </row>
    <row r="16513" spans="1:11">
      <c r="A16513" s="175" t="s">
        <v>4898</v>
      </c>
      <c r="B16513" s="175" t="s">
        <v>29</v>
      </c>
      <c r="H16513" s="175" t="s">
        <v>2050</v>
      </c>
      <c r="K16513" s="194">
        <v>1480</v>
      </c>
    </row>
    <row r="16514" spans="1:11">
      <c r="A16514" s="175" t="s">
        <v>4894</v>
      </c>
      <c r="B16514" s="175" t="s">
        <v>105</v>
      </c>
      <c r="D16514" s="175" t="s">
        <v>610</v>
      </c>
      <c r="H16514" s="175" t="s">
        <v>2069</v>
      </c>
      <c r="J16514" s="194">
        <v>5000</v>
      </c>
    </row>
    <row r="16515" spans="1:11">
      <c r="A16515" s="175" t="s">
        <v>4894</v>
      </c>
      <c r="B16515" s="175" t="s">
        <v>105</v>
      </c>
      <c r="D16515" s="175" t="s">
        <v>610</v>
      </c>
      <c r="H16515" s="175" t="s">
        <v>2070</v>
      </c>
      <c r="J16515" s="194">
        <v>18000</v>
      </c>
    </row>
    <row r="16516" spans="1:11">
      <c r="A16516" s="175" t="s">
        <v>4894</v>
      </c>
      <c r="B16516" s="175" t="s">
        <v>105</v>
      </c>
      <c r="D16516" s="175" t="s">
        <v>610</v>
      </c>
      <c r="H16516" s="175" t="s">
        <v>2071</v>
      </c>
      <c r="J16516" s="194">
        <v>18700</v>
      </c>
    </row>
    <row r="16517" spans="1:11">
      <c r="A16517" s="175" t="s">
        <v>4894</v>
      </c>
      <c r="B16517" s="175" t="s">
        <v>105</v>
      </c>
      <c r="D16517" s="175" t="s">
        <v>610</v>
      </c>
      <c r="H16517" s="175" t="s">
        <v>2072</v>
      </c>
      <c r="J16517" s="194">
        <v>19000</v>
      </c>
    </row>
    <row r="16518" spans="1:11">
      <c r="A16518" s="175" t="s">
        <v>4894</v>
      </c>
      <c r="B16518" s="175" t="s">
        <v>105</v>
      </c>
      <c r="D16518" s="175" t="s">
        <v>610</v>
      </c>
      <c r="H16518" s="175" t="s">
        <v>2073</v>
      </c>
      <c r="J16518" s="194">
        <v>20000</v>
      </c>
    </row>
    <row r="16519" spans="1:11">
      <c r="A16519" s="175" t="s">
        <v>4894</v>
      </c>
      <c r="B16519" s="175" t="s">
        <v>105</v>
      </c>
      <c r="D16519" s="175" t="s">
        <v>610</v>
      </c>
      <c r="H16519" s="175" t="s">
        <v>2074</v>
      </c>
      <c r="J16519" s="194">
        <v>19000</v>
      </c>
    </row>
    <row r="16520" spans="1:11">
      <c r="A16520" s="175" t="s">
        <v>4894</v>
      </c>
      <c r="B16520" s="175" t="s">
        <v>105</v>
      </c>
      <c r="D16520" s="175" t="s">
        <v>610</v>
      </c>
      <c r="H16520" s="175" t="s">
        <v>2075</v>
      </c>
      <c r="J16520" s="194">
        <v>19000</v>
      </c>
    </row>
    <row r="16521" spans="1:11">
      <c r="A16521" s="175" t="s">
        <v>4894</v>
      </c>
      <c r="B16521" s="175" t="s">
        <v>105</v>
      </c>
      <c r="D16521" s="175" t="s">
        <v>610</v>
      </c>
      <c r="H16521" s="175" t="s">
        <v>2076</v>
      </c>
      <c r="J16521" s="194">
        <v>4600</v>
      </c>
    </row>
    <row r="16522" spans="1:11">
      <c r="A16522" s="175" t="s">
        <v>4894</v>
      </c>
      <c r="B16522" s="175" t="s">
        <v>105</v>
      </c>
      <c r="D16522" s="175" t="s">
        <v>610</v>
      </c>
      <c r="H16522" s="175" t="s">
        <v>2079</v>
      </c>
      <c r="J16522" s="194">
        <v>11200</v>
      </c>
    </row>
    <row r="16523" spans="1:11">
      <c r="A16523" s="175" t="s">
        <v>4894</v>
      </c>
      <c r="B16523" s="175" t="s">
        <v>105</v>
      </c>
      <c r="D16523" s="175" t="s">
        <v>610</v>
      </c>
      <c r="H16523" s="175" t="s">
        <v>2080</v>
      </c>
      <c r="J16523" s="194">
        <v>18000</v>
      </c>
    </row>
    <row r="16524" spans="1:11">
      <c r="A16524" s="175" t="s">
        <v>4894</v>
      </c>
      <c r="B16524" s="175" t="s">
        <v>105</v>
      </c>
      <c r="D16524" s="175" t="s">
        <v>610</v>
      </c>
      <c r="H16524" s="175" t="s">
        <v>2081</v>
      </c>
      <c r="J16524" s="194">
        <v>21000</v>
      </c>
    </row>
    <row r="16525" spans="1:11">
      <c r="A16525" s="175" t="s">
        <v>4894</v>
      </c>
      <c r="B16525" s="175" t="s">
        <v>105</v>
      </c>
      <c r="D16525" s="175" t="s">
        <v>610</v>
      </c>
      <c r="H16525" s="175" t="s">
        <v>2082</v>
      </c>
      <c r="J16525" s="194">
        <v>21000</v>
      </c>
    </row>
    <row r="16526" spans="1:11">
      <c r="A16526" s="175" t="s">
        <v>4894</v>
      </c>
      <c r="B16526" s="175" t="s">
        <v>105</v>
      </c>
      <c r="D16526" s="175" t="s">
        <v>610</v>
      </c>
      <c r="H16526" s="175" t="s">
        <v>2083</v>
      </c>
      <c r="J16526" s="194">
        <v>16900</v>
      </c>
    </row>
    <row r="16527" spans="1:11">
      <c r="A16527" s="175" t="s">
        <v>4894</v>
      </c>
      <c r="B16527" s="175" t="s">
        <v>105</v>
      </c>
      <c r="D16527" s="175" t="s">
        <v>610</v>
      </c>
      <c r="H16527" s="175" t="s">
        <v>2084</v>
      </c>
      <c r="J16527" s="194">
        <v>21500</v>
      </c>
    </row>
    <row r="16528" spans="1:11">
      <c r="A16528" s="175" t="s">
        <v>4894</v>
      </c>
      <c r="B16528" s="175" t="s">
        <v>105</v>
      </c>
      <c r="D16528" s="175" t="s">
        <v>610</v>
      </c>
      <c r="H16528" s="175" t="s">
        <v>2085</v>
      </c>
      <c r="J16528" s="194">
        <v>22000</v>
      </c>
    </row>
    <row r="16529" spans="1:10">
      <c r="A16529" s="175" t="s">
        <v>4894</v>
      </c>
      <c r="B16529" s="175" t="s">
        <v>105</v>
      </c>
      <c r="D16529" s="175" t="s">
        <v>610</v>
      </c>
      <c r="H16529" s="175" t="s">
        <v>2086</v>
      </c>
      <c r="J16529" s="194">
        <v>11500</v>
      </c>
    </row>
    <row r="16530" spans="1:10">
      <c r="A16530" s="175" t="s">
        <v>4894</v>
      </c>
      <c r="B16530" s="175" t="s">
        <v>105</v>
      </c>
      <c r="D16530" s="175" t="s">
        <v>610</v>
      </c>
      <c r="H16530" s="175" t="s">
        <v>2087</v>
      </c>
      <c r="J16530" s="194">
        <v>20000</v>
      </c>
    </row>
    <row r="16531" spans="1:10">
      <c r="A16531" s="175" t="s">
        <v>4894</v>
      </c>
      <c r="B16531" s="175" t="s">
        <v>105</v>
      </c>
      <c r="D16531" s="175" t="s">
        <v>610</v>
      </c>
      <c r="H16531" s="175" t="s">
        <v>2088</v>
      </c>
      <c r="J16531" s="194">
        <v>23000</v>
      </c>
    </row>
    <row r="16532" spans="1:10">
      <c r="A16532" s="175" t="s">
        <v>4894</v>
      </c>
      <c r="B16532" s="175" t="s">
        <v>105</v>
      </c>
      <c r="D16532" s="175" t="s">
        <v>610</v>
      </c>
      <c r="H16532" s="175" t="s">
        <v>2089</v>
      </c>
      <c r="J16532" s="194">
        <v>28000</v>
      </c>
    </row>
    <row r="16533" spans="1:10">
      <c r="A16533" s="175" t="s">
        <v>4894</v>
      </c>
      <c r="B16533" s="175" t="s">
        <v>105</v>
      </c>
      <c r="D16533" s="175" t="s">
        <v>610</v>
      </c>
      <c r="H16533" s="175" t="s">
        <v>2090</v>
      </c>
      <c r="J16533" s="194">
        <v>17000</v>
      </c>
    </row>
    <row r="16534" spans="1:10">
      <c r="A16534" s="175" t="s">
        <v>4894</v>
      </c>
      <c r="B16534" s="175" t="s">
        <v>105</v>
      </c>
      <c r="D16534" s="175" t="s">
        <v>610</v>
      </c>
      <c r="H16534" s="175" t="s">
        <v>2091</v>
      </c>
      <c r="J16534" s="194">
        <v>8200</v>
      </c>
    </row>
    <row r="16535" spans="1:10">
      <c r="A16535" s="175" t="s">
        <v>4894</v>
      </c>
      <c r="B16535" s="175" t="s">
        <v>105</v>
      </c>
      <c r="D16535" s="175" t="s">
        <v>610</v>
      </c>
      <c r="H16535" s="175" t="s">
        <v>2092</v>
      </c>
      <c r="J16535" s="194">
        <v>30000</v>
      </c>
    </row>
    <row r="16536" spans="1:10">
      <c r="A16536" s="175" t="s">
        <v>4894</v>
      </c>
      <c r="B16536" s="175" t="s">
        <v>105</v>
      </c>
      <c r="D16536" s="175" t="s">
        <v>610</v>
      </c>
      <c r="H16536" s="175" t="s">
        <v>2093</v>
      </c>
      <c r="J16536" s="194">
        <v>25000</v>
      </c>
    </row>
    <row r="16537" spans="1:10">
      <c r="A16537" s="175" t="s">
        <v>4894</v>
      </c>
      <c r="B16537" s="175" t="s">
        <v>105</v>
      </c>
      <c r="D16537" s="175" t="s">
        <v>610</v>
      </c>
      <c r="H16537" s="175" t="s">
        <v>2094</v>
      </c>
      <c r="J16537" s="194">
        <v>8000</v>
      </c>
    </row>
    <row r="16538" spans="1:10">
      <c r="A16538" s="175" t="s">
        <v>4894</v>
      </c>
      <c r="B16538" s="175" t="s">
        <v>105</v>
      </c>
      <c r="D16538" s="175" t="s">
        <v>610</v>
      </c>
      <c r="H16538" s="175" t="s">
        <v>2095</v>
      </c>
      <c r="J16538" s="194">
        <v>1280</v>
      </c>
    </row>
    <row r="16539" spans="1:10">
      <c r="A16539" s="175" t="s">
        <v>4894</v>
      </c>
      <c r="B16539" s="175" t="s">
        <v>105</v>
      </c>
      <c r="D16539" s="175" t="s">
        <v>610</v>
      </c>
      <c r="H16539" s="175" t="s">
        <v>2096</v>
      </c>
      <c r="J16539" s="194">
        <v>1280</v>
      </c>
    </row>
    <row r="16540" spans="1:10">
      <c r="A16540" s="175" t="s">
        <v>4894</v>
      </c>
      <c r="B16540" s="175" t="s">
        <v>105</v>
      </c>
      <c r="D16540" s="175" t="s">
        <v>610</v>
      </c>
      <c r="H16540" s="175" t="s">
        <v>2095</v>
      </c>
      <c r="J16540" s="194">
        <v>1240</v>
      </c>
    </row>
    <row r="16541" spans="1:10">
      <c r="A16541" s="175" t="s">
        <v>4894</v>
      </c>
      <c r="B16541" s="175" t="s">
        <v>105</v>
      </c>
      <c r="D16541" s="175" t="s">
        <v>610</v>
      </c>
      <c r="H16541" s="175" t="s">
        <v>2095</v>
      </c>
      <c r="J16541" s="194">
        <v>1280</v>
      </c>
    </row>
    <row r="16542" spans="1:10">
      <c r="A16542" s="175" t="s">
        <v>4894</v>
      </c>
      <c r="B16542" s="175" t="s">
        <v>105</v>
      </c>
      <c r="D16542" s="175" t="s">
        <v>610</v>
      </c>
      <c r="H16542" s="175" t="s">
        <v>2096</v>
      </c>
      <c r="J16542" s="194">
        <v>1280</v>
      </c>
    </row>
    <row r="16543" spans="1:10">
      <c r="A16543" s="175" t="s">
        <v>4894</v>
      </c>
      <c r="B16543" s="175" t="s">
        <v>105</v>
      </c>
      <c r="D16543" s="175" t="s">
        <v>610</v>
      </c>
      <c r="H16543" s="175" t="s">
        <v>2096</v>
      </c>
      <c r="J16543" s="194">
        <v>1280</v>
      </c>
    </row>
    <row r="16544" spans="1:10">
      <c r="A16544" s="175" t="s">
        <v>4894</v>
      </c>
      <c r="B16544" s="175" t="s">
        <v>105</v>
      </c>
      <c r="D16544" s="175" t="s">
        <v>610</v>
      </c>
      <c r="H16544" s="175" t="s">
        <v>2098</v>
      </c>
      <c r="J16544" s="194">
        <v>3000</v>
      </c>
    </row>
    <row r="16545" spans="1:11">
      <c r="A16545" s="175" t="s">
        <v>4894</v>
      </c>
      <c r="B16545" s="175" t="s">
        <v>105</v>
      </c>
      <c r="D16545" s="175" t="s">
        <v>610</v>
      </c>
      <c r="H16545" s="175" t="s">
        <v>2096</v>
      </c>
      <c r="J16545" s="194">
        <v>1980</v>
      </c>
    </row>
    <row r="16546" spans="1:11">
      <c r="A16546" s="175" t="s">
        <v>4894</v>
      </c>
      <c r="B16546" s="175" t="s">
        <v>105</v>
      </c>
      <c r="D16546" s="175" t="s">
        <v>610</v>
      </c>
      <c r="H16546" s="175" t="s">
        <v>2096</v>
      </c>
      <c r="J16546" s="194">
        <v>1320</v>
      </c>
    </row>
    <row r="16547" spans="1:11">
      <c r="A16547" s="175" t="s">
        <v>4894</v>
      </c>
      <c r="B16547" s="175" t="s">
        <v>105</v>
      </c>
      <c r="D16547" s="175" t="s">
        <v>610</v>
      </c>
      <c r="H16547" s="175" t="s">
        <v>2099</v>
      </c>
      <c r="J16547" s="194">
        <v>4125</v>
      </c>
    </row>
    <row r="16548" spans="1:11">
      <c r="A16548" s="175" t="s">
        <v>4894</v>
      </c>
      <c r="B16548" s="175" t="s">
        <v>105</v>
      </c>
      <c r="D16548" s="175" t="s">
        <v>610</v>
      </c>
      <c r="H16548" s="175" t="s">
        <v>1062</v>
      </c>
      <c r="J16548" s="194">
        <v>70000</v>
      </c>
    </row>
    <row r="16549" spans="1:11">
      <c r="A16549" s="175" t="s">
        <v>4894</v>
      </c>
      <c r="B16549" s="175" t="s">
        <v>105</v>
      </c>
      <c r="D16549" s="175" t="s">
        <v>610</v>
      </c>
      <c r="H16549" s="175" t="s">
        <v>2100</v>
      </c>
      <c r="J16549" s="194">
        <v>500</v>
      </c>
    </row>
    <row r="16550" spans="1:11">
      <c r="A16550" s="175" t="s">
        <v>4894</v>
      </c>
      <c r="B16550" s="175" t="s">
        <v>105</v>
      </c>
      <c r="D16550" s="175" t="s">
        <v>610</v>
      </c>
      <c r="H16550" s="175" t="s">
        <v>2101</v>
      </c>
      <c r="K16550" s="194">
        <v>82</v>
      </c>
    </row>
    <row r="16551" spans="1:11">
      <c r="A16551" s="175" t="s">
        <v>4894</v>
      </c>
      <c r="B16551" s="175" t="s">
        <v>105</v>
      </c>
      <c r="D16551" s="175" t="s">
        <v>610</v>
      </c>
      <c r="H16551" s="175" t="s">
        <v>2102</v>
      </c>
      <c r="J16551" s="194">
        <v>11880</v>
      </c>
    </row>
    <row r="16552" spans="1:11">
      <c r="A16552" s="175" t="s">
        <v>4894</v>
      </c>
      <c r="B16552" s="175" t="s">
        <v>105</v>
      </c>
      <c r="D16552" s="175" t="s">
        <v>610</v>
      </c>
      <c r="H16552" s="175" t="s">
        <v>2104</v>
      </c>
      <c r="J16552" s="194">
        <v>3340</v>
      </c>
    </row>
    <row r="16553" spans="1:11">
      <c r="A16553" s="175" t="s">
        <v>4894</v>
      </c>
      <c r="B16553" s="175" t="s">
        <v>105</v>
      </c>
      <c r="D16553" s="175" t="s">
        <v>610</v>
      </c>
      <c r="H16553" s="175" t="s">
        <v>2050</v>
      </c>
      <c r="J16553" s="194">
        <v>1480</v>
      </c>
    </row>
    <row r="16554" spans="1:11">
      <c r="A16554" s="190" t="s">
        <v>5250</v>
      </c>
      <c r="J16554" s="194">
        <v>530947</v>
      </c>
      <c r="K16554" s="194">
        <v>530947</v>
      </c>
    </row>
    <row r="16557" spans="1:11">
      <c r="A16557" s="190" t="s">
        <v>5251</v>
      </c>
      <c r="D16557" s="191" t="s">
        <v>4806</v>
      </c>
      <c r="E16557" s="190" t="s">
        <v>5031</v>
      </c>
    </row>
    <row r="16558" spans="1:11">
      <c r="A16558" s="192" t="s">
        <v>10</v>
      </c>
      <c r="B16558" s="192" t="s">
        <v>11</v>
      </c>
      <c r="D16558" s="188" t="s">
        <v>4808</v>
      </c>
      <c r="E16558" s="192" t="s">
        <v>142</v>
      </c>
      <c r="F16558" s="193" t="s">
        <v>4809</v>
      </c>
      <c r="G16558" s="192" t="s">
        <v>4810</v>
      </c>
      <c r="H16558" s="192" t="s">
        <v>479</v>
      </c>
      <c r="J16558" s="193" t="s">
        <v>405</v>
      </c>
      <c r="K16558" s="193" t="s">
        <v>406</v>
      </c>
    </row>
    <row r="16561" spans="1:11">
      <c r="A16561" s="175" t="s">
        <v>5293</v>
      </c>
      <c r="B16561" s="175" t="s">
        <v>110</v>
      </c>
      <c r="D16561" s="175" t="s">
        <v>610</v>
      </c>
      <c r="H16561" s="175" t="s">
        <v>2181</v>
      </c>
      <c r="J16561" s="194">
        <v>2862000</v>
      </c>
    </row>
    <row r="16562" spans="1:11">
      <c r="A16562" s="175" t="s">
        <v>4812</v>
      </c>
      <c r="B16562" s="175" t="s">
        <v>38</v>
      </c>
      <c r="H16562" s="175" t="s">
        <v>2181</v>
      </c>
      <c r="K16562" s="194">
        <v>2862000</v>
      </c>
    </row>
    <row r="16563" spans="1:11">
      <c r="A16563" s="190" t="s">
        <v>5252</v>
      </c>
      <c r="J16563" s="194">
        <v>2862000</v>
      </c>
      <c r="K16563" s="194">
        <v>2862000</v>
      </c>
    </row>
    <row r="16566" spans="1:11">
      <c r="A16566" s="190" t="s">
        <v>5253</v>
      </c>
      <c r="D16566" s="191" t="s">
        <v>4806</v>
      </c>
      <c r="E16566" s="190" t="s">
        <v>5031</v>
      </c>
    </row>
    <row r="16567" spans="1:11">
      <c r="A16567" s="192" t="s">
        <v>10</v>
      </c>
      <c r="B16567" s="192" t="s">
        <v>11</v>
      </c>
      <c r="D16567" s="188" t="s">
        <v>4808</v>
      </c>
      <c r="E16567" s="192" t="s">
        <v>142</v>
      </c>
      <c r="F16567" s="193" t="s">
        <v>4809</v>
      </c>
      <c r="G16567" s="192" t="s">
        <v>4810</v>
      </c>
      <c r="H16567" s="192" t="s">
        <v>479</v>
      </c>
      <c r="J16567" s="193" t="s">
        <v>405</v>
      </c>
      <c r="K16567" s="193" t="s">
        <v>406</v>
      </c>
    </row>
    <row r="16570" spans="1:11">
      <c r="A16570" s="175" t="s">
        <v>5292</v>
      </c>
      <c r="B16570" s="175" t="s">
        <v>107</v>
      </c>
      <c r="D16570" s="175" t="s">
        <v>610</v>
      </c>
      <c r="H16570" s="175" t="s">
        <v>2197</v>
      </c>
      <c r="J16570" s="194">
        <v>1389582</v>
      </c>
    </row>
    <row r="16571" spans="1:11">
      <c r="A16571" s="175" t="s">
        <v>252</v>
      </c>
      <c r="B16571" s="175" t="s">
        <v>44</v>
      </c>
      <c r="H16571" s="175" t="s">
        <v>2197</v>
      </c>
      <c r="K16571" s="194">
        <v>1389582</v>
      </c>
    </row>
    <row r="16572" spans="1:11">
      <c r="A16572" s="190" t="s">
        <v>5254</v>
      </c>
      <c r="J16572" s="194">
        <v>1389582</v>
      </c>
      <c r="K16572" s="194">
        <v>1389582</v>
      </c>
    </row>
    <row r="16575" spans="1:11">
      <c r="A16575" s="190" t="s">
        <v>5255</v>
      </c>
      <c r="D16575" s="191" t="s">
        <v>4806</v>
      </c>
      <c r="E16575" s="190" t="s">
        <v>5031</v>
      </c>
    </row>
    <row r="16576" spans="1:11">
      <c r="A16576" s="192" t="s">
        <v>10</v>
      </c>
      <c r="B16576" s="192" t="s">
        <v>11</v>
      </c>
      <c r="D16576" s="188" t="s">
        <v>4808</v>
      </c>
      <c r="E16576" s="192" t="s">
        <v>142</v>
      </c>
      <c r="F16576" s="193" t="s">
        <v>4809</v>
      </c>
      <c r="G16576" s="192" t="s">
        <v>4810</v>
      </c>
      <c r="H16576" s="192" t="s">
        <v>479</v>
      </c>
      <c r="J16576" s="193" t="s">
        <v>405</v>
      </c>
      <c r="K16576" s="193" t="s">
        <v>406</v>
      </c>
    </row>
    <row r="16579" spans="1:11">
      <c r="A16579" s="175" t="s">
        <v>5294</v>
      </c>
      <c r="B16579" s="175" t="s">
        <v>45</v>
      </c>
      <c r="H16579" s="175" t="s">
        <v>2191</v>
      </c>
      <c r="J16579" s="194">
        <v>14930028</v>
      </c>
    </row>
    <row r="16580" spans="1:11">
      <c r="A16580" s="175" t="s">
        <v>248</v>
      </c>
      <c r="B16580" s="175" t="s">
        <v>42</v>
      </c>
      <c r="H16580" s="175" t="s">
        <v>2191</v>
      </c>
      <c r="K16580" s="194">
        <v>14930028</v>
      </c>
    </row>
    <row r="16581" spans="1:11">
      <c r="A16581" s="190" t="s">
        <v>5256</v>
      </c>
      <c r="J16581" s="194">
        <v>14930028</v>
      </c>
      <c r="K16581" s="194">
        <v>14930028</v>
      </c>
    </row>
    <row r="16584" spans="1:11">
      <c r="A16584" s="190" t="s">
        <v>5257</v>
      </c>
      <c r="D16584" s="191" t="s">
        <v>4806</v>
      </c>
      <c r="E16584" s="190" t="s">
        <v>5031</v>
      </c>
    </row>
    <row r="16585" spans="1:11">
      <c r="A16585" s="192" t="s">
        <v>10</v>
      </c>
      <c r="B16585" s="192" t="s">
        <v>11</v>
      </c>
      <c r="D16585" s="188" t="s">
        <v>4808</v>
      </c>
      <c r="E16585" s="192" t="s">
        <v>142</v>
      </c>
      <c r="F16585" s="193" t="s">
        <v>4809</v>
      </c>
      <c r="G16585" s="192" t="s">
        <v>4810</v>
      </c>
      <c r="H16585" s="192" t="s">
        <v>479</v>
      </c>
      <c r="J16585" s="193" t="s">
        <v>405</v>
      </c>
      <c r="K16585" s="193" t="s">
        <v>406</v>
      </c>
    </row>
    <row r="16588" spans="1:11">
      <c r="A16588" s="175" t="s">
        <v>252</v>
      </c>
      <c r="B16588" s="175" t="s">
        <v>44</v>
      </c>
      <c r="H16588" s="175" t="s">
        <v>2198</v>
      </c>
      <c r="J16588" s="194">
        <v>1638415</v>
      </c>
    </row>
    <row r="16589" spans="1:11">
      <c r="A16589" s="175" t="s">
        <v>5295</v>
      </c>
      <c r="B16589" s="175" t="s">
        <v>46</v>
      </c>
      <c r="H16589" s="175" t="s">
        <v>2198</v>
      </c>
      <c r="K16589" s="194">
        <v>1638415</v>
      </c>
    </row>
    <row r="16590" spans="1:11">
      <c r="A16590" s="190" t="s">
        <v>5258</v>
      </c>
      <c r="J16590" s="194">
        <v>1638415</v>
      </c>
      <c r="K16590" s="194">
        <v>1638415</v>
      </c>
    </row>
    <row r="16593" spans="1:11">
      <c r="A16593" s="190" t="s">
        <v>5259</v>
      </c>
      <c r="D16593" s="191" t="s">
        <v>4806</v>
      </c>
      <c r="E16593" s="190" t="s">
        <v>5031</v>
      </c>
    </row>
    <row r="16594" spans="1:11">
      <c r="A16594" s="192" t="s">
        <v>10</v>
      </c>
      <c r="B16594" s="192" t="s">
        <v>11</v>
      </c>
      <c r="D16594" s="188" t="s">
        <v>4808</v>
      </c>
      <c r="E16594" s="192" t="s">
        <v>142</v>
      </c>
      <c r="F16594" s="193" t="s">
        <v>4809</v>
      </c>
      <c r="G16594" s="192" t="s">
        <v>4810</v>
      </c>
      <c r="H16594" s="192" t="s">
        <v>479</v>
      </c>
      <c r="J16594" s="193" t="s">
        <v>405</v>
      </c>
      <c r="K16594" s="193" t="s">
        <v>406</v>
      </c>
    </row>
    <row r="16597" spans="1:11">
      <c r="A16597" s="175" t="s">
        <v>5296</v>
      </c>
      <c r="B16597" s="175" t="s">
        <v>108</v>
      </c>
      <c r="D16597" s="175" t="s">
        <v>610</v>
      </c>
      <c r="H16597" s="175" t="s">
        <v>4751</v>
      </c>
      <c r="J16597" s="194">
        <v>1638415</v>
      </c>
    </row>
    <row r="16598" spans="1:11">
      <c r="A16598" s="175" t="s">
        <v>5292</v>
      </c>
      <c r="B16598" s="175" t="s">
        <v>107</v>
      </c>
      <c r="D16598" s="175" t="s">
        <v>610</v>
      </c>
      <c r="H16598" s="175" t="s">
        <v>4751</v>
      </c>
      <c r="K16598" s="194">
        <v>1638415</v>
      </c>
    </row>
    <row r="16599" spans="1:11">
      <c r="A16599" s="190" t="s">
        <v>5260</v>
      </c>
      <c r="J16599" s="194">
        <v>1638415</v>
      </c>
      <c r="K16599" s="194">
        <v>1638415</v>
      </c>
    </row>
    <row r="16602" spans="1:11">
      <c r="A16602" s="190" t="s">
        <v>5261</v>
      </c>
      <c r="D16602" s="191" t="s">
        <v>4806</v>
      </c>
      <c r="E16602" s="190" t="s">
        <v>5031</v>
      </c>
    </row>
    <row r="16603" spans="1:11">
      <c r="A16603" s="192" t="s">
        <v>10</v>
      </c>
      <c r="B16603" s="192" t="s">
        <v>11</v>
      </c>
      <c r="D16603" s="188" t="s">
        <v>4808</v>
      </c>
      <c r="E16603" s="192" t="s">
        <v>142</v>
      </c>
      <c r="F16603" s="193" t="s">
        <v>4809</v>
      </c>
      <c r="G16603" s="192" t="s">
        <v>4810</v>
      </c>
      <c r="H16603" s="192" t="s">
        <v>479</v>
      </c>
      <c r="J16603" s="193" t="s">
        <v>405</v>
      </c>
      <c r="K16603" s="193" t="s">
        <v>406</v>
      </c>
    </row>
    <row r="16606" spans="1:11">
      <c r="A16606" s="175" t="s">
        <v>248</v>
      </c>
      <c r="B16606" s="175" t="s">
        <v>42</v>
      </c>
      <c r="H16606" s="175" t="s">
        <v>2192</v>
      </c>
      <c r="J16606" s="194">
        <v>249990</v>
      </c>
    </row>
    <row r="16607" spans="1:11">
      <c r="A16607" s="175" t="s">
        <v>250</v>
      </c>
      <c r="B16607" s="175" t="s">
        <v>43</v>
      </c>
      <c r="H16607" s="175" t="s">
        <v>2192</v>
      </c>
      <c r="K16607" s="194">
        <v>249990</v>
      </c>
    </row>
    <row r="16608" spans="1:11">
      <c r="A16608" s="190" t="s">
        <v>5262</v>
      </c>
      <c r="J16608" s="194">
        <v>249990</v>
      </c>
      <c r="K16608" s="194">
        <v>249990</v>
      </c>
    </row>
    <row r="16611" spans="1:11">
      <c r="A16611" s="190" t="s">
        <v>5263</v>
      </c>
      <c r="D16611" s="191" t="s">
        <v>4806</v>
      </c>
      <c r="E16611" s="190" t="s">
        <v>5031</v>
      </c>
    </row>
    <row r="16612" spans="1:11">
      <c r="A16612" s="192" t="s">
        <v>10</v>
      </c>
      <c r="B16612" s="192" t="s">
        <v>11</v>
      </c>
      <c r="D16612" s="188" t="s">
        <v>4808</v>
      </c>
      <c r="E16612" s="192" t="s">
        <v>142</v>
      </c>
      <c r="F16612" s="193" t="s">
        <v>4809</v>
      </c>
      <c r="G16612" s="192" t="s">
        <v>4810</v>
      </c>
      <c r="H16612" s="192" t="s">
        <v>479</v>
      </c>
      <c r="J16612" s="193" t="s">
        <v>405</v>
      </c>
      <c r="K16612" s="193" t="s">
        <v>406</v>
      </c>
    </row>
    <row r="16615" spans="1:11">
      <c r="A16615" s="175" t="s">
        <v>163</v>
      </c>
      <c r="B16615" s="175" t="s">
        <v>24</v>
      </c>
      <c r="H16615" s="175" t="s">
        <v>1693</v>
      </c>
      <c r="J16615" s="194">
        <v>3947</v>
      </c>
    </row>
    <row r="16616" spans="1:11">
      <c r="A16616" s="175" t="s">
        <v>5056</v>
      </c>
      <c r="B16616" s="175" t="s">
        <v>117</v>
      </c>
      <c r="D16616" s="175" t="s">
        <v>610</v>
      </c>
      <c r="H16616" s="175" t="s">
        <v>1693</v>
      </c>
      <c r="K16616" s="194">
        <v>3947</v>
      </c>
    </row>
    <row r="16617" spans="1:11">
      <c r="A16617" s="190" t="s">
        <v>5264</v>
      </c>
      <c r="J16617" s="194">
        <v>3947</v>
      </c>
      <c r="K16617" s="194">
        <v>3947</v>
      </c>
    </row>
    <row r="16620" spans="1:11">
      <c r="A16620" s="190" t="s">
        <v>5265</v>
      </c>
      <c r="D16620" s="191" t="s">
        <v>4806</v>
      </c>
      <c r="E16620" s="190" t="s">
        <v>5031</v>
      </c>
    </row>
    <row r="16621" spans="1:11">
      <c r="A16621" s="192" t="s">
        <v>10</v>
      </c>
      <c r="B16621" s="192" t="s">
        <v>11</v>
      </c>
      <c r="D16621" s="188" t="s">
        <v>4808</v>
      </c>
      <c r="E16621" s="192" t="s">
        <v>142</v>
      </c>
      <c r="F16621" s="193" t="s">
        <v>4809</v>
      </c>
      <c r="G16621" s="192" t="s">
        <v>4810</v>
      </c>
      <c r="H16621" s="192" t="s">
        <v>479</v>
      </c>
      <c r="J16621" s="193" t="s">
        <v>405</v>
      </c>
      <c r="K16621" s="193" t="s">
        <v>406</v>
      </c>
    </row>
    <row r="16624" spans="1:11">
      <c r="A16624" s="175" t="s">
        <v>5045</v>
      </c>
      <c r="B16624" s="175" t="s">
        <v>86</v>
      </c>
      <c r="D16624" s="175" t="s">
        <v>592</v>
      </c>
      <c r="H16624" s="175" t="s">
        <v>286</v>
      </c>
      <c r="J16624" s="194">
        <v>84160</v>
      </c>
    </row>
    <row r="16625" spans="1:11">
      <c r="A16625" s="175" t="s">
        <v>4814</v>
      </c>
      <c r="B16625" s="175" t="s">
        <v>52</v>
      </c>
      <c r="E16625" s="175" t="s">
        <v>668</v>
      </c>
      <c r="F16625" s="195">
        <v>6544827</v>
      </c>
      <c r="H16625" s="175" t="s">
        <v>286</v>
      </c>
      <c r="K16625" s="194">
        <v>84160</v>
      </c>
    </row>
    <row r="16626" spans="1:11">
      <c r="A16626" s="175" t="s">
        <v>5045</v>
      </c>
      <c r="B16626" s="175" t="s">
        <v>86</v>
      </c>
      <c r="D16626" s="175" t="s">
        <v>592</v>
      </c>
      <c r="H16626" s="175" t="s">
        <v>288</v>
      </c>
      <c r="J16626" s="194">
        <v>28859</v>
      </c>
    </row>
    <row r="16627" spans="1:11">
      <c r="A16627" s="175" t="s">
        <v>4814</v>
      </c>
      <c r="B16627" s="175" t="s">
        <v>52</v>
      </c>
      <c r="E16627" s="175" t="s">
        <v>668</v>
      </c>
      <c r="F16627" s="195">
        <v>6544843</v>
      </c>
      <c r="H16627" s="175" t="s">
        <v>288</v>
      </c>
      <c r="K16627" s="194">
        <v>28859</v>
      </c>
    </row>
    <row r="16628" spans="1:11">
      <c r="A16628" s="175" t="s">
        <v>5045</v>
      </c>
      <c r="B16628" s="175" t="s">
        <v>86</v>
      </c>
      <c r="D16628" s="175" t="s">
        <v>592</v>
      </c>
      <c r="H16628" s="175" t="s">
        <v>289</v>
      </c>
      <c r="J16628" s="194">
        <v>25574</v>
      </c>
    </row>
    <row r="16629" spans="1:11">
      <c r="A16629" s="175" t="s">
        <v>4814</v>
      </c>
      <c r="B16629" s="175" t="s">
        <v>52</v>
      </c>
      <c r="E16629" s="175" t="s">
        <v>668</v>
      </c>
      <c r="F16629" s="195">
        <v>6877374</v>
      </c>
      <c r="H16629" s="175" t="s">
        <v>289</v>
      </c>
      <c r="K16629" s="194">
        <v>25574</v>
      </c>
    </row>
    <row r="16630" spans="1:11">
      <c r="A16630" s="175" t="s">
        <v>5045</v>
      </c>
      <c r="B16630" s="175" t="s">
        <v>86</v>
      </c>
      <c r="D16630" s="175" t="s">
        <v>592</v>
      </c>
      <c r="H16630" s="175" t="s">
        <v>291</v>
      </c>
      <c r="J16630" s="194">
        <v>8656</v>
      </c>
    </row>
    <row r="16631" spans="1:11">
      <c r="A16631" s="175" t="s">
        <v>4814</v>
      </c>
      <c r="B16631" s="175" t="s">
        <v>52</v>
      </c>
      <c r="E16631" s="175" t="s">
        <v>668</v>
      </c>
      <c r="F16631" s="195">
        <v>6877390</v>
      </c>
      <c r="H16631" s="175" t="s">
        <v>291</v>
      </c>
      <c r="K16631" s="194">
        <v>8656</v>
      </c>
    </row>
    <row r="16632" spans="1:11">
      <c r="A16632" s="175" t="s">
        <v>5044</v>
      </c>
      <c r="B16632" s="175" t="s">
        <v>85</v>
      </c>
      <c r="D16632" s="175" t="s">
        <v>592</v>
      </c>
      <c r="H16632" s="175" t="s">
        <v>294</v>
      </c>
      <c r="J16632" s="194">
        <v>404335</v>
      </c>
    </row>
    <row r="16633" spans="1:11">
      <c r="A16633" s="175" t="s">
        <v>4814</v>
      </c>
      <c r="B16633" s="175" t="s">
        <v>52</v>
      </c>
      <c r="E16633" s="175" t="s">
        <v>668</v>
      </c>
      <c r="F16633" s="195">
        <v>16891885</v>
      </c>
      <c r="H16633" s="175" t="s">
        <v>294</v>
      </c>
      <c r="K16633" s="194">
        <v>404335</v>
      </c>
    </row>
    <row r="16634" spans="1:11">
      <c r="A16634" s="175" t="s">
        <v>5044</v>
      </c>
      <c r="B16634" s="175" t="s">
        <v>85</v>
      </c>
      <c r="D16634" s="175" t="s">
        <v>592</v>
      </c>
      <c r="H16634" s="175" t="s">
        <v>295</v>
      </c>
      <c r="J16634" s="194">
        <v>66291</v>
      </c>
    </row>
    <row r="16635" spans="1:11">
      <c r="A16635" s="175" t="s">
        <v>4814</v>
      </c>
      <c r="B16635" s="175" t="s">
        <v>52</v>
      </c>
      <c r="E16635" s="175" t="s">
        <v>668</v>
      </c>
      <c r="F16635" s="195">
        <v>16891886</v>
      </c>
      <c r="H16635" s="175" t="s">
        <v>295</v>
      </c>
      <c r="K16635" s="194">
        <v>66291</v>
      </c>
    </row>
    <row r="16636" spans="1:11">
      <c r="A16636" s="190" t="s">
        <v>5268</v>
      </c>
      <c r="J16636" s="194">
        <v>617875</v>
      </c>
      <c r="K16636" s="194">
        <v>617875</v>
      </c>
    </row>
    <row r="16639" spans="1:11">
      <c r="A16639" s="190" t="s">
        <v>5269</v>
      </c>
      <c r="D16639" s="191" t="s">
        <v>4806</v>
      </c>
      <c r="E16639" s="190" t="s">
        <v>5031</v>
      </c>
    </row>
    <row r="16640" spans="1:11">
      <c r="A16640" s="192" t="s">
        <v>10</v>
      </c>
      <c r="B16640" s="192" t="s">
        <v>11</v>
      </c>
      <c r="D16640" s="188" t="s">
        <v>4808</v>
      </c>
      <c r="E16640" s="192" t="s">
        <v>142</v>
      </c>
      <c r="F16640" s="193" t="s">
        <v>4809</v>
      </c>
      <c r="G16640" s="192" t="s">
        <v>4810</v>
      </c>
      <c r="H16640" s="192" t="s">
        <v>479</v>
      </c>
      <c r="J16640" s="193" t="s">
        <v>405</v>
      </c>
      <c r="K16640" s="193" t="s">
        <v>406</v>
      </c>
    </row>
    <row r="16643" spans="1:11">
      <c r="A16643" s="175" t="s">
        <v>5287</v>
      </c>
      <c r="B16643" s="175" t="s">
        <v>80</v>
      </c>
      <c r="D16643" s="175" t="s">
        <v>592</v>
      </c>
      <c r="H16643" s="175" t="s">
        <v>2437</v>
      </c>
      <c r="J16643" s="194">
        <v>69754</v>
      </c>
    </row>
    <row r="16644" spans="1:11">
      <c r="A16644" s="175" t="s">
        <v>4813</v>
      </c>
      <c r="B16644" s="175" t="s">
        <v>53</v>
      </c>
      <c r="H16644" s="175" t="s">
        <v>2437</v>
      </c>
      <c r="K16644" s="194">
        <v>69754</v>
      </c>
    </row>
    <row r="16645" spans="1:11">
      <c r="A16645" s="190" t="s">
        <v>5270</v>
      </c>
      <c r="J16645" s="194">
        <v>69754</v>
      </c>
      <c r="K16645" s="194">
        <v>69754</v>
      </c>
    </row>
    <row r="16648" spans="1:11">
      <c r="A16648" s="190" t="s">
        <v>5271</v>
      </c>
      <c r="D16648" s="191" t="s">
        <v>4806</v>
      </c>
      <c r="E16648" s="190" t="s">
        <v>5031</v>
      </c>
    </row>
    <row r="16649" spans="1:11">
      <c r="A16649" s="192" t="s">
        <v>10</v>
      </c>
      <c r="B16649" s="192" t="s">
        <v>11</v>
      </c>
      <c r="D16649" s="188" t="s">
        <v>4808</v>
      </c>
      <c r="E16649" s="192" t="s">
        <v>142</v>
      </c>
      <c r="F16649" s="193" t="s">
        <v>4809</v>
      </c>
      <c r="G16649" s="192" t="s">
        <v>4810</v>
      </c>
      <c r="H16649" s="192" t="s">
        <v>479</v>
      </c>
      <c r="J16649" s="193" t="s">
        <v>405</v>
      </c>
      <c r="K16649" s="193" t="s">
        <v>406</v>
      </c>
    </row>
    <row r="16652" spans="1:11">
      <c r="A16652" s="175" t="s">
        <v>5297</v>
      </c>
      <c r="B16652" s="175" t="s">
        <v>36</v>
      </c>
      <c r="H16652" s="175" t="s">
        <v>235</v>
      </c>
      <c r="J16652" s="194">
        <v>255148864</v>
      </c>
    </row>
    <row r="16653" spans="1:11">
      <c r="A16653" s="175" t="s">
        <v>5298</v>
      </c>
      <c r="B16653" s="175" t="s">
        <v>62</v>
      </c>
      <c r="H16653" s="175" t="s">
        <v>235</v>
      </c>
      <c r="K16653" s="194">
        <v>255148864</v>
      </c>
    </row>
    <row r="16654" spans="1:11">
      <c r="A16654" s="190" t="s">
        <v>5272</v>
      </c>
      <c r="J16654" s="194">
        <v>255148864</v>
      </c>
      <c r="K16654" s="194">
        <v>255148864</v>
      </c>
    </row>
    <row r="16657" spans="1:11">
      <c r="A16657" s="190" t="s">
        <v>5273</v>
      </c>
      <c r="D16657" s="191" t="s">
        <v>4806</v>
      </c>
      <c r="E16657" s="190" t="s">
        <v>5031</v>
      </c>
    </row>
    <row r="16658" spans="1:11">
      <c r="A16658" s="192" t="s">
        <v>10</v>
      </c>
      <c r="B16658" s="192" t="s">
        <v>11</v>
      </c>
      <c r="D16658" s="188" t="s">
        <v>4808</v>
      </c>
      <c r="E16658" s="192" t="s">
        <v>142</v>
      </c>
      <c r="F16658" s="193" t="s">
        <v>4809</v>
      </c>
      <c r="G16658" s="192" t="s">
        <v>4810</v>
      </c>
      <c r="H16658" s="192" t="s">
        <v>479</v>
      </c>
      <c r="J16658" s="193" t="s">
        <v>405</v>
      </c>
      <c r="K16658" s="193" t="s">
        <v>406</v>
      </c>
    </row>
    <row r="16661" spans="1:11">
      <c r="A16661" s="175" t="s">
        <v>5299</v>
      </c>
      <c r="B16661" s="175" t="s">
        <v>120</v>
      </c>
      <c r="D16661" s="175" t="s">
        <v>592</v>
      </c>
      <c r="H16661" s="175" t="s">
        <v>307</v>
      </c>
      <c r="J16661" s="194">
        <v>2258708</v>
      </c>
    </row>
    <row r="16662" spans="1:11">
      <c r="A16662" s="175" t="s">
        <v>5298</v>
      </c>
      <c r="B16662" s="175" t="s">
        <v>62</v>
      </c>
      <c r="H16662" s="175" t="s">
        <v>307</v>
      </c>
      <c r="K16662" s="194">
        <v>2258708</v>
      </c>
    </row>
    <row r="16663" spans="1:11">
      <c r="A16663" s="190" t="s">
        <v>5274</v>
      </c>
      <c r="J16663" s="194">
        <v>2258708</v>
      </c>
      <c r="K16663" s="194">
        <v>2258708</v>
      </c>
    </row>
    <row r="16665" spans="1:11">
      <c r="A16665" s="189" t="s">
        <v>480</v>
      </c>
      <c r="B16665" s="196" t="s">
        <v>5300</v>
      </c>
      <c r="J16665" s="194">
        <v>853760623</v>
      </c>
      <c r="K16665" s="194">
        <v>853760623</v>
      </c>
    </row>
    <row r="16667" spans="1:11">
      <c r="A16667" s="189" t="s">
        <v>848</v>
      </c>
      <c r="J16667" s="194">
        <v>10459450196</v>
      </c>
      <c r="K16667" s="194">
        <v>10459450196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753"/>
  <sheetViews>
    <sheetView tabSelected="1" workbookViewId="0" xr3:uid="{958C4451-9541-5A59-BF78-D2F731DF1C81}">
      <pane ySplit="5" topLeftCell="A264" activePane="bottomLeft" state="frozen"/>
      <selection pane="bottomLeft" activeCell="A248" sqref="A248:K282"/>
    </sheetView>
  </sheetViews>
  <sheetFormatPr defaultColWidth="11.42578125" defaultRowHeight="12.75"/>
  <cols>
    <col min="1" max="1" width="11.5703125" style="8" bestFit="1" customWidth="1"/>
    <col min="2" max="2" width="10.5703125" style="118" bestFit="1" customWidth="1"/>
    <col min="3" max="3" width="10.5703125" style="8" customWidth="1"/>
    <col min="4" max="4" width="9.140625" style="8" bestFit="1" customWidth="1"/>
    <col min="5" max="5" width="4.140625" style="8" bestFit="1" customWidth="1"/>
    <col min="6" max="6" width="10.140625" style="8" customWidth="1"/>
    <col min="7" max="7" width="29.42578125" style="8" customWidth="1"/>
    <col min="8" max="8" width="13" style="8" bestFit="1" customWidth="1"/>
    <col min="9" max="9" width="1.42578125" style="12" customWidth="1"/>
    <col min="10" max="10" width="1.5703125" style="12" customWidth="1"/>
    <col min="11" max="11" width="15.7109375" style="12" bestFit="1" customWidth="1"/>
    <col min="12" max="12" width="9.28515625" style="12" hidden="1" customWidth="1"/>
    <col min="13" max="13" width="13.7109375" style="12" hidden="1" customWidth="1"/>
    <col min="14" max="14" width="11.28515625" style="132" hidden="1" customWidth="1"/>
    <col min="15" max="16" width="12" style="8" hidden="1" customWidth="1"/>
    <col min="17" max="17" width="11.42578125" style="8" hidden="1" customWidth="1"/>
    <col min="18" max="19" width="0" style="8" hidden="1" customWidth="1"/>
    <col min="20" max="20" width="11.5703125" style="8" hidden="1" customWidth="1"/>
    <col min="21" max="21" width="0" style="8" hidden="1" customWidth="1"/>
    <col min="22" max="16384" width="11.42578125" style="8"/>
  </cols>
  <sheetData>
    <row r="1" spans="1:20">
      <c r="A1" s="117" t="str">
        <f>+BCE!C1</f>
        <v>PARTIDO DEMOCRATA CRISTIANO</v>
      </c>
      <c r="M1" s="12" t="s">
        <v>131</v>
      </c>
      <c r="N1" s="132" t="s">
        <v>132</v>
      </c>
      <c r="O1" s="8" t="s">
        <v>133</v>
      </c>
      <c r="S1" s="8" t="s">
        <v>134</v>
      </c>
      <c r="T1" s="81">
        <v>42735</v>
      </c>
    </row>
    <row r="2" spans="1:20" s="9" customFormat="1" ht="18.75">
      <c r="A2" s="311" t="s">
        <v>135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13"/>
      <c r="M2" s="12">
        <f>SUM(M3:M418)</f>
        <v>-77120891</v>
      </c>
      <c r="N2" s="132">
        <f>SUM(N3:N418)</f>
        <v>0</v>
      </c>
      <c r="O2" s="29">
        <f>+BCE!J114-BCE!K114</f>
        <v>-77120891</v>
      </c>
      <c r="P2" s="8"/>
      <c r="Q2" s="8"/>
      <c r="R2" s="8"/>
      <c r="S2" s="8"/>
    </row>
    <row r="3" spans="1:20" s="9" customFormat="1" ht="15">
      <c r="A3" s="312" t="s">
        <v>136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13"/>
      <c r="M3" s="13"/>
      <c r="N3" s="19"/>
      <c r="O3" s="30">
        <f>+O2-M2</f>
        <v>0</v>
      </c>
      <c r="P3" s="9" t="s">
        <v>137</v>
      </c>
    </row>
    <row r="5" spans="1:20" s="18" customFormat="1">
      <c r="A5" s="22" t="s">
        <v>138</v>
      </c>
      <c r="B5" s="22" t="s">
        <v>139</v>
      </c>
      <c r="C5" s="23" t="s">
        <v>140</v>
      </c>
      <c r="D5" s="22" t="s">
        <v>141</v>
      </c>
      <c r="E5" s="24" t="s">
        <v>142</v>
      </c>
      <c r="F5" s="23" t="s">
        <v>143</v>
      </c>
      <c r="G5" s="22" t="s">
        <v>144</v>
      </c>
      <c r="I5" s="20"/>
      <c r="J5" s="20"/>
      <c r="K5" s="20" t="s">
        <v>145</v>
      </c>
      <c r="L5" s="19"/>
      <c r="M5" s="19"/>
      <c r="N5" s="19"/>
    </row>
    <row r="8" spans="1:20" s="18" customFormat="1">
      <c r="A8" s="31"/>
      <c r="B8" s="119">
        <v>11010100</v>
      </c>
      <c r="C8" s="32" t="s">
        <v>20</v>
      </c>
      <c r="D8" s="33"/>
      <c r="E8" s="33"/>
      <c r="F8" s="34"/>
      <c r="G8" s="34" t="str">
        <f>+$S$1</f>
        <v>Saldo Contable al</v>
      </c>
      <c r="H8" s="35">
        <f>+$T$1</f>
        <v>42735</v>
      </c>
      <c r="I8" s="36"/>
      <c r="J8" s="37"/>
      <c r="K8" s="38">
        <f>SUM(K9:K10)</f>
        <v>500000</v>
      </c>
      <c r="L8" s="19"/>
      <c r="M8" s="19">
        <f>+BCE!H9-BCE!I9</f>
        <v>500000</v>
      </c>
      <c r="N8" s="19">
        <f>+K8-M8</f>
        <v>0</v>
      </c>
      <c r="T8" s="161"/>
    </row>
    <row r="9" spans="1:20" s="9" customFormat="1">
      <c r="B9" s="42"/>
      <c r="C9" s="10"/>
      <c r="F9" s="11"/>
      <c r="H9" s="11"/>
      <c r="I9" s="13"/>
      <c r="J9" s="16"/>
      <c r="K9" s="13"/>
      <c r="L9" s="13"/>
      <c r="M9" s="13"/>
      <c r="N9" s="19"/>
    </row>
    <row r="10" spans="1:20" s="9" customFormat="1">
      <c r="A10" s="39">
        <v>5</v>
      </c>
      <c r="B10" s="42" t="s">
        <v>146</v>
      </c>
      <c r="C10" s="40">
        <v>11</v>
      </c>
      <c r="D10" s="10" t="s">
        <v>147</v>
      </c>
      <c r="F10" s="9">
        <v>0</v>
      </c>
      <c r="G10" s="10" t="s">
        <v>148</v>
      </c>
      <c r="I10" s="9">
        <v>500000</v>
      </c>
      <c r="J10" s="13"/>
      <c r="K10" s="16">
        <v>500000</v>
      </c>
      <c r="L10" s="13" t="s">
        <v>149</v>
      </c>
      <c r="M10" s="13"/>
      <c r="N10" s="19"/>
    </row>
    <row r="11" spans="1:20" s="9" customFormat="1">
      <c r="B11" s="42"/>
      <c r="C11" s="10"/>
      <c r="F11" s="11"/>
      <c r="H11" s="11"/>
      <c r="I11" s="13"/>
      <c r="J11" s="16"/>
      <c r="K11" s="13"/>
      <c r="L11" s="13"/>
      <c r="M11" s="13"/>
      <c r="N11" s="19"/>
    </row>
    <row r="12" spans="1:20" s="9" customFormat="1">
      <c r="B12" s="42"/>
      <c r="C12" s="10"/>
      <c r="F12" s="11"/>
      <c r="H12" s="11"/>
      <c r="I12" s="13"/>
      <c r="J12" s="16"/>
      <c r="K12" s="13"/>
      <c r="L12" s="13"/>
      <c r="M12" s="13"/>
      <c r="N12" s="19"/>
    </row>
    <row r="13" spans="1:20" s="18" customFormat="1">
      <c r="A13" s="31"/>
      <c r="B13" s="119" t="s">
        <v>150</v>
      </c>
      <c r="C13" s="32" t="s">
        <v>21</v>
      </c>
      <c r="D13" s="33"/>
      <c r="E13" s="33"/>
      <c r="F13" s="34"/>
      <c r="G13" s="34" t="str">
        <f>+$S$1</f>
        <v>Saldo Contable al</v>
      </c>
      <c r="H13" s="35">
        <f>+$T$1</f>
        <v>42735</v>
      </c>
      <c r="I13" s="36"/>
      <c r="J13" s="37"/>
      <c r="K13" s="38">
        <f>SUM(K14:K14)</f>
        <v>0</v>
      </c>
      <c r="L13" s="19"/>
      <c r="M13" s="19">
        <f>+BCE!H10-BCE!I10</f>
        <v>0</v>
      </c>
      <c r="N13" s="19">
        <f>+K13-M13</f>
        <v>0</v>
      </c>
    </row>
    <row r="14" spans="1:20" s="9" customFormat="1">
      <c r="B14" s="42"/>
      <c r="C14" s="10"/>
      <c r="F14" s="11"/>
      <c r="H14" s="11"/>
      <c r="I14" s="13"/>
      <c r="J14" s="16"/>
      <c r="K14" s="13"/>
      <c r="L14" s="13"/>
      <c r="M14" s="13"/>
      <c r="N14" s="19"/>
    </row>
    <row r="15" spans="1:20" s="9" customFormat="1">
      <c r="B15" s="42"/>
      <c r="C15" s="10"/>
      <c r="F15" s="11"/>
      <c r="H15" s="11"/>
      <c r="I15" s="13"/>
      <c r="J15" s="16"/>
      <c r="K15" s="13"/>
      <c r="L15" s="13"/>
      <c r="M15" s="13"/>
      <c r="N15" s="19"/>
    </row>
    <row r="16" spans="1:20" s="9" customFormat="1">
      <c r="B16" s="42"/>
      <c r="C16" s="10"/>
      <c r="F16" s="11"/>
      <c r="H16" s="11"/>
      <c r="I16" s="13"/>
      <c r="J16" s="16"/>
      <c r="K16" s="13"/>
      <c r="L16" s="13"/>
      <c r="M16" s="13"/>
      <c r="N16" s="19"/>
    </row>
    <row r="17" spans="1:21" s="18" customFormat="1">
      <c r="A17" s="31"/>
      <c r="B17" s="119" t="s">
        <v>151</v>
      </c>
      <c r="C17" s="32" t="s">
        <v>22</v>
      </c>
      <c r="D17" s="33"/>
      <c r="E17" s="33"/>
      <c r="F17" s="34"/>
      <c r="G17" s="34" t="str">
        <f>+$S$1</f>
        <v>Saldo Contable al</v>
      </c>
      <c r="H17" s="35">
        <f>+$T$1</f>
        <v>42735</v>
      </c>
      <c r="I17" s="36"/>
      <c r="J17" s="37"/>
      <c r="K17" s="38">
        <f>+BCE!H11-BCE!I11</f>
        <v>17097071</v>
      </c>
      <c r="L17" s="19"/>
      <c r="M17" s="19">
        <f>+K17</f>
        <v>17097071</v>
      </c>
      <c r="N17" s="19">
        <f>+K42</f>
        <v>0</v>
      </c>
    </row>
    <row r="18" spans="1:21" s="9" customFormat="1">
      <c r="B18" s="42"/>
      <c r="C18" s="10"/>
      <c r="F18" s="11"/>
      <c r="G18" s="11"/>
      <c r="H18" s="11"/>
      <c r="I18" s="13"/>
      <c r="J18" s="16"/>
      <c r="K18" s="13"/>
      <c r="L18" s="13"/>
      <c r="M18" s="13"/>
      <c r="N18" s="19"/>
    </row>
    <row r="19" spans="1:21" s="9" customFormat="1">
      <c r="A19" s="21" t="s">
        <v>152</v>
      </c>
      <c r="B19" s="42"/>
      <c r="C19" s="10"/>
      <c r="F19" s="11"/>
      <c r="G19" s="11"/>
      <c r="H19" s="11"/>
      <c r="I19" s="13"/>
      <c r="J19" s="16"/>
      <c r="K19" s="13"/>
      <c r="L19" s="13"/>
      <c r="M19" s="13"/>
      <c r="N19" s="19"/>
    </row>
    <row r="20" spans="1:21" s="9" customFormat="1">
      <c r="B20" s="42"/>
      <c r="C20" s="10"/>
      <c r="F20" s="11"/>
      <c r="G20" s="11"/>
      <c r="H20" s="11"/>
      <c r="I20" s="13"/>
      <c r="J20" s="16"/>
      <c r="K20" s="13"/>
      <c r="L20" s="13"/>
      <c r="M20" s="13"/>
      <c r="N20" s="19"/>
    </row>
    <row r="21" spans="1:21" ht="11.25" customHeight="1">
      <c r="A21" s="43" t="s">
        <v>153</v>
      </c>
      <c r="B21" s="120"/>
      <c r="C21" s="44"/>
      <c r="D21" s="44"/>
      <c r="E21" s="44"/>
      <c r="F21" s="44"/>
      <c r="G21" s="44"/>
      <c r="H21" s="44"/>
      <c r="I21" s="45"/>
      <c r="J21" s="45"/>
      <c r="K21" s="46">
        <f>SUM(K22:K24)</f>
        <v>0</v>
      </c>
      <c r="L21" s="13"/>
      <c r="Q21" s="47"/>
      <c r="R21" s="48"/>
      <c r="S21" s="49"/>
      <c r="T21" s="48"/>
      <c r="U21" s="48"/>
    </row>
    <row r="22" spans="1:21" s="9" customFormat="1">
      <c r="B22" s="42"/>
      <c r="C22" s="10"/>
      <c r="F22" s="11"/>
      <c r="G22" s="11"/>
      <c r="H22" s="11"/>
      <c r="I22" s="13"/>
      <c r="J22" s="16"/>
      <c r="K22" s="13"/>
      <c r="M22" s="13"/>
      <c r="N22" s="19"/>
    </row>
    <row r="23" spans="1:21" s="9" customFormat="1">
      <c r="B23" s="42"/>
      <c r="C23" s="10"/>
      <c r="F23" s="11"/>
      <c r="H23" s="11"/>
      <c r="I23" s="13"/>
      <c r="J23" s="16"/>
      <c r="K23" s="13"/>
      <c r="L23" s="13"/>
      <c r="M23" s="13"/>
      <c r="N23" s="19"/>
    </row>
    <row r="24" spans="1:21" s="9" customFormat="1">
      <c r="B24" s="42"/>
      <c r="C24" s="10"/>
      <c r="F24" s="11"/>
      <c r="G24" s="11"/>
      <c r="H24" s="11"/>
      <c r="I24" s="13"/>
      <c r="J24" s="16"/>
      <c r="K24" s="13"/>
      <c r="L24" s="13"/>
      <c r="M24" s="13"/>
      <c r="N24" s="19"/>
    </row>
    <row r="25" spans="1:21" ht="11.25" customHeight="1">
      <c r="A25" s="43" t="s">
        <v>154</v>
      </c>
      <c r="B25" s="120"/>
      <c r="C25" s="44"/>
      <c r="D25" s="44"/>
      <c r="E25" s="44"/>
      <c r="F25" s="44"/>
      <c r="G25" s="44"/>
      <c r="H25" s="44"/>
      <c r="I25" s="45"/>
      <c r="J25" s="45"/>
      <c r="K25" s="46">
        <f>SUM(K26:K29)</f>
        <v>0</v>
      </c>
      <c r="L25" s="13"/>
      <c r="Q25" s="47"/>
      <c r="R25" s="48"/>
      <c r="S25" s="49"/>
      <c r="T25" s="48"/>
      <c r="U25" s="48"/>
    </row>
    <row r="26" spans="1:21" s="9" customFormat="1">
      <c r="B26" s="42"/>
      <c r="C26" s="10"/>
      <c r="F26" s="11"/>
      <c r="G26" s="11"/>
      <c r="H26" s="11"/>
      <c r="I26" s="13"/>
      <c r="J26" s="16"/>
      <c r="K26" s="13"/>
      <c r="L26" s="13"/>
      <c r="M26" s="13"/>
      <c r="N26" s="19"/>
    </row>
    <row r="27" spans="1:21" s="9" customFormat="1">
      <c r="B27" s="42"/>
      <c r="C27" s="10"/>
      <c r="F27" s="11"/>
      <c r="G27" s="11"/>
      <c r="H27" s="11"/>
      <c r="I27" s="13"/>
      <c r="J27" s="16"/>
      <c r="K27" s="13"/>
      <c r="L27" s="13"/>
      <c r="M27" s="13"/>
      <c r="N27" s="19"/>
    </row>
    <row r="28" spans="1:21" s="9" customFormat="1">
      <c r="B28" s="42"/>
      <c r="C28" s="10"/>
      <c r="F28" s="11"/>
      <c r="G28" s="11"/>
      <c r="H28" s="11"/>
      <c r="I28" s="80"/>
      <c r="J28" s="16"/>
      <c r="K28" s="13"/>
      <c r="L28" s="13"/>
      <c r="M28" s="13"/>
      <c r="N28" s="19"/>
    </row>
    <row r="29" spans="1:21" s="9" customFormat="1">
      <c r="B29" s="42"/>
      <c r="C29" s="10"/>
      <c r="F29" s="11"/>
      <c r="G29" s="11"/>
      <c r="H29" s="11"/>
      <c r="I29" s="13"/>
      <c r="J29" s="16"/>
      <c r="K29" s="13"/>
      <c r="L29" s="13"/>
      <c r="M29" s="13"/>
      <c r="N29" s="19"/>
    </row>
    <row r="30" spans="1:21" ht="11.25" customHeight="1">
      <c r="A30" s="43" t="s">
        <v>155</v>
      </c>
      <c r="B30" s="120"/>
      <c r="C30" s="44"/>
      <c r="D30" s="44"/>
      <c r="E30" s="44"/>
      <c r="F30" s="44"/>
      <c r="G30" s="44"/>
      <c r="H30" s="44"/>
      <c r="I30" s="45"/>
      <c r="J30" s="50"/>
      <c r="K30" s="46">
        <f>SUM(K31:K33)</f>
        <v>0</v>
      </c>
      <c r="Q30" s="47"/>
      <c r="R30" s="48"/>
      <c r="S30" s="49"/>
      <c r="T30" s="48"/>
      <c r="U30" s="48"/>
    </row>
    <row r="31" spans="1:21" s="9" customFormat="1">
      <c r="B31" s="42"/>
      <c r="C31" s="10"/>
      <c r="F31" s="11"/>
      <c r="G31" s="11"/>
      <c r="H31" s="11"/>
      <c r="I31" s="13"/>
      <c r="J31" s="16"/>
      <c r="K31" s="13"/>
      <c r="L31" s="13"/>
      <c r="M31" s="13"/>
      <c r="N31" s="19"/>
    </row>
    <row r="32" spans="1:21" s="9" customFormat="1">
      <c r="B32" s="42"/>
      <c r="C32" s="10"/>
      <c r="F32" s="11"/>
      <c r="G32" s="11"/>
      <c r="H32" s="11"/>
      <c r="I32" s="13"/>
      <c r="J32" s="16"/>
      <c r="K32" s="13"/>
      <c r="L32" s="13"/>
      <c r="M32" s="13"/>
      <c r="N32" s="19"/>
    </row>
    <row r="33" spans="1:21" s="9" customFormat="1">
      <c r="B33" s="42"/>
      <c r="C33" s="10"/>
      <c r="F33" s="11"/>
      <c r="G33" s="11"/>
      <c r="H33" s="11"/>
      <c r="I33" s="13"/>
      <c r="J33" s="13"/>
      <c r="K33" s="13"/>
      <c r="L33" s="13"/>
      <c r="M33" s="13"/>
      <c r="N33" s="19"/>
    </row>
    <row r="34" spans="1:21" ht="11.25" customHeight="1">
      <c r="A34" s="43" t="s">
        <v>156</v>
      </c>
      <c r="B34" s="120"/>
      <c r="C34" s="44"/>
      <c r="D34" s="44"/>
      <c r="E34" s="44"/>
      <c r="F34" s="44"/>
      <c r="G34" s="44"/>
      <c r="H34" s="44"/>
      <c r="I34" s="45"/>
      <c r="J34" s="50"/>
      <c r="K34" s="46">
        <f>SUM(K35:K38)</f>
        <v>0</v>
      </c>
      <c r="Q34" s="47"/>
      <c r="R34" s="48"/>
      <c r="S34" s="49"/>
      <c r="T34" s="48"/>
      <c r="U34" s="48"/>
    </row>
    <row r="35" spans="1:21" ht="11.25" customHeight="1">
      <c r="J35" s="51"/>
      <c r="K35" s="51"/>
      <c r="Q35" s="47"/>
      <c r="R35" s="48"/>
      <c r="S35" s="49"/>
      <c r="T35" s="48"/>
      <c r="U35" s="48"/>
    </row>
    <row r="36" spans="1:21" ht="11.25" customHeight="1">
      <c r="J36" s="51"/>
      <c r="K36" s="51"/>
      <c r="Q36" s="47"/>
      <c r="R36" s="48"/>
      <c r="S36" s="49"/>
      <c r="T36" s="48"/>
      <c r="U36" s="48"/>
    </row>
    <row r="37" spans="1:21" ht="11.25" customHeight="1">
      <c r="J37" s="51"/>
      <c r="K37" s="51"/>
      <c r="Q37" s="47"/>
      <c r="R37" s="48"/>
      <c r="S37" s="49"/>
      <c r="T37" s="48"/>
      <c r="U37" s="48"/>
    </row>
    <row r="38" spans="1:21" ht="11.25" customHeight="1">
      <c r="J38" s="51"/>
      <c r="K38" s="51"/>
      <c r="Q38" s="47"/>
      <c r="R38" s="48"/>
      <c r="S38" s="49"/>
      <c r="T38" s="48"/>
      <c r="U38" s="48"/>
    </row>
    <row r="39" spans="1:21" ht="11.25" customHeight="1">
      <c r="A39" s="43" t="s">
        <v>157</v>
      </c>
      <c r="B39" s="120"/>
      <c r="C39" s="44"/>
      <c r="D39" s="44"/>
      <c r="E39" s="44"/>
      <c r="F39" s="44"/>
      <c r="G39" s="44"/>
      <c r="H39" s="44"/>
      <c r="I39" s="45"/>
      <c r="J39" s="50"/>
      <c r="K39" s="46">
        <f>+K17+K21-K25+K30-K34</f>
        <v>17097071</v>
      </c>
      <c r="Q39" s="47"/>
      <c r="R39" s="48"/>
      <c r="S39" s="49"/>
      <c r="T39" s="48"/>
      <c r="U39" s="48"/>
    </row>
    <row r="40" spans="1:21" ht="11.25" customHeight="1">
      <c r="J40" s="51"/>
      <c r="K40" s="51"/>
      <c r="Q40" s="47"/>
      <c r="R40" s="48"/>
      <c r="S40" s="49"/>
      <c r="T40" s="48"/>
      <c r="U40" s="48"/>
    </row>
    <row r="41" spans="1:21" ht="11.25" customHeight="1">
      <c r="A41" s="52" t="s">
        <v>158</v>
      </c>
      <c r="B41" s="121"/>
      <c r="C41" s="53"/>
      <c r="D41" s="53"/>
      <c r="E41" s="53"/>
      <c r="F41" s="53" t="s">
        <v>159</v>
      </c>
      <c r="G41" s="127">
        <f>+T1</f>
        <v>42735</v>
      </c>
      <c r="H41" s="53"/>
      <c r="I41" s="54"/>
      <c r="J41" s="55"/>
      <c r="K41" s="56">
        <v>17097071</v>
      </c>
      <c r="Q41" s="47"/>
      <c r="R41" s="48"/>
      <c r="S41" s="49"/>
      <c r="T41" s="48"/>
      <c r="U41" s="48"/>
    </row>
    <row r="42" spans="1:21" ht="11.25" customHeight="1">
      <c r="A42" s="43" t="s">
        <v>160</v>
      </c>
      <c r="B42" s="120"/>
      <c r="C42" s="44"/>
      <c r="D42" s="44"/>
      <c r="E42" s="44"/>
      <c r="F42" s="44"/>
      <c r="G42" s="44"/>
      <c r="H42" s="44"/>
      <c r="I42" s="45"/>
      <c r="J42" s="50"/>
      <c r="K42" s="46">
        <f>+K39-K41</f>
        <v>0</v>
      </c>
      <c r="Q42" s="47"/>
      <c r="R42" s="48"/>
      <c r="S42" s="49"/>
      <c r="T42" s="48"/>
      <c r="U42" s="48"/>
    </row>
    <row r="43" spans="1:21" s="9" customFormat="1">
      <c r="B43" s="42"/>
      <c r="C43" s="10"/>
      <c r="F43" s="11"/>
      <c r="G43" s="11"/>
      <c r="H43" s="11"/>
      <c r="I43" s="13"/>
      <c r="J43" s="13"/>
      <c r="K43" s="13"/>
      <c r="L43" s="13"/>
      <c r="M43" s="13"/>
      <c r="N43" s="19"/>
    </row>
    <row r="44" spans="1:21" s="9" customFormat="1">
      <c r="B44" s="42"/>
      <c r="C44" s="10"/>
      <c r="F44" s="11"/>
      <c r="G44" s="11"/>
      <c r="H44" s="11"/>
      <c r="I44" s="13"/>
      <c r="J44" s="16"/>
      <c r="K44" s="13"/>
      <c r="L44" s="13"/>
      <c r="M44" s="13"/>
      <c r="N44" s="19"/>
    </row>
    <row r="45" spans="1:21" s="9" customFormat="1">
      <c r="B45" s="42"/>
      <c r="C45" s="10"/>
      <c r="F45" s="11"/>
      <c r="G45" s="11"/>
      <c r="H45" s="11"/>
      <c r="I45" s="13"/>
      <c r="J45" s="16"/>
      <c r="K45" s="13"/>
      <c r="L45" s="13"/>
      <c r="M45" s="13"/>
      <c r="N45" s="19"/>
    </row>
    <row r="46" spans="1:21" s="9" customFormat="1">
      <c r="B46" s="42"/>
      <c r="C46" s="10"/>
      <c r="F46" s="11"/>
      <c r="G46" s="11"/>
      <c r="H46" s="11"/>
      <c r="I46" s="13"/>
      <c r="J46" s="16"/>
      <c r="K46" s="13"/>
      <c r="L46" s="13"/>
      <c r="M46" s="13"/>
      <c r="N46" s="19"/>
    </row>
    <row r="47" spans="1:21" s="9" customFormat="1">
      <c r="A47" s="31"/>
      <c r="B47" s="119" t="s">
        <v>161</v>
      </c>
      <c r="C47" s="32" t="s">
        <v>23</v>
      </c>
      <c r="D47" s="33"/>
      <c r="E47" s="33"/>
      <c r="F47" s="34"/>
      <c r="G47" s="34" t="str">
        <f>+$S$1</f>
        <v>Saldo Contable al</v>
      </c>
      <c r="H47" s="35">
        <f>+$T$1</f>
        <v>42735</v>
      </c>
      <c r="I47" s="36"/>
      <c r="J47" s="37"/>
      <c r="K47" s="38">
        <f>+BCE!H12-BCE!I12</f>
        <v>978340</v>
      </c>
      <c r="L47" s="13"/>
      <c r="M47" s="13">
        <f>+K47</f>
        <v>978340</v>
      </c>
      <c r="N47" s="19">
        <f>+K71</f>
        <v>0</v>
      </c>
    </row>
    <row r="48" spans="1:21" s="9" customFormat="1">
      <c r="B48" s="42"/>
      <c r="C48" s="10"/>
      <c r="F48" s="11"/>
      <c r="G48" s="11"/>
      <c r="H48" s="15"/>
      <c r="I48" s="13"/>
      <c r="J48" s="16"/>
      <c r="K48" s="13"/>
      <c r="L48" s="13"/>
      <c r="M48" s="13"/>
      <c r="N48" s="19"/>
    </row>
    <row r="49" spans="1:21" s="9" customFormat="1">
      <c r="A49" s="21" t="s">
        <v>152</v>
      </c>
      <c r="B49" s="42"/>
      <c r="C49" s="10"/>
      <c r="F49" s="11"/>
      <c r="G49" s="11"/>
      <c r="H49" s="11"/>
      <c r="I49" s="13"/>
      <c r="J49" s="16"/>
      <c r="K49" s="13"/>
      <c r="L49" s="13"/>
      <c r="M49" s="13"/>
      <c r="N49" s="19"/>
    </row>
    <row r="50" spans="1:21" s="9" customFormat="1">
      <c r="B50" s="42"/>
      <c r="C50" s="10"/>
      <c r="F50" s="11"/>
      <c r="G50" s="11"/>
      <c r="H50" s="11"/>
      <c r="I50" s="13"/>
      <c r="J50" s="16"/>
      <c r="K50" s="13"/>
      <c r="L50" s="13"/>
      <c r="M50" s="13"/>
      <c r="N50" s="19"/>
    </row>
    <row r="51" spans="1:21" ht="11.25" customHeight="1">
      <c r="A51" s="43" t="s">
        <v>153</v>
      </c>
      <c r="B51" s="120"/>
      <c r="C51" s="44"/>
      <c r="D51" s="44"/>
      <c r="E51" s="44"/>
      <c r="F51" s="44"/>
      <c r="G51" s="44"/>
      <c r="H51" s="44"/>
      <c r="I51" s="45"/>
      <c r="J51" s="45"/>
      <c r="K51" s="46">
        <f>SUM(K52:K54)</f>
        <v>0</v>
      </c>
      <c r="L51" s="13"/>
      <c r="Q51" s="47"/>
      <c r="R51" s="48"/>
      <c r="S51" s="49"/>
      <c r="T51" s="48"/>
      <c r="U51" s="48"/>
    </row>
    <row r="52" spans="1:21" s="9" customFormat="1">
      <c r="B52" s="42"/>
      <c r="C52" s="10"/>
      <c r="F52" s="11"/>
      <c r="G52" s="11"/>
      <c r="H52" s="11"/>
      <c r="I52" s="13"/>
      <c r="J52" s="16"/>
      <c r="K52" s="13"/>
      <c r="L52" s="13"/>
      <c r="M52" s="13"/>
      <c r="N52" s="19"/>
    </row>
    <row r="53" spans="1:21" s="9" customFormat="1">
      <c r="B53" s="42"/>
      <c r="C53" s="10"/>
      <c r="F53" s="11"/>
      <c r="G53" s="11"/>
      <c r="H53" s="11"/>
      <c r="I53" s="13"/>
      <c r="J53" s="16"/>
      <c r="K53" s="13"/>
      <c r="L53" s="13"/>
      <c r="M53" s="13"/>
      <c r="N53" s="19"/>
    </row>
    <row r="54" spans="1:21" s="9" customFormat="1">
      <c r="B54" s="42"/>
      <c r="C54" s="10"/>
      <c r="F54" s="11"/>
      <c r="G54" s="11"/>
      <c r="H54" s="11"/>
      <c r="I54" s="13"/>
      <c r="J54" s="16"/>
      <c r="K54" s="13"/>
      <c r="L54" s="13"/>
      <c r="M54" s="13"/>
      <c r="N54" s="19"/>
    </row>
    <row r="55" spans="1:21" ht="11.25" customHeight="1">
      <c r="A55" s="43" t="s">
        <v>154</v>
      </c>
      <c r="B55" s="120"/>
      <c r="C55" s="44"/>
      <c r="D55" s="44"/>
      <c r="E55" s="44"/>
      <c r="F55" s="44"/>
      <c r="G55" s="44"/>
      <c r="H55" s="44"/>
      <c r="I55" s="45"/>
      <c r="J55" s="45"/>
      <c r="K55" s="46">
        <f>SUM(K56:K58)</f>
        <v>0</v>
      </c>
      <c r="L55" s="13"/>
      <c r="Q55" s="47"/>
      <c r="R55" s="48"/>
      <c r="S55" s="49"/>
      <c r="T55" s="48"/>
      <c r="U55" s="48"/>
    </row>
    <row r="56" spans="1:21" s="9" customFormat="1">
      <c r="B56" s="42"/>
      <c r="C56" s="10"/>
      <c r="F56" s="11"/>
      <c r="G56" s="11"/>
      <c r="H56" s="11"/>
      <c r="I56" s="13"/>
      <c r="J56" s="16"/>
      <c r="K56" s="13"/>
      <c r="L56" s="13"/>
      <c r="M56" s="13"/>
      <c r="N56" s="19"/>
    </row>
    <row r="57" spans="1:21" s="9" customFormat="1">
      <c r="B57" s="42"/>
      <c r="C57" s="10"/>
      <c r="F57" s="11"/>
      <c r="G57" s="11"/>
      <c r="H57" s="11"/>
      <c r="I57" s="13"/>
      <c r="J57" s="16"/>
      <c r="K57" s="13"/>
      <c r="L57" s="13"/>
      <c r="M57" s="13"/>
      <c r="N57" s="19"/>
    </row>
    <row r="58" spans="1:21" s="9" customFormat="1">
      <c r="B58" s="42"/>
      <c r="C58" s="10"/>
      <c r="F58" s="11"/>
      <c r="G58" s="11"/>
      <c r="H58" s="11"/>
      <c r="I58" s="13"/>
      <c r="J58" s="16"/>
      <c r="K58" s="13"/>
      <c r="L58" s="13"/>
      <c r="M58" s="13"/>
      <c r="N58" s="19"/>
    </row>
    <row r="59" spans="1:21" ht="11.25" customHeight="1">
      <c r="A59" s="43" t="s">
        <v>155</v>
      </c>
      <c r="B59" s="120"/>
      <c r="C59" s="44"/>
      <c r="D59" s="44"/>
      <c r="E59" s="44"/>
      <c r="F59" s="44"/>
      <c r="G59" s="44"/>
      <c r="H59" s="44"/>
      <c r="I59" s="45"/>
      <c r="J59" s="50"/>
      <c r="K59" s="46">
        <f>SUM(K60:K62)</f>
        <v>0</v>
      </c>
      <c r="Q59" s="47"/>
      <c r="R59" s="48"/>
      <c r="S59" s="49"/>
      <c r="T59" s="48"/>
      <c r="U59" s="48"/>
    </row>
    <row r="60" spans="1:21" s="9" customFormat="1">
      <c r="B60" s="42"/>
      <c r="C60" s="10"/>
      <c r="F60" s="11"/>
      <c r="G60" s="11"/>
      <c r="H60" s="11"/>
      <c r="I60" s="13"/>
      <c r="J60" s="16"/>
      <c r="K60" s="13"/>
      <c r="L60" s="13"/>
      <c r="M60" s="13"/>
      <c r="N60" s="19"/>
    </row>
    <row r="61" spans="1:21" s="76" customFormat="1">
      <c r="B61" s="42"/>
      <c r="C61" s="169"/>
      <c r="F61" s="77"/>
      <c r="G61" s="77"/>
      <c r="H61" s="77"/>
      <c r="I61" s="78"/>
      <c r="J61" s="79"/>
      <c r="K61" s="78"/>
      <c r="L61" s="78"/>
      <c r="M61" s="78"/>
      <c r="N61" s="133"/>
    </row>
    <row r="62" spans="1:21" s="9" customFormat="1">
      <c r="B62" s="42"/>
      <c r="C62" s="10"/>
      <c r="F62" s="11"/>
      <c r="G62" s="11"/>
      <c r="H62" s="11"/>
      <c r="I62" s="13"/>
      <c r="J62" s="13"/>
      <c r="K62" s="13"/>
      <c r="L62" s="13"/>
      <c r="M62" s="13"/>
      <c r="N62" s="19"/>
    </row>
    <row r="63" spans="1:21" ht="11.25" customHeight="1">
      <c r="A63" s="43" t="s">
        <v>156</v>
      </c>
      <c r="B63" s="120"/>
      <c r="C63" s="44"/>
      <c r="D63" s="44"/>
      <c r="E63" s="44"/>
      <c r="F63" s="44"/>
      <c r="G63" s="44"/>
      <c r="H63" s="44"/>
      <c r="I63" s="45"/>
      <c r="J63" s="50"/>
      <c r="K63" s="46">
        <f>SUM(K64:K67)</f>
        <v>0</v>
      </c>
      <c r="Q63" s="47"/>
      <c r="R63" s="48"/>
      <c r="S63" s="49"/>
      <c r="T63" s="48"/>
      <c r="U63" s="48"/>
    </row>
    <row r="64" spans="1:21" ht="11.25" customHeight="1">
      <c r="J64" s="51"/>
      <c r="K64" s="51"/>
      <c r="Q64" s="47"/>
      <c r="R64" s="48"/>
      <c r="S64" s="49"/>
      <c r="T64" s="48"/>
      <c r="U64" s="48"/>
    </row>
    <row r="65" spans="1:21" ht="11.25" customHeight="1">
      <c r="J65" s="51"/>
      <c r="K65" s="51"/>
      <c r="Q65" s="47"/>
      <c r="R65" s="48"/>
      <c r="S65" s="49"/>
      <c r="T65" s="48"/>
      <c r="U65" s="48"/>
    </row>
    <row r="66" spans="1:21" s="76" customFormat="1">
      <c r="B66" s="42"/>
      <c r="C66" s="169"/>
      <c r="F66" s="77"/>
      <c r="G66" s="77"/>
      <c r="H66" s="77"/>
      <c r="I66" s="78"/>
      <c r="J66" s="79"/>
      <c r="K66" s="78"/>
      <c r="L66" s="78"/>
      <c r="M66" s="78"/>
      <c r="N66" s="133"/>
    </row>
    <row r="67" spans="1:21" ht="11.25" customHeight="1">
      <c r="J67" s="51"/>
      <c r="K67" s="51"/>
      <c r="Q67" s="47"/>
      <c r="R67" s="48"/>
      <c r="S67" s="49"/>
      <c r="T67" s="48"/>
      <c r="U67" s="48"/>
    </row>
    <row r="68" spans="1:21" ht="11.25" customHeight="1">
      <c r="A68" s="43" t="s">
        <v>157</v>
      </c>
      <c r="B68" s="120"/>
      <c r="C68" s="44"/>
      <c r="D68" s="44"/>
      <c r="E68" s="44"/>
      <c r="F68" s="44"/>
      <c r="G68" s="44"/>
      <c r="H68" s="44"/>
      <c r="I68" s="45"/>
      <c r="J68" s="50"/>
      <c r="K68" s="46">
        <f>+K47+K51-K55+K59-K63</f>
        <v>978340</v>
      </c>
      <c r="Q68" s="47"/>
      <c r="R68" s="48"/>
      <c r="S68" s="49"/>
      <c r="T68" s="48"/>
      <c r="U68" s="48"/>
    </row>
    <row r="69" spans="1:21" ht="11.25" customHeight="1">
      <c r="J69" s="51"/>
      <c r="K69" s="51"/>
      <c r="Q69" s="47"/>
      <c r="R69" s="48"/>
      <c r="S69" s="49"/>
      <c r="T69" s="48"/>
      <c r="U69" s="48"/>
    </row>
    <row r="70" spans="1:21" ht="11.25" customHeight="1">
      <c r="A70" s="52" t="s">
        <v>158</v>
      </c>
      <c r="B70" s="121"/>
      <c r="C70" s="53"/>
      <c r="D70" s="53"/>
      <c r="E70" s="53"/>
      <c r="F70" s="53" t="s">
        <v>162</v>
      </c>
      <c r="G70" s="53"/>
      <c r="H70" s="53"/>
      <c r="I70" s="54"/>
      <c r="J70" s="55"/>
      <c r="K70" s="56">
        <v>978340</v>
      </c>
      <c r="Q70" s="47"/>
      <c r="R70" s="48"/>
      <c r="S70" s="49"/>
      <c r="T70" s="48"/>
      <c r="U70" s="48"/>
    </row>
    <row r="71" spans="1:21" ht="11.25" customHeight="1">
      <c r="A71" s="43" t="s">
        <v>160</v>
      </c>
      <c r="B71" s="120"/>
      <c r="C71" s="44"/>
      <c r="D71" s="44"/>
      <c r="E71" s="44"/>
      <c r="F71" s="44"/>
      <c r="G71" s="44"/>
      <c r="H71" s="44"/>
      <c r="I71" s="45"/>
      <c r="J71" s="50"/>
      <c r="K71" s="46">
        <f>+K68-K70</f>
        <v>0</v>
      </c>
      <c r="Q71" s="47"/>
      <c r="R71" s="48"/>
      <c r="S71" s="49"/>
      <c r="T71" s="48"/>
      <c r="U71" s="48"/>
    </row>
    <row r="72" spans="1:21" s="9" customFormat="1">
      <c r="B72" s="42"/>
      <c r="C72" s="10"/>
      <c r="F72" s="11"/>
      <c r="G72" s="11"/>
      <c r="H72" s="15"/>
      <c r="I72" s="13"/>
      <c r="J72" s="16"/>
      <c r="K72" s="13"/>
      <c r="L72" s="13"/>
      <c r="M72" s="13"/>
      <c r="N72" s="19"/>
    </row>
    <row r="73" spans="1:21" s="9" customFormat="1">
      <c r="B73" s="42"/>
      <c r="C73" s="10"/>
      <c r="F73" s="11"/>
      <c r="G73" s="11"/>
      <c r="H73" s="15"/>
      <c r="I73" s="13"/>
      <c r="J73" s="16"/>
      <c r="K73" s="13"/>
      <c r="L73" s="13"/>
      <c r="M73" s="13"/>
      <c r="N73" s="19"/>
    </row>
    <row r="74" spans="1:21" s="9" customFormat="1">
      <c r="A74" s="31"/>
      <c r="B74" s="119" t="s">
        <v>163</v>
      </c>
      <c r="C74" s="32" t="s">
        <v>24</v>
      </c>
      <c r="D74" s="33"/>
      <c r="E74" s="33"/>
      <c r="F74" s="34"/>
      <c r="G74" s="34" t="str">
        <f>+$S$1</f>
        <v>Saldo Contable al</v>
      </c>
      <c r="H74" s="35">
        <f>+$T$1</f>
        <v>42735</v>
      </c>
      <c r="I74" s="36"/>
      <c r="J74" s="37"/>
      <c r="K74" s="38">
        <f>+BCE!H13-BCE!I13</f>
        <v>3947</v>
      </c>
      <c r="M74" s="13">
        <f>+K74</f>
        <v>3947</v>
      </c>
      <c r="N74" s="19">
        <f>+K95</f>
        <v>0</v>
      </c>
    </row>
    <row r="75" spans="1:21" s="9" customFormat="1">
      <c r="B75" s="42"/>
      <c r="C75" s="10"/>
      <c r="F75" s="11"/>
      <c r="G75" s="11"/>
      <c r="H75" s="15"/>
      <c r="I75" s="13"/>
      <c r="J75" s="16"/>
      <c r="K75" s="13"/>
      <c r="L75" s="13"/>
      <c r="M75" s="13"/>
      <c r="N75" s="19"/>
    </row>
    <row r="76" spans="1:21" s="9" customFormat="1">
      <c r="A76" s="21" t="s">
        <v>152</v>
      </c>
      <c r="B76" s="42"/>
      <c r="C76" s="10"/>
      <c r="F76" s="11"/>
      <c r="G76" s="11"/>
      <c r="H76" s="11"/>
      <c r="I76" s="13"/>
      <c r="J76" s="16"/>
      <c r="K76" s="13"/>
      <c r="L76" s="13"/>
      <c r="M76" s="13"/>
      <c r="N76" s="19"/>
    </row>
    <row r="77" spans="1:21" s="9" customFormat="1">
      <c r="B77" s="42"/>
      <c r="C77" s="10"/>
      <c r="F77" s="11"/>
      <c r="G77" s="11"/>
      <c r="H77" s="11"/>
      <c r="I77" s="13"/>
      <c r="J77" s="16"/>
      <c r="K77" s="13"/>
      <c r="L77" s="13"/>
      <c r="M77" s="13"/>
      <c r="N77" s="19"/>
    </row>
    <row r="78" spans="1:21" ht="11.25" customHeight="1">
      <c r="A78" s="43" t="s">
        <v>153</v>
      </c>
      <c r="B78" s="120"/>
      <c r="C78" s="44"/>
      <c r="D78" s="44"/>
      <c r="E78" s="44"/>
      <c r="F78" s="44"/>
      <c r="G78" s="44"/>
      <c r="H78" s="44"/>
      <c r="I78" s="45"/>
      <c r="J78" s="45"/>
      <c r="K78" s="46">
        <f>SUM(K79:K82)</f>
        <v>0</v>
      </c>
      <c r="L78" s="13"/>
      <c r="Q78" s="47"/>
      <c r="R78" s="48"/>
      <c r="S78" s="49"/>
      <c r="T78" s="48"/>
      <c r="U78" s="48"/>
    </row>
    <row r="79" spans="1:21" s="9" customFormat="1">
      <c r="B79" s="42"/>
      <c r="C79" s="10"/>
      <c r="F79" s="11"/>
      <c r="G79" s="11"/>
      <c r="H79" s="11"/>
      <c r="I79" s="13"/>
      <c r="J79" s="16"/>
      <c r="K79" s="13"/>
      <c r="L79" s="13"/>
      <c r="M79" s="13"/>
      <c r="N79" s="19"/>
    </row>
    <row r="80" spans="1:21" s="9" customFormat="1">
      <c r="B80" s="42"/>
      <c r="C80" s="10"/>
      <c r="F80" s="11"/>
      <c r="G80" s="11"/>
      <c r="H80" s="11"/>
      <c r="I80" s="13"/>
      <c r="J80" s="16"/>
      <c r="K80" s="13"/>
      <c r="L80" s="13"/>
      <c r="M80" s="13"/>
      <c r="N80" s="19"/>
    </row>
    <row r="81" spans="1:21" s="9" customFormat="1">
      <c r="B81" s="42"/>
      <c r="C81" s="10"/>
      <c r="F81" s="11"/>
      <c r="G81" s="11"/>
      <c r="H81" s="11"/>
      <c r="I81" s="13"/>
      <c r="J81" s="16"/>
      <c r="K81" s="13"/>
      <c r="L81" s="13"/>
      <c r="M81" s="13"/>
      <c r="N81" s="19"/>
    </row>
    <row r="82" spans="1:21" s="9" customFormat="1">
      <c r="B82" s="42"/>
      <c r="C82" s="10"/>
      <c r="F82" s="11"/>
      <c r="G82" s="11"/>
      <c r="H82" s="11"/>
      <c r="I82" s="13"/>
      <c r="J82" s="16"/>
      <c r="K82" s="13"/>
      <c r="L82" s="13"/>
      <c r="M82" s="13"/>
      <c r="N82" s="19"/>
    </row>
    <row r="83" spans="1:21" ht="11.25" customHeight="1">
      <c r="A83" s="43" t="s">
        <v>154</v>
      </c>
      <c r="B83" s="120"/>
      <c r="C83" s="44"/>
      <c r="D83" s="44"/>
      <c r="E83" s="44"/>
      <c r="F83" s="44"/>
      <c r="G83" s="44"/>
      <c r="H83" s="44"/>
      <c r="I83" s="45"/>
      <c r="J83" s="45"/>
      <c r="K83" s="46">
        <f>SUM(K84:K85)</f>
        <v>0</v>
      </c>
      <c r="L83" s="13"/>
      <c r="Q83" s="47"/>
      <c r="R83" s="48"/>
      <c r="S83" s="49"/>
      <c r="T83" s="48"/>
      <c r="U83" s="48"/>
    </row>
    <row r="84" spans="1:21" s="9" customFormat="1">
      <c r="B84" s="42"/>
      <c r="C84" s="10"/>
      <c r="F84" s="11"/>
      <c r="G84" s="11"/>
      <c r="H84" s="11"/>
      <c r="I84" s="13"/>
      <c r="J84" s="16"/>
      <c r="K84" s="13"/>
      <c r="L84" s="13"/>
      <c r="M84" s="13"/>
      <c r="N84" s="19"/>
    </row>
    <row r="85" spans="1:21" s="9" customFormat="1">
      <c r="B85" s="42"/>
      <c r="C85" s="10"/>
      <c r="F85" s="11"/>
      <c r="G85" s="11"/>
      <c r="H85" s="11"/>
      <c r="I85" s="13"/>
      <c r="J85" s="16"/>
      <c r="K85" s="13"/>
      <c r="L85" s="13"/>
      <c r="M85" s="13"/>
      <c r="N85" s="19"/>
    </row>
    <row r="86" spans="1:21" ht="11.25" customHeight="1">
      <c r="A86" s="43" t="s">
        <v>155</v>
      </c>
      <c r="B86" s="120"/>
      <c r="C86" s="44"/>
      <c r="D86" s="44"/>
      <c r="E86" s="44"/>
      <c r="F86" s="44"/>
      <c r="G86" s="44"/>
      <c r="H86" s="44"/>
      <c r="I86" s="45"/>
      <c r="J86" s="50"/>
      <c r="K86" s="46">
        <f>SUM(K87:K88)</f>
        <v>0</v>
      </c>
      <c r="Q86" s="47"/>
      <c r="R86" s="48"/>
      <c r="S86" s="49"/>
      <c r="T86" s="48"/>
      <c r="U86" s="48"/>
    </row>
    <row r="87" spans="1:21" s="9" customFormat="1">
      <c r="B87" s="42"/>
      <c r="C87" s="10"/>
      <c r="F87" s="11"/>
      <c r="G87" s="11"/>
      <c r="H87" s="11"/>
      <c r="I87" s="13"/>
      <c r="J87" s="16"/>
      <c r="K87" s="13"/>
      <c r="L87" s="13"/>
      <c r="M87" s="13"/>
      <c r="N87" s="19"/>
    </row>
    <row r="88" spans="1:21" s="9" customFormat="1">
      <c r="B88" s="42"/>
      <c r="C88" s="10"/>
      <c r="F88" s="11"/>
      <c r="G88" s="11"/>
      <c r="H88" s="11"/>
      <c r="I88" s="13"/>
      <c r="J88" s="13"/>
      <c r="K88" s="13"/>
      <c r="L88" s="13"/>
      <c r="M88" s="13"/>
      <c r="N88" s="19"/>
    </row>
    <row r="89" spans="1:21" ht="11.25" customHeight="1">
      <c r="A89" s="43" t="s">
        <v>156</v>
      </c>
      <c r="B89" s="120"/>
      <c r="C89" s="44"/>
      <c r="D89" s="44"/>
      <c r="E89" s="44"/>
      <c r="F89" s="44"/>
      <c r="G89" s="44"/>
      <c r="H89" s="44"/>
      <c r="I89" s="45"/>
      <c r="J89" s="50"/>
      <c r="K89" s="46">
        <f>SUM(K90:K91)</f>
        <v>0</v>
      </c>
      <c r="Q89" s="47"/>
      <c r="R89" s="48"/>
      <c r="S89" s="49"/>
      <c r="T89" s="48"/>
      <c r="U89" s="48"/>
    </row>
    <row r="90" spans="1:21" ht="11.25" customHeight="1">
      <c r="J90" s="51"/>
      <c r="K90" s="51"/>
      <c r="Q90" s="47"/>
      <c r="R90" s="48"/>
      <c r="S90" s="49"/>
      <c r="T90" s="48"/>
      <c r="U90" s="48"/>
    </row>
    <row r="91" spans="1:21" ht="11.25" customHeight="1">
      <c r="J91" s="51"/>
      <c r="K91" s="51"/>
      <c r="Q91" s="47"/>
      <c r="R91" s="48"/>
      <c r="S91" s="49"/>
      <c r="T91" s="48"/>
      <c r="U91" s="48"/>
    </row>
    <row r="92" spans="1:21" ht="11.25" customHeight="1">
      <c r="A92" s="43" t="s">
        <v>157</v>
      </c>
      <c r="B92" s="120"/>
      <c r="C92" s="44"/>
      <c r="D92" s="44"/>
      <c r="E92" s="44"/>
      <c r="F92" s="44"/>
      <c r="G92" s="44"/>
      <c r="H92" s="44"/>
      <c r="I92" s="45"/>
      <c r="J92" s="50"/>
      <c r="K92" s="46">
        <f>+K74+K78-K83+K86-K89</f>
        <v>3947</v>
      </c>
      <c r="Q92" s="47"/>
      <c r="R92" s="48"/>
      <c r="S92" s="49"/>
      <c r="T92" s="48"/>
      <c r="U92" s="48"/>
    </row>
    <row r="93" spans="1:21" ht="11.25" customHeight="1">
      <c r="J93" s="51"/>
      <c r="K93" s="51"/>
      <c r="Q93" s="47"/>
      <c r="R93" s="48"/>
      <c r="S93" s="49"/>
      <c r="T93" s="48"/>
      <c r="U93" s="48"/>
    </row>
    <row r="94" spans="1:21" ht="11.25" customHeight="1">
      <c r="A94" s="52" t="s">
        <v>158</v>
      </c>
      <c r="B94" s="121"/>
      <c r="C94" s="53"/>
      <c r="D94" s="53"/>
      <c r="E94" s="53"/>
      <c r="F94" s="53"/>
      <c r="G94" s="53"/>
      <c r="H94" s="53"/>
      <c r="I94" s="54"/>
      <c r="J94" s="55"/>
      <c r="K94" s="56">
        <v>3947</v>
      </c>
      <c r="Q94" s="47"/>
      <c r="R94" s="48"/>
      <c r="S94" s="49"/>
      <c r="T94" s="48"/>
      <c r="U94" s="48"/>
    </row>
    <row r="95" spans="1:21" ht="11.25" customHeight="1">
      <c r="A95" s="43" t="s">
        <v>160</v>
      </c>
      <c r="B95" s="120"/>
      <c r="C95" s="44"/>
      <c r="D95" s="44"/>
      <c r="E95" s="44"/>
      <c r="F95" s="139"/>
      <c r="G95" s="44"/>
      <c r="H95" s="44"/>
      <c r="I95" s="45"/>
      <c r="J95" s="50"/>
      <c r="K95" s="46">
        <f>+K92-K94</f>
        <v>0</v>
      </c>
      <c r="Q95" s="47"/>
      <c r="R95" s="48"/>
      <c r="S95" s="49"/>
      <c r="T95" s="48"/>
      <c r="U95" s="48"/>
    </row>
    <row r="96" spans="1:21" s="9" customFormat="1">
      <c r="B96" s="42"/>
      <c r="C96" s="10"/>
      <c r="F96" s="11"/>
      <c r="G96" s="11"/>
      <c r="H96" s="15"/>
      <c r="I96" s="13"/>
      <c r="J96" s="16"/>
      <c r="K96" s="13"/>
      <c r="L96" s="13"/>
      <c r="M96" s="13"/>
      <c r="N96" s="19"/>
    </row>
    <row r="97" spans="1:21" s="9" customFormat="1">
      <c r="B97" s="42"/>
      <c r="C97" s="10"/>
      <c r="F97" s="11"/>
      <c r="G97" s="11"/>
      <c r="H97" s="15"/>
      <c r="I97" s="13"/>
      <c r="J97" s="16"/>
      <c r="K97" s="13"/>
      <c r="L97" s="13"/>
      <c r="M97" s="13"/>
      <c r="N97" s="19"/>
    </row>
    <row r="98" spans="1:21" s="9" customFormat="1">
      <c r="A98" s="31"/>
      <c r="B98" s="119">
        <v>11010304</v>
      </c>
      <c r="C98" s="32" t="s">
        <v>25</v>
      </c>
      <c r="D98" s="33"/>
      <c r="E98" s="33"/>
      <c r="F98" s="34"/>
      <c r="G98" s="34" t="str">
        <f>+$S$1</f>
        <v>Saldo Contable al</v>
      </c>
      <c r="H98" s="35">
        <f>+$T$1</f>
        <v>42735</v>
      </c>
      <c r="I98" s="36"/>
      <c r="J98" s="37"/>
      <c r="K98" s="38">
        <f>+BCE!H14-BCE!I14</f>
        <v>2258708</v>
      </c>
      <c r="L98" s="13"/>
      <c r="M98" s="13">
        <f>+K98</f>
        <v>2258708</v>
      </c>
      <c r="N98" s="19">
        <f>+K134</f>
        <v>0</v>
      </c>
    </row>
    <row r="99" spans="1:21" s="9" customFormat="1">
      <c r="B99" s="42"/>
      <c r="C99" s="10"/>
      <c r="F99" s="11"/>
      <c r="G99" s="11"/>
      <c r="H99" s="15"/>
      <c r="I99" s="13"/>
      <c r="J99" s="16"/>
      <c r="K99" s="13"/>
      <c r="L99" s="13"/>
      <c r="M99" s="13"/>
      <c r="N99" s="19"/>
    </row>
    <row r="100" spans="1:21" s="9" customFormat="1">
      <c r="A100" s="21" t="s">
        <v>152</v>
      </c>
      <c r="B100" s="42"/>
      <c r="C100" s="10"/>
      <c r="F100" s="11"/>
      <c r="G100" s="11"/>
      <c r="H100" s="11"/>
      <c r="I100" s="13"/>
      <c r="J100" s="16"/>
      <c r="K100" s="13"/>
      <c r="L100" s="13"/>
      <c r="M100" s="13"/>
      <c r="N100" s="19"/>
    </row>
    <row r="101" spans="1:21" s="9" customFormat="1">
      <c r="B101" s="42"/>
      <c r="C101" s="10"/>
      <c r="F101" s="11"/>
      <c r="G101" s="11"/>
      <c r="H101" s="11"/>
      <c r="I101" s="13"/>
      <c r="J101" s="16"/>
      <c r="K101" s="13"/>
      <c r="L101" s="13"/>
      <c r="M101" s="13"/>
      <c r="N101" s="19"/>
    </row>
    <row r="102" spans="1:21" ht="11.25" customHeight="1">
      <c r="A102" s="43" t="s">
        <v>153</v>
      </c>
      <c r="B102" s="120"/>
      <c r="C102" s="44"/>
      <c r="D102" s="44"/>
      <c r="E102" s="44"/>
      <c r="F102" s="44"/>
      <c r="G102" s="44"/>
      <c r="H102" s="44"/>
      <c r="I102" s="45"/>
      <c r="J102" s="45"/>
      <c r="K102" s="46">
        <f>SUM(K103:K121)</f>
        <v>58517840</v>
      </c>
      <c r="L102" s="13" t="s">
        <v>137</v>
      </c>
      <c r="Q102" s="47"/>
      <c r="R102" s="48"/>
      <c r="S102" s="49"/>
      <c r="T102" s="48"/>
      <c r="U102" s="48"/>
    </row>
    <row r="103" spans="1:21" s="9" customFormat="1">
      <c r="B103" s="42"/>
      <c r="C103" s="10"/>
      <c r="F103" s="11"/>
      <c r="G103" s="11"/>
      <c r="H103" s="11"/>
      <c r="I103" s="13"/>
      <c r="J103" s="16"/>
      <c r="K103" s="13"/>
      <c r="L103" s="13"/>
      <c r="M103" s="13"/>
      <c r="N103" s="19"/>
    </row>
    <row r="104" spans="1:21" s="9" customFormat="1">
      <c r="A104" s="73">
        <v>28</v>
      </c>
      <c r="B104" s="107" t="s">
        <v>164</v>
      </c>
      <c r="C104" s="74">
        <v>114</v>
      </c>
      <c r="D104" s="59" t="s">
        <v>147</v>
      </c>
      <c r="F104" s="74">
        <v>350</v>
      </c>
      <c r="G104" s="59" t="s">
        <v>165</v>
      </c>
      <c r="K104" s="61">
        <v>400533</v>
      </c>
      <c r="L104" s="107"/>
    </row>
    <row r="105" spans="1:21" s="9" customFormat="1">
      <c r="A105" s="73">
        <v>13</v>
      </c>
      <c r="B105" s="107" t="s">
        <v>166</v>
      </c>
      <c r="C105" s="74">
        <v>60</v>
      </c>
      <c r="D105" s="59" t="s">
        <v>147</v>
      </c>
      <c r="F105" s="74">
        <v>393</v>
      </c>
      <c r="G105" s="59" t="s">
        <v>167</v>
      </c>
      <c r="K105" s="61">
        <v>53066</v>
      </c>
      <c r="L105" s="107"/>
    </row>
    <row r="106" spans="1:21" s="9" customFormat="1">
      <c r="A106" s="73">
        <v>26</v>
      </c>
      <c r="B106" s="107" t="s">
        <v>166</v>
      </c>
      <c r="C106" s="74">
        <v>99</v>
      </c>
      <c r="D106" s="59" t="s">
        <v>147</v>
      </c>
      <c r="F106" s="74">
        <v>458</v>
      </c>
      <c r="G106" s="59" t="s">
        <v>168</v>
      </c>
      <c r="K106" s="61">
        <v>585357</v>
      </c>
      <c r="L106" s="107"/>
    </row>
    <row r="107" spans="1:21" s="9" customFormat="1">
      <c r="A107" s="73">
        <v>26</v>
      </c>
      <c r="B107" s="107" t="s">
        <v>166</v>
      </c>
      <c r="C107" s="74">
        <v>102</v>
      </c>
      <c r="D107" s="59" t="s">
        <v>147</v>
      </c>
      <c r="F107" s="74">
        <v>417</v>
      </c>
      <c r="G107" s="59" t="s">
        <v>169</v>
      </c>
      <c r="K107" s="61">
        <v>184450</v>
      </c>
      <c r="L107" s="107"/>
    </row>
    <row r="108" spans="1:21" s="9" customFormat="1">
      <c r="A108" s="73">
        <v>26</v>
      </c>
      <c r="B108" s="107" t="s">
        <v>166</v>
      </c>
      <c r="C108" s="74">
        <v>103</v>
      </c>
      <c r="D108" s="59" t="s">
        <v>147</v>
      </c>
      <c r="F108" s="74">
        <v>418</v>
      </c>
      <c r="G108" s="59" t="s">
        <v>169</v>
      </c>
      <c r="K108" s="61">
        <v>124557</v>
      </c>
      <c r="L108" s="107"/>
    </row>
    <row r="109" spans="1:21" s="9" customFormat="1">
      <c r="A109" s="73">
        <v>27</v>
      </c>
      <c r="B109" s="107" t="s">
        <v>166</v>
      </c>
      <c r="C109" s="74">
        <v>106</v>
      </c>
      <c r="D109" s="59" t="s">
        <v>147</v>
      </c>
      <c r="F109" s="74">
        <v>422</v>
      </c>
      <c r="G109" s="59" t="s">
        <v>170</v>
      </c>
      <c r="K109" s="61">
        <v>720910</v>
      </c>
      <c r="L109" s="107"/>
    </row>
    <row r="110" spans="1:21" s="9" customFormat="1">
      <c r="A110" s="73">
        <v>27</v>
      </c>
      <c r="B110" s="107" t="s">
        <v>166</v>
      </c>
      <c r="C110" s="74">
        <v>108</v>
      </c>
      <c r="D110" s="59" t="s">
        <v>147</v>
      </c>
      <c r="F110" s="74">
        <v>424</v>
      </c>
      <c r="G110" s="59" t="s">
        <v>171</v>
      </c>
      <c r="K110" s="61">
        <v>1033124</v>
      </c>
      <c r="L110" s="107"/>
    </row>
    <row r="111" spans="1:21" s="9" customFormat="1">
      <c r="A111" s="73">
        <v>27</v>
      </c>
      <c r="B111" s="107" t="s">
        <v>166</v>
      </c>
      <c r="C111" s="74">
        <v>115</v>
      </c>
      <c r="D111" s="59" t="s">
        <v>147</v>
      </c>
      <c r="F111" s="74">
        <v>431</v>
      </c>
      <c r="G111" s="59" t="s">
        <v>172</v>
      </c>
      <c r="K111" s="61">
        <v>1503794</v>
      </c>
      <c r="L111" s="107"/>
    </row>
    <row r="112" spans="1:21" s="9" customFormat="1">
      <c r="A112" s="73">
        <v>27</v>
      </c>
      <c r="B112" s="107" t="s">
        <v>166</v>
      </c>
      <c r="C112" s="74">
        <v>120</v>
      </c>
      <c r="D112" s="59" t="s">
        <v>147</v>
      </c>
      <c r="F112" s="74">
        <v>436</v>
      </c>
      <c r="G112" s="59" t="s">
        <v>173</v>
      </c>
      <c r="K112" s="61">
        <v>450000</v>
      </c>
      <c r="L112" s="107"/>
    </row>
    <row r="113" spans="1:21" s="9" customFormat="1">
      <c r="A113" s="73">
        <v>27</v>
      </c>
      <c r="B113" s="107" t="s">
        <v>166</v>
      </c>
      <c r="C113" s="74">
        <v>122</v>
      </c>
      <c r="D113" s="59" t="s">
        <v>147</v>
      </c>
      <c r="F113" s="74">
        <v>438</v>
      </c>
      <c r="G113" s="59" t="s">
        <v>174</v>
      </c>
      <c r="K113" s="61">
        <v>300000</v>
      </c>
      <c r="L113" s="107"/>
    </row>
    <row r="114" spans="1:21" s="9" customFormat="1">
      <c r="A114" s="73">
        <v>27</v>
      </c>
      <c r="B114" s="107" t="s">
        <v>166</v>
      </c>
      <c r="C114" s="74">
        <v>123</v>
      </c>
      <c r="D114" s="59" t="s">
        <v>147</v>
      </c>
      <c r="F114" s="74">
        <v>439</v>
      </c>
      <c r="G114" s="59" t="s">
        <v>175</v>
      </c>
      <c r="K114" s="61">
        <v>2000000</v>
      </c>
      <c r="L114" s="107"/>
    </row>
    <row r="115" spans="1:21" s="9" customFormat="1">
      <c r="A115" s="73">
        <v>27</v>
      </c>
      <c r="B115" s="107" t="s">
        <v>166</v>
      </c>
      <c r="C115" s="74">
        <v>124</v>
      </c>
      <c r="D115" s="59" t="s">
        <v>147</v>
      </c>
      <c r="F115" s="74">
        <v>440</v>
      </c>
      <c r="G115" s="59" t="s">
        <v>176</v>
      </c>
      <c r="K115" s="61">
        <v>3399239</v>
      </c>
      <c r="L115" s="107"/>
    </row>
    <row r="116" spans="1:21" s="9" customFormat="1">
      <c r="A116" s="73">
        <v>27</v>
      </c>
      <c r="B116" s="107" t="s">
        <v>166</v>
      </c>
      <c r="C116" s="74">
        <v>130</v>
      </c>
      <c r="D116" s="59" t="s">
        <v>147</v>
      </c>
      <c r="F116" s="74">
        <v>446</v>
      </c>
      <c r="G116" s="59" t="s">
        <v>177</v>
      </c>
      <c r="K116" s="61">
        <v>7000000</v>
      </c>
      <c r="L116" s="107"/>
    </row>
    <row r="117" spans="1:21" s="9" customFormat="1">
      <c r="A117" s="73">
        <v>28</v>
      </c>
      <c r="B117" s="107" t="s">
        <v>166</v>
      </c>
      <c r="C117" s="74">
        <v>136</v>
      </c>
      <c r="D117" s="59" t="s">
        <v>147</v>
      </c>
      <c r="F117" s="74">
        <v>450</v>
      </c>
      <c r="G117" s="59" t="s">
        <v>178</v>
      </c>
      <c r="K117" s="61">
        <v>9381405</v>
      </c>
      <c r="L117" s="107"/>
    </row>
    <row r="118" spans="1:21" s="9" customFormat="1">
      <c r="A118" s="73">
        <v>29</v>
      </c>
      <c r="B118" s="107" t="s">
        <v>166</v>
      </c>
      <c r="C118" s="74">
        <v>143</v>
      </c>
      <c r="D118" s="59" t="s">
        <v>147</v>
      </c>
      <c r="F118" s="74">
        <v>451</v>
      </c>
      <c r="G118" s="59" t="s">
        <v>178</v>
      </c>
      <c r="K118" s="61">
        <v>9381405</v>
      </c>
      <c r="L118" s="107"/>
    </row>
    <row r="119" spans="1:21" s="9" customFormat="1">
      <c r="A119" s="73">
        <v>29</v>
      </c>
      <c r="B119" s="107" t="s">
        <v>166</v>
      </c>
      <c r="C119" s="74">
        <v>144</v>
      </c>
      <c r="D119" s="59" t="s">
        <v>147</v>
      </c>
      <c r="F119" s="74">
        <v>453</v>
      </c>
      <c r="G119" s="59" t="s">
        <v>179</v>
      </c>
      <c r="K119" s="61">
        <v>3000000</v>
      </c>
      <c r="L119" s="107"/>
    </row>
    <row r="120" spans="1:21" s="9" customFormat="1">
      <c r="A120" s="73">
        <v>30</v>
      </c>
      <c r="B120" s="107" t="s">
        <v>166</v>
      </c>
      <c r="C120" s="74">
        <v>148</v>
      </c>
      <c r="D120" s="59" t="s">
        <v>147</v>
      </c>
      <c r="F120" s="74">
        <v>457</v>
      </c>
      <c r="G120" s="59" t="s">
        <v>180</v>
      </c>
      <c r="K120" s="61">
        <v>19000000</v>
      </c>
      <c r="L120" s="107"/>
    </row>
    <row r="121" spans="1:21" s="9" customFormat="1">
      <c r="B121" s="42"/>
      <c r="C121" s="10"/>
      <c r="F121" s="11"/>
      <c r="G121" s="11"/>
      <c r="H121" s="11"/>
      <c r="I121" s="13"/>
      <c r="J121" s="16"/>
      <c r="K121" s="13"/>
      <c r="L121" s="13"/>
      <c r="M121" s="13"/>
      <c r="N121" s="19"/>
    </row>
    <row r="122" spans="1:21" ht="11.25" customHeight="1">
      <c r="A122" s="43" t="s">
        <v>154</v>
      </c>
      <c r="B122" s="120"/>
      <c r="C122" s="44"/>
      <c r="D122" s="44"/>
      <c r="E122" s="44"/>
      <c r="F122" s="44"/>
      <c r="G122" s="44"/>
      <c r="H122" s="44"/>
      <c r="I122" s="45"/>
      <c r="J122" s="45"/>
      <c r="K122" s="46">
        <f>SUM(K123:K124)</f>
        <v>0</v>
      </c>
      <c r="L122" s="13"/>
      <c r="Q122" s="47"/>
      <c r="R122" s="48"/>
      <c r="S122" s="49"/>
      <c r="T122" s="48"/>
      <c r="U122" s="48"/>
    </row>
    <row r="123" spans="1:21" s="9" customFormat="1">
      <c r="B123" s="42"/>
      <c r="C123" s="10"/>
      <c r="F123" s="11"/>
      <c r="G123" s="11"/>
      <c r="H123" s="11"/>
      <c r="I123" s="13"/>
      <c r="J123" s="16"/>
      <c r="K123" s="13"/>
      <c r="L123" s="13"/>
      <c r="M123" s="13"/>
      <c r="N123" s="19"/>
    </row>
    <row r="124" spans="1:21" s="9" customFormat="1">
      <c r="B124" s="42"/>
      <c r="C124" s="10"/>
      <c r="F124" s="11"/>
      <c r="G124" s="11"/>
      <c r="H124" s="11"/>
      <c r="I124" s="13"/>
      <c r="J124" s="16"/>
      <c r="K124" s="13"/>
      <c r="L124" s="13"/>
      <c r="M124" s="13"/>
      <c r="N124" s="19"/>
    </row>
    <row r="125" spans="1:21" ht="11.25" customHeight="1">
      <c r="A125" s="43" t="s">
        <v>155</v>
      </c>
      <c r="B125" s="120"/>
      <c r="C125" s="44"/>
      <c r="D125" s="44"/>
      <c r="E125" s="44"/>
      <c r="F125" s="44"/>
      <c r="G125" s="44"/>
      <c r="H125" s="44"/>
      <c r="I125" s="45"/>
      <c r="J125" s="50"/>
      <c r="K125" s="46">
        <f>SUM(K126:K127)</f>
        <v>0</v>
      </c>
      <c r="Q125" s="47"/>
      <c r="R125" s="48"/>
      <c r="S125" s="49"/>
      <c r="T125" s="48"/>
      <c r="U125" s="48"/>
    </row>
    <row r="126" spans="1:21" s="9" customFormat="1">
      <c r="B126" s="42"/>
      <c r="C126" s="10"/>
      <c r="F126" s="11"/>
      <c r="G126" s="11"/>
      <c r="H126" s="11"/>
      <c r="I126" s="13"/>
      <c r="J126" s="16"/>
      <c r="K126" s="13"/>
      <c r="L126" s="13"/>
      <c r="M126" s="13"/>
      <c r="N126" s="19"/>
    </row>
    <row r="127" spans="1:21" s="9" customFormat="1">
      <c r="B127" s="42"/>
      <c r="C127" s="10"/>
      <c r="F127" s="11"/>
      <c r="G127" s="11"/>
      <c r="H127" s="11"/>
      <c r="I127" s="13"/>
      <c r="J127" s="13"/>
      <c r="K127" s="13"/>
      <c r="L127" s="13"/>
      <c r="M127" s="13"/>
      <c r="N127" s="19"/>
    </row>
    <row r="128" spans="1:21" ht="11.25" customHeight="1">
      <c r="A128" s="43" t="s">
        <v>156</v>
      </c>
      <c r="B128" s="120"/>
      <c r="C128" s="44"/>
      <c r="D128" s="44"/>
      <c r="E128" s="44"/>
      <c r="F128" s="44"/>
      <c r="G128" s="44"/>
      <c r="H128" s="44"/>
      <c r="I128" s="45"/>
      <c r="J128" s="50"/>
      <c r="K128" s="46">
        <f>SUM(K129:K130)</f>
        <v>0</v>
      </c>
      <c r="Q128" s="47"/>
      <c r="R128" s="48"/>
      <c r="S128" s="49"/>
      <c r="T128" s="48"/>
      <c r="U128" s="48"/>
    </row>
    <row r="129" spans="1:21" ht="11.25" customHeight="1">
      <c r="J129" s="51"/>
      <c r="K129" s="51"/>
      <c r="Q129" s="47"/>
      <c r="R129" s="48"/>
      <c r="S129" s="49"/>
      <c r="T129" s="48"/>
      <c r="U129" s="48"/>
    </row>
    <row r="130" spans="1:21" ht="11.25" customHeight="1">
      <c r="J130" s="51"/>
      <c r="K130" s="51"/>
      <c r="Q130" s="47"/>
      <c r="R130" s="48"/>
      <c r="S130" s="49"/>
      <c r="T130" s="48"/>
      <c r="U130" s="48"/>
    </row>
    <row r="131" spans="1:21" ht="11.25" customHeight="1">
      <c r="A131" s="43" t="s">
        <v>157</v>
      </c>
      <c r="B131" s="120"/>
      <c r="C131" s="44"/>
      <c r="D131" s="44"/>
      <c r="E131" s="44"/>
      <c r="F131" s="44"/>
      <c r="G131" s="44"/>
      <c r="H131" s="44"/>
      <c r="I131" s="45"/>
      <c r="J131" s="50"/>
      <c r="K131" s="46">
        <f>+K98+K102-K122+K125-K128</f>
        <v>60776548</v>
      </c>
      <c r="Q131" s="47"/>
      <c r="R131" s="48"/>
      <c r="S131" s="49"/>
      <c r="T131" s="48"/>
      <c r="U131" s="48"/>
    </row>
    <row r="132" spans="1:21" ht="11.25" customHeight="1">
      <c r="J132" s="51"/>
      <c r="K132" s="51"/>
      <c r="Q132" s="47"/>
      <c r="R132" s="48"/>
      <c r="S132" s="49"/>
      <c r="T132" s="48"/>
      <c r="U132" s="48"/>
    </row>
    <row r="133" spans="1:21" ht="11.25" customHeight="1">
      <c r="A133" s="52" t="s">
        <v>158</v>
      </c>
      <c r="B133" s="121"/>
      <c r="C133" s="53"/>
      <c r="D133" s="53"/>
      <c r="E133" s="53"/>
      <c r="F133" s="53" t="s">
        <v>181</v>
      </c>
      <c r="G133" s="53"/>
      <c r="H133" s="53"/>
      <c r="I133" s="54"/>
      <c r="J133" s="55"/>
      <c r="K133" s="56">
        <v>60776548</v>
      </c>
      <c r="Q133" s="47"/>
      <c r="R133" s="48"/>
      <c r="S133" s="49"/>
      <c r="T133" s="48"/>
      <c r="U133" s="48"/>
    </row>
    <row r="134" spans="1:21" ht="11.25" customHeight="1">
      <c r="A134" s="43" t="s">
        <v>160</v>
      </c>
      <c r="B134" s="120"/>
      <c r="C134" s="44"/>
      <c r="D134" s="44"/>
      <c r="E134" s="44"/>
      <c r="F134" s="44"/>
      <c r="G134" s="44"/>
      <c r="H134" s="44"/>
      <c r="I134" s="45"/>
      <c r="J134" s="50"/>
      <c r="K134" s="46">
        <f>+K131-K133</f>
        <v>0</v>
      </c>
      <c r="Q134" s="47"/>
      <c r="R134" s="48"/>
      <c r="S134" s="49"/>
      <c r="T134" s="48"/>
      <c r="U134" s="48"/>
    </row>
    <row r="135" spans="1:21" s="9" customFormat="1">
      <c r="B135" s="42"/>
      <c r="C135" s="10"/>
      <c r="F135" s="11"/>
      <c r="G135" s="11"/>
      <c r="H135" s="15"/>
      <c r="I135" s="13"/>
      <c r="J135" s="16"/>
      <c r="K135" s="13"/>
      <c r="L135" s="13"/>
      <c r="M135" s="13"/>
      <c r="N135" s="19"/>
    </row>
    <row r="136" spans="1:21" s="9" customFormat="1">
      <c r="A136" s="31"/>
      <c r="B136" s="119">
        <v>11010305</v>
      </c>
      <c r="C136" s="32" t="s">
        <v>26</v>
      </c>
      <c r="D136" s="33"/>
      <c r="E136" s="33"/>
      <c r="F136" s="34"/>
      <c r="G136" s="34" t="str">
        <f>+$S$1</f>
        <v>Saldo Contable al</v>
      </c>
      <c r="H136" s="35">
        <f>+$T$1</f>
        <v>42735</v>
      </c>
      <c r="I136" s="36"/>
      <c r="J136" s="37"/>
      <c r="K136" s="38">
        <f>+BCE!H15-BCE!I15</f>
        <v>51087</v>
      </c>
      <c r="M136" s="13">
        <f>+K136</f>
        <v>51087</v>
      </c>
      <c r="N136" s="19">
        <f>+K159</f>
        <v>0</v>
      </c>
    </row>
    <row r="137" spans="1:21" s="9" customFormat="1">
      <c r="B137" s="42"/>
      <c r="C137" s="10"/>
      <c r="F137" s="11"/>
      <c r="G137" s="11"/>
      <c r="H137" s="15"/>
      <c r="I137" s="13"/>
      <c r="J137" s="16"/>
      <c r="K137" s="13"/>
      <c r="L137" s="13"/>
      <c r="M137" s="13"/>
      <c r="N137" s="19"/>
    </row>
    <row r="138" spans="1:21" s="9" customFormat="1">
      <c r="A138" s="21" t="s">
        <v>152</v>
      </c>
      <c r="B138" s="42"/>
      <c r="C138" s="10"/>
      <c r="F138" s="11"/>
      <c r="G138" s="11"/>
      <c r="H138" s="11"/>
      <c r="I138" s="13"/>
      <c r="J138" s="16"/>
      <c r="K138" s="13"/>
      <c r="L138" s="13"/>
      <c r="M138" s="13"/>
      <c r="N138" s="19"/>
    </row>
    <row r="139" spans="1:21" s="9" customFormat="1">
      <c r="B139" s="42"/>
      <c r="C139" s="10"/>
      <c r="F139" s="11"/>
      <c r="G139" s="11"/>
      <c r="H139" s="11"/>
      <c r="I139" s="13"/>
      <c r="J139" s="16"/>
      <c r="K139" s="13"/>
      <c r="L139" s="13"/>
      <c r="M139" s="13"/>
      <c r="N139" s="19"/>
    </row>
    <row r="140" spans="1:21" ht="11.25" customHeight="1">
      <c r="A140" s="43" t="s">
        <v>153</v>
      </c>
      <c r="B140" s="120"/>
      <c r="C140" s="44"/>
      <c r="D140" s="44"/>
      <c r="E140" s="44"/>
      <c r="F140" s="44"/>
      <c r="G140" s="44"/>
      <c r="H140" s="44"/>
      <c r="I140" s="45"/>
      <c r="J140" s="45"/>
      <c r="K140" s="46">
        <f>SUM(K141:K142)</f>
        <v>0</v>
      </c>
      <c r="L140" s="13"/>
      <c r="Q140" s="47"/>
      <c r="R140" s="48"/>
      <c r="S140" s="49"/>
      <c r="T140" s="48"/>
      <c r="U140" s="48"/>
    </row>
    <row r="141" spans="1:21" s="9" customFormat="1">
      <c r="B141" s="42"/>
      <c r="C141" s="10"/>
      <c r="F141" s="11"/>
      <c r="G141" s="11"/>
      <c r="H141" s="11"/>
      <c r="I141" s="13"/>
      <c r="J141" s="16"/>
      <c r="K141" s="13"/>
      <c r="L141" s="13"/>
      <c r="M141" s="13"/>
      <c r="N141" s="19"/>
    </row>
    <row r="142" spans="1:21" s="9" customFormat="1">
      <c r="B142" s="42"/>
      <c r="C142" s="10"/>
      <c r="F142" s="11"/>
      <c r="G142" s="11"/>
      <c r="H142" s="11"/>
      <c r="I142" s="13"/>
      <c r="J142" s="16"/>
      <c r="K142" s="13"/>
      <c r="L142" s="13"/>
      <c r="M142" s="13"/>
      <c r="N142" s="19"/>
    </row>
    <row r="143" spans="1:21" ht="11.25" customHeight="1">
      <c r="A143" s="43" t="s">
        <v>154</v>
      </c>
      <c r="B143" s="120"/>
      <c r="C143" s="44"/>
      <c r="D143" s="44"/>
      <c r="E143" s="44"/>
      <c r="F143" s="44"/>
      <c r="G143" s="44"/>
      <c r="H143" s="44"/>
      <c r="I143" s="45"/>
      <c r="J143" s="45"/>
      <c r="K143" s="46">
        <f>SUM(K144:K146)</f>
        <v>0</v>
      </c>
      <c r="L143" s="13"/>
      <c r="Q143" s="47"/>
      <c r="R143" s="48"/>
      <c r="S143" s="49"/>
      <c r="T143" s="48"/>
      <c r="U143" s="48"/>
    </row>
    <row r="144" spans="1:21" s="9" customFormat="1">
      <c r="B144" s="42"/>
      <c r="C144" s="10"/>
      <c r="F144" s="11"/>
      <c r="G144" s="11"/>
      <c r="H144" s="11"/>
      <c r="I144" s="13"/>
      <c r="J144" s="16"/>
      <c r="K144" s="13"/>
      <c r="L144" s="13"/>
      <c r="M144" s="13"/>
      <c r="N144" s="19"/>
    </row>
    <row r="145" spans="1:21" s="9" customFormat="1">
      <c r="B145" s="42"/>
      <c r="C145" s="10"/>
      <c r="G145" s="11"/>
      <c r="H145" s="11"/>
      <c r="I145" s="13"/>
      <c r="J145" s="16"/>
      <c r="K145" s="13"/>
      <c r="L145" s="13"/>
      <c r="M145" s="13"/>
      <c r="N145" s="19"/>
    </row>
    <row r="146" spans="1:21" s="9" customFormat="1">
      <c r="B146" s="42"/>
      <c r="C146" s="10"/>
      <c r="F146" s="11"/>
      <c r="G146" s="11"/>
      <c r="H146" s="11"/>
      <c r="I146" s="13"/>
      <c r="J146" s="16"/>
      <c r="K146" s="13"/>
      <c r="L146" s="13"/>
      <c r="M146" s="13"/>
      <c r="N146" s="19"/>
    </row>
    <row r="147" spans="1:21" ht="11.25" customHeight="1">
      <c r="A147" s="43" t="s">
        <v>155</v>
      </c>
      <c r="B147" s="120"/>
      <c r="C147" s="44"/>
      <c r="D147" s="44"/>
      <c r="E147" s="44"/>
      <c r="F147" s="44"/>
      <c r="G147" s="44"/>
      <c r="H147" s="44"/>
      <c r="I147" s="45"/>
      <c r="J147" s="50"/>
      <c r="K147" s="46">
        <f>SUM(K149:K151)</f>
        <v>0</v>
      </c>
      <c r="Q147" s="47"/>
      <c r="R147" s="48"/>
      <c r="S147" s="49"/>
      <c r="T147" s="48"/>
      <c r="U147" s="48"/>
    </row>
    <row r="148" spans="1:21" s="9" customFormat="1">
      <c r="B148" s="42"/>
      <c r="C148" s="10"/>
      <c r="F148" s="11"/>
      <c r="G148" s="11"/>
      <c r="H148" s="11"/>
      <c r="I148" s="13"/>
      <c r="J148" s="16"/>
      <c r="K148" s="13"/>
      <c r="L148" s="13"/>
      <c r="M148" s="13"/>
      <c r="N148" s="19"/>
    </row>
    <row r="149" spans="1:21" s="9" customFormat="1">
      <c r="B149" s="42"/>
      <c r="C149" s="10"/>
      <c r="F149" s="11"/>
      <c r="G149" s="11"/>
      <c r="H149" s="11"/>
      <c r="I149" s="13"/>
      <c r="J149" s="16"/>
      <c r="K149" s="13"/>
      <c r="L149" s="13"/>
      <c r="M149" s="13"/>
      <c r="N149" s="19"/>
    </row>
    <row r="150" spans="1:21" s="9" customFormat="1">
      <c r="B150" s="42"/>
      <c r="C150" s="10"/>
      <c r="F150" s="11"/>
      <c r="G150" s="11"/>
      <c r="H150" s="11"/>
      <c r="I150" s="13"/>
      <c r="J150" s="16"/>
      <c r="K150" s="13"/>
      <c r="L150" s="13"/>
      <c r="M150" s="13"/>
      <c r="N150" s="19"/>
    </row>
    <row r="151" spans="1:21" s="9" customFormat="1">
      <c r="B151" s="42"/>
      <c r="C151" s="10"/>
      <c r="F151" s="11"/>
      <c r="G151" s="11"/>
      <c r="H151" s="11"/>
      <c r="I151" s="13"/>
      <c r="J151" s="13"/>
      <c r="K151" s="13"/>
      <c r="L151" s="13"/>
      <c r="M151" s="13"/>
      <c r="N151" s="19"/>
    </row>
    <row r="152" spans="1:21" ht="11.25" customHeight="1">
      <c r="A152" s="43" t="s">
        <v>156</v>
      </c>
      <c r="B152" s="120"/>
      <c r="C152" s="44"/>
      <c r="D152" s="44"/>
      <c r="E152" s="44"/>
      <c r="F152" s="44"/>
      <c r="G152" s="44"/>
      <c r="H152" s="44"/>
      <c r="I152" s="45"/>
      <c r="J152" s="50"/>
      <c r="K152" s="46">
        <f>SUM(K153:K155)</f>
        <v>0</v>
      </c>
      <c r="Q152" s="47"/>
      <c r="R152" s="48"/>
      <c r="S152" s="49"/>
      <c r="T152" s="48"/>
      <c r="U152" s="48"/>
    </row>
    <row r="153" spans="1:21" ht="11.25" customHeight="1">
      <c r="J153" s="51"/>
      <c r="K153" s="51"/>
      <c r="Q153" s="47"/>
      <c r="R153" s="48"/>
      <c r="S153" s="49"/>
      <c r="T153" s="48"/>
      <c r="U153" s="48"/>
    </row>
    <row r="154" spans="1:21" ht="11.25" customHeight="1">
      <c r="J154" s="51"/>
      <c r="K154" s="51"/>
      <c r="Q154" s="47"/>
      <c r="R154" s="48"/>
      <c r="S154" s="49"/>
      <c r="T154" s="48"/>
      <c r="U154" s="48"/>
    </row>
    <row r="155" spans="1:21" ht="11.25" customHeight="1">
      <c r="J155" s="51"/>
      <c r="K155" s="51"/>
      <c r="Q155" s="47"/>
      <c r="R155" s="48"/>
      <c r="S155" s="49"/>
      <c r="T155" s="48"/>
      <c r="U155" s="48"/>
    </row>
    <row r="156" spans="1:21" ht="11.25" customHeight="1">
      <c r="A156" s="43" t="s">
        <v>157</v>
      </c>
      <c r="B156" s="120"/>
      <c r="C156" s="44"/>
      <c r="D156" s="44"/>
      <c r="E156" s="44"/>
      <c r="F156" s="44"/>
      <c r="G156" s="44"/>
      <c r="H156" s="44"/>
      <c r="I156" s="45"/>
      <c r="J156" s="50"/>
      <c r="K156" s="46">
        <f>+K136+K140-K143+K147-K152</f>
        <v>51087</v>
      </c>
      <c r="Q156" s="47"/>
      <c r="R156" s="48"/>
      <c r="S156" s="49"/>
      <c r="T156" s="48"/>
      <c r="U156" s="48"/>
    </row>
    <row r="157" spans="1:21" ht="11.25" customHeight="1">
      <c r="J157" s="51"/>
      <c r="K157" s="51"/>
      <c r="Q157" s="47"/>
      <c r="R157" s="48"/>
      <c r="S157" s="49"/>
      <c r="T157" s="48"/>
      <c r="U157" s="48"/>
    </row>
    <row r="158" spans="1:21" ht="11.25" customHeight="1">
      <c r="A158" s="52" t="s">
        <v>158</v>
      </c>
      <c r="B158" s="121"/>
      <c r="C158" s="53"/>
      <c r="D158" s="53"/>
      <c r="E158" s="53"/>
      <c r="F158" s="53"/>
      <c r="G158" s="53"/>
      <c r="H158" s="53"/>
      <c r="I158" s="54"/>
      <c r="J158" s="55"/>
      <c r="K158" s="56">
        <v>51087</v>
      </c>
      <c r="Q158" s="47"/>
      <c r="R158" s="48"/>
      <c r="S158" s="49"/>
      <c r="T158" s="48"/>
      <c r="U158" s="48"/>
    </row>
    <row r="159" spans="1:21" ht="11.25" customHeight="1">
      <c r="A159" s="43" t="s">
        <v>160</v>
      </c>
      <c r="B159" s="120"/>
      <c r="C159" s="44"/>
      <c r="D159" s="44"/>
      <c r="E159" s="44"/>
      <c r="F159" s="44"/>
      <c r="G159" s="44"/>
      <c r="H159" s="44"/>
      <c r="I159" s="45"/>
      <c r="J159" s="50"/>
      <c r="K159" s="46">
        <f>+K156-K158</f>
        <v>0</v>
      </c>
      <c r="Q159" s="47"/>
      <c r="R159" s="48"/>
      <c r="S159" s="49"/>
      <c r="T159" s="48"/>
      <c r="U159" s="48"/>
    </row>
    <row r="160" spans="1:21" s="9" customFormat="1">
      <c r="B160" s="42"/>
      <c r="C160" s="10"/>
      <c r="F160" s="11"/>
      <c r="G160" s="11"/>
      <c r="H160" s="15"/>
      <c r="I160" s="13"/>
      <c r="J160" s="16"/>
      <c r="K160" s="13"/>
      <c r="L160" s="13"/>
      <c r="M160" s="13"/>
      <c r="N160" s="19"/>
    </row>
    <row r="161" spans="1:21" s="9" customFormat="1">
      <c r="B161" s="42"/>
      <c r="C161" s="10"/>
      <c r="F161" s="11"/>
      <c r="G161" s="11"/>
      <c r="H161" s="15"/>
      <c r="I161" s="13"/>
      <c r="J161" s="16"/>
      <c r="K161" s="13"/>
      <c r="L161" s="13"/>
      <c r="M161" s="13"/>
      <c r="N161" s="19"/>
    </row>
    <row r="162" spans="1:21" s="9" customFormat="1">
      <c r="A162" s="31"/>
      <c r="B162" s="119">
        <v>11010306</v>
      </c>
      <c r="C162" s="32" t="s">
        <v>27</v>
      </c>
      <c r="D162" s="33"/>
      <c r="E162" s="33"/>
      <c r="F162" s="34"/>
      <c r="G162" s="34" t="str">
        <f>+$S$1</f>
        <v>Saldo Contable al</v>
      </c>
      <c r="H162" s="35">
        <f>+$T$1</f>
        <v>42735</v>
      </c>
      <c r="I162" s="36"/>
      <c r="J162" s="37"/>
      <c r="K162" s="38">
        <f>+BCE!H16-BCE!I16</f>
        <v>3841</v>
      </c>
      <c r="M162" s="13">
        <f>+K162</f>
        <v>3841</v>
      </c>
      <c r="N162" s="19">
        <f>+K184</f>
        <v>0</v>
      </c>
    </row>
    <row r="163" spans="1:21" s="9" customFormat="1">
      <c r="B163" s="42"/>
      <c r="C163" s="10"/>
      <c r="F163" s="11"/>
      <c r="G163" s="11"/>
      <c r="H163" s="15"/>
      <c r="I163" s="13"/>
      <c r="J163" s="16"/>
      <c r="K163" s="13"/>
      <c r="L163" s="13"/>
      <c r="M163" s="13"/>
      <c r="N163" s="19"/>
    </row>
    <row r="164" spans="1:21" s="9" customFormat="1">
      <c r="A164" s="21" t="s">
        <v>152</v>
      </c>
      <c r="B164" s="42"/>
      <c r="C164" s="10"/>
      <c r="F164" s="11"/>
      <c r="G164" s="11"/>
      <c r="H164" s="11"/>
      <c r="I164" s="13"/>
      <c r="J164" s="16"/>
      <c r="K164" s="13"/>
      <c r="L164" s="13"/>
      <c r="M164" s="13"/>
      <c r="N164" s="19"/>
    </row>
    <row r="165" spans="1:21" s="9" customFormat="1">
      <c r="B165" s="42"/>
      <c r="C165" s="10"/>
      <c r="F165" s="11"/>
      <c r="G165" s="11"/>
      <c r="H165" s="11"/>
      <c r="I165" s="13"/>
      <c r="J165" s="16"/>
      <c r="K165" s="13"/>
      <c r="L165" s="13"/>
      <c r="M165" s="13"/>
      <c r="N165" s="19"/>
    </row>
    <row r="166" spans="1:21" ht="11.25" customHeight="1">
      <c r="A166" s="43" t="s">
        <v>153</v>
      </c>
      <c r="B166" s="120"/>
      <c r="C166" s="44"/>
      <c r="D166" s="44"/>
      <c r="E166" s="44"/>
      <c r="F166" s="44"/>
      <c r="G166" s="44"/>
      <c r="H166" s="44"/>
      <c r="I166" s="45"/>
      <c r="J166" s="45"/>
      <c r="K166" s="46">
        <f>SUM(K167:K168)</f>
        <v>0</v>
      </c>
      <c r="L166" s="13"/>
      <c r="Q166" s="47"/>
      <c r="R166" s="48"/>
      <c r="S166" s="49"/>
      <c r="T166" s="48"/>
      <c r="U166" s="48"/>
    </row>
    <row r="167" spans="1:21" s="9" customFormat="1">
      <c r="B167" s="42"/>
      <c r="C167" s="10"/>
      <c r="F167" s="11"/>
      <c r="G167" s="11"/>
      <c r="H167" s="11"/>
      <c r="I167" s="13"/>
      <c r="J167" s="16"/>
      <c r="K167" s="13"/>
      <c r="L167" s="13"/>
      <c r="M167" s="13"/>
      <c r="N167" s="19"/>
    </row>
    <row r="168" spans="1:21" s="9" customFormat="1">
      <c r="B168" s="42"/>
      <c r="C168" s="10"/>
      <c r="F168" s="11"/>
      <c r="G168" s="11"/>
      <c r="H168" s="11"/>
      <c r="I168" s="13"/>
      <c r="J168" s="16"/>
      <c r="K168" s="13"/>
      <c r="L168" s="13"/>
      <c r="M168" s="13"/>
      <c r="N168" s="19"/>
    </row>
    <row r="169" spans="1:21" ht="11.25" customHeight="1">
      <c r="A169" s="43" t="s">
        <v>154</v>
      </c>
      <c r="B169" s="120"/>
      <c r="C169" s="44"/>
      <c r="D169" s="44"/>
      <c r="E169" s="44"/>
      <c r="F169" s="44"/>
      <c r="G169" s="44"/>
      <c r="H169" s="44"/>
      <c r="I169" s="45"/>
      <c r="J169" s="45"/>
      <c r="K169" s="46">
        <f>SUM(K170:K172)</f>
        <v>0</v>
      </c>
      <c r="L169" s="13"/>
      <c r="Q169" s="47"/>
      <c r="R169" s="48"/>
      <c r="S169" s="49"/>
      <c r="T169" s="48"/>
      <c r="U169" s="48"/>
    </row>
    <row r="170" spans="1:21" s="9" customFormat="1">
      <c r="B170" s="42"/>
      <c r="C170" s="10"/>
      <c r="F170" s="11"/>
      <c r="G170" s="11"/>
      <c r="H170" s="11"/>
      <c r="I170" s="13"/>
      <c r="J170" s="16"/>
      <c r="K170" s="13"/>
      <c r="L170" s="13"/>
      <c r="M170" s="13"/>
      <c r="N170" s="19"/>
    </row>
    <row r="171" spans="1:21" s="9" customFormat="1">
      <c r="B171" s="42"/>
      <c r="C171" s="10"/>
      <c r="F171" s="11"/>
      <c r="G171" s="11"/>
      <c r="H171" s="11"/>
      <c r="I171" s="13"/>
      <c r="J171" s="16"/>
      <c r="K171" s="13"/>
      <c r="L171" s="13"/>
      <c r="M171" s="13"/>
      <c r="N171" s="19"/>
    </row>
    <row r="172" spans="1:21" s="9" customFormat="1">
      <c r="B172" s="42"/>
      <c r="C172" s="10"/>
      <c r="F172" s="11"/>
      <c r="G172" s="11"/>
      <c r="H172" s="11"/>
      <c r="I172" s="13"/>
      <c r="J172" s="16"/>
      <c r="K172" s="13"/>
      <c r="L172" s="13"/>
      <c r="M172" s="13"/>
      <c r="N172" s="19"/>
    </row>
    <row r="173" spans="1:21" ht="11.25" customHeight="1">
      <c r="A173" s="43" t="s">
        <v>155</v>
      </c>
      <c r="B173" s="120"/>
      <c r="C173" s="44"/>
      <c r="D173" s="44"/>
      <c r="E173" s="44"/>
      <c r="F173" s="44"/>
      <c r="G173" s="44"/>
      <c r="H173" s="44"/>
      <c r="I173" s="45"/>
      <c r="J173" s="50"/>
      <c r="K173" s="46">
        <f>SUM(K174:K176)</f>
        <v>0</v>
      </c>
      <c r="Q173" s="47"/>
      <c r="R173" s="48"/>
      <c r="S173" s="49"/>
      <c r="T173" s="48"/>
      <c r="U173" s="48"/>
    </row>
    <row r="174" spans="1:21" s="9" customFormat="1">
      <c r="B174" s="42"/>
      <c r="C174" s="10"/>
      <c r="F174" s="11"/>
      <c r="G174" s="11"/>
      <c r="H174" s="11"/>
      <c r="I174" s="13"/>
      <c r="J174" s="16"/>
      <c r="K174" s="13"/>
      <c r="L174" s="13"/>
      <c r="M174" s="13"/>
      <c r="N174" s="19"/>
    </row>
    <row r="175" spans="1:21" s="9" customFormat="1">
      <c r="B175" s="42"/>
      <c r="C175" s="10"/>
      <c r="F175" s="11"/>
      <c r="G175" s="11"/>
      <c r="H175" s="11"/>
      <c r="I175" s="13"/>
      <c r="J175" s="16"/>
      <c r="K175" s="13"/>
      <c r="L175" s="13"/>
      <c r="M175" s="13"/>
      <c r="N175" s="19"/>
    </row>
    <row r="176" spans="1:21" s="9" customFormat="1">
      <c r="B176" s="42"/>
      <c r="C176" s="10"/>
      <c r="F176" s="11"/>
      <c r="G176" s="11"/>
      <c r="H176" s="11"/>
      <c r="I176" s="13"/>
      <c r="J176" s="13"/>
      <c r="K176" s="13"/>
      <c r="L176" s="13"/>
      <c r="M176" s="13"/>
      <c r="N176" s="19"/>
    </row>
    <row r="177" spans="1:21" ht="11.25" customHeight="1">
      <c r="A177" s="43" t="s">
        <v>156</v>
      </c>
      <c r="B177" s="120"/>
      <c r="C177" s="44"/>
      <c r="D177" s="44"/>
      <c r="E177" s="44"/>
      <c r="F177" s="44"/>
      <c r="G177" s="44"/>
      <c r="H177" s="44"/>
      <c r="I177" s="45"/>
      <c r="J177" s="50"/>
      <c r="K177" s="46">
        <f>SUM(K178:K180)</f>
        <v>0</v>
      </c>
      <c r="Q177" s="47"/>
      <c r="R177" s="48"/>
      <c r="S177" s="49"/>
      <c r="T177" s="48"/>
      <c r="U177" s="48"/>
    </row>
    <row r="178" spans="1:21" ht="11.25" customHeight="1">
      <c r="J178" s="51"/>
      <c r="K178" s="51"/>
      <c r="Q178" s="47"/>
      <c r="R178" s="48"/>
      <c r="S178" s="49"/>
      <c r="T178" s="48"/>
      <c r="U178" s="48"/>
    </row>
    <row r="179" spans="1:21" ht="11.25" customHeight="1">
      <c r="J179" s="51"/>
      <c r="K179" s="51"/>
      <c r="Q179" s="47"/>
      <c r="R179" s="48"/>
      <c r="S179" s="49"/>
      <c r="T179" s="48"/>
      <c r="U179" s="48"/>
    </row>
    <row r="180" spans="1:21" ht="11.25" customHeight="1">
      <c r="J180" s="51"/>
      <c r="K180" s="51"/>
      <c r="Q180" s="47"/>
      <c r="R180" s="48"/>
      <c r="S180" s="49"/>
      <c r="T180" s="48"/>
      <c r="U180" s="48"/>
    </row>
    <row r="181" spans="1:21" ht="11.25" customHeight="1">
      <c r="A181" s="43" t="s">
        <v>157</v>
      </c>
      <c r="B181" s="120"/>
      <c r="C181" s="44"/>
      <c r="D181" s="44"/>
      <c r="E181" s="44"/>
      <c r="F181" s="44"/>
      <c r="G181" s="44"/>
      <c r="H181" s="44"/>
      <c r="I181" s="45"/>
      <c r="J181" s="50"/>
      <c r="K181" s="46">
        <f>+K162+K166-K169+K173-K177</f>
        <v>3841</v>
      </c>
      <c r="Q181" s="47"/>
      <c r="R181" s="48"/>
      <c r="S181" s="49"/>
      <c r="T181" s="48"/>
      <c r="U181" s="48"/>
    </row>
    <row r="182" spans="1:21" ht="11.25" customHeight="1">
      <c r="J182" s="51"/>
      <c r="K182" s="51"/>
      <c r="Q182" s="47"/>
      <c r="R182" s="48"/>
      <c r="S182" s="49"/>
      <c r="T182" s="48"/>
      <c r="U182" s="48"/>
    </row>
    <row r="183" spans="1:21" ht="11.25" customHeight="1">
      <c r="A183" s="52" t="s">
        <v>158</v>
      </c>
      <c r="B183" s="121"/>
      <c r="C183" s="53"/>
      <c r="D183" s="53"/>
      <c r="E183" s="53"/>
      <c r="F183" s="53"/>
      <c r="G183" s="53"/>
      <c r="H183" s="53"/>
      <c r="I183" s="54"/>
      <c r="J183" s="55"/>
      <c r="K183" s="56">
        <v>3841</v>
      </c>
      <c r="Q183" s="47"/>
      <c r="R183" s="48"/>
      <c r="S183" s="49"/>
      <c r="T183" s="48"/>
      <c r="U183" s="48"/>
    </row>
    <row r="184" spans="1:21" ht="11.25" customHeight="1">
      <c r="A184" s="43" t="s">
        <v>160</v>
      </c>
      <c r="B184" s="120"/>
      <c r="C184" s="44"/>
      <c r="D184" s="44"/>
      <c r="E184" s="44"/>
      <c r="F184" s="44"/>
      <c r="G184" s="44"/>
      <c r="H184" s="44"/>
      <c r="I184" s="45"/>
      <c r="J184" s="50"/>
      <c r="K184" s="46">
        <f>+K181-K183</f>
        <v>0</v>
      </c>
      <c r="Q184" s="47"/>
      <c r="R184" s="48"/>
      <c r="S184" s="49"/>
      <c r="T184" s="48"/>
      <c r="U184" s="48"/>
    </row>
    <row r="185" spans="1:21" s="9" customFormat="1">
      <c r="B185" s="42"/>
      <c r="C185" s="10"/>
      <c r="F185" s="11"/>
      <c r="G185" s="11"/>
      <c r="H185" s="15"/>
      <c r="I185" s="13"/>
      <c r="J185" s="16"/>
      <c r="K185" s="13"/>
      <c r="L185" s="13"/>
      <c r="M185" s="13"/>
      <c r="N185" s="19"/>
    </row>
    <row r="186" spans="1:21" s="9" customFormat="1">
      <c r="A186" s="31"/>
      <c r="B186" s="119" t="s">
        <v>182</v>
      </c>
      <c r="C186" s="32" t="s">
        <v>28</v>
      </c>
      <c r="D186" s="33"/>
      <c r="E186" s="33"/>
      <c r="F186" s="34"/>
      <c r="G186" s="34" t="str">
        <f>+$S$1</f>
        <v>Saldo Contable al</v>
      </c>
      <c r="H186" s="35">
        <f>+$T$1</f>
        <v>42735</v>
      </c>
      <c r="I186" s="36"/>
      <c r="J186" s="37"/>
      <c r="K186" s="38">
        <f>SUM(K187:K192)</f>
        <v>216721</v>
      </c>
      <c r="L186" s="13"/>
      <c r="M186" s="13">
        <f>+BCE!H17-BCE!I17</f>
        <v>216721</v>
      </c>
      <c r="N186" s="19">
        <f>+K186-M186</f>
        <v>0</v>
      </c>
    </row>
    <row r="187" spans="1:21" s="9" customFormat="1">
      <c r="B187" s="42"/>
      <c r="C187" s="10"/>
      <c r="F187" s="11"/>
      <c r="G187" s="11"/>
      <c r="H187" s="15"/>
      <c r="I187" s="13"/>
      <c r="J187" s="16"/>
      <c r="K187" s="13"/>
      <c r="L187" s="13"/>
      <c r="M187" s="13"/>
      <c r="N187" s="19"/>
    </row>
    <row r="188" spans="1:21" s="9" customFormat="1">
      <c r="A188" s="10" t="s">
        <v>183</v>
      </c>
      <c r="B188" s="42"/>
      <c r="C188" s="40"/>
      <c r="D188" s="10"/>
      <c r="E188" s="10"/>
      <c r="F188" s="57">
        <v>201616</v>
      </c>
      <c r="G188" s="9" t="s">
        <v>184</v>
      </c>
      <c r="I188" s="16"/>
      <c r="J188" s="13"/>
      <c r="K188" s="16">
        <f>14806-20</f>
        <v>14786</v>
      </c>
      <c r="L188" s="13" t="s">
        <v>185</v>
      </c>
      <c r="M188" s="13"/>
      <c r="N188" s="19"/>
    </row>
    <row r="189" spans="1:21" s="9" customFormat="1">
      <c r="A189" s="59" t="s">
        <v>183</v>
      </c>
      <c r="B189" s="107"/>
      <c r="C189" s="74"/>
      <c r="D189" s="10"/>
      <c r="E189" s="59"/>
      <c r="F189" s="57">
        <v>201662</v>
      </c>
      <c r="G189" s="9" t="s">
        <v>186</v>
      </c>
      <c r="I189" s="61"/>
      <c r="J189" s="13"/>
      <c r="K189" s="16">
        <v>200000</v>
      </c>
      <c r="L189" s="13" t="s">
        <v>185</v>
      </c>
      <c r="M189" s="13"/>
      <c r="N189" s="19"/>
    </row>
    <row r="190" spans="1:21" s="9" customFormat="1">
      <c r="A190" s="10" t="s">
        <v>187</v>
      </c>
      <c r="B190" s="42"/>
      <c r="C190" s="40"/>
      <c r="D190" s="10"/>
      <c r="E190" s="10"/>
      <c r="F190" s="57">
        <v>201605</v>
      </c>
      <c r="G190" s="10" t="s">
        <v>188</v>
      </c>
      <c r="I190" s="16"/>
      <c r="J190" s="13"/>
      <c r="K190" s="16">
        <v>635</v>
      </c>
      <c r="L190" s="13" t="s">
        <v>185</v>
      </c>
      <c r="M190" s="13"/>
      <c r="N190" s="19"/>
    </row>
    <row r="191" spans="1:21" s="9" customFormat="1">
      <c r="A191" s="10" t="s">
        <v>189</v>
      </c>
      <c r="B191" s="42"/>
      <c r="C191" s="40"/>
      <c r="D191" s="10"/>
      <c r="E191" s="10"/>
      <c r="F191" s="57">
        <v>201660</v>
      </c>
      <c r="G191" s="9" t="s">
        <v>190</v>
      </c>
      <c r="I191" s="16"/>
      <c r="J191" s="13"/>
      <c r="K191" s="16">
        <v>1300</v>
      </c>
      <c r="L191" s="13" t="s">
        <v>191</v>
      </c>
      <c r="M191" s="13"/>
      <c r="N191" s="19"/>
    </row>
    <row r="192" spans="1:21" s="9" customFormat="1">
      <c r="B192" s="42"/>
      <c r="C192" s="10"/>
      <c r="F192" s="11"/>
      <c r="G192" s="11"/>
      <c r="H192" s="15"/>
      <c r="I192" s="13"/>
      <c r="J192" s="16"/>
      <c r="K192" s="13"/>
      <c r="L192" s="13"/>
      <c r="M192" s="13"/>
      <c r="N192" s="19"/>
    </row>
    <row r="193" spans="1:14" s="9" customFormat="1">
      <c r="A193" s="31"/>
      <c r="B193" s="119">
        <v>11050300</v>
      </c>
      <c r="C193" s="32" t="s">
        <v>29</v>
      </c>
      <c r="D193" s="33"/>
      <c r="E193" s="33"/>
      <c r="F193" s="34"/>
      <c r="G193" s="34" t="str">
        <f>+$S$1</f>
        <v>Saldo Contable al</v>
      </c>
      <c r="H193" s="35">
        <f>+$T$1</f>
        <v>42735</v>
      </c>
      <c r="I193" s="36"/>
      <c r="J193" s="37"/>
      <c r="K193" s="38">
        <f>SUM(K194:K196)</f>
        <v>0</v>
      </c>
      <c r="L193" s="13"/>
      <c r="M193" s="13">
        <f>+BCE!H18-BCE!I18</f>
        <v>0</v>
      </c>
      <c r="N193" s="19">
        <f>+K193-M193</f>
        <v>0</v>
      </c>
    </row>
    <row r="194" spans="1:14" s="9" customFormat="1">
      <c r="B194" s="42"/>
      <c r="C194" s="10"/>
      <c r="F194" s="11"/>
      <c r="G194" s="11"/>
      <c r="H194" s="15"/>
      <c r="I194" s="13"/>
      <c r="J194" s="16"/>
      <c r="K194" s="13"/>
      <c r="L194" s="13"/>
      <c r="N194" s="18"/>
    </row>
    <row r="195" spans="1:14" s="9" customFormat="1">
      <c r="A195" s="39"/>
      <c r="B195" s="42"/>
      <c r="C195" s="40"/>
      <c r="D195" s="10"/>
      <c r="F195" s="40"/>
      <c r="G195" s="10"/>
      <c r="I195" s="39"/>
      <c r="K195" s="16"/>
      <c r="L195" s="42"/>
      <c r="N195" s="18"/>
    </row>
    <row r="196" spans="1:14" s="9" customFormat="1">
      <c r="B196" s="42"/>
      <c r="C196" s="10"/>
      <c r="F196" s="11"/>
      <c r="G196" s="11"/>
      <c r="H196" s="15"/>
      <c r="I196" s="13"/>
      <c r="J196" s="16"/>
      <c r="K196" s="13"/>
      <c r="L196" s="13"/>
      <c r="M196" s="13"/>
      <c r="N196" s="19"/>
    </row>
    <row r="197" spans="1:14" s="9" customFormat="1">
      <c r="A197" s="31"/>
      <c r="B197" s="122">
        <v>11050400</v>
      </c>
      <c r="C197" s="32" t="s">
        <v>30</v>
      </c>
      <c r="D197" s="33"/>
      <c r="E197" s="33"/>
      <c r="F197" s="34"/>
      <c r="G197" s="34" t="str">
        <f>+$S$1</f>
        <v>Saldo Contable al</v>
      </c>
      <c r="H197" s="35">
        <f>+$T$1</f>
        <v>42735</v>
      </c>
      <c r="I197" s="36"/>
      <c r="J197" s="37"/>
      <c r="K197" s="38">
        <f>SUM(K198:K201)</f>
        <v>50000000</v>
      </c>
      <c r="L197" s="13"/>
      <c r="M197" s="13">
        <f>+BCE!H19-BCE!I19</f>
        <v>50000000</v>
      </c>
      <c r="N197" s="19">
        <f>+K197-M197</f>
        <v>0</v>
      </c>
    </row>
    <row r="198" spans="1:14" s="9" customFormat="1">
      <c r="B198" s="42"/>
      <c r="C198" s="10"/>
      <c r="F198" s="11"/>
      <c r="G198" s="11"/>
      <c r="H198" s="15"/>
      <c r="I198" s="13"/>
      <c r="J198" s="16"/>
      <c r="K198" s="13"/>
      <c r="L198" s="13"/>
      <c r="N198" s="19"/>
    </row>
    <row r="199" spans="1:14" s="9" customFormat="1">
      <c r="A199" s="73"/>
      <c r="B199" s="107"/>
      <c r="C199" s="74"/>
      <c r="D199" s="59" t="s">
        <v>192</v>
      </c>
      <c r="I199" s="61"/>
      <c r="J199" s="13"/>
      <c r="K199" s="61">
        <v>50000000</v>
      </c>
      <c r="L199" s="75" t="s">
        <v>193</v>
      </c>
      <c r="M199" s="13"/>
      <c r="N199" s="19"/>
    </row>
    <row r="200" spans="1:14" s="9" customFormat="1">
      <c r="A200" s="39"/>
      <c r="B200" s="42"/>
      <c r="C200" s="40"/>
      <c r="D200" s="10"/>
      <c r="G200" s="10"/>
      <c r="I200" s="13"/>
      <c r="J200" s="16"/>
      <c r="K200" s="16"/>
      <c r="L200" s="41"/>
      <c r="M200" s="13"/>
      <c r="N200" s="19"/>
    </row>
    <row r="201" spans="1:14" s="9" customFormat="1">
      <c r="B201" s="42"/>
      <c r="C201" s="10"/>
      <c r="F201" s="11"/>
      <c r="G201" s="11"/>
      <c r="H201" s="15"/>
      <c r="I201" s="13"/>
      <c r="J201" s="16"/>
      <c r="K201" s="13"/>
      <c r="L201" s="13"/>
      <c r="M201" s="13"/>
      <c r="N201" s="19"/>
    </row>
    <row r="202" spans="1:14" s="9" customFormat="1">
      <c r="A202" s="31"/>
      <c r="B202" s="119">
        <v>11060200</v>
      </c>
      <c r="C202" s="32" t="s">
        <v>31</v>
      </c>
      <c r="D202" s="33"/>
      <c r="E202" s="33"/>
      <c r="F202" s="34"/>
      <c r="G202" s="34" t="str">
        <f>+$S$1</f>
        <v>Saldo Contable al</v>
      </c>
      <c r="H202" s="35">
        <f>+$T$1</f>
        <v>42735</v>
      </c>
      <c r="I202" s="36"/>
      <c r="J202" s="37"/>
      <c r="K202" s="38">
        <f>SUM(K203:K215)</f>
        <v>26026592</v>
      </c>
      <c r="L202" s="13"/>
      <c r="M202" s="13">
        <f>+BCE!H20-BCE!I20</f>
        <v>26026592</v>
      </c>
      <c r="N202" s="19">
        <f>+K202-M202</f>
        <v>0</v>
      </c>
    </row>
    <row r="203" spans="1:14" s="9" customFormat="1">
      <c r="B203" s="42"/>
      <c r="C203" s="10"/>
      <c r="F203" s="11"/>
      <c r="G203" s="11"/>
      <c r="H203" s="15"/>
      <c r="I203" s="13"/>
      <c r="J203" s="16"/>
      <c r="K203" s="13"/>
      <c r="L203" s="13"/>
      <c r="N203" s="19"/>
    </row>
    <row r="204" spans="1:14" s="9" customFormat="1">
      <c r="A204" s="23" t="s">
        <v>194</v>
      </c>
      <c r="B204" s="28" t="s">
        <v>195</v>
      </c>
      <c r="C204" s="57">
        <v>7</v>
      </c>
      <c r="D204" s="10" t="s">
        <v>196</v>
      </c>
      <c r="E204" s="40">
        <v>50</v>
      </c>
      <c r="F204" s="58">
        <v>42580</v>
      </c>
      <c r="G204" s="10" t="s">
        <v>197</v>
      </c>
      <c r="I204" s="39"/>
      <c r="K204" s="61">
        <v>306</v>
      </c>
      <c r="L204" s="170" t="s">
        <v>198</v>
      </c>
    </row>
    <row r="205" spans="1:14" s="9" customFormat="1">
      <c r="A205" s="23" t="s">
        <v>199</v>
      </c>
      <c r="B205" s="28" t="s">
        <v>200</v>
      </c>
      <c r="C205" s="57">
        <v>22</v>
      </c>
      <c r="D205" s="10" t="s">
        <v>196</v>
      </c>
      <c r="E205" s="40">
        <v>71</v>
      </c>
      <c r="F205" s="58">
        <v>42582</v>
      </c>
      <c r="G205" s="10" t="s">
        <v>201</v>
      </c>
      <c r="I205" s="39"/>
      <c r="K205" s="39">
        <v>5298</v>
      </c>
      <c r="L205" s="170" t="s">
        <v>198</v>
      </c>
    </row>
    <row r="206" spans="1:14" s="9" customFormat="1">
      <c r="A206" s="171" t="s">
        <v>202</v>
      </c>
      <c r="B206" s="83" t="s">
        <v>203</v>
      </c>
      <c r="C206" s="84">
        <v>1</v>
      </c>
      <c r="D206" s="59" t="s">
        <v>204</v>
      </c>
      <c r="E206" s="74">
        <v>141</v>
      </c>
      <c r="F206" s="85">
        <v>42674</v>
      </c>
      <c r="G206" s="59" t="s">
        <v>205</v>
      </c>
      <c r="I206" s="73"/>
      <c r="K206" s="73">
        <v>-20738</v>
      </c>
      <c r="L206" s="172"/>
    </row>
    <row r="207" spans="1:14" s="9" customFormat="1">
      <c r="A207" s="171" t="s">
        <v>202</v>
      </c>
      <c r="B207" s="83" t="s">
        <v>203</v>
      </c>
      <c r="C207" s="84">
        <v>3</v>
      </c>
      <c r="D207" s="59" t="s">
        <v>204</v>
      </c>
      <c r="E207" s="74">
        <v>142</v>
      </c>
      <c r="F207" s="85">
        <v>42674</v>
      </c>
      <c r="G207" s="59" t="s">
        <v>206</v>
      </c>
      <c r="I207" s="73"/>
      <c r="K207" s="73">
        <v>64855</v>
      </c>
      <c r="L207" s="172"/>
    </row>
    <row r="208" spans="1:14" s="9" customFormat="1">
      <c r="A208" s="171" t="s">
        <v>202</v>
      </c>
      <c r="B208" s="83" t="s">
        <v>203</v>
      </c>
      <c r="C208" s="84">
        <v>6458499</v>
      </c>
      <c r="D208" s="59" t="s">
        <v>196</v>
      </c>
      <c r="E208" s="74">
        <v>25</v>
      </c>
      <c r="F208" s="85">
        <v>42646</v>
      </c>
      <c r="G208" s="59" t="s">
        <v>207</v>
      </c>
      <c r="I208" s="73"/>
      <c r="K208" s="73">
        <v>100000</v>
      </c>
      <c r="L208" s="172"/>
    </row>
    <row r="209" spans="1:14" s="9" customFormat="1">
      <c r="A209" s="23" t="s">
        <v>208</v>
      </c>
      <c r="B209" s="28" t="s">
        <v>209</v>
      </c>
      <c r="C209" s="57">
        <v>1</v>
      </c>
      <c r="D209" s="10" t="s">
        <v>196</v>
      </c>
      <c r="E209" s="40">
        <v>136</v>
      </c>
      <c r="F209" s="58">
        <v>42732</v>
      </c>
      <c r="G209" s="10" t="s">
        <v>178</v>
      </c>
      <c r="K209" s="39">
        <v>9381405</v>
      </c>
      <c r="L209" s="170" t="s">
        <v>137</v>
      </c>
    </row>
    <row r="210" spans="1:14" s="9" customFormat="1">
      <c r="A210" s="23" t="s">
        <v>208</v>
      </c>
      <c r="B210" s="28" t="s">
        <v>209</v>
      </c>
      <c r="C210" s="57">
        <v>1</v>
      </c>
      <c r="D210" s="10" t="s">
        <v>196</v>
      </c>
      <c r="E210" s="40">
        <v>143</v>
      </c>
      <c r="F210" s="58">
        <v>42733</v>
      </c>
      <c r="G210" s="10" t="s">
        <v>178</v>
      </c>
      <c r="K210" s="39">
        <v>9381405</v>
      </c>
      <c r="L210" s="170" t="s">
        <v>137</v>
      </c>
    </row>
    <row r="211" spans="1:14" s="9" customFormat="1">
      <c r="A211" s="23" t="s">
        <v>210</v>
      </c>
      <c r="B211" s="28" t="s">
        <v>211</v>
      </c>
      <c r="C211" s="57">
        <v>1</v>
      </c>
      <c r="D211" s="10" t="s">
        <v>196</v>
      </c>
      <c r="E211" s="40">
        <v>130</v>
      </c>
      <c r="F211" s="58">
        <v>42731</v>
      </c>
      <c r="G211" s="10" t="s">
        <v>177</v>
      </c>
      <c r="K211" s="39">
        <v>7000000</v>
      </c>
      <c r="L211" s="170" t="s">
        <v>137</v>
      </c>
    </row>
    <row r="212" spans="1:14" s="9" customFormat="1">
      <c r="A212" s="23" t="s">
        <v>212</v>
      </c>
      <c r="B212" s="28" t="s">
        <v>213</v>
      </c>
      <c r="C212" s="57">
        <v>1</v>
      </c>
      <c r="D212" s="10" t="s">
        <v>196</v>
      </c>
      <c r="E212" s="40">
        <v>149</v>
      </c>
      <c r="F212" s="58">
        <v>42734</v>
      </c>
      <c r="G212" s="10" t="s">
        <v>214</v>
      </c>
      <c r="I212" s="39"/>
      <c r="K212" s="39">
        <v>69960</v>
      </c>
      <c r="L212" s="170" t="s">
        <v>137</v>
      </c>
    </row>
    <row r="213" spans="1:14" s="9" customFormat="1">
      <c r="A213" s="23" t="s">
        <v>215</v>
      </c>
      <c r="B213" s="28" t="s">
        <v>216</v>
      </c>
      <c r="C213" s="57">
        <v>1</v>
      </c>
      <c r="D213" s="10" t="s">
        <v>196</v>
      </c>
      <c r="E213" s="40">
        <v>99</v>
      </c>
      <c r="F213" s="58">
        <v>42730</v>
      </c>
      <c r="G213" s="10" t="s">
        <v>169</v>
      </c>
      <c r="I213" s="39"/>
      <c r="K213" s="39">
        <v>44101</v>
      </c>
      <c r="L213" s="170" t="s">
        <v>217</v>
      </c>
    </row>
    <row r="214" spans="1:14" s="9" customFormat="1">
      <c r="A214" s="23"/>
      <c r="B214" s="28"/>
      <c r="C214" s="57"/>
      <c r="D214" s="10"/>
      <c r="E214" s="40"/>
      <c r="F214" s="58"/>
      <c r="G214" s="58"/>
      <c r="H214" s="10"/>
      <c r="I214" s="39"/>
      <c r="K214" s="39"/>
      <c r="L214" s="39"/>
    </row>
    <row r="215" spans="1:14" s="9" customFormat="1">
      <c r="B215" s="42"/>
      <c r="C215" s="10"/>
      <c r="F215" s="11"/>
      <c r="G215" s="11"/>
      <c r="H215" s="15"/>
      <c r="I215" s="13"/>
      <c r="J215" s="16"/>
      <c r="K215" s="13"/>
      <c r="L215" s="13"/>
      <c r="M215" s="13"/>
      <c r="N215" s="19"/>
    </row>
    <row r="216" spans="1:14" s="9" customFormat="1">
      <c r="A216" s="31"/>
      <c r="B216" s="119" t="s">
        <v>218</v>
      </c>
      <c r="C216" s="32" t="s">
        <v>33</v>
      </c>
      <c r="D216" s="33"/>
      <c r="E216" s="33"/>
      <c r="F216" s="34"/>
      <c r="G216" s="34" t="str">
        <f>+$S$1</f>
        <v>Saldo Contable al</v>
      </c>
      <c r="H216" s="35">
        <f>+$T$1</f>
        <v>42735</v>
      </c>
      <c r="I216" s="36"/>
      <c r="J216" s="37"/>
      <c r="K216" s="38">
        <f>SUM(K217:K225)</f>
        <v>55298213</v>
      </c>
      <c r="L216" s="13"/>
      <c r="M216" s="13">
        <f>+BCE!H22-BCE!I22</f>
        <v>55298213</v>
      </c>
      <c r="N216" s="19">
        <f>+K216-M216</f>
        <v>0</v>
      </c>
    </row>
    <row r="217" spans="1:14" s="9" customFormat="1">
      <c r="B217" s="42"/>
      <c r="C217" s="10"/>
      <c r="F217" s="11"/>
      <c r="G217" s="11"/>
      <c r="H217" s="15"/>
      <c r="I217" s="13"/>
      <c r="J217" s="16"/>
      <c r="K217" s="13"/>
      <c r="L217" s="13"/>
      <c r="N217" s="19"/>
    </row>
    <row r="218" spans="1:14" s="9" customFormat="1">
      <c r="A218" s="39"/>
      <c r="B218" s="42"/>
      <c r="C218" s="40"/>
      <c r="D218" s="10"/>
      <c r="E218" s="10"/>
      <c r="F218" s="23" t="s">
        <v>219</v>
      </c>
      <c r="G218" s="10" t="s">
        <v>220</v>
      </c>
      <c r="I218" s="16"/>
      <c r="J218" s="13"/>
      <c r="K218" s="16">
        <v>37612585</v>
      </c>
      <c r="L218" s="41"/>
      <c r="M218" s="13"/>
      <c r="N218" s="19"/>
    </row>
    <row r="219" spans="1:14" s="9" customFormat="1">
      <c r="A219" s="39"/>
      <c r="B219" s="42"/>
      <c r="C219" s="40"/>
      <c r="D219" s="10"/>
      <c r="E219" s="10"/>
      <c r="F219" s="23" t="s">
        <v>221</v>
      </c>
      <c r="G219" s="10" t="s">
        <v>222</v>
      </c>
      <c r="I219" s="16"/>
      <c r="J219" s="13"/>
      <c r="K219" s="16">
        <v>5993746</v>
      </c>
      <c r="L219" s="41"/>
      <c r="M219" s="13"/>
      <c r="N219" s="19"/>
    </row>
    <row r="220" spans="1:14" s="9" customFormat="1">
      <c r="A220" s="39"/>
      <c r="B220" s="42"/>
      <c r="C220" s="40"/>
      <c r="D220" s="10"/>
      <c r="E220" s="10"/>
      <c r="F220" s="23" t="s">
        <v>223</v>
      </c>
      <c r="G220" s="10" t="s">
        <v>224</v>
      </c>
      <c r="I220" s="16"/>
      <c r="J220" s="13"/>
      <c r="K220" s="16">
        <v>1994396</v>
      </c>
      <c r="L220" s="41"/>
      <c r="M220" s="13"/>
      <c r="N220" s="19"/>
    </row>
    <row r="221" spans="1:14" s="9" customFormat="1">
      <c r="A221" s="39"/>
      <c r="B221" s="42"/>
      <c r="C221" s="40"/>
      <c r="D221" s="10"/>
      <c r="E221" s="10"/>
      <c r="F221" s="23" t="s">
        <v>225</v>
      </c>
      <c r="G221" s="10" t="s">
        <v>226</v>
      </c>
      <c r="I221" s="16"/>
      <c r="J221" s="13"/>
      <c r="K221" s="16">
        <v>381429</v>
      </c>
      <c r="L221" s="41"/>
      <c r="M221" s="13"/>
      <c r="N221" s="19"/>
    </row>
    <row r="222" spans="1:14" s="9" customFormat="1">
      <c r="A222" s="39"/>
      <c r="B222" s="42"/>
      <c r="C222" s="40"/>
      <c r="D222" s="10"/>
      <c r="E222" s="10"/>
      <c r="F222" s="23" t="s">
        <v>227</v>
      </c>
      <c r="G222" s="10" t="s">
        <v>228</v>
      </c>
      <c r="I222" s="16"/>
      <c r="J222" s="13"/>
      <c r="K222" s="16">
        <v>8749445</v>
      </c>
      <c r="L222" s="41"/>
      <c r="M222" s="13"/>
      <c r="N222" s="19"/>
    </row>
    <row r="223" spans="1:14" s="9" customFormat="1">
      <c r="A223" s="39"/>
      <c r="B223" s="42"/>
      <c r="C223" s="40"/>
      <c r="D223" s="10"/>
      <c r="E223" s="10"/>
      <c r="F223" s="23"/>
      <c r="G223" s="10" t="s">
        <v>229</v>
      </c>
      <c r="I223" s="16"/>
      <c r="J223" s="13"/>
      <c r="K223" s="16">
        <v>566612</v>
      </c>
      <c r="L223" s="41"/>
      <c r="M223" s="13"/>
      <c r="N223" s="19"/>
    </row>
    <row r="224" spans="1:14" s="9" customFormat="1">
      <c r="A224" s="39"/>
      <c r="B224" s="42"/>
      <c r="C224" s="40"/>
      <c r="D224" s="10"/>
      <c r="E224" s="10"/>
      <c r="G224" s="10"/>
      <c r="I224" s="16"/>
      <c r="J224" s="13"/>
      <c r="K224" s="16"/>
      <c r="L224" s="41"/>
      <c r="M224" s="13"/>
      <c r="N224" s="19"/>
    </row>
    <row r="225" spans="1:14" s="9" customFormat="1">
      <c r="A225" s="39"/>
      <c r="B225" s="42"/>
      <c r="C225" s="40"/>
      <c r="D225" s="10"/>
      <c r="E225" s="10"/>
      <c r="G225" s="10"/>
      <c r="I225" s="16"/>
      <c r="J225" s="13"/>
      <c r="K225" s="16"/>
      <c r="L225" s="41"/>
      <c r="M225" s="13"/>
      <c r="N225" s="19"/>
    </row>
    <row r="226" spans="1:14" s="9" customFormat="1">
      <c r="A226" s="31"/>
      <c r="B226" s="119" t="s">
        <v>230</v>
      </c>
      <c r="C226" s="32" t="s">
        <v>34</v>
      </c>
      <c r="D226" s="33"/>
      <c r="E226" s="33"/>
      <c r="F226" s="34"/>
      <c r="G226" s="34" t="str">
        <f>+$S$1</f>
        <v>Saldo Contable al</v>
      </c>
      <c r="H226" s="35">
        <f>+$T$1</f>
        <v>42735</v>
      </c>
      <c r="I226" s="36"/>
      <c r="J226" s="37"/>
      <c r="K226" s="38">
        <f>SUM(K227:K230)</f>
        <v>2000000</v>
      </c>
      <c r="L226" s="13"/>
      <c r="M226" s="13">
        <f>+BCE!H23-BCE!I23</f>
        <v>2000000</v>
      </c>
      <c r="N226" s="19">
        <f>+K226-M226</f>
        <v>0</v>
      </c>
    </row>
    <row r="227" spans="1:14" s="9" customFormat="1">
      <c r="B227" s="42"/>
      <c r="C227" s="10"/>
      <c r="F227" s="11"/>
      <c r="G227" s="11"/>
      <c r="H227" s="15"/>
      <c r="I227" s="13"/>
      <c r="J227" s="16"/>
      <c r="K227" s="13"/>
      <c r="L227" s="13"/>
      <c r="N227" s="19"/>
    </row>
    <row r="228" spans="1:14" s="9" customFormat="1">
      <c r="A228" s="23" t="s">
        <v>231</v>
      </c>
      <c r="B228" s="28" t="s">
        <v>232</v>
      </c>
      <c r="C228" s="57">
        <v>1</v>
      </c>
      <c r="D228" s="10" t="s">
        <v>196</v>
      </c>
      <c r="E228" s="40">
        <v>123</v>
      </c>
      <c r="F228" s="58">
        <v>42731</v>
      </c>
      <c r="G228" s="10" t="s">
        <v>175</v>
      </c>
      <c r="K228" s="39">
        <v>2000000</v>
      </c>
      <c r="L228" s="170" t="s">
        <v>137</v>
      </c>
    </row>
    <row r="229" spans="1:14" s="9" customFormat="1">
      <c r="A229" s="23"/>
      <c r="B229" s="28"/>
      <c r="C229" s="57"/>
      <c r="D229" s="10"/>
      <c r="E229" s="40"/>
      <c r="F229" s="58"/>
      <c r="G229" s="10"/>
      <c r="K229" s="39"/>
      <c r="L229" s="170"/>
    </row>
    <row r="230" spans="1:14" s="9" customFormat="1">
      <c r="B230" s="42"/>
      <c r="C230" s="10"/>
      <c r="F230" s="11"/>
      <c r="G230" s="11"/>
      <c r="H230" s="15"/>
      <c r="I230" s="13"/>
      <c r="J230" s="16"/>
      <c r="K230" s="13"/>
      <c r="L230" s="13"/>
      <c r="M230" s="13"/>
      <c r="N230" s="19"/>
    </row>
    <row r="231" spans="1:14" s="9" customFormat="1">
      <c r="A231" s="31"/>
      <c r="B231" s="119" t="s">
        <v>233</v>
      </c>
      <c r="C231" s="32" t="s">
        <v>35</v>
      </c>
      <c r="D231" s="33"/>
      <c r="E231" s="33"/>
      <c r="F231" s="34"/>
      <c r="G231" s="34" t="str">
        <f>+$S$1</f>
        <v>Saldo Contable al</v>
      </c>
      <c r="H231" s="35">
        <f>+$T$1</f>
        <v>42735</v>
      </c>
      <c r="I231" s="36"/>
      <c r="J231" s="37"/>
      <c r="K231" s="38">
        <f>SUM(K232:K234)</f>
        <v>0</v>
      </c>
      <c r="L231" s="13"/>
      <c r="M231" s="13">
        <f>+BCE!H24-BCE!I24</f>
        <v>0</v>
      </c>
      <c r="N231" s="19">
        <f>+K231-M231</f>
        <v>0</v>
      </c>
    </row>
    <row r="232" spans="1:14" s="9" customFormat="1">
      <c r="B232" s="42"/>
      <c r="C232" s="10"/>
      <c r="F232" s="11"/>
      <c r="G232" s="11"/>
      <c r="H232" s="15"/>
      <c r="I232" s="13"/>
      <c r="J232" s="13"/>
      <c r="K232" s="13"/>
      <c r="L232" s="13"/>
    </row>
    <row r="233" spans="1:14" s="9" customFormat="1">
      <c r="A233" s="39"/>
      <c r="B233" s="42"/>
      <c r="C233" s="40"/>
      <c r="D233" s="10"/>
      <c r="E233" s="10"/>
      <c r="G233" s="10"/>
      <c r="I233" s="16"/>
      <c r="J233" s="13"/>
      <c r="K233" s="16"/>
      <c r="L233" s="41"/>
      <c r="M233" s="13"/>
      <c r="N233" s="19"/>
    </row>
    <row r="234" spans="1:14" s="9" customFormat="1">
      <c r="B234" s="42"/>
      <c r="C234" s="10"/>
      <c r="F234" s="11"/>
      <c r="G234" s="11"/>
      <c r="H234" s="15"/>
      <c r="I234" s="13"/>
      <c r="J234" s="13"/>
      <c r="K234" s="13"/>
      <c r="L234" s="13"/>
      <c r="M234" s="13"/>
      <c r="N234" s="19"/>
    </row>
    <row r="235" spans="1:14" s="9" customFormat="1">
      <c r="A235" s="31"/>
      <c r="B235" s="119">
        <v>11070100</v>
      </c>
      <c r="C235" s="32" t="s">
        <v>36</v>
      </c>
      <c r="D235" s="33"/>
      <c r="E235" s="33"/>
      <c r="F235" s="34"/>
      <c r="G235" s="34" t="str">
        <f>+$S$1</f>
        <v>Saldo Contable al</v>
      </c>
      <c r="H235" s="35">
        <f>+$T$1</f>
        <v>42735</v>
      </c>
      <c r="I235" s="36"/>
      <c r="J235" s="37"/>
      <c r="K235" s="38">
        <f>SUM(K236:K239)</f>
        <v>255148864</v>
      </c>
      <c r="L235" s="13"/>
      <c r="M235" s="13">
        <f>+BCE!H25-BCE!I25</f>
        <v>255148864</v>
      </c>
      <c r="N235" s="19">
        <f>+K235-M235</f>
        <v>0</v>
      </c>
    </row>
    <row r="236" spans="1:14" s="9" customFormat="1">
      <c r="B236" s="42"/>
      <c r="C236" s="10"/>
      <c r="F236" s="11"/>
      <c r="G236" s="11"/>
      <c r="H236" s="15"/>
      <c r="I236" s="13"/>
      <c r="J236" s="13"/>
      <c r="K236" s="13"/>
      <c r="L236" s="13"/>
      <c r="N236" s="19"/>
    </row>
    <row r="237" spans="1:14" s="9" customFormat="1">
      <c r="A237" s="23">
        <v>31</v>
      </c>
      <c r="B237" s="28" t="s">
        <v>166</v>
      </c>
      <c r="C237" s="57">
        <v>175</v>
      </c>
      <c r="D237" s="10" t="s">
        <v>234</v>
      </c>
      <c r="E237" s="40"/>
      <c r="F237" s="10" t="s">
        <v>235</v>
      </c>
      <c r="G237" s="10" t="s">
        <v>235</v>
      </c>
      <c r="K237" s="39">
        <v>255148864</v>
      </c>
      <c r="L237" s="170"/>
    </row>
    <row r="238" spans="1:14" s="9" customFormat="1">
      <c r="A238" s="23"/>
      <c r="B238" s="28"/>
      <c r="C238" s="57"/>
      <c r="D238" s="10"/>
      <c r="E238" s="40"/>
      <c r="F238" s="216" t="s">
        <v>236</v>
      </c>
      <c r="G238" s="10"/>
      <c r="K238" s="39"/>
      <c r="L238" s="170"/>
    </row>
    <row r="239" spans="1:14" s="9" customFormat="1">
      <c r="B239" s="42"/>
      <c r="C239" s="10"/>
      <c r="F239" s="11"/>
      <c r="G239" s="11"/>
      <c r="H239" s="15"/>
      <c r="I239" s="13"/>
      <c r="J239" s="13"/>
      <c r="K239" s="13"/>
      <c r="L239" s="13"/>
      <c r="M239" s="13"/>
      <c r="N239" s="19"/>
    </row>
    <row r="240" spans="1:14" s="9" customFormat="1">
      <c r="A240" s="31"/>
      <c r="B240" s="119">
        <v>11100300</v>
      </c>
      <c r="C240" s="32" t="s">
        <v>237</v>
      </c>
      <c r="D240" s="33"/>
      <c r="E240" s="33"/>
      <c r="F240" s="34"/>
      <c r="G240" s="34" t="str">
        <f>+$S$1</f>
        <v>Saldo Contable al</v>
      </c>
      <c r="H240" s="35">
        <f>+$T$1</f>
        <v>42735</v>
      </c>
      <c r="I240" s="36"/>
      <c r="J240" s="37"/>
      <c r="K240" s="38">
        <f>SUM(K241:K243)</f>
        <v>0</v>
      </c>
      <c r="L240" s="13"/>
      <c r="M240" s="13"/>
      <c r="N240" s="19">
        <f>+K240-M240</f>
        <v>0</v>
      </c>
    </row>
    <row r="241" spans="1:14" s="9" customFormat="1">
      <c r="B241" s="42"/>
      <c r="C241" s="10"/>
      <c r="F241" s="11"/>
      <c r="G241" s="11"/>
      <c r="H241" s="15"/>
      <c r="I241" s="13"/>
      <c r="J241" s="16"/>
      <c r="K241" s="13"/>
      <c r="L241" s="13"/>
      <c r="N241" s="19"/>
    </row>
    <row r="242" spans="1:14" s="9" customFormat="1">
      <c r="B242" s="42"/>
      <c r="C242" s="10"/>
      <c r="F242" s="11"/>
      <c r="G242" s="11"/>
      <c r="H242" s="15"/>
      <c r="I242" s="13"/>
      <c r="J242" s="16"/>
      <c r="K242" s="13"/>
      <c r="L242" s="13"/>
      <c r="N242" s="19"/>
    </row>
    <row r="243" spans="1:14" s="9" customFormat="1">
      <c r="B243" s="42"/>
      <c r="C243" s="10"/>
      <c r="F243" s="11"/>
      <c r="G243" s="11"/>
      <c r="H243" s="15"/>
      <c r="I243" s="13"/>
      <c r="J243" s="16"/>
      <c r="K243" s="13"/>
      <c r="L243" s="13"/>
      <c r="M243" s="13"/>
      <c r="N243" s="19"/>
    </row>
    <row r="244" spans="1:14" s="9" customFormat="1">
      <c r="A244" s="31"/>
      <c r="B244" s="119" t="s">
        <v>238</v>
      </c>
      <c r="C244" s="32" t="s">
        <v>37</v>
      </c>
      <c r="D244" s="33"/>
      <c r="E244" s="33"/>
      <c r="F244" s="34"/>
      <c r="G244" s="34" t="str">
        <f>+$S$1</f>
        <v>Saldo Contable al</v>
      </c>
      <c r="H244" s="35">
        <f>+$T$1</f>
        <v>42735</v>
      </c>
      <c r="I244" s="36"/>
      <c r="J244" s="37"/>
      <c r="K244" s="38">
        <f>SUM(K245:K247)</f>
        <v>0</v>
      </c>
      <c r="L244" s="13"/>
      <c r="M244" s="13">
        <f>+BCE!H26-BCE!I26</f>
        <v>0</v>
      </c>
      <c r="N244" s="19">
        <f>+K244-M244</f>
        <v>0</v>
      </c>
    </row>
    <row r="245" spans="1:14" s="9" customFormat="1">
      <c r="B245" s="42"/>
      <c r="C245" s="10"/>
      <c r="F245" s="11"/>
      <c r="G245" s="11"/>
      <c r="H245" s="15"/>
      <c r="I245" s="13"/>
      <c r="J245" s="16"/>
      <c r="K245" s="13"/>
      <c r="L245" s="13"/>
      <c r="N245" s="19"/>
    </row>
    <row r="246" spans="1:14" s="9" customFormat="1">
      <c r="B246" s="42"/>
      <c r="C246" s="10"/>
      <c r="F246" s="11"/>
      <c r="G246" s="11"/>
      <c r="H246" s="15"/>
      <c r="I246" s="13"/>
      <c r="J246" s="16"/>
      <c r="K246" s="13"/>
      <c r="L246" s="13"/>
      <c r="N246" s="19"/>
    </row>
    <row r="247" spans="1:14" s="9" customFormat="1">
      <c r="B247" s="42"/>
      <c r="C247" s="10"/>
      <c r="F247" s="11"/>
      <c r="G247" s="11"/>
      <c r="H247" s="15"/>
      <c r="I247" s="13"/>
      <c r="J247" s="16"/>
      <c r="K247" s="13"/>
      <c r="L247" s="13"/>
      <c r="M247" s="13"/>
      <c r="N247" s="19"/>
    </row>
    <row r="248" spans="1:14" s="9" customFormat="1">
      <c r="A248" s="31"/>
      <c r="B248" s="119" t="s">
        <v>239</v>
      </c>
      <c r="C248" s="32" t="s">
        <v>39</v>
      </c>
      <c r="D248" s="33"/>
      <c r="E248" s="33"/>
      <c r="F248" s="34"/>
      <c r="G248" s="34" t="str">
        <f>+$S$1</f>
        <v>Saldo Contable al</v>
      </c>
      <c r="H248" s="35">
        <f>+$T$1</f>
        <v>42735</v>
      </c>
      <c r="I248" s="36"/>
      <c r="J248" s="37"/>
      <c r="K248" s="38">
        <f>SUM(K249:K251)</f>
        <v>1810148492</v>
      </c>
      <c r="L248" s="13"/>
      <c r="M248" s="13">
        <f>+BCE!H28-BCE!I28</f>
        <v>1810148492</v>
      </c>
      <c r="N248" s="19">
        <f>+K248-M248</f>
        <v>0</v>
      </c>
    </row>
    <row r="249" spans="1:14" s="9" customFormat="1">
      <c r="B249" s="42"/>
      <c r="C249" s="10"/>
      <c r="F249" s="11"/>
      <c r="G249" s="11"/>
      <c r="H249" s="15"/>
      <c r="I249" s="13"/>
      <c r="J249" s="16"/>
      <c r="K249" s="13"/>
      <c r="L249" s="13"/>
      <c r="N249" s="19"/>
    </row>
    <row r="250" spans="1:14" s="9" customFormat="1">
      <c r="A250" s="39">
        <v>1</v>
      </c>
      <c r="B250" s="42" t="s">
        <v>240</v>
      </c>
      <c r="C250" s="40">
        <v>1</v>
      </c>
      <c r="D250" s="10" t="s">
        <v>234</v>
      </c>
      <c r="G250" s="10" t="s">
        <v>241</v>
      </c>
      <c r="I250" s="16"/>
      <c r="J250" s="13"/>
      <c r="K250" s="16">
        <v>1810148492</v>
      </c>
      <c r="L250" s="41"/>
      <c r="M250" s="13"/>
      <c r="N250" s="19"/>
    </row>
    <row r="251" spans="1:14" s="9" customFormat="1">
      <c r="B251" s="42"/>
      <c r="C251" s="10"/>
      <c r="F251" s="11"/>
      <c r="G251" s="11"/>
      <c r="H251" s="15"/>
      <c r="I251" s="13"/>
      <c r="J251" s="16"/>
      <c r="K251" s="13"/>
      <c r="L251" s="13"/>
      <c r="M251" s="13"/>
      <c r="N251" s="19"/>
    </row>
    <row r="252" spans="1:14" s="9" customFormat="1">
      <c r="A252" s="31"/>
      <c r="B252" s="119" t="s">
        <v>242</v>
      </c>
      <c r="C252" s="32" t="s">
        <v>40</v>
      </c>
      <c r="D252" s="33"/>
      <c r="E252" s="33"/>
      <c r="F252" s="34"/>
      <c r="G252" s="34" t="str">
        <f>+$S$1</f>
        <v>Saldo Contable al</v>
      </c>
      <c r="H252" s="35">
        <f>+$T$1</f>
        <v>42735</v>
      </c>
      <c r="I252" s="36"/>
      <c r="J252" s="37"/>
      <c r="K252" s="38">
        <f>SUM(K253:K255)</f>
        <v>477367027</v>
      </c>
      <c r="L252" s="13"/>
      <c r="M252" s="13">
        <f>+BCE!H29-BCE!I29</f>
        <v>477367027</v>
      </c>
      <c r="N252" s="19">
        <f>+K252-M252</f>
        <v>0</v>
      </c>
    </row>
    <row r="253" spans="1:14" s="9" customFormat="1">
      <c r="B253" s="42"/>
      <c r="C253" s="10"/>
      <c r="F253" s="11"/>
      <c r="G253" s="11"/>
      <c r="H253" s="15"/>
      <c r="I253" s="13"/>
      <c r="J253" s="16"/>
      <c r="K253" s="13"/>
      <c r="L253" s="13"/>
      <c r="N253" s="19"/>
    </row>
    <row r="254" spans="1:14" s="9" customFormat="1">
      <c r="A254" s="39">
        <v>1</v>
      </c>
      <c r="B254" s="42" t="s">
        <v>240</v>
      </c>
      <c r="C254" s="40">
        <v>1</v>
      </c>
      <c r="D254" s="10" t="s">
        <v>234</v>
      </c>
      <c r="G254" s="10" t="s">
        <v>243</v>
      </c>
      <c r="I254" s="16"/>
      <c r="J254" s="13"/>
      <c r="K254" s="16">
        <v>477367027</v>
      </c>
      <c r="L254" s="41"/>
      <c r="N254" s="19"/>
    </row>
    <row r="255" spans="1:14" s="9" customFormat="1">
      <c r="B255" s="42"/>
      <c r="C255" s="10"/>
      <c r="F255" s="11"/>
      <c r="G255" s="11"/>
      <c r="H255" s="15"/>
      <c r="I255" s="13"/>
      <c r="J255" s="16"/>
      <c r="K255" s="13"/>
      <c r="L255" s="13"/>
      <c r="M255" s="13"/>
      <c r="N255" s="19"/>
    </row>
    <row r="256" spans="1:14" s="9" customFormat="1">
      <c r="A256" s="31"/>
      <c r="B256" s="119">
        <v>12030100</v>
      </c>
      <c r="C256" s="32" t="s">
        <v>41</v>
      </c>
      <c r="D256" s="33"/>
      <c r="E256" s="33"/>
      <c r="F256" s="34"/>
      <c r="G256" s="34" t="str">
        <f>+$S$1</f>
        <v>Saldo Contable al</v>
      </c>
      <c r="H256" s="35">
        <f>+$T$1</f>
        <v>42735</v>
      </c>
      <c r="I256" s="36"/>
      <c r="J256" s="37"/>
      <c r="K256" s="38">
        <f>SUM(K257:K261)</f>
        <v>1285795</v>
      </c>
      <c r="L256" s="13"/>
      <c r="M256" s="13">
        <f>+BCE!H30-BCE!I30</f>
        <v>1285795</v>
      </c>
      <c r="N256" s="19">
        <f>+K256-M256</f>
        <v>0</v>
      </c>
    </row>
    <row r="257" spans="1:19" s="9" customFormat="1">
      <c r="B257" s="42"/>
      <c r="C257" s="10"/>
      <c r="F257" s="11"/>
      <c r="G257" s="11"/>
      <c r="H257" s="15"/>
      <c r="I257" s="13"/>
      <c r="J257" s="16"/>
      <c r="K257" s="13"/>
      <c r="L257" s="13"/>
      <c r="N257" s="19"/>
    </row>
    <row r="258" spans="1:19" s="9" customFormat="1">
      <c r="A258" s="39">
        <v>31</v>
      </c>
      <c r="B258" s="42" t="s">
        <v>244</v>
      </c>
      <c r="C258" s="40">
        <v>111</v>
      </c>
      <c r="D258" s="10" t="s">
        <v>234</v>
      </c>
      <c r="F258" s="40">
        <v>0</v>
      </c>
      <c r="G258" s="10" t="s">
        <v>245</v>
      </c>
      <c r="I258" s="39"/>
      <c r="K258" s="16">
        <v>208250</v>
      </c>
      <c r="L258" s="42" t="s">
        <v>246</v>
      </c>
      <c r="N258" s="18"/>
    </row>
    <row r="259" spans="1:19" s="9" customFormat="1">
      <c r="A259" s="39">
        <v>31</v>
      </c>
      <c r="B259" s="42" t="s">
        <v>244</v>
      </c>
      <c r="C259" s="40">
        <v>111</v>
      </c>
      <c r="D259" s="10" t="s">
        <v>234</v>
      </c>
      <c r="F259" s="40">
        <v>0</v>
      </c>
      <c r="G259" s="10" t="s">
        <v>247</v>
      </c>
      <c r="I259" s="39"/>
      <c r="K259" s="16">
        <v>1077545</v>
      </c>
      <c r="L259" s="42" t="s">
        <v>246</v>
      </c>
      <c r="N259" s="18"/>
    </row>
    <row r="260" spans="1:19" s="9" customFormat="1">
      <c r="B260" s="42"/>
      <c r="C260" s="10"/>
      <c r="F260" s="11"/>
      <c r="G260" s="11"/>
      <c r="H260" s="15"/>
      <c r="I260" s="13"/>
      <c r="J260" s="16"/>
      <c r="K260" s="13"/>
      <c r="L260" s="13"/>
      <c r="N260" s="19"/>
    </row>
    <row r="261" spans="1:19" s="9" customFormat="1">
      <c r="B261" s="42"/>
      <c r="C261" s="10"/>
      <c r="F261" s="11"/>
      <c r="G261" s="11"/>
      <c r="H261" s="15"/>
      <c r="I261" s="13"/>
      <c r="J261" s="16"/>
      <c r="K261" s="13"/>
      <c r="L261" s="13"/>
      <c r="M261" s="13"/>
      <c r="N261" s="19"/>
    </row>
    <row r="262" spans="1:19" s="9" customFormat="1">
      <c r="A262" s="31"/>
      <c r="B262" s="119" t="s">
        <v>248</v>
      </c>
      <c r="C262" s="32" t="s">
        <v>42</v>
      </c>
      <c r="D262" s="33"/>
      <c r="E262" s="33"/>
      <c r="F262" s="34"/>
      <c r="G262" s="34" t="str">
        <f>+$S$1</f>
        <v>Saldo Contable al</v>
      </c>
      <c r="H262" s="35">
        <f>+$T$1</f>
        <v>42735</v>
      </c>
      <c r="I262" s="36"/>
      <c r="J262" s="37"/>
      <c r="K262" s="38">
        <f>SUM(K263:K265)</f>
        <v>35833122</v>
      </c>
      <c r="L262" s="13"/>
      <c r="M262" s="13">
        <f>+BCE!H31-BCE!I31</f>
        <v>35833122</v>
      </c>
      <c r="N262" s="19">
        <f>+K262-M262</f>
        <v>0</v>
      </c>
    </row>
    <row r="263" spans="1:19" s="9" customFormat="1">
      <c r="B263" s="42"/>
      <c r="C263" s="10"/>
      <c r="F263" s="11"/>
      <c r="G263" s="11"/>
      <c r="H263" s="15"/>
      <c r="I263" s="13"/>
      <c r="J263" s="16"/>
      <c r="K263" s="13"/>
      <c r="L263" s="13"/>
      <c r="M263" s="13"/>
      <c r="N263" s="19"/>
    </row>
    <row r="264" spans="1:19" s="9" customFormat="1">
      <c r="A264" s="39"/>
      <c r="B264" s="42"/>
      <c r="C264" s="40"/>
      <c r="D264" s="10"/>
      <c r="G264" s="10" t="s">
        <v>249</v>
      </c>
      <c r="I264" s="16"/>
      <c r="J264" s="13"/>
      <c r="K264" s="16">
        <v>35833122</v>
      </c>
      <c r="L264" s="41"/>
      <c r="M264" s="13"/>
      <c r="N264" s="19"/>
    </row>
    <row r="265" spans="1:19" s="9" customFormat="1">
      <c r="B265" s="42"/>
      <c r="C265" s="10"/>
      <c r="F265" s="11"/>
      <c r="G265" s="11"/>
      <c r="H265" s="15"/>
      <c r="I265" s="13"/>
      <c r="J265" s="16"/>
      <c r="K265" s="13"/>
      <c r="L265" s="13"/>
      <c r="M265" s="13"/>
      <c r="N265" s="19"/>
      <c r="S265" s="30"/>
    </row>
    <row r="266" spans="1:19" s="9" customFormat="1">
      <c r="A266" s="31"/>
      <c r="B266" s="119" t="s">
        <v>250</v>
      </c>
      <c r="C266" s="32" t="s">
        <v>43</v>
      </c>
      <c r="D266" s="33"/>
      <c r="E266" s="33"/>
      <c r="F266" s="34"/>
      <c r="G266" s="34" t="str">
        <f>+$S$1</f>
        <v>Saldo Contable al</v>
      </c>
      <c r="H266" s="35">
        <f>+$T$1</f>
        <v>42735</v>
      </c>
      <c r="I266" s="36"/>
      <c r="J266" s="37"/>
      <c r="K266" s="38">
        <f>SUM(K267:K268)</f>
        <v>381930</v>
      </c>
      <c r="L266" s="13"/>
      <c r="M266" s="13">
        <f>+BCE!H32-BCE!I32</f>
        <v>381930</v>
      </c>
      <c r="N266" s="19">
        <f>+K266-M266</f>
        <v>0</v>
      </c>
    </row>
    <row r="267" spans="1:19" s="9" customFormat="1">
      <c r="B267" s="42"/>
      <c r="C267" s="10"/>
      <c r="F267" s="11"/>
      <c r="G267" s="11"/>
      <c r="H267" s="15"/>
      <c r="I267" s="13"/>
      <c r="J267" s="16"/>
      <c r="K267" s="13"/>
      <c r="L267" s="13"/>
      <c r="N267" s="19"/>
    </row>
    <row r="268" spans="1:19" s="9" customFormat="1">
      <c r="A268" s="39"/>
      <c r="B268" s="42"/>
      <c r="C268" s="40"/>
      <c r="D268" s="10"/>
      <c r="F268" s="40"/>
      <c r="G268" s="10" t="s">
        <v>251</v>
      </c>
      <c r="K268" s="16">
        <v>381930</v>
      </c>
      <c r="L268" s="42"/>
      <c r="N268" s="18"/>
    </row>
    <row r="269" spans="1:19" s="9" customFormat="1">
      <c r="A269" s="39"/>
      <c r="B269" s="42"/>
      <c r="C269" s="40"/>
      <c r="D269" s="10"/>
      <c r="F269" s="40"/>
      <c r="G269" s="10"/>
      <c r="I269" s="39"/>
      <c r="K269" s="16"/>
      <c r="L269" s="42"/>
    </row>
    <row r="270" spans="1:19" s="9" customFormat="1">
      <c r="A270" s="31"/>
      <c r="B270" s="119" t="s">
        <v>252</v>
      </c>
      <c r="C270" s="32" t="s">
        <v>44</v>
      </c>
      <c r="D270" s="33"/>
      <c r="E270" s="33"/>
      <c r="F270" s="34"/>
      <c r="G270" s="34" t="str">
        <f>+$S$1</f>
        <v>Saldo Contable al</v>
      </c>
      <c r="H270" s="35">
        <f>+$T$1</f>
        <v>42735</v>
      </c>
      <c r="I270" s="36"/>
      <c r="J270" s="37"/>
      <c r="K270" s="38">
        <f>SUM(K272:K274)</f>
        <v>-20583818</v>
      </c>
      <c r="L270" s="13"/>
      <c r="M270" s="13">
        <f>+BCE!H33-BCE!I33</f>
        <v>-20583818</v>
      </c>
      <c r="N270" s="19">
        <f>+K270-M270</f>
        <v>0</v>
      </c>
    </row>
    <row r="271" spans="1:19" s="9" customFormat="1">
      <c r="B271" s="42"/>
      <c r="C271" s="10"/>
      <c r="G271" s="11"/>
      <c r="H271" s="15"/>
      <c r="I271" s="16"/>
      <c r="J271" s="13"/>
      <c r="K271" s="16"/>
      <c r="L271" s="13"/>
    </row>
    <row r="272" spans="1:19" s="9" customFormat="1">
      <c r="A272" s="39"/>
      <c r="B272" s="42"/>
      <c r="C272" s="40"/>
      <c r="D272" s="10"/>
      <c r="G272" s="10" t="s">
        <v>253</v>
      </c>
      <c r="I272" s="13"/>
      <c r="J272" s="16"/>
      <c r="K272" s="16">
        <v>-9969413</v>
      </c>
      <c r="L272" s="41"/>
      <c r="M272" s="13"/>
      <c r="N272" s="19"/>
    </row>
    <row r="273" spans="1:14" s="9" customFormat="1">
      <c r="A273" s="39"/>
      <c r="B273" s="10"/>
      <c r="C273" s="40"/>
      <c r="D273" s="10"/>
      <c r="F273" s="40"/>
      <c r="G273" s="10" t="s">
        <v>254</v>
      </c>
      <c r="I273" s="39"/>
      <c r="K273" s="16">
        <v>-10614405</v>
      </c>
      <c r="L273" s="42"/>
    </row>
    <row r="274" spans="1:14" s="9" customFormat="1">
      <c r="B274" s="42"/>
      <c r="C274" s="10"/>
      <c r="G274" s="11"/>
      <c r="H274" s="15"/>
      <c r="I274" s="16"/>
      <c r="J274" s="13"/>
      <c r="K274" s="16"/>
      <c r="L274" s="13"/>
      <c r="M274" s="13"/>
      <c r="N274" s="19"/>
    </row>
    <row r="275" spans="1:14" s="9" customFormat="1">
      <c r="A275" s="31"/>
      <c r="B275" s="119">
        <v>13030400</v>
      </c>
      <c r="C275" s="32" t="s">
        <v>45</v>
      </c>
      <c r="D275" s="33"/>
      <c r="E275" s="33"/>
      <c r="F275" s="34"/>
      <c r="G275" s="34" t="str">
        <f>+$S$1</f>
        <v>Saldo Contable al</v>
      </c>
      <c r="H275" s="35">
        <f>+$T$1</f>
        <v>42735</v>
      </c>
      <c r="I275" s="36"/>
      <c r="J275" s="37"/>
      <c r="K275" s="38">
        <f>SUM(K276:K277)</f>
        <v>14930028</v>
      </c>
      <c r="L275" s="13"/>
      <c r="M275" s="13">
        <f>+BCE!H34-BCE!I34</f>
        <v>14930028</v>
      </c>
      <c r="N275" s="19">
        <f>+K275-M275</f>
        <v>0</v>
      </c>
    </row>
    <row r="276" spans="1:14" s="9" customFormat="1">
      <c r="B276" s="42"/>
      <c r="C276" s="10"/>
      <c r="G276" s="11"/>
      <c r="H276" s="15"/>
      <c r="I276" s="16"/>
      <c r="J276" s="13"/>
      <c r="K276" s="16"/>
      <c r="L276" s="13"/>
    </row>
    <row r="277" spans="1:14" s="9" customFormat="1">
      <c r="B277" s="42"/>
      <c r="C277" s="10"/>
      <c r="G277" s="9" t="s">
        <v>255</v>
      </c>
      <c r="H277" s="15"/>
      <c r="I277" s="16"/>
      <c r="J277" s="13"/>
      <c r="K277" s="16">
        <v>14930028</v>
      </c>
      <c r="L277" s="13"/>
      <c r="M277" s="13"/>
      <c r="N277" s="19"/>
    </row>
    <row r="278" spans="1:14" s="9" customFormat="1">
      <c r="B278" s="42"/>
      <c r="C278" s="10"/>
      <c r="G278" s="11"/>
      <c r="H278" s="15"/>
      <c r="I278" s="16"/>
      <c r="J278" s="13"/>
      <c r="K278" s="16"/>
      <c r="L278" s="13"/>
      <c r="M278" s="13"/>
      <c r="N278" s="19"/>
    </row>
    <row r="279" spans="1:14" s="9" customFormat="1">
      <c r="A279" s="31"/>
      <c r="B279" s="119">
        <v>13040100</v>
      </c>
      <c r="C279" s="32" t="s">
        <v>46</v>
      </c>
      <c r="D279" s="33"/>
      <c r="E279" s="33"/>
      <c r="F279" s="34"/>
      <c r="G279" s="34" t="str">
        <f>+$S$1</f>
        <v>Saldo Contable al</v>
      </c>
      <c r="H279" s="35">
        <f>+$T$1</f>
        <v>42735</v>
      </c>
      <c r="I279" s="36"/>
      <c r="J279" s="37"/>
      <c r="K279" s="38">
        <f>SUM(K280:K281)</f>
        <v>-1638415</v>
      </c>
      <c r="L279" s="13"/>
      <c r="M279" s="13">
        <f>+BCE!H35-BCE!I35</f>
        <v>-1638415</v>
      </c>
      <c r="N279" s="19">
        <f>+K279-M279</f>
        <v>0</v>
      </c>
    </row>
    <row r="280" spans="1:14" s="9" customFormat="1">
      <c r="B280" s="42"/>
      <c r="C280" s="10"/>
      <c r="G280" s="11"/>
      <c r="H280" s="15"/>
      <c r="I280" s="16"/>
      <c r="J280" s="13"/>
      <c r="K280" s="16"/>
      <c r="L280" s="13"/>
      <c r="M280" s="13"/>
      <c r="N280" s="19"/>
    </row>
    <row r="281" spans="1:14" s="9" customFormat="1">
      <c r="B281" s="42"/>
      <c r="C281" s="10"/>
      <c r="G281" s="215" t="s">
        <v>256</v>
      </c>
      <c r="H281" s="15"/>
      <c r="I281" s="16"/>
      <c r="J281" s="13"/>
      <c r="K281" s="16">
        <v>-1638415</v>
      </c>
      <c r="L281" s="13"/>
      <c r="M281" s="13"/>
      <c r="N281" s="19"/>
    </row>
    <row r="282" spans="1:14" s="9" customFormat="1">
      <c r="B282" s="42"/>
      <c r="C282" s="10"/>
      <c r="G282" s="11"/>
      <c r="H282" s="15"/>
      <c r="I282" s="16"/>
      <c r="J282" s="13"/>
      <c r="K282" s="16"/>
      <c r="L282" s="13"/>
      <c r="M282" s="13"/>
      <c r="N282" s="19"/>
    </row>
    <row r="283" spans="1:14" s="9" customFormat="1">
      <c r="B283" s="42"/>
      <c r="C283" s="10"/>
      <c r="G283" s="11"/>
      <c r="H283" s="15"/>
      <c r="I283" s="16"/>
      <c r="J283" s="13"/>
      <c r="K283" s="16"/>
      <c r="L283" s="13"/>
      <c r="M283" s="13"/>
      <c r="N283" s="19"/>
    </row>
    <row r="284" spans="1:14" s="9" customFormat="1">
      <c r="A284" s="31"/>
      <c r="B284" s="119" t="s">
        <v>257</v>
      </c>
      <c r="C284" s="32" t="s">
        <v>47</v>
      </c>
      <c r="D284" s="33"/>
      <c r="E284" s="33"/>
      <c r="F284" s="34"/>
      <c r="G284" s="34" t="str">
        <f>+$S$1</f>
        <v>Saldo Contable al</v>
      </c>
      <c r="H284" s="35">
        <f>+$T$1</f>
        <v>42735</v>
      </c>
      <c r="I284" s="36"/>
      <c r="J284" s="37"/>
      <c r="K284" s="38">
        <f>SUM(K285:K287)</f>
        <v>-100</v>
      </c>
      <c r="L284" s="13"/>
      <c r="M284" s="13">
        <f>+BCE!H36-BCE!I36</f>
        <v>-100</v>
      </c>
      <c r="N284" s="19">
        <f>+K284-M284</f>
        <v>0</v>
      </c>
    </row>
    <row r="285" spans="1:14" s="9" customFormat="1">
      <c r="B285" s="42"/>
      <c r="C285" s="10"/>
      <c r="F285" s="11"/>
      <c r="G285" s="11"/>
      <c r="H285" s="15"/>
      <c r="I285" s="13"/>
      <c r="J285" s="13"/>
      <c r="K285" s="13"/>
      <c r="L285" s="13"/>
      <c r="N285" s="19"/>
    </row>
    <row r="286" spans="1:14" s="9" customFormat="1">
      <c r="A286" s="23" t="s">
        <v>258</v>
      </c>
      <c r="B286" s="28" t="s">
        <v>259</v>
      </c>
      <c r="C286" s="57">
        <v>22814</v>
      </c>
      <c r="F286" s="58">
        <v>42669</v>
      </c>
      <c r="G286" s="10" t="s">
        <v>260</v>
      </c>
      <c r="I286" s="39"/>
      <c r="K286" s="39">
        <v>-100</v>
      </c>
      <c r="L286" s="9" t="s">
        <v>261</v>
      </c>
    </row>
    <row r="287" spans="1:14" s="9" customFormat="1">
      <c r="A287" s="39"/>
      <c r="B287" s="42"/>
      <c r="C287" s="40"/>
      <c r="D287" s="10"/>
      <c r="I287" s="13"/>
      <c r="J287" s="16"/>
      <c r="K287" s="16"/>
      <c r="L287" s="41"/>
      <c r="M287" s="13"/>
      <c r="N287" s="19"/>
    </row>
    <row r="288" spans="1:14" s="9" customFormat="1">
      <c r="A288" s="31"/>
      <c r="B288" s="119" t="s">
        <v>262</v>
      </c>
      <c r="C288" s="32" t="s">
        <v>48</v>
      </c>
      <c r="D288" s="33"/>
      <c r="E288" s="33"/>
      <c r="F288" s="34"/>
      <c r="G288" s="34" t="str">
        <f>+$S$1</f>
        <v>Saldo Contable al</v>
      </c>
      <c r="H288" s="35">
        <f>+$T$1</f>
        <v>42735</v>
      </c>
      <c r="I288" s="36"/>
      <c r="J288" s="37"/>
      <c r="K288" s="38">
        <f>SUM(K289:K293)</f>
        <v>-106226</v>
      </c>
      <c r="L288" s="13"/>
      <c r="M288" s="13">
        <f>+BCE!H37-BCE!I37</f>
        <v>-106226</v>
      </c>
      <c r="N288" s="19">
        <f>+K288-M288</f>
        <v>0</v>
      </c>
    </row>
    <row r="289" spans="1:14" s="9" customFormat="1">
      <c r="B289" s="42"/>
      <c r="C289" s="10"/>
      <c r="F289" s="11"/>
      <c r="G289" s="11"/>
      <c r="H289" s="15"/>
      <c r="I289" s="16"/>
      <c r="J289" s="13"/>
      <c r="K289" s="16"/>
      <c r="L289" s="13"/>
      <c r="N289" s="19"/>
    </row>
    <row r="290" spans="1:14" s="9" customFormat="1">
      <c r="A290" s="83" t="s">
        <v>263</v>
      </c>
      <c r="B290" s="123"/>
      <c r="C290" s="84">
        <v>28</v>
      </c>
      <c r="D290" s="59" t="s">
        <v>196</v>
      </c>
      <c r="E290" s="74">
        <v>88</v>
      </c>
      <c r="F290" s="85">
        <v>42490</v>
      </c>
      <c r="G290" s="59" t="s">
        <v>264</v>
      </c>
      <c r="I290" s="73"/>
      <c r="K290" s="61">
        <v>-22222</v>
      </c>
      <c r="L290" s="9" t="s">
        <v>265</v>
      </c>
      <c r="M290" s="73"/>
      <c r="N290" s="18"/>
    </row>
    <row r="291" spans="1:14" s="9" customFormat="1">
      <c r="A291" s="83" t="s">
        <v>266</v>
      </c>
      <c r="B291" s="123"/>
      <c r="C291" s="84">
        <v>23</v>
      </c>
      <c r="D291" s="59" t="s">
        <v>196</v>
      </c>
      <c r="E291" s="74">
        <v>66</v>
      </c>
      <c r="F291" s="85">
        <v>42695</v>
      </c>
      <c r="G291" s="59" t="s">
        <v>267</v>
      </c>
      <c r="I291" s="73"/>
      <c r="K291" s="61">
        <v>-84004</v>
      </c>
      <c r="L291" s="9" t="s">
        <v>265</v>
      </c>
      <c r="M291" s="73"/>
      <c r="N291" s="18"/>
    </row>
    <row r="292" spans="1:14" s="9" customFormat="1">
      <c r="A292" s="28"/>
      <c r="B292" s="123"/>
      <c r="C292" s="57"/>
      <c r="F292" s="58"/>
      <c r="G292" s="58"/>
      <c r="H292" s="10"/>
      <c r="I292" s="39"/>
      <c r="K292" s="13"/>
      <c r="M292" s="39"/>
      <c r="N292" s="73"/>
    </row>
    <row r="293" spans="1:14" s="9" customFormat="1">
      <c r="B293" s="42"/>
      <c r="C293" s="10"/>
      <c r="F293" s="11"/>
      <c r="G293" s="10"/>
      <c r="H293" s="15"/>
      <c r="I293" s="16"/>
      <c r="J293" s="13"/>
      <c r="K293" s="16"/>
      <c r="L293" s="13"/>
      <c r="M293" s="13"/>
      <c r="N293" s="19"/>
    </row>
    <row r="294" spans="1:14" s="9" customFormat="1">
      <c r="A294" s="31"/>
      <c r="B294" s="119" t="s">
        <v>268</v>
      </c>
      <c r="C294" s="32" t="s">
        <v>49</v>
      </c>
      <c r="D294" s="33"/>
      <c r="E294" s="33"/>
      <c r="F294" s="34"/>
      <c r="G294" s="34" t="str">
        <f>+$S$1</f>
        <v>Saldo Contable al</v>
      </c>
      <c r="H294" s="35">
        <f>+$T$1</f>
        <v>42735</v>
      </c>
      <c r="I294" s="36"/>
      <c r="J294" s="37"/>
      <c r="K294" s="38">
        <f>SUM(K295:K297)</f>
        <v>0</v>
      </c>
      <c r="L294" s="13"/>
      <c r="M294" s="13">
        <f>+BCE!H38-BCE!I38</f>
        <v>0</v>
      </c>
      <c r="N294" s="19">
        <f>+K294-M294</f>
        <v>0</v>
      </c>
    </row>
    <row r="295" spans="1:14" s="9" customFormat="1">
      <c r="B295" s="42"/>
      <c r="C295" s="10"/>
      <c r="F295" s="11"/>
      <c r="G295" s="11"/>
      <c r="H295" s="15"/>
      <c r="I295" s="16"/>
      <c r="J295" s="13"/>
      <c r="K295" s="16"/>
      <c r="L295" s="13"/>
      <c r="N295" s="19"/>
    </row>
    <row r="296" spans="1:14" s="9" customFormat="1">
      <c r="A296" s="83"/>
      <c r="B296" s="123"/>
      <c r="C296" s="84"/>
      <c r="D296" s="59"/>
      <c r="E296" s="74"/>
      <c r="F296" s="85"/>
      <c r="G296" s="59"/>
      <c r="I296" s="73"/>
      <c r="K296" s="61"/>
      <c r="M296" s="73"/>
      <c r="N296" s="18"/>
    </row>
    <row r="297" spans="1:14" s="9" customFormat="1">
      <c r="B297" s="42"/>
      <c r="C297" s="10"/>
      <c r="F297" s="11"/>
      <c r="G297" s="11"/>
      <c r="H297" s="15"/>
      <c r="I297" s="16"/>
      <c r="J297" s="13"/>
      <c r="K297" s="16"/>
      <c r="L297" s="13"/>
      <c r="M297" s="13"/>
      <c r="N297" s="19"/>
    </row>
    <row r="298" spans="1:14" s="9" customFormat="1">
      <c r="A298" s="31"/>
      <c r="B298" s="119">
        <v>21050500</v>
      </c>
      <c r="C298" s="32" t="s">
        <v>50</v>
      </c>
      <c r="D298" s="33"/>
      <c r="E298" s="33"/>
      <c r="F298" s="34"/>
      <c r="G298" s="34" t="str">
        <f>+$S$1</f>
        <v>Saldo Contable al</v>
      </c>
      <c r="H298" s="35">
        <f>+$T$1</f>
        <v>42735</v>
      </c>
      <c r="I298" s="36"/>
      <c r="J298" s="37"/>
      <c r="K298" s="38">
        <f>SUM(K299:K301)</f>
        <v>0</v>
      </c>
      <c r="L298" s="13"/>
      <c r="M298" s="13">
        <f>+BCE!H39-BCE!I39</f>
        <v>0</v>
      </c>
      <c r="N298" s="19">
        <f>+K298-M298</f>
        <v>0</v>
      </c>
    </row>
    <row r="299" spans="1:14" s="9" customFormat="1">
      <c r="B299" s="42"/>
      <c r="C299" s="10"/>
      <c r="F299" s="11"/>
      <c r="G299" s="11"/>
      <c r="H299" s="15"/>
      <c r="I299" s="16"/>
      <c r="J299" s="13"/>
      <c r="K299" s="16"/>
      <c r="L299" s="13"/>
      <c r="M299" s="13"/>
      <c r="N299" s="19"/>
    </row>
    <row r="300" spans="1:14" s="9" customFormat="1">
      <c r="A300" s="73"/>
      <c r="B300" s="107"/>
      <c r="C300" s="74"/>
      <c r="D300" s="59"/>
      <c r="E300" s="59"/>
      <c r="F300" s="74"/>
      <c r="G300" s="59"/>
      <c r="K300" s="61"/>
      <c r="L300" s="41"/>
      <c r="N300" s="18"/>
    </row>
    <row r="301" spans="1:14">
      <c r="M301" s="8"/>
    </row>
    <row r="302" spans="1:14" s="9" customFormat="1">
      <c r="A302" s="31"/>
      <c r="B302" s="119">
        <v>21050600</v>
      </c>
      <c r="C302" s="32" t="s">
        <v>51</v>
      </c>
      <c r="D302" s="33"/>
      <c r="E302" s="33"/>
      <c r="F302" s="34"/>
      <c r="G302" s="34" t="str">
        <f>+$S$1</f>
        <v>Saldo Contable al</v>
      </c>
      <c r="H302" s="35">
        <f>+$T$1</f>
        <v>42735</v>
      </c>
      <c r="I302" s="36"/>
      <c r="J302" s="37"/>
      <c r="K302" s="38">
        <f>SUM(K303:K305)</f>
        <v>-10000</v>
      </c>
      <c r="L302" s="13"/>
      <c r="M302" s="13">
        <f>+BCE!H40-BCE!I40</f>
        <v>-10000</v>
      </c>
      <c r="N302" s="19">
        <f>+K302-M302</f>
        <v>0</v>
      </c>
    </row>
    <row r="303" spans="1:14" s="9" customFormat="1">
      <c r="B303" s="42"/>
      <c r="C303" s="10"/>
      <c r="F303" s="11"/>
      <c r="G303" s="11"/>
      <c r="H303" s="15"/>
      <c r="I303" s="16"/>
      <c r="J303" s="13"/>
      <c r="K303" s="16"/>
      <c r="L303" s="13"/>
      <c r="N303" s="19"/>
    </row>
    <row r="304" spans="1:14" s="9" customFormat="1">
      <c r="B304" s="42"/>
      <c r="C304" s="10" t="s">
        <v>269</v>
      </c>
      <c r="F304" s="11"/>
      <c r="G304" s="11"/>
      <c r="H304" s="15"/>
      <c r="I304" s="16"/>
      <c r="J304" s="13"/>
      <c r="K304" s="16">
        <v>-10000</v>
      </c>
      <c r="L304" s="13"/>
      <c r="N304" s="19"/>
    </row>
    <row r="305" spans="1:24" s="9" customFormat="1">
      <c r="B305" s="42"/>
      <c r="C305" s="10"/>
      <c r="F305" s="11"/>
      <c r="G305" s="11"/>
      <c r="H305" s="15"/>
      <c r="I305" s="16"/>
      <c r="J305" s="13"/>
      <c r="K305" s="16"/>
      <c r="L305" s="13"/>
      <c r="N305" s="19"/>
    </row>
    <row r="306" spans="1:24" s="9" customFormat="1">
      <c r="A306" s="31"/>
      <c r="B306" s="119">
        <v>21080101</v>
      </c>
      <c r="C306" s="32" t="s">
        <v>52</v>
      </c>
      <c r="D306" s="33"/>
      <c r="E306" s="33"/>
      <c r="F306" s="34"/>
      <c r="G306" s="34" t="str">
        <f>+$S$1</f>
        <v>Saldo Contable al</v>
      </c>
      <c r="H306" s="35">
        <f>+$T$1</f>
        <v>42735</v>
      </c>
      <c r="I306" s="36"/>
      <c r="J306" s="37"/>
      <c r="K306" s="38">
        <f>SUM(K307:K323)</f>
        <v>-30349493</v>
      </c>
      <c r="L306" s="13"/>
      <c r="M306" s="13">
        <f>+BCE!H41-BCE!I41</f>
        <v>-30349493</v>
      </c>
      <c r="N306" s="19">
        <f>+K306-M306</f>
        <v>0</v>
      </c>
    </row>
    <row r="307" spans="1:24" s="9" customFormat="1">
      <c r="A307" s="39"/>
      <c r="B307" s="42"/>
      <c r="C307" s="40"/>
      <c r="D307" s="10"/>
      <c r="E307" s="10"/>
      <c r="F307" s="40"/>
      <c r="G307" s="10"/>
    </row>
    <row r="308" spans="1:24" s="9" customFormat="1">
      <c r="A308" s="23" t="s">
        <v>231</v>
      </c>
      <c r="B308" s="28" t="s">
        <v>232</v>
      </c>
      <c r="C308" s="57">
        <v>81</v>
      </c>
      <c r="D308" s="10" t="s">
        <v>204</v>
      </c>
      <c r="E308" s="40">
        <v>158</v>
      </c>
      <c r="F308" s="58">
        <v>42735</v>
      </c>
      <c r="G308" s="10" t="s">
        <v>270</v>
      </c>
      <c r="I308" s="39">
        <v>0</v>
      </c>
      <c r="K308" s="39">
        <v>-2222222</v>
      </c>
    </row>
    <row r="309" spans="1:24" s="9" customFormat="1">
      <c r="A309" s="23" t="s">
        <v>271</v>
      </c>
      <c r="B309" s="28" t="s">
        <v>272</v>
      </c>
      <c r="C309" s="57">
        <v>1</v>
      </c>
      <c r="D309" s="10" t="s">
        <v>204</v>
      </c>
      <c r="E309" s="40">
        <v>158</v>
      </c>
      <c r="F309" s="58">
        <v>42735</v>
      </c>
      <c r="G309" s="10" t="s">
        <v>273</v>
      </c>
      <c r="I309" s="39"/>
      <c r="K309" s="39">
        <v>-197614</v>
      </c>
    </row>
    <row r="310" spans="1:24" s="9" customFormat="1">
      <c r="A310" s="23" t="s">
        <v>271</v>
      </c>
      <c r="B310" s="28" t="s">
        <v>272</v>
      </c>
      <c r="C310" s="57">
        <v>39</v>
      </c>
      <c r="D310" s="10" t="s">
        <v>204</v>
      </c>
      <c r="E310" s="40">
        <v>158</v>
      </c>
      <c r="F310" s="58">
        <v>42735</v>
      </c>
      <c r="G310" s="10" t="s">
        <v>274</v>
      </c>
      <c r="I310" s="39"/>
      <c r="K310" s="39">
        <v>-51621</v>
      </c>
    </row>
    <row r="311" spans="1:24" s="9" customFormat="1">
      <c r="A311" s="23" t="s">
        <v>275</v>
      </c>
      <c r="B311" s="28" t="s">
        <v>276</v>
      </c>
      <c r="C311" s="57">
        <v>320628</v>
      </c>
      <c r="D311" s="10" t="s">
        <v>204</v>
      </c>
      <c r="E311" s="40">
        <v>158</v>
      </c>
      <c r="F311" s="58">
        <v>42735</v>
      </c>
      <c r="G311" s="10" t="s">
        <v>277</v>
      </c>
      <c r="I311" s="39"/>
      <c r="K311" s="39">
        <v>-204773</v>
      </c>
    </row>
    <row r="312" spans="1:24" s="9" customFormat="1">
      <c r="A312" s="23" t="s">
        <v>208</v>
      </c>
      <c r="B312" s="28" t="s">
        <v>209</v>
      </c>
      <c r="C312" s="57">
        <v>1907</v>
      </c>
      <c r="D312" s="10" t="s">
        <v>204</v>
      </c>
      <c r="E312" s="40">
        <v>158</v>
      </c>
      <c r="F312" s="58">
        <v>42735</v>
      </c>
      <c r="G312" s="10" t="s">
        <v>278</v>
      </c>
      <c r="I312" s="39"/>
      <c r="K312" s="39">
        <v>-19546637</v>
      </c>
    </row>
    <row r="313" spans="1:24" s="9" customFormat="1">
      <c r="A313" s="23" t="s">
        <v>210</v>
      </c>
      <c r="B313" s="28" t="s">
        <v>211</v>
      </c>
      <c r="C313" s="57">
        <v>1</v>
      </c>
      <c r="D313" s="10" t="s">
        <v>204</v>
      </c>
      <c r="E313" s="40">
        <v>158</v>
      </c>
      <c r="F313" s="58">
        <v>42735</v>
      </c>
      <c r="G313" s="10" t="s">
        <v>279</v>
      </c>
      <c r="I313" s="39"/>
      <c r="K313" s="39">
        <v>-7000000</v>
      </c>
    </row>
    <row r="314" spans="1:24" s="9" customFormat="1">
      <c r="A314" s="23" t="s">
        <v>280</v>
      </c>
      <c r="B314" s="28" t="s">
        <v>281</v>
      </c>
      <c r="C314" s="57">
        <v>1</v>
      </c>
      <c r="D314" s="10" t="s">
        <v>204</v>
      </c>
      <c r="E314" s="40">
        <v>158</v>
      </c>
      <c r="F314" s="58">
        <v>42735</v>
      </c>
      <c r="G314" s="10" t="s">
        <v>282</v>
      </c>
      <c r="I314" s="39"/>
      <c r="K314" s="39">
        <v>-395979</v>
      </c>
    </row>
    <row r="315" spans="1:24" s="9" customFormat="1">
      <c r="A315" s="23" t="s">
        <v>212</v>
      </c>
      <c r="B315" s="28" t="s">
        <v>213</v>
      </c>
      <c r="C315" s="57">
        <v>26600133</v>
      </c>
      <c r="D315" s="10" t="s">
        <v>204</v>
      </c>
      <c r="E315" s="40">
        <v>158</v>
      </c>
      <c r="F315" s="58">
        <v>42735</v>
      </c>
      <c r="G315" s="10" t="s">
        <v>283</v>
      </c>
      <c r="I315" s="39"/>
      <c r="K315" s="39">
        <v>-112772</v>
      </c>
    </row>
    <row r="316" spans="1:24" s="9" customFormat="1">
      <c r="A316" s="23" t="s">
        <v>284</v>
      </c>
      <c r="B316" s="28" t="s">
        <v>285</v>
      </c>
      <c r="C316" s="57">
        <v>6544827</v>
      </c>
      <c r="D316" s="10" t="s">
        <v>204</v>
      </c>
      <c r="E316" s="40">
        <v>173</v>
      </c>
      <c r="F316" s="58">
        <v>42735</v>
      </c>
      <c r="G316" s="10" t="s">
        <v>286</v>
      </c>
      <c r="I316" s="39"/>
      <c r="K316" s="39">
        <v>-84160</v>
      </c>
      <c r="X316" s="9" t="s">
        <v>287</v>
      </c>
    </row>
    <row r="317" spans="1:24" s="9" customFormat="1">
      <c r="A317" s="23" t="s">
        <v>284</v>
      </c>
      <c r="B317" s="28" t="s">
        <v>285</v>
      </c>
      <c r="C317" s="57">
        <v>6544843</v>
      </c>
      <c r="D317" s="10" t="s">
        <v>204</v>
      </c>
      <c r="E317" s="40">
        <v>173</v>
      </c>
      <c r="F317" s="58">
        <v>42735</v>
      </c>
      <c r="G317" s="10" t="s">
        <v>288</v>
      </c>
      <c r="I317" s="39"/>
      <c r="K317" s="39">
        <v>-28859</v>
      </c>
      <c r="X317" s="9" t="s">
        <v>287</v>
      </c>
    </row>
    <row r="318" spans="1:24" s="9" customFormat="1">
      <c r="A318" s="23" t="s">
        <v>284</v>
      </c>
      <c r="B318" s="28" t="s">
        <v>285</v>
      </c>
      <c r="C318" s="57">
        <v>6877374</v>
      </c>
      <c r="D318" s="10" t="s">
        <v>204</v>
      </c>
      <c r="E318" s="40">
        <v>173</v>
      </c>
      <c r="F318" s="58">
        <v>42735</v>
      </c>
      <c r="G318" s="10" t="s">
        <v>289</v>
      </c>
      <c r="I318" s="39"/>
      <c r="K318" s="39">
        <v>-25574</v>
      </c>
      <c r="X318" s="9" t="s">
        <v>290</v>
      </c>
    </row>
    <row r="319" spans="1:24" s="9" customFormat="1">
      <c r="A319" s="23" t="s">
        <v>284</v>
      </c>
      <c r="B319" s="28" t="s">
        <v>285</v>
      </c>
      <c r="C319" s="57">
        <v>6877390</v>
      </c>
      <c r="D319" s="10" t="s">
        <v>204</v>
      </c>
      <c r="E319" s="40">
        <v>173</v>
      </c>
      <c r="F319" s="58">
        <v>42735</v>
      </c>
      <c r="G319" s="10" t="s">
        <v>291</v>
      </c>
      <c r="I319" s="39"/>
      <c r="K319" s="39">
        <v>-8656</v>
      </c>
      <c r="X319" s="9" t="s">
        <v>290</v>
      </c>
    </row>
    <row r="320" spans="1:24" s="9" customFormat="1">
      <c r="A320" s="23" t="s">
        <v>292</v>
      </c>
      <c r="B320" s="28" t="s">
        <v>293</v>
      </c>
      <c r="C320" s="57">
        <v>16891885</v>
      </c>
      <c r="D320" s="10" t="s">
        <v>204</v>
      </c>
      <c r="E320" s="40">
        <v>173</v>
      </c>
      <c r="F320" s="58">
        <v>42735</v>
      </c>
      <c r="G320" s="10" t="s">
        <v>294</v>
      </c>
      <c r="I320" s="39"/>
      <c r="K320" s="39">
        <v>-404335</v>
      </c>
      <c r="X320" s="9" t="s">
        <v>287</v>
      </c>
    </row>
    <row r="321" spans="1:24" s="9" customFormat="1">
      <c r="A321" s="23" t="s">
        <v>292</v>
      </c>
      <c r="B321" s="28" t="s">
        <v>293</v>
      </c>
      <c r="C321" s="57">
        <v>16891886</v>
      </c>
      <c r="D321" s="10" t="s">
        <v>204</v>
      </c>
      <c r="E321" s="40">
        <v>173</v>
      </c>
      <c r="F321" s="58">
        <v>42735</v>
      </c>
      <c r="G321" s="10" t="s">
        <v>295</v>
      </c>
      <c r="I321" s="39"/>
      <c r="K321" s="39">
        <v>-66291</v>
      </c>
      <c r="X321" s="9" t="s">
        <v>287</v>
      </c>
    </row>
    <row r="322" spans="1:24" s="9" customFormat="1">
      <c r="A322" s="23"/>
      <c r="B322" s="28"/>
      <c r="C322" s="57"/>
      <c r="D322" s="10"/>
      <c r="E322" s="40"/>
      <c r="F322" s="58"/>
      <c r="G322" s="10"/>
      <c r="I322" s="39"/>
      <c r="K322" s="39"/>
    </row>
    <row r="323" spans="1:24" s="9" customFormat="1">
      <c r="A323" s="39"/>
      <c r="B323" s="42"/>
      <c r="C323" s="40"/>
      <c r="D323" s="10"/>
      <c r="E323" s="10"/>
      <c r="F323" s="40"/>
      <c r="G323" s="10"/>
      <c r="K323" s="16"/>
      <c r="L323" s="42"/>
      <c r="N323" s="18"/>
    </row>
    <row r="324" spans="1:24" s="9" customFormat="1">
      <c r="A324" s="31"/>
      <c r="B324" s="119">
        <v>21080201</v>
      </c>
      <c r="C324" s="32" t="s">
        <v>53</v>
      </c>
      <c r="D324" s="33"/>
      <c r="E324" s="33"/>
      <c r="F324" s="34"/>
      <c r="G324" s="34" t="str">
        <f>+$S$1</f>
        <v>Saldo Contable al</v>
      </c>
      <c r="H324" s="35">
        <f>+$T$1</f>
        <v>42735</v>
      </c>
      <c r="I324" s="36"/>
      <c r="J324" s="37"/>
      <c r="K324" s="38">
        <f>SUM(K325:K327)</f>
        <v>-7838889</v>
      </c>
      <c r="L324" s="13"/>
      <c r="M324" s="13">
        <f>+BCE!H42-BCE!I42</f>
        <v>-7838889</v>
      </c>
      <c r="N324" s="19">
        <f>+K324-M324</f>
        <v>0</v>
      </c>
    </row>
    <row r="325" spans="1:24" s="9" customFormat="1">
      <c r="A325" s="39"/>
      <c r="B325" s="42"/>
      <c r="C325" s="40"/>
      <c r="D325" s="10"/>
      <c r="E325" s="10"/>
      <c r="F325" s="40"/>
      <c r="G325" s="10"/>
      <c r="K325" s="16"/>
      <c r="L325" s="42"/>
      <c r="N325" s="18"/>
    </row>
    <row r="326" spans="1:24" s="9" customFormat="1">
      <c r="A326" s="39"/>
      <c r="B326" s="42"/>
      <c r="C326" s="10" t="s">
        <v>296</v>
      </c>
      <c r="D326" s="10"/>
      <c r="E326" s="10"/>
      <c r="F326" s="40"/>
      <c r="G326" s="10"/>
      <c r="K326" s="16">
        <v>-7838889</v>
      </c>
      <c r="L326" s="42"/>
      <c r="N326" s="18"/>
    </row>
    <row r="327" spans="1:24" s="9" customFormat="1">
      <c r="A327" s="39"/>
      <c r="B327" s="42"/>
      <c r="C327" s="40"/>
      <c r="D327" s="10"/>
      <c r="E327" s="10"/>
      <c r="F327" s="40"/>
      <c r="G327" s="10"/>
      <c r="K327" s="16"/>
      <c r="L327" s="42"/>
      <c r="N327" s="18"/>
    </row>
    <row r="328" spans="1:24" s="9" customFormat="1">
      <c r="A328" s="31"/>
      <c r="B328" s="119" t="s">
        <v>297</v>
      </c>
      <c r="C328" s="32" t="s">
        <v>54</v>
      </c>
      <c r="D328" s="33"/>
      <c r="E328" s="33"/>
      <c r="F328" s="34"/>
      <c r="G328" s="34" t="str">
        <f>+$S$1</f>
        <v>Saldo Contable al</v>
      </c>
      <c r="H328" s="35">
        <f>+$T$1</f>
        <v>42735</v>
      </c>
      <c r="I328" s="36"/>
      <c r="J328" s="37"/>
      <c r="K328" s="38">
        <f>SUM(K329:K331)</f>
        <v>0</v>
      </c>
      <c r="L328" s="13"/>
      <c r="M328" s="13">
        <f>+BCE!H43-BCE!I43</f>
        <v>0</v>
      </c>
      <c r="N328" s="19">
        <f>+K328-M328</f>
        <v>0</v>
      </c>
    </row>
    <row r="329" spans="1:24" s="9" customFormat="1">
      <c r="B329" s="42"/>
      <c r="C329" s="10"/>
      <c r="G329" s="11"/>
      <c r="H329" s="15"/>
      <c r="I329" s="16"/>
      <c r="J329" s="13"/>
      <c r="K329" s="16"/>
      <c r="L329" s="13"/>
      <c r="N329" s="19"/>
    </row>
    <row r="330" spans="1:24" s="9" customFormat="1">
      <c r="B330" s="107"/>
      <c r="C330" s="59" t="s">
        <v>298</v>
      </c>
      <c r="G330" s="60"/>
      <c r="H330" s="105"/>
      <c r="I330" s="61"/>
      <c r="J330" s="13"/>
      <c r="K330" s="61"/>
      <c r="L330" s="13"/>
      <c r="M330" s="13"/>
      <c r="N330" s="19"/>
    </row>
    <row r="331" spans="1:24" s="9" customFormat="1">
      <c r="B331" s="42"/>
      <c r="C331" s="10"/>
      <c r="G331" s="11"/>
      <c r="H331" s="15"/>
      <c r="I331" s="16"/>
      <c r="J331" s="13"/>
      <c r="K331" s="16"/>
      <c r="L331" s="13"/>
      <c r="M331" s="13"/>
      <c r="N331" s="19"/>
    </row>
    <row r="332" spans="1:24" s="9" customFormat="1">
      <c r="A332" s="31"/>
      <c r="B332" s="119" t="s">
        <v>299</v>
      </c>
      <c r="C332" s="32" t="s">
        <v>55</v>
      </c>
      <c r="D332" s="33"/>
      <c r="E332" s="33"/>
      <c r="F332" s="34"/>
      <c r="G332" s="34" t="str">
        <f>+$S$1</f>
        <v>Saldo Contable al</v>
      </c>
      <c r="H332" s="35">
        <f>+$T$1</f>
        <v>42735</v>
      </c>
      <c r="I332" s="36"/>
      <c r="J332" s="37"/>
      <c r="K332" s="38">
        <f>SUM(K333:K334)</f>
        <v>0</v>
      </c>
      <c r="L332" s="13"/>
      <c r="M332" s="13">
        <f>+BCE!H44-BCE!I44</f>
        <v>0</v>
      </c>
      <c r="N332" s="19">
        <f>+K332-M332</f>
        <v>0</v>
      </c>
    </row>
    <row r="333" spans="1:24" s="9" customFormat="1">
      <c r="B333" s="42"/>
      <c r="C333" s="10"/>
      <c r="G333" s="11"/>
      <c r="H333" s="15"/>
      <c r="I333" s="16"/>
      <c r="J333" s="13"/>
      <c r="K333" s="16"/>
      <c r="L333" s="13"/>
      <c r="N333" s="19"/>
    </row>
    <row r="334" spans="1:24" s="9" customFormat="1">
      <c r="B334" s="107"/>
      <c r="C334" s="59" t="s">
        <v>298</v>
      </c>
      <c r="G334" s="60"/>
      <c r="H334" s="105"/>
      <c r="I334" s="61"/>
      <c r="J334" s="13"/>
      <c r="K334" s="61"/>
      <c r="L334" s="13"/>
      <c r="M334" s="13"/>
      <c r="N334" s="19"/>
    </row>
    <row r="335" spans="1:24" s="9" customFormat="1">
      <c r="B335" s="42"/>
      <c r="C335" s="10"/>
      <c r="G335" s="11"/>
      <c r="H335" s="15"/>
      <c r="I335" s="16"/>
      <c r="J335" s="13"/>
      <c r="K335" s="16"/>
      <c r="L335" s="13"/>
      <c r="M335" s="13"/>
      <c r="N335" s="19"/>
    </row>
    <row r="336" spans="1:24" s="9" customFormat="1">
      <c r="A336" s="31"/>
      <c r="B336" s="119" t="s">
        <v>300</v>
      </c>
      <c r="C336" s="32" t="s">
        <v>56</v>
      </c>
      <c r="D336" s="33"/>
      <c r="E336" s="33"/>
      <c r="F336" s="34"/>
      <c r="G336" s="34" t="str">
        <f>+$S$1</f>
        <v>Saldo Contable al</v>
      </c>
      <c r="H336" s="35">
        <f>+$T$1</f>
        <v>42735</v>
      </c>
      <c r="I336" s="36"/>
      <c r="J336" s="37"/>
      <c r="K336" s="38">
        <f>SUM(K337:K339)</f>
        <v>0</v>
      </c>
      <c r="L336" s="13"/>
      <c r="M336" s="13">
        <f>+BCE!H45-BCE!I45</f>
        <v>0</v>
      </c>
      <c r="N336" s="19">
        <f>+K336-M336</f>
        <v>0</v>
      </c>
    </row>
    <row r="337" spans="1:14" s="9" customFormat="1">
      <c r="B337" s="42"/>
      <c r="C337" s="10"/>
      <c r="G337" s="11"/>
      <c r="H337" s="15"/>
      <c r="I337" s="16"/>
      <c r="J337" s="13"/>
      <c r="K337" s="16"/>
      <c r="L337" s="13"/>
    </row>
    <row r="338" spans="1:14" s="9" customFormat="1">
      <c r="B338" s="42"/>
      <c r="C338" s="59" t="s">
        <v>298</v>
      </c>
      <c r="G338" s="11"/>
      <c r="H338" s="15"/>
      <c r="I338" s="16"/>
      <c r="J338" s="13"/>
      <c r="K338" s="16"/>
      <c r="L338" s="13"/>
      <c r="M338" s="13"/>
      <c r="N338" s="19"/>
    </row>
    <row r="339" spans="1:14" s="9" customFormat="1">
      <c r="B339" s="42"/>
      <c r="C339" s="10"/>
      <c r="G339" s="11"/>
      <c r="H339" s="15"/>
      <c r="I339" s="16"/>
      <c r="J339" s="13"/>
      <c r="K339" s="16"/>
      <c r="L339" s="13"/>
      <c r="M339" s="13"/>
      <c r="N339" s="19"/>
    </row>
    <row r="340" spans="1:14" s="9" customFormat="1">
      <c r="A340" s="31"/>
      <c r="B340" s="119" t="s">
        <v>301</v>
      </c>
      <c r="C340" s="32" t="s">
        <v>57</v>
      </c>
      <c r="D340" s="33"/>
      <c r="E340" s="33"/>
      <c r="F340" s="34"/>
      <c r="G340" s="34" t="str">
        <f>+$S$1</f>
        <v>Saldo Contable al</v>
      </c>
      <c r="H340" s="35">
        <f>+$T$1</f>
        <v>42735</v>
      </c>
      <c r="I340" s="36"/>
      <c r="J340" s="37"/>
      <c r="K340" s="38">
        <f>SUM(K341:K343)</f>
        <v>0</v>
      </c>
      <c r="L340" s="13"/>
      <c r="M340" s="13">
        <f>+BCE!H46-BCE!I46</f>
        <v>0</v>
      </c>
      <c r="N340" s="19">
        <f>+K340-M340</f>
        <v>0</v>
      </c>
    </row>
    <row r="341" spans="1:14" s="9" customFormat="1">
      <c r="B341" s="42"/>
      <c r="C341" s="10"/>
      <c r="G341" s="11"/>
      <c r="H341" s="15"/>
      <c r="I341" s="16"/>
      <c r="J341" s="13"/>
      <c r="K341" s="16"/>
      <c r="L341" s="13"/>
      <c r="N341" s="19"/>
    </row>
    <row r="342" spans="1:14" s="9" customFormat="1">
      <c r="B342" s="42"/>
      <c r="C342" s="59" t="s">
        <v>298</v>
      </c>
      <c r="G342" s="11"/>
      <c r="H342" s="15"/>
      <c r="I342" s="16"/>
      <c r="J342" s="13"/>
      <c r="K342" s="16"/>
      <c r="L342" s="13"/>
      <c r="M342" s="13"/>
      <c r="N342" s="19"/>
    </row>
    <row r="343" spans="1:14" s="9" customFormat="1">
      <c r="B343" s="42"/>
      <c r="C343" s="10"/>
      <c r="G343" s="11"/>
      <c r="H343" s="15"/>
      <c r="I343" s="16"/>
      <c r="J343" s="13"/>
      <c r="K343" s="16"/>
      <c r="L343" s="13"/>
      <c r="M343" s="13"/>
      <c r="N343" s="19"/>
    </row>
    <row r="344" spans="1:14" s="9" customFormat="1">
      <c r="A344" s="31"/>
      <c r="B344" s="119" t="s">
        <v>302</v>
      </c>
      <c r="C344" s="32" t="s">
        <v>58</v>
      </c>
      <c r="D344" s="33"/>
      <c r="E344" s="33"/>
      <c r="F344" s="34"/>
      <c r="G344" s="34" t="str">
        <f>+$S$1</f>
        <v>Saldo Contable al</v>
      </c>
      <c r="H344" s="35">
        <f>+$T$1</f>
        <v>42735</v>
      </c>
      <c r="I344" s="36"/>
      <c r="J344" s="37"/>
      <c r="K344" s="38">
        <f>SUM(K345:K347)</f>
        <v>0</v>
      </c>
      <c r="L344" s="13"/>
      <c r="M344" s="13">
        <f>+BCE!H47-BCE!I47</f>
        <v>0</v>
      </c>
      <c r="N344" s="19">
        <f>+K344-M344</f>
        <v>0</v>
      </c>
    </row>
    <row r="345" spans="1:14" s="9" customFormat="1">
      <c r="B345" s="42"/>
      <c r="C345" s="10"/>
      <c r="G345" s="11"/>
      <c r="H345" s="15"/>
      <c r="I345" s="16"/>
      <c r="J345" s="13"/>
      <c r="K345" s="16"/>
      <c r="L345" s="13"/>
      <c r="N345" s="19"/>
    </row>
    <row r="346" spans="1:14" s="9" customFormat="1">
      <c r="B346" s="42"/>
      <c r="C346" s="59" t="s">
        <v>298</v>
      </c>
      <c r="G346" s="11"/>
      <c r="H346" s="15"/>
      <c r="I346" s="16"/>
      <c r="J346" s="13"/>
      <c r="K346" s="16"/>
      <c r="L346" s="13"/>
      <c r="N346" s="19"/>
    </row>
    <row r="347" spans="1:14" s="9" customFormat="1">
      <c r="B347" s="42"/>
      <c r="C347" s="10"/>
      <c r="G347" s="11"/>
      <c r="H347" s="15"/>
      <c r="I347" s="16"/>
      <c r="J347" s="13"/>
      <c r="K347" s="16"/>
      <c r="L347" s="13"/>
      <c r="M347" s="13"/>
      <c r="N347" s="19"/>
    </row>
    <row r="348" spans="1:14" s="9" customFormat="1" hidden="1">
      <c r="A348" s="31"/>
      <c r="B348" s="119" t="s">
        <v>303</v>
      </c>
      <c r="C348" s="32" t="s">
        <v>59</v>
      </c>
      <c r="D348" s="33"/>
      <c r="E348" s="33"/>
      <c r="F348" s="34"/>
      <c r="G348" s="34" t="str">
        <f>+$S$1</f>
        <v>Saldo Contable al</v>
      </c>
      <c r="H348" s="35">
        <f>+$T$1</f>
        <v>42735</v>
      </c>
      <c r="I348" s="36"/>
      <c r="J348" s="37"/>
      <c r="K348" s="38">
        <f>SUM(K349:K351)</f>
        <v>0</v>
      </c>
      <c r="L348" s="13"/>
      <c r="M348" s="13">
        <f>+BCE!H48-BCE!I48</f>
        <v>0</v>
      </c>
      <c r="N348" s="19">
        <f>+K348-M348</f>
        <v>0</v>
      </c>
    </row>
    <row r="349" spans="1:14" s="9" customFormat="1" hidden="1">
      <c r="B349" s="42"/>
      <c r="C349" s="10"/>
      <c r="F349" s="11"/>
      <c r="G349" s="11"/>
      <c r="H349" s="15"/>
      <c r="I349" s="13"/>
      <c r="J349" s="16"/>
      <c r="K349" s="13"/>
      <c r="L349" s="13"/>
      <c r="N349" s="19"/>
    </row>
    <row r="350" spans="1:14" s="9" customFormat="1" hidden="1">
      <c r="B350" s="42"/>
      <c r="C350" s="10"/>
      <c r="F350" s="11"/>
      <c r="G350" s="11"/>
      <c r="H350" s="15"/>
      <c r="I350" s="13"/>
      <c r="J350" s="16"/>
      <c r="K350" s="13"/>
      <c r="L350" s="13"/>
      <c r="M350" s="13"/>
      <c r="N350" s="19"/>
    </row>
    <row r="351" spans="1:14" s="9" customFormat="1" hidden="1">
      <c r="B351" s="42"/>
      <c r="C351" s="10"/>
      <c r="F351" s="11"/>
      <c r="G351" s="11"/>
      <c r="H351" s="15"/>
      <c r="I351" s="13"/>
      <c r="J351" s="16"/>
      <c r="K351" s="13"/>
      <c r="L351" s="13"/>
      <c r="M351" s="13"/>
      <c r="N351" s="19"/>
    </row>
    <row r="352" spans="1:14" s="9" customFormat="1">
      <c r="A352" s="31"/>
      <c r="B352" s="119" t="s">
        <v>304</v>
      </c>
      <c r="C352" s="32" t="s">
        <v>60</v>
      </c>
      <c r="D352" s="33"/>
      <c r="E352" s="33"/>
      <c r="F352" s="34"/>
      <c r="G352" s="34" t="str">
        <f>+$S$1</f>
        <v>Saldo Contable al</v>
      </c>
      <c r="H352" s="35">
        <f>+$T$1</f>
        <v>42735</v>
      </c>
      <c r="I352" s="36"/>
      <c r="J352" s="37"/>
      <c r="K352" s="38">
        <f>SUM(K353:K355)</f>
        <v>-1422915</v>
      </c>
      <c r="L352" s="13"/>
      <c r="M352" s="13">
        <f>+BCE!H49-BCE!I49</f>
        <v>-1422915</v>
      </c>
      <c r="N352" s="19">
        <f>+K352-M352</f>
        <v>0</v>
      </c>
    </row>
    <row r="353" spans="1:14" s="9" customFormat="1">
      <c r="B353" s="42"/>
      <c r="C353" s="10"/>
      <c r="F353" s="11"/>
      <c r="G353" s="11"/>
      <c r="H353" s="15"/>
      <c r="I353" s="16"/>
      <c r="J353" s="13"/>
      <c r="K353" s="16"/>
      <c r="L353" s="13"/>
      <c r="N353" s="19"/>
    </row>
    <row r="354" spans="1:14" s="9" customFormat="1">
      <c r="A354" s="39"/>
      <c r="B354" s="42"/>
      <c r="C354" s="10" t="s">
        <v>305</v>
      </c>
      <c r="D354" s="10"/>
      <c r="F354" s="40"/>
      <c r="G354" s="10"/>
      <c r="K354" s="16">
        <f>-LH!K32</f>
        <v>-1422915</v>
      </c>
      <c r="L354" s="42"/>
      <c r="N354" s="18"/>
    </row>
    <row r="355" spans="1:14" s="9" customFormat="1">
      <c r="B355" s="42"/>
      <c r="C355" s="10"/>
      <c r="F355" s="11"/>
      <c r="G355" s="11"/>
      <c r="H355" s="15"/>
      <c r="I355" s="16"/>
      <c r="J355" s="13"/>
      <c r="K355" s="16"/>
      <c r="L355" s="13"/>
      <c r="M355" s="13"/>
      <c r="N355" s="19"/>
    </row>
    <row r="356" spans="1:14" s="9" customFormat="1">
      <c r="A356" s="31"/>
      <c r="B356" s="119" t="s">
        <v>306</v>
      </c>
      <c r="C356" s="32" t="s">
        <v>61</v>
      </c>
      <c r="D356" s="33"/>
      <c r="E356" s="33"/>
      <c r="F356" s="34"/>
      <c r="G356" s="34" t="str">
        <f>+$S$1</f>
        <v>Saldo Contable al</v>
      </c>
      <c r="H356" s="35">
        <f>+$T$1</f>
        <v>42735</v>
      </c>
      <c r="I356" s="36"/>
      <c r="J356" s="37"/>
      <c r="K356" s="38">
        <f>SUM(K357:K359)</f>
        <v>-209800</v>
      </c>
      <c r="L356" s="13"/>
      <c r="M356" s="13">
        <f>+BCE!H50-BCE!I50</f>
        <v>-209800</v>
      </c>
      <c r="N356" s="19">
        <f>+K356-M356</f>
        <v>0</v>
      </c>
    </row>
    <row r="357" spans="1:14" s="9" customFormat="1">
      <c r="B357" s="42"/>
      <c r="C357" s="10"/>
      <c r="G357" s="11"/>
      <c r="H357" s="15"/>
      <c r="I357" s="16"/>
      <c r="J357" s="13"/>
      <c r="K357" s="16"/>
      <c r="L357" s="13"/>
    </row>
    <row r="358" spans="1:14" s="9" customFormat="1">
      <c r="B358" s="107"/>
      <c r="C358" s="59" t="s">
        <v>298</v>
      </c>
      <c r="G358" s="60"/>
      <c r="H358" s="105"/>
      <c r="I358" s="61"/>
      <c r="J358" s="13"/>
      <c r="K358" s="61">
        <f>+'F29'!B6</f>
        <v>-209800</v>
      </c>
      <c r="L358" s="13"/>
      <c r="M358" s="13"/>
      <c r="N358" s="19"/>
    </row>
    <row r="359" spans="1:14" s="9" customFormat="1">
      <c r="B359" s="107"/>
      <c r="C359" s="59"/>
      <c r="G359" s="60"/>
      <c r="H359" s="105"/>
      <c r="I359" s="61"/>
      <c r="J359" s="13"/>
      <c r="K359" s="61"/>
      <c r="L359" s="13"/>
      <c r="M359" s="13"/>
      <c r="N359" s="19"/>
    </row>
    <row r="360" spans="1:14" s="9" customFormat="1">
      <c r="A360" s="31"/>
      <c r="B360" s="119">
        <v>21100200</v>
      </c>
      <c r="C360" s="32" t="s">
        <v>62</v>
      </c>
      <c r="D360" s="33"/>
      <c r="E360" s="33"/>
      <c r="F360" s="34"/>
      <c r="G360" s="34" t="str">
        <f>+$S$1</f>
        <v>Saldo Contable al</v>
      </c>
      <c r="H360" s="35">
        <f>+$T$1</f>
        <v>42735</v>
      </c>
      <c r="I360" s="36"/>
      <c r="J360" s="37"/>
      <c r="K360" s="38">
        <f>SUM(K361:K366)</f>
        <v>-257407572</v>
      </c>
      <c r="L360" s="13"/>
      <c r="M360" s="13">
        <f>+BCE!H51-BCE!I51</f>
        <v>-257407572</v>
      </c>
      <c r="N360" s="19">
        <f>+K360-M360</f>
        <v>0</v>
      </c>
    </row>
    <row r="361" spans="1:14" s="9" customFormat="1">
      <c r="B361" s="42"/>
      <c r="C361" s="10"/>
      <c r="G361" s="11"/>
      <c r="H361" s="15"/>
      <c r="I361" s="16"/>
      <c r="J361" s="13"/>
      <c r="K361" s="16"/>
      <c r="L361" s="13"/>
      <c r="M361" s="13"/>
      <c r="N361" s="19"/>
    </row>
    <row r="362" spans="1:14" s="9" customFormat="1">
      <c r="A362" s="9">
        <v>31</v>
      </c>
      <c r="B362" s="107" t="s">
        <v>166</v>
      </c>
      <c r="C362" s="59">
        <v>175</v>
      </c>
      <c r="D362" s="9" t="s">
        <v>234</v>
      </c>
      <c r="F362" s="217" t="s">
        <v>235</v>
      </c>
      <c r="H362" s="105"/>
      <c r="I362" s="61"/>
      <c r="J362" s="13"/>
      <c r="K362" s="61">
        <v>-255148864</v>
      </c>
      <c r="L362" s="13"/>
      <c r="M362" s="13"/>
      <c r="N362" s="19"/>
    </row>
    <row r="363" spans="1:14" s="9" customFormat="1">
      <c r="B363" s="107"/>
      <c r="C363" s="59"/>
      <c r="F363" s="217" t="s">
        <v>236</v>
      </c>
      <c r="H363" s="105"/>
      <c r="I363" s="61"/>
      <c r="J363" s="13"/>
      <c r="K363" s="61"/>
      <c r="L363" s="13"/>
      <c r="M363" s="13"/>
      <c r="N363" s="19"/>
    </row>
    <row r="364" spans="1:14" s="9" customFormat="1">
      <c r="A364" s="9">
        <v>31</v>
      </c>
      <c r="B364" s="107" t="s">
        <v>166</v>
      </c>
      <c r="C364" s="59">
        <v>176</v>
      </c>
      <c r="D364" s="9" t="s">
        <v>234</v>
      </c>
      <c r="F364" s="217" t="s">
        <v>307</v>
      </c>
      <c r="H364" s="105"/>
      <c r="I364" s="61"/>
      <c r="J364" s="13"/>
      <c r="K364" s="61">
        <v>-2258708</v>
      </c>
      <c r="L364" s="13"/>
      <c r="M364" s="13"/>
      <c r="N364" s="19"/>
    </row>
    <row r="365" spans="1:14" s="9" customFormat="1">
      <c r="B365" s="107"/>
      <c r="C365" s="59"/>
      <c r="F365" s="9" t="s">
        <v>308</v>
      </c>
      <c r="G365" s="60"/>
      <c r="H365" s="105"/>
      <c r="I365" s="61"/>
      <c r="J365" s="13"/>
      <c r="K365" s="61"/>
      <c r="L365" s="13"/>
      <c r="M365" s="13"/>
      <c r="N365" s="19"/>
    </row>
    <row r="366" spans="1:14" s="9" customFormat="1">
      <c r="B366" s="42"/>
      <c r="C366" s="10"/>
      <c r="G366" s="11"/>
      <c r="H366" s="15"/>
      <c r="I366" s="16"/>
      <c r="J366" s="13"/>
      <c r="K366" s="16"/>
      <c r="L366" s="13"/>
      <c r="M366" s="13"/>
      <c r="N366" s="19"/>
    </row>
    <row r="367" spans="1:14" s="9" customFormat="1">
      <c r="A367" s="31"/>
      <c r="B367" s="119" t="s">
        <v>309</v>
      </c>
      <c r="C367" s="32" t="s">
        <v>63</v>
      </c>
      <c r="D367" s="33"/>
      <c r="E367" s="33"/>
      <c r="F367" s="34"/>
      <c r="G367" s="34" t="str">
        <f>+$S$1</f>
        <v>Saldo Contable al</v>
      </c>
      <c r="H367" s="35">
        <f>+$T$1</f>
        <v>42735</v>
      </c>
      <c r="I367" s="36"/>
      <c r="J367" s="37"/>
      <c r="K367" s="38">
        <f>SUM(K368:K370)</f>
        <v>-2414856190</v>
      </c>
      <c r="L367" s="13"/>
      <c r="M367" s="13">
        <f>+BCE!H52-BCE!I52</f>
        <v>-2414856190</v>
      </c>
      <c r="N367" s="19">
        <f>+K367-M367</f>
        <v>0</v>
      </c>
    </row>
    <row r="368" spans="1:14" s="9" customFormat="1">
      <c r="B368" s="42"/>
      <c r="C368" s="10"/>
      <c r="G368" s="11"/>
      <c r="H368" s="15"/>
      <c r="I368" s="16"/>
      <c r="J368" s="13"/>
      <c r="K368" s="16"/>
      <c r="L368" s="13"/>
      <c r="N368" s="19"/>
    </row>
    <row r="369" spans="1:14" s="9" customFormat="1">
      <c r="B369" s="42"/>
      <c r="C369" s="10"/>
      <c r="G369" s="11"/>
      <c r="H369" s="15"/>
      <c r="I369" s="16"/>
      <c r="J369" s="13"/>
      <c r="K369" s="16">
        <v>-2414856190</v>
      </c>
      <c r="L369" s="13"/>
      <c r="M369" s="13"/>
      <c r="N369" s="19"/>
    </row>
    <row r="370" spans="1:14" s="9" customFormat="1">
      <c r="B370" s="42"/>
      <c r="C370" s="10"/>
      <c r="G370" s="11"/>
      <c r="H370" s="15"/>
      <c r="I370" s="16"/>
      <c r="J370" s="13"/>
      <c r="K370" s="16"/>
      <c r="L370" s="13"/>
      <c r="M370" s="13"/>
      <c r="N370" s="19"/>
    </row>
    <row r="371" spans="1:14" s="9" customFormat="1">
      <c r="A371" s="31"/>
      <c r="B371" s="119" t="s">
        <v>310</v>
      </c>
      <c r="C371" s="32" t="s">
        <v>64</v>
      </c>
      <c r="D371" s="33"/>
      <c r="E371" s="33"/>
      <c r="F371" s="34"/>
      <c r="G371" s="34" t="str">
        <f>+$S$1</f>
        <v>Saldo Contable al</v>
      </c>
      <c r="H371" s="35">
        <f>+$T$1</f>
        <v>42735</v>
      </c>
      <c r="I371" s="36"/>
      <c r="J371" s="37"/>
      <c r="K371" s="38">
        <f>SUM(K372:K374)</f>
        <v>-969602156</v>
      </c>
      <c r="L371" s="13"/>
      <c r="M371" s="13">
        <f>+BCE!H53-BCE!I53</f>
        <v>-969602156</v>
      </c>
      <c r="N371" s="19">
        <f>+K371-M371</f>
        <v>0</v>
      </c>
    </row>
    <row r="372" spans="1:14" s="9" customFormat="1">
      <c r="B372" s="42"/>
      <c r="C372" s="10"/>
      <c r="G372" s="11"/>
      <c r="H372" s="15"/>
      <c r="I372" s="16"/>
      <c r="J372" s="13"/>
      <c r="K372" s="16"/>
      <c r="L372" s="13"/>
      <c r="N372" s="19"/>
    </row>
    <row r="373" spans="1:14" s="9" customFormat="1">
      <c r="B373" s="42"/>
      <c r="C373" s="10"/>
      <c r="G373" s="11"/>
      <c r="H373" s="15"/>
      <c r="I373" s="16"/>
      <c r="J373" s="13"/>
      <c r="K373" s="16">
        <v>-969602156</v>
      </c>
      <c r="L373" s="13"/>
      <c r="M373" s="13"/>
      <c r="N373" s="19"/>
    </row>
    <row r="374" spans="1:14" s="9" customFormat="1">
      <c r="B374" s="42"/>
      <c r="C374" s="10"/>
      <c r="G374" s="11"/>
      <c r="H374" s="15"/>
      <c r="I374" s="16"/>
      <c r="J374" s="13"/>
      <c r="K374" s="16"/>
      <c r="L374" s="13"/>
      <c r="M374" s="13"/>
      <c r="N374" s="19"/>
    </row>
    <row r="375" spans="1:14" s="9" customFormat="1">
      <c r="A375" s="31"/>
      <c r="B375" s="119" t="s">
        <v>311</v>
      </c>
      <c r="C375" s="32" t="s">
        <v>65</v>
      </c>
      <c r="D375" s="33"/>
      <c r="E375" s="33"/>
      <c r="F375" s="34"/>
      <c r="G375" s="34" t="str">
        <f>+$S$1</f>
        <v>Saldo Contable al</v>
      </c>
      <c r="H375" s="35">
        <f>+$T$1</f>
        <v>42735</v>
      </c>
      <c r="I375" s="36"/>
      <c r="J375" s="37"/>
      <c r="K375" s="38">
        <f>SUM(K376:K378)</f>
        <v>1664328607</v>
      </c>
      <c r="L375" s="13"/>
      <c r="M375" s="13">
        <f>+BCE!H54-BCE!I54</f>
        <v>1664328607</v>
      </c>
      <c r="N375" s="19">
        <f>+K375-M375</f>
        <v>0</v>
      </c>
    </row>
    <row r="377" spans="1:14">
      <c r="K377" s="12">
        <v>1664328607</v>
      </c>
    </row>
    <row r="379" spans="1:14" s="9" customFormat="1">
      <c r="A379" s="31"/>
      <c r="B379" s="119">
        <v>23080000</v>
      </c>
      <c r="C379" s="32" t="s">
        <v>66</v>
      </c>
      <c r="D379" s="33"/>
      <c r="E379" s="33"/>
      <c r="F379" s="34"/>
      <c r="G379" s="34" t="str">
        <f>+$S$1</f>
        <v>Saldo Contable al</v>
      </c>
      <c r="H379" s="35">
        <f>+$T$1</f>
        <v>42735</v>
      </c>
      <c r="I379" s="36"/>
      <c r="J379" s="37"/>
      <c r="K379" s="38">
        <f>SUM(K380:K382)</f>
        <v>-786953702</v>
      </c>
      <c r="L379" s="13"/>
      <c r="M379" s="13">
        <f>+BCE!H55-BCE!I55</f>
        <v>-786953702</v>
      </c>
      <c r="N379" s="19">
        <f>+K379-M379</f>
        <v>0</v>
      </c>
    </row>
    <row r="381" spans="1:14">
      <c r="K381" s="12">
        <v>-786953702</v>
      </c>
    </row>
    <row r="1753" spans="7:7">
      <c r="G1753" s="8" t="s">
        <v>312</v>
      </c>
    </row>
  </sheetData>
  <sortState ref="A111:U125">
    <sortCondition ref="F111"/>
  </sortState>
  <mergeCells count="2">
    <mergeCell ref="A2:K2"/>
    <mergeCell ref="A3:K3"/>
  </mergeCells>
  <pageMargins left="1.2736614173228347" right="0.70866141732283472" top="0.74803149606299213" bottom="0.74803149606299213" header="0.31496062992125984" footer="0.31496062992125984"/>
  <pageSetup scale="95" orientation="landscape" horizontalDpi="4294967293" verticalDpi="4294967293" r:id="rId1"/>
  <rowBreaks count="17" manualBreakCount="17">
    <brk id="16" max="10" man="1"/>
    <brk id="46" max="10" man="1"/>
    <brk id="73" max="10" man="1"/>
    <brk id="97" max="10" man="1"/>
    <brk id="135" max="10" man="1"/>
    <brk id="161" max="10" man="1"/>
    <brk id="185" max="10" man="1"/>
    <brk id="192" max="10" man="1"/>
    <brk id="196" max="10" man="1"/>
    <brk id="201" max="10" man="1"/>
    <brk id="247" max="10" man="1"/>
    <brk id="283" max="10" man="1"/>
    <brk id="297" max="10" man="1"/>
    <brk id="305" max="10" man="1"/>
    <brk id="327" max="10" man="1"/>
    <brk id="351" max="10" man="1"/>
    <brk id="3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80"/>
  <sheetViews>
    <sheetView topLeftCell="O60" workbookViewId="0" xr3:uid="{842E5F09-E766-5B8D-85AF-A39847EA96FD}">
      <selection activeCell="Z72" sqref="Z72"/>
    </sheetView>
  </sheetViews>
  <sheetFormatPr defaultColWidth="11.42578125" defaultRowHeight="11.25"/>
  <cols>
    <col min="1" max="1" width="35.140625" style="246" bestFit="1" customWidth="1"/>
    <col min="2" max="2" width="7.5703125" style="246" bestFit="1" customWidth="1"/>
    <col min="3" max="3" width="6.140625" style="246" bestFit="1" customWidth="1"/>
    <col min="4" max="4" width="71" style="246" bestFit="1" customWidth="1"/>
    <col min="5" max="5" width="8.42578125" style="246" bestFit="1" customWidth="1"/>
    <col min="6" max="6" width="3.42578125" style="246" bestFit="1" customWidth="1"/>
    <col min="7" max="7" width="7.42578125" style="246" bestFit="1" customWidth="1"/>
    <col min="8" max="8" width="9.28515625" style="246" bestFit="1" customWidth="1"/>
    <col min="9" max="9" width="9.140625" style="246" bestFit="1" customWidth="1"/>
    <col min="10" max="10" width="8.28515625" style="246" bestFit="1" customWidth="1"/>
    <col min="11" max="11" width="10.28515625" style="246" bestFit="1" customWidth="1"/>
    <col min="12" max="12" width="7.42578125" style="246" bestFit="1" customWidth="1"/>
    <col min="13" max="13" width="8.85546875" style="246" bestFit="1" customWidth="1"/>
    <col min="14" max="14" width="11" style="246" bestFit="1" customWidth="1"/>
    <col min="15" max="15" width="9.85546875" style="246" bestFit="1" customWidth="1"/>
    <col min="16" max="16" width="8.85546875" style="246" bestFit="1" customWidth="1"/>
    <col min="17" max="18" width="9.85546875" style="246" bestFit="1" customWidth="1"/>
    <col min="19" max="19" width="11.42578125" style="246" bestFit="1" customWidth="1"/>
    <col min="20" max="20" width="8.85546875" style="246" bestFit="1" customWidth="1"/>
    <col min="21" max="21" width="11.7109375" style="246" bestFit="1" customWidth="1"/>
    <col min="22" max="22" width="10.28515625" style="246" bestFit="1" customWidth="1"/>
    <col min="23" max="23" width="11.42578125" style="246" bestFit="1" customWidth="1"/>
    <col min="24" max="24" width="7.140625" style="246" bestFit="1" customWidth="1"/>
    <col min="25" max="25" width="11.28515625" style="246" bestFit="1" customWidth="1"/>
    <col min="26" max="26" width="11.140625" style="246" bestFit="1" customWidth="1"/>
    <col min="27" max="28" width="11.42578125" style="246" bestFit="1" customWidth="1"/>
    <col min="29" max="16384" width="11.42578125" style="246"/>
  </cols>
  <sheetData>
    <row r="1" spans="1:28" ht="12.75">
      <c r="A1" s="117" t="str">
        <f>+BCE!C1</f>
        <v>PARTIDO DEMOCRATA CRISTIANO</v>
      </c>
    </row>
    <row r="2" spans="1:28" ht="12">
      <c r="A2" s="243" t="s">
        <v>313</v>
      </c>
    </row>
    <row r="4" spans="1:28" ht="12" thickBot="1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313" t="s">
        <v>314</v>
      </c>
      <c r="V4" s="313"/>
      <c r="W4" s="313"/>
      <c r="X4" s="313"/>
      <c r="Y4" s="313"/>
      <c r="Z4" s="313"/>
      <c r="AA4" s="313"/>
      <c r="AB4" s="313"/>
    </row>
    <row r="5" spans="1:28" ht="12" thickBot="1">
      <c r="A5" s="248"/>
      <c r="B5" s="248"/>
      <c r="C5" s="248"/>
      <c r="D5" s="248"/>
      <c r="E5" s="248"/>
      <c r="F5" s="248" t="s">
        <v>315</v>
      </c>
      <c r="G5" s="249">
        <v>24627.1</v>
      </c>
      <c r="H5" s="248" t="s">
        <v>316</v>
      </c>
      <c r="I5" s="248"/>
      <c r="J5" s="248"/>
      <c r="K5" s="248"/>
      <c r="L5" s="248"/>
      <c r="M5" s="248"/>
      <c r="N5" s="248"/>
      <c r="O5" s="250">
        <v>42369</v>
      </c>
      <c r="P5" s="248"/>
      <c r="Q5" s="248"/>
      <c r="R5" s="248"/>
      <c r="S5" s="248"/>
      <c r="T5" s="248"/>
      <c r="U5" s="251"/>
      <c r="V5" s="251"/>
      <c r="W5" s="251" t="s">
        <v>317</v>
      </c>
      <c r="X5" s="252"/>
      <c r="Y5" s="252"/>
      <c r="Z5" s="252" t="s">
        <v>318</v>
      </c>
      <c r="AA5" s="252" t="s">
        <v>319</v>
      </c>
      <c r="AB5" s="247"/>
    </row>
    <row r="6" spans="1:28" ht="34.5" thickBot="1">
      <c r="A6" s="253" t="s">
        <v>141</v>
      </c>
      <c r="B6" s="253" t="s">
        <v>320</v>
      </c>
      <c r="C6" s="253" t="s">
        <v>321</v>
      </c>
      <c r="D6" s="253" t="s">
        <v>322</v>
      </c>
      <c r="E6" s="253" t="s">
        <v>323</v>
      </c>
      <c r="F6" s="254" t="s">
        <v>324</v>
      </c>
      <c r="G6" s="254" t="s">
        <v>325</v>
      </c>
      <c r="H6" s="254" t="s">
        <v>326</v>
      </c>
      <c r="I6" s="254" t="s">
        <v>327</v>
      </c>
      <c r="J6" s="254" t="s">
        <v>328</v>
      </c>
      <c r="K6" s="254" t="s">
        <v>329</v>
      </c>
      <c r="L6" s="254" t="s">
        <v>330</v>
      </c>
      <c r="M6" s="254" t="s">
        <v>331</v>
      </c>
      <c r="N6" s="254" t="s">
        <v>332</v>
      </c>
      <c r="O6" s="254" t="s">
        <v>333</v>
      </c>
      <c r="P6" s="254" t="s">
        <v>334</v>
      </c>
      <c r="Q6" s="254" t="s">
        <v>335</v>
      </c>
      <c r="R6" s="254" t="s">
        <v>336</v>
      </c>
      <c r="S6" s="254" t="s">
        <v>337</v>
      </c>
      <c r="T6" s="255" t="s">
        <v>338</v>
      </c>
      <c r="U6" s="253" t="s">
        <v>339</v>
      </c>
      <c r="V6" s="256" t="s">
        <v>329</v>
      </c>
      <c r="W6" s="257">
        <v>42370</v>
      </c>
      <c r="X6" s="258" t="s">
        <v>340</v>
      </c>
      <c r="Y6" s="258" t="s">
        <v>341</v>
      </c>
      <c r="Z6" s="259" t="s">
        <v>342</v>
      </c>
      <c r="AA6" s="260" t="s">
        <v>343</v>
      </c>
      <c r="AB6" s="260" t="s">
        <v>344</v>
      </c>
    </row>
    <row r="7" spans="1:28">
      <c r="A7" s="261" t="s">
        <v>345</v>
      </c>
      <c r="B7" s="262"/>
      <c r="C7" s="263"/>
      <c r="D7" s="264" t="s">
        <v>346</v>
      </c>
      <c r="E7" s="265">
        <v>41947</v>
      </c>
      <c r="F7" s="266"/>
      <c r="G7" s="267"/>
      <c r="H7" s="268">
        <v>108571</v>
      </c>
      <c r="I7" s="269">
        <v>108571</v>
      </c>
      <c r="J7" s="270"/>
      <c r="K7" s="268">
        <v>1</v>
      </c>
      <c r="L7" s="268">
        <v>0</v>
      </c>
      <c r="M7" s="268">
        <v>108570</v>
      </c>
      <c r="N7" s="268">
        <v>94</v>
      </c>
      <c r="O7" s="268">
        <v>12</v>
      </c>
      <c r="P7" s="268">
        <v>82</v>
      </c>
      <c r="Q7" s="268">
        <v>2261.875</v>
      </c>
      <c r="R7" s="268">
        <v>13860</v>
      </c>
      <c r="S7" s="268">
        <v>16121.875</v>
      </c>
      <c r="T7" s="271">
        <v>92449.125</v>
      </c>
      <c r="U7" s="272">
        <v>108571</v>
      </c>
      <c r="V7" s="273">
        <v>1</v>
      </c>
      <c r="W7" s="274">
        <v>82</v>
      </c>
      <c r="X7" s="275">
        <v>12</v>
      </c>
      <c r="Y7" s="274">
        <v>16121.875</v>
      </c>
      <c r="Z7" s="276">
        <v>13528.993902439022</v>
      </c>
      <c r="AA7" s="274">
        <v>29650.868902439022</v>
      </c>
      <c r="AB7" s="277">
        <v>78920.131097560981</v>
      </c>
    </row>
    <row r="8" spans="1:28">
      <c r="A8" s="261" t="s">
        <v>345</v>
      </c>
      <c r="B8" s="262"/>
      <c r="C8" s="263"/>
      <c r="D8" s="264" t="s">
        <v>347</v>
      </c>
      <c r="E8" s="265">
        <v>42582</v>
      </c>
      <c r="F8" s="266"/>
      <c r="G8" s="267"/>
      <c r="H8" s="268"/>
      <c r="I8" s="269">
        <v>208250</v>
      </c>
      <c r="J8" s="270"/>
      <c r="K8" s="268">
        <v>1</v>
      </c>
      <c r="L8" s="268"/>
      <c r="M8" s="268">
        <v>208249</v>
      </c>
      <c r="N8" s="268">
        <v>60</v>
      </c>
      <c r="O8" s="268"/>
      <c r="P8" s="268"/>
      <c r="Q8" s="268"/>
      <c r="R8" s="268"/>
      <c r="S8" s="268"/>
      <c r="T8" s="271"/>
      <c r="U8" s="278">
        <v>208250</v>
      </c>
      <c r="V8" s="279">
        <v>1</v>
      </c>
      <c r="W8" s="280">
        <v>60</v>
      </c>
      <c r="X8" s="281">
        <v>5</v>
      </c>
      <c r="Y8" s="280">
        <v>0</v>
      </c>
      <c r="Z8" s="282">
        <v>17354.083333333332</v>
      </c>
      <c r="AA8" s="280">
        <v>17354.083333333332</v>
      </c>
      <c r="AB8" s="283">
        <v>190895.91666666666</v>
      </c>
    </row>
    <row r="9" spans="1:28">
      <c r="A9" s="261" t="s">
        <v>345</v>
      </c>
      <c r="B9" s="262"/>
      <c r="C9" s="263"/>
      <c r="D9" s="264" t="s">
        <v>348</v>
      </c>
      <c r="E9" s="265">
        <v>42582</v>
      </c>
      <c r="F9" s="266"/>
      <c r="G9" s="267"/>
      <c r="H9" s="268"/>
      <c r="I9" s="269">
        <v>1077545</v>
      </c>
      <c r="J9" s="270"/>
      <c r="K9" s="268">
        <v>1</v>
      </c>
      <c r="L9" s="268"/>
      <c r="M9" s="268">
        <v>1077544</v>
      </c>
      <c r="N9" s="268">
        <v>60</v>
      </c>
      <c r="O9" s="268"/>
      <c r="P9" s="268"/>
      <c r="Q9" s="268"/>
      <c r="R9" s="268"/>
      <c r="S9" s="268"/>
      <c r="T9" s="271"/>
      <c r="U9" s="278">
        <v>1077545</v>
      </c>
      <c r="V9" s="279">
        <v>1</v>
      </c>
      <c r="W9" s="280">
        <v>60</v>
      </c>
      <c r="X9" s="281">
        <v>5</v>
      </c>
      <c r="Y9" s="280">
        <v>0</v>
      </c>
      <c r="Z9" s="282">
        <v>89795.333333333328</v>
      </c>
      <c r="AA9" s="280">
        <v>89795.333333333328</v>
      </c>
      <c r="AB9" s="283">
        <v>987749.66666666663</v>
      </c>
    </row>
    <row r="10" spans="1:28">
      <c r="A10" s="261" t="s">
        <v>349</v>
      </c>
      <c r="B10" s="262"/>
      <c r="C10" s="263"/>
      <c r="D10" s="284" t="s">
        <v>350</v>
      </c>
      <c r="E10" s="265">
        <v>42005</v>
      </c>
      <c r="F10" s="266"/>
      <c r="G10" s="267">
        <v>628.5</v>
      </c>
      <c r="H10" s="268">
        <v>15478132.35</v>
      </c>
      <c r="I10" s="269">
        <v>15478132.35</v>
      </c>
      <c r="J10" s="268"/>
      <c r="K10" s="268">
        <v>3095626.47</v>
      </c>
      <c r="L10" s="268">
        <v>0</v>
      </c>
      <c r="M10" s="268">
        <v>12382505.879999999</v>
      </c>
      <c r="N10" s="268">
        <v>480</v>
      </c>
      <c r="O10" s="268">
        <v>12</v>
      </c>
      <c r="P10" s="268">
        <v>468</v>
      </c>
      <c r="Q10" s="268">
        <v>0</v>
      </c>
      <c r="R10" s="268">
        <v>309562.64699999994</v>
      </c>
      <c r="S10" s="268">
        <v>309562.64699999994</v>
      </c>
      <c r="T10" s="271">
        <v>15168569.703</v>
      </c>
      <c r="U10" s="278">
        <v>15478132.35</v>
      </c>
      <c r="V10" s="279">
        <v>3095626.47</v>
      </c>
      <c r="W10" s="280">
        <v>468</v>
      </c>
      <c r="X10" s="281">
        <v>12</v>
      </c>
      <c r="Y10" s="280">
        <v>309562.64699999994</v>
      </c>
      <c r="Z10" s="282">
        <v>309562.647</v>
      </c>
      <c r="AA10" s="280">
        <v>619125.29399999999</v>
      </c>
      <c r="AB10" s="283">
        <v>14859007.056</v>
      </c>
    </row>
    <row r="11" spans="1:28">
      <c r="A11" s="261" t="s">
        <v>349</v>
      </c>
      <c r="B11" s="262"/>
      <c r="C11" s="263"/>
      <c r="D11" s="284" t="s">
        <v>351</v>
      </c>
      <c r="E11" s="265">
        <v>42005</v>
      </c>
      <c r="F11" s="266"/>
      <c r="G11" s="267">
        <v>369</v>
      </c>
      <c r="H11" s="268">
        <v>9087399.9000000004</v>
      </c>
      <c r="I11" s="269">
        <v>9087399.9000000004</v>
      </c>
      <c r="J11" s="268"/>
      <c r="K11" s="268">
        <v>1817479.9800000002</v>
      </c>
      <c r="L11" s="268">
        <v>0</v>
      </c>
      <c r="M11" s="268">
        <v>7269919.9199999999</v>
      </c>
      <c r="N11" s="268">
        <v>480</v>
      </c>
      <c r="O11" s="268">
        <v>12</v>
      </c>
      <c r="P11" s="268">
        <v>468</v>
      </c>
      <c r="Q11" s="268">
        <v>0</v>
      </c>
      <c r="R11" s="268">
        <v>181747.99799999999</v>
      </c>
      <c r="S11" s="268">
        <v>181747.99799999999</v>
      </c>
      <c r="T11" s="271">
        <v>8905651.9020000007</v>
      </c>
      <c r="U11" s="278">
        <v>9087399.9000000004</v>
      </c>
      <c r="V11" s="279">
        <v>1817479.9800000002</v>
      </c>
      <c r="W11" s="280">
        <v>468</v>
      </c>
      <c r="X11" s="281">
        <v>12</v>
      </c>
      <c r="Y11" s="280">
        <v>181747.99799999999</v>
      </c>
      <c r="Z11" s="282">
        <v>181747.99800000002</v>
      </c>
      <c r="AA11" s="280">
        <v>363495.99600000004</v>
      </c>
      <c r="AB11" s="283">
        <v>8723903.904000001</v>
      </c>
    </row>
    <row r="12" spans="1:28">
      <c r="A12" s="261" t="s">
        <v>349</v>
      </c>
      <c r="B12" s="262"/>
      <c r="C12" s="263"/>
      <c r="D12" s="284" t="s">
        <v>352</v>
      </c>
      <c r="E12" s="265">
        <v>42005</v>
      </c>
      <c r="F12" s="266"/>
      <c r="G12" s="267">
        <v>303</v>
      </c>
      <c r="H12" s="268">
        <v>7462011.2999999998</v>
      </c>
      <c r="I12" s="269">
        <v>7462011.2999999998</v>
      </c>
      <c r="J12" s="268"/>
      <c r="K12" s="268">
        <v>1492402.26</v>
      </c>
      <c r="L12" s="268">
        <v>0</v>
      </c>
      <c r="M12" s="268">
        <v>5969609.04</v>
      </c>
      <c r="N12" s="268">
        <v>480</v>
      </c>
      <c r="O12" s="268">
        <v>12</v>
      </c>
      <c r="P12" s="268">
        <v>468</v>
      </c>
      <c r="Q12" s="268">
        <v>0</v>
      </c>
      <c r="R12" s="268">
        <v>149240.226</v>
      </c>
      <c r="S12" s="268">
        <v>149240.226</v>
      </c>
      <c r="T12" s="271">
        <v>7312771.074</v>
      </c>
      <c r="U12" s="278">
        <v>7462011.2999999998</v>
      </c>
      <c r="V12" s="279">
        <v>1492402.26</v>
      </c>
      <c r="W12" s="280">
        <v>468</v>
      </c>
      <c r="X12" s="281">
        <v>12</v>
      </c>
      <c r="Y12" s="280">
        <v>149240.226</v>
      </c>
      <c r="Z12" s="282">
        <v>149240.22600000002</v>
      </c>
      <c r="AA12" s="280">
        <v>298480.45200000005</v>
      </c>
      <c r="AB12" s="283">
        <v>7163530.8479999993</v>
      </c>
    </row>
    <row r="13" spans="1:28">
      <c r="A13" s="261" t="s">
        <v>349</v>
      </c>
      <c r="B13" s="262"/>
      <c r="C13" s="263"/>
      <c r="D13" s="284" t="s">
        <v>353</v>
      </c>
      <c r="E13" s="265">
        <v>42005</v>
      </c>
      <c r="F13" s="266"/>
      <c r="G13" s="267">
        <v>3083.49</v>
      </c>
      <c r="H13" s="268">
        <v>75937416.578999996</v>
      </c>
      <c r="I13" s="269">
        <v>75937416.578999996</v>
      </c>
      <c r="J13" s="268"/>
      <c r="K13" s="268">
        <v>15187483.3158</v>
      </c>
      <c r="L13" s="268">
        <v>0</v>
      </c>
      <c r="M13" s="268">
        <v>60749933.2632</v>
      </c>
      <c r="N13" s="268">
        <v>480</v>
      </c>
      <c r="O13" s="268">
        <v>12</v>
      </c>
      <c r="P13" s="268">
        <v>468</v>
      </c>
      <c r="Q13" s="268">
        <v>0</v>
      </c>
      <c r="R13" s="268">
        <v>1518748.33158</v>
      </c>
      <c r="S13" s="268">
        <v>1518748.33158</v>
      </c>
      <c r="T13" s="271">
        <v>74418668.247419998</v>
      </c>
      <c r="U13" s="278">
        <v>75937416.578999996</v>
      </c>
      <c r="V13" s="279">
        <v>15187483.3158</v>
      </c>
      <c r="W13" s="280">
        <v>468</v>
      </c>
      <c r="X13" s="281">
        <v>12</v>
      </c>
      <c r="Y13" s="280">
        <v>1518748.33158</v>
      </c>
      <c r="Z13" s="282">
        <v>1518748.33158</v>
      </c>
      <c r="AA13" s="280">
        <v>3037496.66316</v>
      </c>
      <c r="AB13" s="283">
        <v>72899919.91584</v>
      </c>
    </row>
    <row r="14" spans="1:28">
      <c r="A14" s="261" t="s">
        <v>349</v>
      </c>
      <c r="B14" s="262"/>
      <c r="C14" s="263"/>
      <c r="D14" s="284" t="s">
        <v>354</v>
      </c>
      <c r="E14" s="265">
        <v>42005</v>
      </c>
      <c r="F14" s="266"/>
      <c r="G14" s="267">
        <v>1567.5</v>
      </c>
      <c r="H14" s="268">
        <v>38602979.25</v>
      </c>
      <c r="I14" s="269">
        <v>38602979.25</v>
      </c>
      <c r="J14" s="268"/>
      <c r="K14" s="268">
        <v>7720595.8500000006</v>
      </c>
      <c r="L14" s="268">
        <v>0</v>
      </c>
      <c r="M14" s="268">
        <v>30882383.399999999</v>
      </c>
      <c r="N14" s="268">
        <v>480</v>
      </c>
      <c r="O14" s="268">
        <v>12</v>
      </c>
      <c r="P14" s="268">
        <v>468</v>
      </c>
      <c r="Q14" s="268">
        <v>0</v>
      </c>
      <c r="R14" s="268">
        <v>772059.58499999996</v>
      </c>
      <c r="S14" s="268">
        <v>772059.58499999996</v>
      </c>
      <c r="T14" s="271">
        <v>37830919.664999999</v>
      </c>
      <c r="U14" s="278">
        <v>38602979.25</v>
      </c>
      <c r="V14" s="279">
        <v>7720595.8500000006</v>
      </c>
      <c r="W14" s="280">
        <v>468</v>
      </c>
      <c r="X14" s="281">
        <v>12</v>
      </c>
      <c r="Y14" s="280">
        <v>772059.58499999996</v>
      </c>
      <c r="Z14" s="282">
        <v>772059.58499999996</v>
      </c>
      <c r="AA14" s="280">
        <v>1544119.17</v>
      </c>
      <c r="AB14" s="283">
        <v>37058860.079999998</v>
      </c>
    </row>
    <row r="15" spans="1:28">
      <c r="A15" s="261" t="s">
        <v>349</v>
      </c>
      <c r="B15" s="284"/>
      <c r="C15" s="263"/>
      <c r="D15" s="284" t="s">
        <v>355</v>
      </c>
      <c r="E15" s="265">
        <v>42005</v>
      </c>
      <c r="F15" s="266"/>
      <c r="G15" s="267">
        <v>850</v>
      </c>
      <c r="H15" s="268">
        <v>20933035</v>
      </c>
      <c r="I15" s="269">
        <v>20933035</v>
      </c>
      <c r="J15" s="268"/>
      <c r="K15" s="268">
        <v>4186607</v>
      </c>
      <c r="L15" s="268">
        <v>0</v>
      </c>
      <c r="M15" s="268">
        <v>16746428</v>
      </c>
      <c r="N15" s="268">
        <v>480</v>
      </c>
      <c r="O15" s="268">
        <v>12</v>
      </c>
      <c r="P15" s="268">
        <v>468</v>
      </c>
      <c r="Q15" s="268">
        <v>0</v>
      </c>
      <c r="R15" s="268">
        <v>418660.70000000007</v>
      </c>
      <c r="S15" s="268">
        <v>418660.70000000007</v>
      </c>
      <c r="T15" s="271">
        <v>20514374.300000001</v>
      </c>
      <c r="U15" s="278">
        <v>20933035</v>
      </c>
      <c r="V15" s="279">
        <v>4186607</v>
      </c>
      <c r="W15" s="280">
        <v>468</v>
      </c>
      <c r="X15" s="281">
        <v>12</v>
      </c>
      <c r="Y15" s="280">
        <v>418660.70000000007</v>
      </c>
      <c r="Z15" s="282">
        <v>418660.70000000007</v>
      </c>
      <c r="AA15" s="280">
        <v>837321.40000000014</v>
      </c>
      <c r="AB15" s="283">
        <v>20095713.600000001</v>
      </c>
    </row>
    <row r="16" spans="1:28">
      <c r="A16" s="261" t="s">
        <v>349</v>
      </c>
      <c r="B16" s="262"/>
      <c r="C16" s="263"/>
      <c r="D16" s="284" t="s">
        <v>356</v>
      </c>
      <c r="E16" s="265">
        <v>42005</v>
      </c>
      <c r="F16" s="266"/>
      <c r="G16" s="267">
        <v>1266.96</v>
      </c>
      <c r="H16" s="268">
        <v>31201550.616</v>
      </c>
      <c r="I16" s="269">
        <v>31201550.616</v>
      </c>
      <c r="J16" s="268"/>
      <c r="K16" s="268">
        <v>6240310.1232000003</v>
      </c>
      <c r="L16" s="268">
        <v>0</v>
      </c>
      <c r="M16" s="268">
        <v>24961240.492800001</v>
      </c>
      <c r="N16" s="268">
        <v>480</v>
      </c>
      <c r="O16" s="268">
        <v>12</v>
      </c>
      <c r="P16" s="268">
        <v>468</v>
      </c>
      <c r="Q16" s="268">
        <v>0</v>
      </c>
      <c r="R16" s="268">
        <v>624031.01231999998</v>
      </c>
      <c r="S16" s="268">
        <v>624031.01231999998</v>
      </c>
      <c r="T16" s="271">
        <v>30577519.60368</v>
      </c>
      <c r="U16" s="278">
        <v>31201550.616</v>
      </c>
      <c r="V16" s="279">
        <v>6240310.1232000003</v>
      </c>
      <c r="W16" s="280">
        <v>468</v>
      </c>
      <c r="X16" s="281">
        <v>12</v>
      </c>
      <c r="Y16" s="280">
        <v>624031.01231999998</v>
      </c>
      <c r="Z16" s="282">
        <v>624031.01231999998</v>
      </c>
      <c r="AA16" s="280">
        <v>1248062.02464</v>
      </c>
      <c r="AB16" s="283">
        <v>29953488.591359999</v>
      </c>
    </row>
    <row r="17" spans="1:28">
      <c r="A17" s="261" t="s">
        <v>349</v>
      </c>
      <c r="B17" s="262"/>
      <c r="C17" s="263"/>
      <c r="D17" s="284" t="s">
        <v>357</v>
      </c>
      <c r="E17" s="265">
        <v>42005</v>
      </c>
      <c r="F17" s="266"/>
      <c r="G17" s="267">
        <v>744</v>
      </c>
      <c r="H17" s="268">
        <v>18322562.399999999</v>
      </c>
      <c r="I17" s="269">
        <v>18322562.399999999</v>
      </c>
      <c r="J17" s="268"/>
      <c r="K17" s="268">
        <v>3664512.48</v>
      </c>
      <c r="L17" s="268">
        <v>0</v>
      </c>
      <c r="M17" s="268">
        <v>14658049.919999998</v>
      </c>
      <c r="N17" s="268">
        <v>480</v>
      </c>
      <c r="O17" s="268">
        <v>12</v>
      </c>
      <c r="P17" s="268">
        <v>468</v>
      </c>
      <c r="Q17" s="268">
        <v>0</v>
      </c>
      <c r="R17" s="268">
        <v>366451.24799999996</v>
      </c>
      <c r="S17" s="268">
        <v>366451.24799999996</v>
      </c>
      <c r="T17" s="271">
        <v>17956111.151999999</v>
      </c>
      <c r="U17" s="278">
        <v>18322562.399999999</v>
      </c>
      <c r="V17" s="279">
        <v>3664512.48</v>
      </c>
      <c r="W17" s="280">
        <v>468</v>
      </c>
      <c r="X17" s="281">
        <v>12</v>
      </c>
      <c r="Y17" s="280">
        <v>366451.24799999996</v>
      </c>
      <c r="Z17" s="282">
        <v>366451.24799999996</v>
      </c>
      <c r="AA17" s="280">
        <v>732902.49599999993</v>
      </c>
      <c r="AB17" s="283">
        <v>17589659.903999999</v>
      </c>
    </row>
    <row r="18" spans="1:28">
      <c r="A18" s="261" t="s">
        <v>349</v>
      </c>
      <c r="B18" s="262"/>
      <c r="C18" s="263"/>
      <c r="D18" s="284" t="s">
        <v>358</v>
      </c>
      <c r="E18" s="265">
        <v>42005</v>
      </c>
      <c r="F18" s="266"/>
      <c r="G18" s="267">
        <v>1242.4000000000001</v>
      </c>
      <c r="H18" s="268">
        <v>30596709.039999999</v>
      </c>
      <c r="I18" s="269">
        <v>30596709.039999999</v>
      </c>
      <c r="J18" s="268"/>
      <c r="K18" s="268">
        <v>6119341.8080000002</v>
      </c>
      <c r="L18" s="268">
        <v>0</v>
      </c>
      <c r="M18" s="268">
        <v>24477367.232000001</v>
      </c>
      <c r="N18" s="268">
        <v>480</v>
      </c>
      <c r="O18" s="268">
        <v>12</v>
      </c>
      <c r="P18" s="268">
        <v>468</v>
      </c>
      <c r="Q18" s="268">
        <v>0</v>
      </c>
      <c r="R18" s="268">
        <v>611934.18079999997</v>
      </c>
      <c r="S18" s="268">
        <v>611934.18079999997</v>
      </c>
      <c r="T18" s="271">
        <v>29984774.859200001</v>
      </c>
      <c r="U18" s="278">
        <v>30596709.039999999</v>
      </c>
      <c r="V18" s="279">
        <v>6119341.8080000002</v>
      </c>
      <c r="W18" s="280">
        <v>468</v>
      </c>
      <c r="X18" s="281">
        <v>12</v>
      </c>
      <c r="Y18" s="280">
        <v>611934.18079999997</v>
      </c>
      <c r="Z18" s="282">
        <v>611934.18080000009</v>
      </c>
      <c r="AA18" s="280">
        <v>1223868.3615999999</v>
      </c>
      <c r="AB18" s="283">
        <v>29372840.678399999</v>
      </c>
    </row>
    <row r="19" spans="1:28">
      <c r="A19" s="261" t="s">
        <v>349</v>
      </c>
      <c r="B19" s="262"/>
      <c r="C19" s="263"/>
      <c r="D19" s="284" t="s">
        <v>359</v>
      </c>
      <c r="E19" s="265">
        <v>42005</v>
      </c>
      <c r="F19" s="266"/>
      <c r="G19" s="267">
        <v>1295</v>
      </c>
      <c r="H19" s="268">
        <v>31892094.499999996</v>
      </c>
      <c r="I19" s="269">
        <v>31892094.499999996</v>
      </c>
      <c r="J19" s="268"/>
      <c r="K19" s="268">
        <v>6378418.8999999994</v>
      </c>
      <c r="L19" s="268">
        <v>0</v>
      </c>
      <c r="M19" s="268">
        <v>25513675.599999998</v>
      </c>
      <c r="N19" s="268">
        <v>480</v>
      </c>
      <c r="O19" s="268">
        <v>12</v>
      </c>
      <c r="P19" s="268">
        <v>468</v>
      </c>
      <c r="Q19" s="268">
        <v>0</v>
      </c>
      <c r="R19" s="268">
        <v>637841.8899999999</v>
      </c>
      <c r="S19" s="268">
        <v>637841.8899999999</v>
      </c>
      <c r="T19" s="271">
        <v>31254252.609999996</v>
      </c>
      <c r="U19" s="278">
        <v>31892094.499999996</v>
      </c>
      <c r="V19" s="279">
        <v>6378418.8999999994</v>
      </c>
      <c r="W19" s="280">
        <v>468</v>
      </c>
      <c r="X19" s="281">
        <v>12</v>
      </c>
      <c r="Y19" s="280">
        <v>637841.8899999999</v>
      </c>
      <c r="Z19" s="282">
        <v>637841.8899999999</v>
      </c>
      <c r="AA19" s="280">
        <v>1275683.7799999998</v>
      </c>
      <c r="AB19" s="283">
        <v>30616410.719999995</v>
      </c>
    </row>
    <row r="20" spans="1:28">
      <c r="A20" s="261" t="s">
        <v>349</v>
      </c>
      <c r="B20" s="262"/>
      <c r="C20" s="263"/>
      <c r="D20" s="284" t="s">
        <v>360</v>
      </c>
      <c r="E20" s="265">
        <v>42005</v>
      </c>
      <c r="F20" s="266"/>
      <c r="G20" s="267">
        <v>2139.46</v>
      </c>
      <c r="H20" s="268">
        <v>52688695.365999997</v>
      </c>
      <c r="I20" s="269">
        <v>52688695.365999997</v>
      </c>
      <c r="J20" s="268"/>
      <c r="K20" s="268">
        <v>10537739.0732</v>
      </c>
      <c r="L20" s="268">
        <v>0</v>
      </c>
      <c r="M20" s="268">
        <v>42150956.292799994</v>
      </c>
      <c r="N20" s="268">
        <v>480</v>
      </c>
      <c r="O20" s="268">
        <v>12</v>
      </c>
      <c r="P20" s="268">
        <v>468</v>
      </c>
      <c r="Q20" s="268">
        <v>0</v>
      </c>
      <c r="R20" s="268">
        <v>1053773.9073199998</v>
      </c>
      <c r="S20" s="268">
        <v>1053773.9073199998</v>
      </c>
      <c r="T20" s="271">
        <v>51634921.458679996</v>
      </c>
      <c r="U20" s="278">
        <v>52688695.365999997</v>
      </c>
      <c r="V20" s="279">
        <v>10537739.0732</v>
      </c>
      <c r="W20" s="280">
        <v>468</v>
      </c>
      <c r="X20" s="281">
        <v>12</v>
      </c>
      <c r="Y20" s="280">
        <v>1053773.9073199998</v>
      </c>
      <c r="Z20" s="282">
        <v>1053773.9073199998</v>
      </c>
      <c r="AA20" s="280">
        <v>2107547.8146399995</v>
      </c>
      <c r="AB20" s="283">
        <v>50581147.551359996</v>
      </c>
    </row>
    <row r="21" spans="1:28">
      <c r="A21" s="261" t="s">
        <v>349</v>
      </c>
      <c r="B21" s="262"/>
      <c r="C21" s="263"/>
      <c r="D21" s="284" t="s">
        <v>361</v>
      </c>
      <c r="E21" s="265">
        <v>42005</v>
      </c>
      <c r="F21" s="266"/>
      <c r="G21" s="267">
        <v>751.14</v>
      </c>
      <c r="H21" s="268">
        <v>18498399.893999998</v>
      </c>
      <c r="I21" s="269">
        <v>18498399.893999998</v>
      </c>
      <c r="J21" s="268"/>
      <c r="K21" s="268">
        <v>3699679.9787999997</v>
      </c>
      <c r="L21" s="268">
        <v>0</v>
      </c>
      <c r="M21" s="268">
        <v>14798719.915199999</v>
      </c>
      <c r="N21" s="268">
        <v>480</v>
      </c>
      <c r="O21" s="268">
        <v>12</v>
      </c>
      <c r="P21" s="268">
        <v>468</v>
      </c>
      <c r="Q21" s="268">
        <v>0</v>
      </c>
      <c r="R21" s="268">
        <v>369967.99787999992</v>
      </c>
      <c r="S21" s="268">
        <v>369967.99787999992</v>
      </c>
      <c r="T21" s="271">
        <v>18128431.896119997</v>
      </c>
      <c r="U21" s="278">
        <v>18498399.893999998</v>
      </c>
      <c r="V21" s="279">
        <v>3699679.9787999997</v>
      </c>
      <c r="W21" s="280">
        <v>468</v>
      </c>
      <c r="X21" s="281">
        <v>12</v>
      </c>
      <c r="Y21" s="280">
        <v>369967.99787999992</v>
      </c>
      <c r="Z21" s="282">
        <v>369967.99787999992</v>
      </c>
      <c r="AA21" s="280">
        <v>739935.99575999985</v>
      </c>
      <c r="AB21" s="283">
        <v>17758463.898239996</v>
      </c>
    </row>
    <row r="22" spans="1:28">
      <c r="A22" s="261" t="s">
        <v>349</v>
      </c>
      <c r="B22" s="262"/>
      <c r="C22" s="263"/>
      <c r="D22" s="284" t="s">
        <v>362</v>
      </c>
      <c r="E22" s="265">
        <v>42005</v>
      </c>
      <c r="F22" s="266"/>
      <c r="G22" s="267">
        <v>1930.5</v>
      </c>
      <c r="H22" s="268">
        <v>47542616.549999997</v>
      </c>
      <c r="I22" s="269">
        <v>47542616.549999997</v>
      </c>
      <c r="J22" s="268"/>
      <c r="K22" s="268">
        <v>9508523.3100000005</v>
      </c>
      <c r="L22" s="268">
        <v>0</v>
      </c>
      <c r="M22" s="268">
        <v>38034093.239999995</v>
      </c>
      <c r="N22" s="268">
        <v>480</v>
      </c>
      <c r="O22" s="268">
        <v>12</v>
      </c>
      <c r="P22" s="268">
        <v>468</v>
      </c>
      <c r="Q22" s="268">
        <v>0</v>
      </c>
      <c r="R22" s="268">
        <v>950852.33099999977</v>
      </c>
      <c r="S22" s="268">
        <v>950852.33099999977</v>
      </c>
      <c r="T22" s="271">
        <v>46591764.218999997</v>
      </c>
      <c r="U22" s="278">
        <v>47542616.549999997</v>
      </c>
      <c r="V22" s="279">
        <v>9508523.3100000005</v>
      </c>
      <c r="W22" s="280">
        <v>468</v>
      </c>
      <c r="X22" s="281">
        <v>12</v>
      </c>
      <c r="Y22" s="280">
        <v>950852.33099999977</v>
      </c>
      <c r="Z22" s="282">
        <v>950852.33099999977</v>
      </c>
      <c r="AA22" s="280">
        <v>1901704.6619999995</v>
      </c>
      <c r="AB22" s="283">
        <v>45640911.887999997</v>
      </c>
    </row>
    <row r="23" spans="1:28">
      <c r="A23" s="261" t="s">
        <v>349</v>
      </c>
      <c r="B23" s="262"/>
      <c r="C23" s="263"/>
      <c r="D23" s="284" t="s">
        <v>363</v>
      </c>
      <c r="E23" s="265">
        <v>42005</v>
      </c>
      <c r="F23" s="266"/>
      <c r="G23" s="267">
        <v>1100</v>
      </c>
      <c r="H23" s="268">
        <v>27089810</v>
      </c>
      <c r="I23" s="269">
        <v>27089810</v>
      </c>
      <c r="J23" s="268"/>
      <c r="K23" s="268">
        <v>5417962</v>
      </c>
      <c r="L23" s="268">
        <v>0</v>
      </c>
      <c r="M23" s="268">
        <v>21671848</v>
      </c>
      <c r="N23" s="268">
        <v>480</v>
      </c>
      <c r="O23" s="268">
        <v>12</v>
      </c>
      <c r="P23" s="268">
        <v>468</v>
      </c>
      <c r="Q23" s="268">
        <v>0</v>
      </c>
      <c r="R23" s="268">
        <v>541796.19999999995</v>
      </c>
      <c r="S23" s="268">
        <v>541796.19999999995</v>
      </c>
      <c r="T23" s="271">
        <v>26548013.800000001</v>
      </c>
      <c r="U23" s="278">
        <v>27089810</v>
      </c>
      <c r="V23" s="279">
        <v>5417962</v>
      </c>
      <c r="W23" s="280">
        <v>468</v>
      </c>
      <c r="X23" s="281">
        <v>12</v>
      </c>
      <c r="Y23" s="280">
        <v>541796.19999999995</v>
      </c>
      <c r="Z23" s="282">
        <v>541796.19999999995</v>
      </c>
      <c r="AA23" s="280">
        <v>1083592.3999999999</v>
      </c>
      <c r="AB23" s="283">
        <v>26006217.600000001</v>
      </c>
    </row>
    <row r="24" spans="1:28">
      <c r="A24" s="261" t="s">
        <v>349</v>
      </c>
      <c r="B24" s="262"/>
      <c r="C24" s="263"/>
      <c r="D24" s="284" t="s">
        <v>364</v>
      </c>
      <c r="E24" s="265">
        <v>42005</v>
      </c>
      <c r="F24" s="266"/>
      <c r="G24" s="267">
        <v>1465.86</v>
      </c>
      <c r="H24" s="268">
        <v>36099880.805999994</v>
      </c>
      <c r="I24" s="269">
        <v>36099880.805999994</v>
      </c>
      <c r="J24" s="268"/>
      <c r="K24" s="268">
        <v>7219976.161199999</v>
      </c>
      <c r="L24" s="268">
        <v>0</v>
      </c>
      <c r="M24" s="268">
        <v>28879904.644799996</v>
      </c>
      <c r="N24" s="268">
        <v>480</v>
      </c>
      <c r="O24" s="268">
        <v>12</v>
      </c>
      <c r="P24" s="268">
        <v>468</v>
      </c>
      <c r="Q24" s="268">
        <v>0</v>
      </c>
      <c r="R24" s="268">
        <v>721997.6161199999</v>
      </c>
      <c r="S24" s="268">
        <v>721997.6161199999</v>
      </c>
      <c r="T24" s="271">
        <v>35377883.189879991</v>
      </c>
      <c r="U24" s="278">
        <v>36099880.805999994</v>
      </c>
      <c r="V24" s="279">
        <v>7219976.161199999</v>
      </c>
      <c r="W24" s="280">
        <v>468</v>
      </c>
      <c r="X24" s="281">
        <v>12</v>
      </c>
      <c r="Y24" s="280">
        <v>721997.6161199999</v>
      </c>
      <c r="Z24" s="282">
        <v>721997.6161199999</v>
      </c>
      <c r="AA24" s="280">
        <v>1443995.2322399998</v>
      </c>
      <c r="AB24" s="283">
        <v>34655885.573759995</v>
      </c>
    </row>
    <row r="25" spans="1:28">
      <c r="A25" s="261" t="s">
        <v>349</v>
      </c>
      <c r="B25" s="262"/>
      <c r="C25" s="263"/>
      <c r="D25" s="284" t="s">
        <v>365</v>
      </c>
      <c r="E25" s="265">
        <v>42005</v>
      </c>
      <c r="F25" s="266"/>
      <c r="G25" s="267">
        <v>647</v>
      </c>
      <c r="H25" s="268">
        <v>15933733.699999999</v>
      </c>
      <c r="I25" s="269">
        <v>15933733.699999999</v>
      </c>
      <c r="J25" s="268"/>
      <c r="K25" s="268">
        <v>3186746.74</v>
      </c>
      <c r="L25" s="268">
        <v>0</v>
      </c>
      <c r="M25" s="268">
        <v>12746986.959999999</v>
      </c>
      <c r="N25" s="268">
        <v>480</v>
      </c>
      <c r="O25" s="268">
        <v>12</v>
      </c>
      <c r="P25" s="268">
        <v>468</v>
      </c>
      <c r="Q25" s="268">
        <v>0</v>
      </c>
      <c r="R25" s="268">
        <v>318674.67399999994</v>
      </c>
      <c r="S25" s="268">
        <v>318674.67399999994</v>
      </c>
      <c r="T25" s="271">
        <v>15615059.025999999</v>
      </c>
      <c r="U25" s="278">
        <v>15933733.699999999</v>
      </c>
      <c r="V25" s="279">
        <v>3186746.74</v>
      </c>
      <c r="W25" s="280">
        <v>468</v>
      </c>
      <c r="X25" s="281">
        <v>12</v>
      </c>
      <c r="Y25" s="280">
        <v>318674.67399999994</v>
      </c>
      <c r="Z25" s="282">
        <v>318674.67399999994</v>
      </c>
      <c r="AA25" s="280">
        <v>637349.34799999988</v>
      </c>
      <c r="AB25" s="283">
        <v>15296384.352</v>
      </c>
    </row>
    <row r="26" spans="1:28">
      <c r="A26" s="261" t="s">
        <v>366</v>
      </c>
      <c r="B26" s="262"/>
      <c r="C26" s="263"/>
      <c r="D26" s="264" t="s">
        <v>367</v>
      </c>
      <c r="E26" s="265">
        <v>41765</v>
      </c>
      <c r="F26" s="266"/>
      <c r="G26" s="267"/>
      <c r="H26" s="268">
        <v>125202</v>
      </c>
      <c r="I26" s="269">
        <v>125202</v>
      </c>
      <c r="J26" s="270"/>
      <c r="K26" s="268">
        <v>1</v>
      </c>
      <c r="L26" s="268">
        <v>0</v>
      </c>
      <c r="M26" s="268">
        <v>125201</v>
      </c>
      <c r="N26" s="268">
        <v>52</v>
      </c>
      <c r="O26" s="268">
        <v>12</v>
      </c>
      <c r="P26" s="268">
        <v>40</v>
      </c>
      <c r="Q26" s="268">
        <v>16693.466666666667</v>
      </c>
      <c r="R26" s="268">
        <v>28892.538461538461</v>
      </c>
      <c r="S26" s="268">
        <v>45586.005128205128</v>
      </c>
      <c r="T26" s="271">
        <v>79615.994871794872</v>
      </c>
      <c r="U26" s="278">
        <v>125202</v>
      </c>
      <c r="V26" s="279">
        <v>1</v>
      </c>
      <c r="W26" s="280">
        <v>40</v>
      </c>
      <c r="X26" s="281">
        <v>12</v>
      </c>
      <c r="Y26" s="280">
        <v>45586.005128205128</v>
      </c>
      <c r="Z26" s="282">
        <v>23884.49846153846</v>
      </c>
      <c r="AA26" s="280">
        <v>69470.503589743588</v>
      </c>
      <c r="AB26" s="283">
        <v>55731.496410256412</v>
      </c>
    </row>
    <row r="27" spans="1:28">
      <c r="A27" s="261" t="s">
        <v>366</v>
      </c>
      <c r="B27" s="262"/>
      <c r="C27" s="263"/>
      <c r="D27" s="264" t="s">
        <v>367</v>
      </c>
      <c r="E27" s="265">
        <v>41821</v>
      </c>
      <c r="F27" s="266"/>
      <c r="G27" s="267"/>
      <c r="H27" s="268">
        <v>125202</v>
      </c>
      <c r="I27" s="269">
        <v>125202</v>
      </c>
      <c r="J27" s="270"/>
      <c r="K27" s="268">
        <v>1</v>
      </c>
      <c r="L27" s="268">
        <v>0</v>
      </c>
      <c r="M27" s="268">
        <v>125201</v>
      </c>
      <c r="N27" s="268">
        <v>54</v>
      </c>
      <c r="O27" s="268">
        <v>12</v>
      </c>
      <c r="P27" s="268">
        <v>42</v>
      </c>
      <c r="Q27" s="268">
        <v>12520.1</v>
      </c>
      <c r="R27" s="268">
        <v>27822.444444444445</v>
      </c>
      <c r="S27" s="268">
        <v>40342.544444444444</v>
      </c>
      <c r="T27" s="271">
        <v>84859.455555555556</v>
      </c>
      <c r="U27" s="278">
        <v>125202</v>
      </c>
      <c r="V27" s="279">
        <v>1</v>
      </c>
      <c r="W27" s="280">
        <v>42</v>
      </c>
      <c r="X27" s="281">
        <v>12</v>
      </c>
      <c r="Y27" s="280">
        <v>40342.544444444444</v>
      </c>
      <c r="Z27" s="282">
        <v>24245.273015873016</v>
      </c>
      <c r="AA27" s="280">
        <v>64587.817460317456</v>
      </c>
      <c r="AB27" s="283">
        <v>60614.182539682544</v>
      </c>
    </row>
    <row r="28" spans="1:28">
      <c r="A28" s="261" t="s">
        <v>366</v>
      </c>
      <c r="B28" s="262"/>
      <c r="C28" s="263"/>
      <c r="D28" s="264" t="s">
        <v>367</v>
      </c>
      <c r="E28" s="265">
        <v>41821</v>
      </c>
      <c r="F28" s="266"/>
      <c r="G28" s="267"/>
      <c r="H28" s="268">
        <v>125202</v>
      </c>
      <c r="I28" s="269">
        <v>125202</v>
      </c>
      <c r="J28" s="270"/>
      <c r="K28" s="268">
        <v>1</v>
      </c>
      <c r="L28" s="268">
        <v>0</v>
      </c>
      <c r="M28" s="268">
        <v>125201</v>
      </c>
      <c r="N28" s="268">
        <v>54</v>
      </c>
      <c r="O28" s="268">
        <v>12</v>
      </c>
      <c r="P28" s="268">
        <v>42</v>
      </c>
      <c r="Q28" s="268">
        <v>12520.1</v>
      </c>
      <c r="R28" s="268">
        <v>27822.444444444445</v>
      </c>
      <c r="S28" s="268">
        <v>40342.544444444444</v>
      </c>
      <c r="T28" s="271">
        <v>84859.455555555556</v>
      </c>
      <c r="U28" s="278">
        <v>125202</v>
      </c>
      <c r="V28" s="279">
        <v>1</v>
      </c>
      <c r="W28" s="280">
        <v>42</v>
      </c>
      <c r="X28" s="281">
        <v>12</v>
      </c>
      <c r="Y28" s="280">
        <v>40342.544444444444</v>
      </c>
      <c r="Z28" s="282">
        <v>24245.273015873016</v>
      </c>
      <c r="AA28" s="280">
        <v>64587.817460317456</v>
      </c>
      <c r="AB28" s="283">
        <v>60614.182539682544</v>
      </c>
    </row>
    <row r="29" spans="1:28">
      <c r="A29" s="261" t="s">
        <v>366</v>
      </c>
      <c r="B29" s="262"/>
      <c r="C29" s="263"/>
      <c r="D29" s="264" t="s">
        <v>368</v>
      </c>
      <c r="E29" s="265">
        <v>41844</v>
      </c>
      <c r="F29" s="266"/>
      <c r="G29" s="267"/>
      <c r="H29" s="268">
        <v>329990</v>
      </c>
      <c r="I29" s="269">
        <v>329990</v>
      </c>
      <c r="J29" s="270"/>
      <c r="K29" s="268">
        <v>1</v>
      </c>
      <c r="L29" s="268">
        <v>0</v>
      </c>
      <c r="M29" s="268">
        <v>329989</v>
      </c>
      <c r="N29" s="268">
        <v>54</v>
      </c>
      <c r="O29" s="268">
        <v>12</v>
      </c>
      <c r="P29" s="268">
        <v>42</v>
      </c>
      <c r="Q29" s="268">
        <v>32998.9</v>
      </c>
      <c r="R29" s="268">
        <v>73330.888888888891</v>
      </c>
      <c r="S29" s="268">
        <v>106329.7888888889</v>
      </c>
      <c r="T29" s="271">
        <v>223660.2111111111</v>
      </c>
      <c r="U29" s="278">
        <v>329990</v>
      </c>
      <c r="V29" s="279">
        <v>1</v>
      </c>
      <c r="W29" s="280">
        <v>42</v>
      </c>
      <c r="X29" s="281">
        <v>12</v>
      </c>
      <c r="Y29" s="280">
        <v>106329.7888888889</v>
      </c>
      <c r="Z29" s="282">
        <v>63902.631746031737</v>
      </c>
      <c r="AA29" s="280">
        <v>170232.42063492065</v>
      </c>
      <c r="AB29" s="283">
        <v>159757.57936507935</v>
      </c>
    </row>
    <row r="30" spans="1:28">
      <c r="A30" s="261" t="s">
        <v>366</v>
      </c>
      <c r="B30" s="262"/>
      <c r="C30" s="263"/>
      <c r="D30" s="264" t="s">
        <v>368</v>
      </c>
      <c r="E30" s="265">
        <v>41844</v>
      </c>
      <c r="F30" s="266"/>
      <c r="G30" s="267"/>
      <c r="H30" s="268">
        <v>329990</v>
      </c>
      <c r="I30" s="269">
        <v>329990</v>
      </c>
      <c r="J30" s="270"/>
      <c r="K30" s="268">
        <v>1</v>
      </c>
      <c r="L30" s="268">
        <v>0</v>
      </c>
      <c r="M30" s="268">
        <v>329989</v>
      </c>
      <c r="N30" s="268">
        <v>54</v>
      </c>
      <c r="O30" s="268">
        <v>12</v>
      </c>
      <c r="P30" s="268">
        <v>42</v>
      </c>
      <c r="Q30" s="268">
        <v>32998.9</v>
      </c>
      <c r="R30" s="268">
        <v>73330.888888888891</v>
      </c>
      <c r="S30" s="268">
        <v>106329.7888888889</v>
      </c>
      <c r="T30" s="271">
        <v>223660.2111111111</v>
      </c>
      <c r="U30" s="278">
        <v>329990</v>
      </c>
      <c r="V30" s="279">
        <v>1</v>
      </c>
      <c r="W30" s="280">
        <v>42</v>
      </c>
      <c r="X30" s="281">
        <v>12</v>
      </c>
      <c r="Y30" s="280">
        <v>106329.7888888889</v>
      </c>
      <c r="Z30" s="282">
        <v>63902.631746031737</v>
      </c>
      <c r="AA30" s="280">
        <v>170232.42063492065</v>
      </c>
      <c r="AB30" s="283">
        <v>159757.57936507935</v>
      </c>
    </row>
    <row r="31" spans="1:28">
      <c r="A31" s="261" t="s">
        <v>366</v>
      </c>
      <c r="B31" s="262"/>
      <c r="C31" s="263"/>
      <c r="D31" s="264" t="s">
        <v>369</v>
      </c>
      <c r="E31" s="265">
        <v>41942</v>
      </c>
      <c r="F31" s="266"/>
      <c r="G31" s="267"/>
      <c r="H31" s="268">
        <v>278983</v>
      </c>
      <c r="I31" s="269">
        <v>278983</v>
      </c>
      <c r="J31" s="270"/>
      <c r="K31" s="268">
        <v>1</v>
      </c>
      <c r="L31" s="268">
        <v>0</v>
      </c>
      <c r="M31" s="268">
        <v>278982</v>
      </c>
      <c r="N31" s="268">
        <v>58</v>
      </c>
      <c r="O31" s="268">
        <v>12</v>
      </c>
      <c r="P31" s="268">
        <v>46</v>
      </c>
      <c r="Q31" s="268">
        <v>9299.4</v>
      </c>
      <c r="R31" s="268">
        <v>57720.413793103449</v>
      </c>
      <c r="S31" s="268">
        <v>67019.813793103443</v>
      </c>
      <c r="T31" s="271">
        <v>211963.18620689656</v>
      </c>
      <c r="U31" s="278">
        <v>278983</v>
      </c>
      <c r="V31" s="279">
        <v>1</v>
      </c>
      <c r="W31" s="280">
        <v>46</v>
      </c>
      <c r="X31" s="281">
        <v>12</v>
      </c>
      <c r="Y31" s="280">
        <v>67019.813793103443</v>
      </c>
      <c r="Z31" s="282">
        <v>55294.483358320846</v>
      </c>
      <c r="AA31" s="280">
        <v>122314.29715142428</v>
      </c>
      <c r="AB31" s="283">
        <v>156668.70284857572</v>
      </c>
    </row>
    <row r="32" spans="1:28">
      <c r="A32" s="261" t="s">
        <v>366</v>
      </c>
      <c r="B32" s="284"/>
      <c r="C32" s="284"/>
      <c r="D32" s="284" t="s">
        <v>370</v>
      </c>
      <c r="E32" s="285">
        <v>42545</v>
      </c>
      <c r="F32" s="284"/>
      <c r="G32" s="284"/>
      <c r="H32" s="284"/>
      <c r="I32" s="269">
        <v>249990</v>
      </c>
      <c r="J32" s="284"/>
      <c r="K32" s="284">
        <v>1</v>
      </c>
      <c r="L32" s="284"/>
      <c r="M32" s="279">
        <v>249989</v>
      </c>
      <c r="N32" s="268">
        <v>36</v>
      </c>
      <c r="O32" s="284"/>
      <c r="P32" s="284"/>
      <c r="Q32" s="284"/>
      <c r="R32" s="284"/>
      <c r="S32" s="284"/>
      <c r="T32" s="286"/>
      <c r="U32" s="278">
        <v>249990</v>
      </c>
      <c r="V32" s="279">
        <v>1</v>
      </c>
      <c r="W32" s="280">
        <v>36</v>
      </c>
      <c r="X32" s="284">
        <v>6</v>
      </c>
      <c r="Y32" s="280">
        <v>0</v>
      </c>
      <c r="Z32" s="282">
        <v>41664.833333333328</v>
      </c>
      <c r="AA32" s="280">
        <v>41664.833333333328</v>
      </c>
      <c r="AB32" s="283">
        <v>208325.16666666669</v>
      </c>
    </row>
    <row r="33" spans="1:28">
      <c r="A33" s="261" t="s">
        <v>366</v>
      </c>
      <c r="B33" s="262"/>
      <c r="C33" s="263"/>
      <c r="D33" s="264" t="s">
        <v>371</v>
      </c>
      <c r="E33" s="265">
        <v>42674</v>
      </c>
      <c r="F33" s="284"/>
      <c r="G33" s="284"/>
      <c r="H33" s="284"/>
      <c r="I33" s="269">
        <v>204989</v>
      </c>
      <c r="J33" s="270"/>
      <c r="K33" s="268">
        <v>1</v>
      </c>
      <c r="L33" s="284"/>
      <c r="M33" s="279">
        <v>204988</v>
      </c>
      <c r="N33" s="268">
        <v>36</v>
      </c>
      <c r="O33" s="284"/>
      <c r="P33" s="284"/>
      <c r="Q33" s="284"/>
      <c r="R33" s="284"/>
      <c r="S33" s="284"/>
      <c r="T33" s="286"/>
      <c r="U33" s="278">
        <v>204989</v>
      </c>
      <c r="V33" s="279">
        <v>1</v>
      </c>
      <c r="W33" s="280">
        <v>36</v>
      </c>
      <c r="X33" s="268">
        <v>2</v>
      </c>
      <c r="Y33" s="280">
        <v>0</v>
      </c>
      <c r="Z33" s="282">
        <v>11388.222222222223</v>
      </c>
      <c r="AA33" s="280">
        <v>11388.222222222223</v>
      </c>
      <c r="AB33" s="283">
        <v>193600.77777777778</v>
      </c>
    </row>
    <row r="34" spans="1:28">
      <c r="A34" s="261" t="s">
        <v>366</v>
      </c>
      <c r="B34" s="284"/>
      <c r="C34" s="284"/>
      <c r="D34" s="284" t="s">
        <v>372</v>
      </c>
      <c r="E34" s="265">
        <v>42696</v>
      </c>
      <c r="F34" s="284"/>
      <c r="G34" s="284"/>
      <c r="H34" s="284"/>
      <c r="I34" s="269">
        <v>368505.09772820445</v>
      </c>
      <c r="J34" s="284"/>
      <c r="K34" s="268">
        <v>1</v>
      </c>
      <c r="L34" s="284"/>
      <c r="M34" s="279">
        <v>368504.09772820445</v>
      </c>
      <c r="N34" s="268">
        <v>60</v>
      </c>
      <c r="O34" s="284"/>
      <c r="P34" s="284"/>
      <c r="Q34" s="284"/>
      <c r="R34" s="284"/>
      <c r="S34" s="284"/>
      <c r="T34" s="286"/>
      <c r="U34" s="278">
        <v>368505.09772820445</v>
      </c>
      <c r="V34" s="279">
        <v>1</v>
      </c>
      <c r="W34" s="280">
        <v>60</v>
      </c>
      <c r="X34" s="268">
        <v>1</v>
      </c>
      <c r="Y34" s="280">
        <v>0</v>
      </c>
      <c r="Z34" s="282">
        <v>6141.7349621367412</v>
      </c>
      <c r="AA34" s="280">
        <v>6141.7349621367412</v>
      </c>
      <c r="AB34" s="283">
        <v>362363.36276606773</v>
      </c>
    </row>
    <row r="35" spans="1:28">
      <c r="A35" s="261" t="s">
        <v>366</v>
      </c>
      <c r="B35" s="262"/>
      <c r="C35" s="263"/>
      <c r="D35" s="264" t="s">
        <v>373</v>
      </c>
      <c r="E35" s="265">
        <v>42696</v>
      </c>
      <c r="F35" s="281"/>
      <c r="G35" s="281"/>
      <c r="H35" s="281"/>
      <c r="I35" s="269">
        <v>681126.84480810305</v>
      </c>
      <c r="J35" s="270"/>
      <c r="K35" s="268">
        <v>1</v>
      </c>
      <c r="L35" s="284"/>
      <c r="M35" s="279">
        <v>681125.84480810305</v>
      </c>
      <c r="N35" s="268">
        <v>60</v>
      </c>
      <c r="O35" s="284"/>
      <c r="P35" s="284"/>
      <c r="Q35" s="284"/>
      <c r="R35" s="279"/>
      <c r="S35" s="281"/>
      <c r="T35" s="287"/>
      <c r="U35" s="278">
        <v>681126.84480810305</v>
      </c>
      <c r="V35" s="279">
        <v>1</v>
      </c>
      <c r="W35" s="280">
        <v>60</v>
      </c>
      <c r="X35" s="268">
        <v>1</v>
      </c>
      <c r="Y35" s="280">
        <v>0</v>
      </c>
      <c r="Z35" s="282">
        <v>11352.097413468384</v>
      </c>
      <c r="AA35" s="280">
        <v>11352.097413468384</v>
      </c>
      <c r="AB35" s="283">
        <v>669774.74739463464</v>
      </c>
    </row>
    <row r="36" spans="1:28">
      <c r="A36" s="261" t="s">
        <v>366</v>
      </c>
      <c r="B36" s="284"/>
      <c r="C36" s="284"/>
      <c r="D36" s="284" t="s">
        <v>374</v>
      </c>
      <c r="E36" s="265">
        <v>42696</v>
      </c>
      <c r="F36" s="284"/>
      <c r="G36" s="284"/>
      <c r="H36" s="284"/>
      <c r="I36" s="269">
        <v>722431.33993056964</v>
      </c>
      <c r="J36" s="284"/>
      <c r="K36" s="268">
        <v>1</v>
      </c>
      <c r="L36" s="284"/>
      <c r="M36" s="279">
        <v>722430.33993056964</v>
      </c>
      <c r="N36" s="268">
        <v>60</v>
      </c>
      <c r="O36" s="284"/>
      <c r="P36" s="284"/>
      <c r="Q36" s="284"/>
      <c r="R36" s="284"/>
      <c r="S36" s="284"/>
      <c r="T36" s="286"/>
      <c r="U36" s="278">
        <v>722431.33993056964</v>
      </c>
      <c r="V36" s="279">
        <v>1</v>
      </c>
      <c r="W36" s="280">
        <v>60</v>
      </c>
      <c r="X36" s="268">
        <v>1</v>
      </c>
      <c r="Y36" s="280">
        <v>0</v>
      </c>
      <c r="Z36" s="282">
        <v>12040.505665509494</v>
      </c>
      <c r="AA36" s="280">
        <v>12040.505665509494</v>
      </c>
      <c r="AB36" s="283">
        <v>710390.83426506014</v>
      </c>
    </row>
    <row r="37" spans="1:28">
      <c r="A37" s="261" t="s">
        <v>366</v>
      </c>
      <c r="B37" s="262"/>
      <c r="C37" s="263"/>
      <c r="D37" s="264" t="s">
        <v>375</v>
      </c>
      <c r="E37" s="265">
        <v>42696</v>
      </c>
      <c r="F37" s="284"/>
      <c r="G37" s="284"/>
      <c r="H37" s="284"/>
      <c r="I37" s="269">
        <v>2202929.8511574506</v>
      </c>
      <c r="J37" s="270"/>
      <c r="K37" s="268">
        <v>1</v>
      </c>
      <c r="L37" s="284"/>
      <c r="M37" s="279">
        <v>2202928.8511574506</v>
      </c>
      <c r="N37" s="268">
        <v>60</v>
      </c>
      <c r="O37" s="284"/>
      <c r="P37" s="284"/>
      <c r="Q37" s="284"/>
      <c r="R37" s="284"/>
      <c r="S37" s="284"/>
      <c r="T37" s="286"/>
      <c r="U37" s="278">
        <v>2202929.8511574506</v>
      </c>
      <c r="V37" s="279">
        <v>1</v>
      </c>
      <c r="W37" s="280">
        <v>60</v>
      </c>
      <c r="X37" s="268">
        <v>1</v>
      </c>
      <c r="Y37" s="280">
        <v>0</v>
      </c>
      <c r="Z37" s="282">
        <v>36715.480852624176</v>
      </c>
      <c r="AA37" s="280">
        <v>36715.480852624176</v>
      </c>
      <c r="AB37" s="283">
        <v>2166214.3703048262</v>
      </c>
    </row>
    <row r="38" spans="1:28">
      <c r="A38" s="261" t="s">
        <v>366</v>
      </c>
      <c r="B38" s="262"/>
      <c r="C38" s="263"/>
      <c r="D38" s="264" t="s">
        <v>376</v>
      </c>
      <c r="E38" s="265">
        <v>42696</v>
      </c>
      <c r="F38" s="281"/>
      <c r="G38" s="281"/>
      <c r="H38" s="281"/>
      <c r="I38" s="269">
        <v>29234178.78386569</v>
      </c>
      <c r="J38" s="270"/>
      <c r="K38" s="268">
        <v>1</v>
      </c>
      <c r="L38" s="284"/>
      <c r="M38" s="279">
        <v>29234177.78386569</v>
      </c>
      <c r="N38" s="268">
        <v>60</v>
      </c>
      <c r="O38" s="284"/>
      <c r="P38" s="284"/>
      <c r="Q38" s="284"/>
      <c r="R38" s="284"/>
      <c r="S38" s="281"/>
      <c r="T38" s="287"/>
      <c r="U38" s="278">
        <v>29234178.78386569</v>
      </c>
      <c r="V38" s="279">
        <v>1</v>
      </c>
      <c r="W38" s="280">
        <v>60</v>
      </c>
      <c r="X38" s="268">
        <v>1</v>
      </c>
      <c r="Y38" s="280">
        <v>0</v>
      </c>
      <c r="Z38" s="282">
        <v>487236.2963977615</v>
      </c>
      <c r="AA38" s="280">
        <v>487236.2963977615</v>
      </c>
      <c r="AB38" s="283">
        <v>28746942.48746793</v>
      </c>
    </row>
    <row r="39" spans="1:28">
      <c r="A39" s="261" t="s">
        <v>366</v>
      </c>
      <c r="B39" s="284"/>
      <c r="C39" s="284"/>
      <c r="D39" s="284" t="s">
        <v>377</v>
      </c>
      <c r="E39" s="285">
        <v>42713</v>
      </c>
      <c r="F39" s="284"/>
      <c r="G39" s="284"/>
      <c r="H39" s="284"/>
      <c r="I39" s="269">
        <v>372915.5</v>
      </c>
      <c r="J39" s="284"/>
      <c r="K39" s="284">
        <v>1</v>
      </c>
      <c r="L39" s="284"/>
      <c r="M39" s="279">
        <v>372914.5</v>
      </c>
      <c r="N39" s="268">
        <v>36</v>
      </c>
      <c r="O39" s="284"/>
      <c r="P39" s="284"/>
      <c r="Q39" s="284"/>
      <c r="R39" s="284"/>
      <c r="S39" s="284"/>
      <c r="T39" s="286"/>
      <c r="U39" s="278">
        <v>372915.5</v>
      </c>
      <c r="V39" s="279">
        <v>1</v>
      </c>
      <c r="W39" s="280">
        <v>36</v>
      </c>
      <c r="X39" s="284">
        <v>1</v>
      </c>
      <c r="Y39" s="280">
        <v>0</v>
      </c>
      <c r="Z39" s="282">
        <v>10358.736111111111</v>
      </c>
      <c r="AA39" s="280">
        <v>10358.736111111111</v>
      </c>
      <c r="AB39" s="283">
        <v>362556.76388888888</v>
      </c>
    </row>
    <row r="40" spans="1:28">
      <c r="A40" s="261" t="s">
        <v>366</v>
      </c>
      <c r="B40" s="284"/>
      <c r="C40" s="284"/>
      <c r="D40" s="284" t="s">
        <v>377</v>
      </c>
      <c r="E40" s="285">
        <v>42713</v>
      </c>
      <c r="F40" s="284"/>
      <c r="G40" s="284"/>
      <c r="H40" s="284"/>
      <c r="I40" s="269">
        <v>372915.5</v>
      </c>
      <c r="J40" s="284"/>
      <c r="K40" s="284">
        <v>1</v>
      </c>
      <c r="L40" s="284"/>
      <c r="M40" s="279">
        <v>372914.5</v>
      </c>
      <c r="N40" s="268">
        <v>36</v>
      </c>
      <c r="O40" s="284"/>
      <c r="P40" s="284"/>
      <c r="Q40" s="284"/>
      <c r="R40" s="284"/>
      <c r="S40" s="284"/>
      <c r="T40" s="286"/>
      <c r="U40" s="278">
        <v>372915.5</v>
      </c>
      <c r="V40" s="279">
        <v>1</v>
      </c>
      <c r="W40" s="280">
        <v>36</v>
      </c>
      <c r="X40" s="284">
        <v>1</v>
      </c>
      <c r="Y40" s="280">
        <v>0</v>
      </c>
      <c r="Z40" s="282">
        <v>10358.736111111111</v>
      </c>
      <c r="AA40" s="280">
        <v>10358.736111111111</v>
      </c>
      <c r="AB40" s="283">
        <v>362556.76388888888</v>
      </c>
    </row>
    <row r="41" spans="1:28">
      <c r="A41" s="261" t="s">
        <v>378</v>
      </c>
      <c r="B41" s="284"/>
      <c r="C41" s="284"/>
      <c r="D41" s="284" t="s">
        <v>379</v>
      </c>
      <c r="E41" s="285">
        <v>42411</v>
      </c>
      <c r="F41" s="284"/>
      <c r="G41" s="284"/>
      <c r="H41" s="284"/>
      <c r="I41" s="269">
        <v>81264.512156195138</v>
      </c>
      <c r="J41" s="284"/>
      <c r="K41" s="284">
        <v>1</v>
      </c>
      <c r="L41" s="284"/>
      <c r="M41" s="279">
        <v>81263.512156195138</v>
      </c>
      <c r="N41" s="268">
        <v>60</v>
      </c>
      <c r="O41" s="284"/>
      <c r="P41" s="284"/>
      <c r="Q41" s="284"/>
      <c r="R41" s="284"/>
      <c r="S41" s="284"/>
      <c r="T41" s="286"/>
      <c r="U41" s="278">
        <v>81264.512156195138</v>
      </c>
      <c r="V41" s="279">
        <v>1</v>
      </c>
      <c r="W41" s="280">
        <v>60</v>
      </c>
      <c r="X41" s="284">
        <v>10</v>
      </c>
      <c r="Y41" s="280">
        <v>0</v>
      </c>
      <c r="Z41" s="282">
        <v>13543.91869269919</v>
      </c>
      <c r="AA41" s="280">
        <v>13543.91869269919</v>
      </c>
      <c r="AB41" s="283">
        <v>67720.593463495956</v>
      </c>
    </row>
    <row r="42" spans="1:28">
      <c r="A42" s="261" t="s">
        <v>378</v>
      </c>
      <c r="B42" s="284"/>
      <c r="C42" s="284"/>
      <c r="D42" s="284" t="s">
        <v>380</v>
      </c>
      <c r="E42" s="285">
        <v>42411</v>
      </c>
      <c r="F42" s="284"/>
      <c r="G42" s="284"/>
      <c r="H42" s="284"/>
      <c r="I42" s="269">
        <v>81264.512156195138</v>
      </c>
      <c r="J42" s="284"/>
      <c r="K42" s="284">
        <v>1</v>
      </c>
      <c r="L42" s="284"/>
      <c r="M42" s="279">
        <v>81263.512156195138</v>
      </c>
      <c r="N42" s="268">
        <v>60</v>
      </c>
      <c r="O42" s="284"/>
      <c r="P42" s="284"/>
      <c r="Q42" s="284"/>
      <c r="R42" s="284"/>
      <c r="S42" s="284"/>
      <c r="T42" s="286"/>
      <c r="U42" s="278">
        <v>81264.512156195138</v>
      </c>
      <c r="V42" s="279">
        <v>1</v>
      </c>
      <c r="W42" s="280">
        <v>60</v>
      </c>
      <c r="X42" s="284">
        <v>10</v>
      </c>
      <c r="Y42" s="280">
        <v>0</v>
      </c>
      <c r="Z42" s="282">
        <v>13543.91869269919</v>
      </c>
      <c r="AA42" s="280">
        <v>13543.91869269919</v>
      </c>
      <c r="AB42" s="283">
        <v>67720.593463495956</v>
      </c>
    </row>
    <row r="43" spans="1:28">
      <c r="A43" s="261" t="s">
        <v>378</v>
      </c>
      <c r="B43" s="284"/>
      <c r="C43" s="284"/>
      <c r="D43" s="284" t="s">
        <v>381</v>
      </c>
      <c r="E43" s="285">
        <v>42411</v>
      </c>
      <c r="F43" s="284"/>
      <c r="G43" s="284"/>
      <c r="H43" s="284"/>
      <c r="I43" s="269">
        <v>91423.846092461565</v>
      </c>
      <c r="J43" s="284"/>
      <c r="K43" s="284">
        <v>1</v>
      </c>
      <c r="L43" s="284"/>
      <c r="M43" s="279">
        <v>91422.846092461565</v>
      </c>
      <c r="N43" s="268">
        <v>60</v>
      </c>
      <c r="O43" s="284"/>
      <c r="P43" s="284"/>
      <c r="Q43" s="284"/>
      <c r="R43" s="284"/>
      <c r="S43" s="284"/>
      <c r="T43" s="286"/>
      <c r="U43" s="278">
        <v>91423.846092461565</v>
      </c>
      <c r="V43" s="279">
        <v>1</v>
      </c>
      <c r="W43" s="280">
        <v>60</v>
      </c>
      <c r="X43" s="284">
        <v>10</v>
      </c>
      <c r="Y43" s="280">
        <v>0</v>
      </c>
      <c r="Z43" s="282">
        <v>15237.141015410261</v>
      </c>
      <c r="AA43" s="280">
        <v>15237.141015410261</v>
      </c>
      <c r="AB43" s="283">
        <v>76186.705077051301</v>
      </c>
    </row>
    <row r="44" spans="1:28">
      <c r="A44" s="261" t="s">
        <v>378</v>
      </c>
      <c r="B44" s="284"/>
      <c r="C44" s="284"/>
      <c r="D44" s="284" t="s">
        <v>382</v>
      </c>
      <c r="E44" s="285">
        <v>42411</v>
      </c>
      <c r="F44" s="284"/>
      <c r="G44" s="284"/>
      <c r="H44" s="284"/>
      <c r="I44" s="269">
        <v>33515.642655742937</v>
      </c>
      <c r="J44" s="284"/>
      <c r="K44" s="284">
        <v>1</v>
      </c>
      <c r="L44" s="284"/>
      <c r="M44" s="279">
        <v>33514.642655742937</v>
      </c>
      <c r="N44" s="268">
        <v>60</v>
      </c>
      <c r="O44" s="284"/>
      <c r="P44" s="284"/>
      <c r="Q44" s="284"/>
      <c r="R44" s="284"/>
      <c r="S44" s="284"/>
      <c r="T44" s="286"/>
      <c r="U44" s="278">
        <v>33515.642655742937</v>
      </c>
      <c r="V44" s="279">
        <v>1</v>
      </c>
      <c r="W44" s="280">
        <v>60</v>
      </c>
      <c r="X44" s="284">
        <v>10</v>
      </c>
      <c r="Y44" s="280">
        <v>0</v>
      </c>
      <c r="Z44" s="282">
        <v>5585.7737759571555</v>
      </c>
      <c r="AA44" s="280">
        <v>5585.7737759571555</v>
      </c>
      <c r="AB44" s="283">
        <v>27929.868879785783</v>
      </c>
    </row>
    <row r="45" spans="1:28">
      <c r="A45" s="261" t="s">
        <v>378</v>
      </c>
      <c r="B45" s="284"/>
      <c r="C45" s="284"/>
      <c r="D45" s="284" t="s">
        <v>382</v>
      </c>
      <c r="E45" s="285">
        <v>42411</v>
      </c>
      <c r="F45" s="284"/>
      <c r="G45" s="284"/>
      <c r="H45" s="284"/>
      <c r="I45" s="269">
        <v>33515.642655742937</v>
      </c>
      <c r="J45" s="284"/>
      <c r="K45" s="284">
        <v>1</v>
      </c>
      <c r="L45" s="284"/>
      <c r="M45" s="279">
        <v>33514.642655742937</v>
      </c>
      <c r="N45" s="268">
        <v>60</v>
      </c>
      <c r="O45" s="284"/>
      <c r="P45" s="284"/>
      <c r="Q45" s="284"/>
      <c r="R45" s="284"/>
      <c r="S45" s="284"/>
      <c r="T45" s="286"/>
      <c r="U45" s="278">
        <v>33515.642655742937</v>
      </c>
      <c r="V45" s="279">
        <v>1</v>
      </c>
      <c r="W45" s="280">
        <v>60</v>
      </c>
      <c r="X45" s="284">
        <v>10</v>
      </c>
      <c r="Y45" s="280">
        <v>0</v>
      </c>
      <c r="Z45" s="282">
        <v>5585.7737759571555</v>
      </c>
      <c r="AA45" s="280">
        <v>5585.7737759571555</v>
      </c>
      <c r="AB45" s="283">
        <v>27929.868879785783</v>
      </c>
    </row>
    <row r="46" spans="1:28">
      <c r="A46" s="261" t="s">
        <v>378</v>
      </c>
      <c r="B46" s="284"/>
      <c r="C46" s="284"/>
      <c r="D46" s="284" t="s">
        <v>383</v>
      </c>
      <c r="E46" s="285">
        <v>42411</v>
      </c>
      <c r="F46" s="284"/>
      <c r="G46" s="284"/>
      <c r="H46" s="284"/>
      <c r="I46" s="269">
        <v>60945.844283662285</v>
      </c>
      <c r="J46" s="284"/>
      <c r="K46" s="284">
        <v>1</v>
      </c>
      <c r="L46" s="284"/>
      <c r="M46" s="279">
        <v>60944.844283662285</v>
      </c>
      <c r="N46" s="268">
        <v>60</v>
      </c>
      <c r="O46" s="284"/>
      <c r="P46" s="284"/>
      <c r="Q46" s="284"/>
      <c r="R46" s="284"/>
      <c r="S46" s="284"/>
      <c r="T46" s="286"/>
      <c r="U46" s="278">
        <v>60945.844283662285</v>
      </c>
      <c r="V46" s="279">
        <v>1</v>
      </c>
      <c r="W46" s="280">
        <v>60</v>
      </c>
      <c r="X46" s="284">
        <v>10</v>
      </c>
      <c r="Y46" s="280">
        <v>0</v>
      </c>
      <c r="Z46" s="282">
        <v>10157.474047277048</v>
      </c>
      <c r="AA46" s="280">
        <v>10157.474047277048</v>
      </c>
      <c r="AB46" s="283">
        <v>50788.370236385235</v>
      </c>
    </row>
    <row r="47" spans="1:28">
      <c r="A47" s="261" t="s">
        <v>384</v>
      </c>
      <c r="B47" s="284"/>
      <c r="C47" s="284"/>
      <c r="D47" s="284" t="s">
        <v>385</v>
      </c>
      <c r="E47" s="265">
        <v>42696</v>
      </c>
      <c r="F47" s="284"/>
      <c r="G47" s="284"/>
      <c r="H47" s="284"/>
      <c r="I47" s="269">
        <v>30776.624166354839</v>
      </c>
      <c r="J47" s="284"/>
      <c r="K47" s="268">
        <v>1</v>
      </c>
      <c r="L47" s="284"/>
      <c r="M47" s="279">
        <v>30775.624166354839</v>
      </c>
      <c r="N47" s="268">
        <v>60</v>
      </c>
      <c r="O47" s="284"/>
      <c r="P47" s="284"/>
      <c r="Q47" s="284"/>
      <c r="R47" s="284"/>
      <c r="S47" s="284"/>
      <c r="T47" s="286"/>
      <c r="U47" s="278">
        <v>30776.624166354839</v>
      </c>
      <c r="V47" s="279">
        <v>1</v>
      </c>
      <c r="W47" s="280">
        <v>60</v>
      </c>
      <c r="X47" s="268">
        <v>1</v>
      </c>
      <c r="Y47" s="280">
        <v>0</v>
      </c>
      <c r="Z47" s="282">
        <v>512.92706943924736</v>
      </c>
      <c r="AA47" s="280">
        <v>512.92706943924736</v>
      </c>
      <c r="AB47" s="283">
        <v>30263.697096915592</v>
      </c>
    </row>
    <row r="48" spans="1:28">
      <c r="A48" s="261" t="s">
        <v>384</v>
      </c>
      <c r="B48" s="284"/>
      <c r="C48" s="284"/>
      <c r="D48" s="284" t="s">
        <v>386</v>
      </c>
      <c r="E48" s="265">
        <v>42696</v>
      </c>
      <c r="F48" s="284"/>
      <c r="G48" s="284"/>
      <c r="H48" s="284"/>
      <c r="I48" s="269">
        <v>237300.33370636671</v>
      </c>
      <c r="J48" s="288"/>
      <c r="K48" s="268">
        <v>1</v>
      </c>
      <c r="L48" s="284"/>
      <c r="M48" s="279">
        <v>237299.33370636671</v>
      </c>
      <c r="N48" s="268">
        <v>60</v>
      </c>
      <c r="O48" s="284"/>
      <c r="P48" s="284"/>
      <c r="Q48" s="284"/>
      <c r="R48" s="284"/>
      <c r="S48" s="284"/>
      <c r="T48" s="286"/>
      <c r="U48" s="278">
        <v>237300.33370636671</v>
      </c>
      <c r="V48" s="279">
        <v>1</v>
      </c>
      <c r="W48" s="280">
        <v>60</v>
      </c>
      <c r="X48" s="268">
        <v>1</v>
      </c>
      <c r="Y48" s="280">
        <v>0</v>
      </c>
      <c r="Z48" s="282">
        <v>3954.9888951061121</v>
      </c>
      <c r="AA48" s="280">
        <v>3954.9888951061121</v>
      </c>
      <c r="AB48" s="283">
        <v>233345.34481126061</v>
      </c>
    </row>
    <row r="49" spans="1:28">
      <c r="A49" s="261" t="s">
        <v>384</v>
      </c>
      <c r="B49" s="281"/>
      <c r="C49" s="281"/>
      <c r="D49" s="284" t="s">
        <v>387</v>
      </c>
      <c r="E49" s="265">
        <v>42696</v>
      </c>
      <c r="F49" s="284"/>
      <c r="G49" s="284"/>
      <c r="H49" s="284"/>
      <c r="I49" s="269">
        <v>580698.70495262009</v>
      </c>
      <c r="J49" s="284"/>
      <c r="K49" s="268">
        <v>1</v>
      </c>
      <c r="L49" s="284"/>
      <c r="M49" s="279">
        <v>580697.70495262009</v>
      </c>
      <c r="N49" s="268">
        <v>60</v>
      </c>
      <c r="O49" s="284"/>
      <c r="P49" s="284"/>
      <c r="Q49" s="284"/>
      <c r="R49" s="284"/>
      <c r="S49" s="284"/>
      <c r="T49" s="286"/>
      <c r="U49" s="278">
        <v>580698.70495262009</v>
      </c>
      <c r="V49" s="279">
        <v>1</v>
      </c>
      <c r="W49" s="280">
        <v>60</v>
      </c>
      <c r="X49" s="268">
        <v>1</v>
      </c>
      <c r="Y49" s="280">
        <v>0</v>
      </c>
      <c r="Z49" s="282">
        <v>9678.2950825436674</v>
      </c>
      <c r="AA49" s="280">
        <v>9678.2950825436674</v>
      </c>
      <c r="AB49" s="283">
        <v>571020.40987007646</v>
      </c>
    </row>
    <row r="50" spans="1:28">
      <c r="A50" s="261" t="s">
        <v>384</v>
      </c>
      <c r="B50" s="284"/>
      <c r="C50" s="284"/>
      <c r="D50" s="284" t="s">
        <v>388</v>
      </c>
      <c r="E50" s="265">
        <v>42696</v>
      </c>
      <c r="F50" s="284"/>
      <c r="G50" s="284"/>
      <c r="H50" s="284"/>
      <c r="I50" s="269">
        <v>629293.24480184575</v>
      </c>
      <c r="J50" s="279"/>
      <c r="K50" s="268">
        <v>1</v>
      </c>
      <c r="L50" s="284"/>
      <c r="M50" s="279">
        <v>629292.24480184575</v>
      </c>
      <c r="N50" s="268">
        <v>60</v>
      </c>
      <c r="O50" s="284"/>
      <c r="P50" s="284"/>
      <c r="Q50" s="284"/>
      <c r="R50" s="284"/>
      <c r="S50" s="284"/>
      <c r="T50" s="286"/>
      <c r="U50" s="278">
        <v>629293.24480184575</v>
      </c>
      <c r="V50" s="279">
        <v>1</v>
      </c>
      <c r="W50" s="280">
        <v>60</v>
      </c>
      <c r="X50" s="268">
        <v>1</v>
      </c>
      <c r="Y50" s="280">
        <v>0</v>
      </c>
      <c r="Z50" s="282">
        <v>10488.204080030762</v>
      </c>
      <c r="AA50" s="280">
        <v>10488.204080030762</v>
      </c>
      <c r="AB50" s="283">
        <v>618805.04072181496</v>
      </c>
    </row>
    <row r="51" spans="1:28">
      <c r="A51" s="261" t="s">
        <v>384</v>
      </c>
      <c r="B51" s="284"/>
      <c r="C51" s="284"/>
      <c r="D51" s="284" t="s">
        <v>389</v>
      </c>
      <c r="E51" s="265">
        <v>42696</v>
      </c>
      <c r="F51" s="284"/>
      <c r="G51" s="284"/>
      <c r="H51" s="284"/>
      <c r="I51" s="269">
        <v>719192.279773538</v>
      </c>
      <c r="J51" s="284"/>
      <c r="K51" s="268">
        <v>1</v>
      </c>
      <c r="L51" s="284"/>
      <c r="M51" s="279">
        <v>719191.279773538</v>
      </c>
      <c r="N51" s="268">
        <v>60</v>
      </c>
      <c r="O51" s="284"/>
      <c r="P51" s="284"/>
      <c r="Q51" s="284"/>
      <c r="R51" s="284"/>
      <c r="S51" s="284"/>
      <c r="T51" s="286"/>
      <c r="U51" s="278">
        <v>719192.279773538</v>
      </c>
      <c r="V51" s="279">
        <v>1</v>
      </c>
      <c r="W51" s="280">
        <v>60</v>
      </c>
      <c r="X51" s="268">
        <v>1</v>
      </c>
      <c r="Y51" s="280">
        <v>0</v>
      </c>
      <c r="Z51" s="282">
        <v>11986.521329558967</v>
      </c>
      <c r="AA51" s="280">
        <v>11986.521329558967</v>
      </c>
      <c r="AB51" s="283">
        <v>707205.75844397908</v>
      </c>
    </row>
    <row r="52" spans="1:28">
      <c r="A52" s="261" t="s">
        <v>384</v>
      </c>
      <c r="B52" s="262"/>
      <c r="C52" s="263"/>
      <c r="D52" s="264" t="s">
        <v>390</v>
      </c>
      <c r="E52" s="265">
        <v>42696</v>
      </c>
      <c r="F52" s="281"/>
      <c r="G52" s="281"/>
      <c r="H52" s="281"/>
      <c r="I52" s="269">
        <v>913567.97131508286</v>
      </c>
      <c r="J52" s="270"/>
      <c r="K52" s="268">
        <v>1</v>
      </c>
      <c r="L52" s="284"/>
      <c r="M52" s="279">
        <v>913566.97131508286</v>
      </c>
      <c r="N52" s="268">
        <v>60</v>
      </c>
      <c r="O52" s="284"/>
      <c r="P52" s="284"/>
      <c r="Q52" s="284"/>
      <c r="R52" s="284"/>
      <c r="S52" s="284"/>
      <c r="T52" s="286"/>
      <c r="U52" s="278">
        <v>913567.97131508286</v>
      </c>
      <c r="V52" s="279">
        <v>1</v>
      </c>
      <c r="W52" s="280">
        <v>60</v>
      </c>
      <c r="X52" s="268">
        <v>1</v>
      </c>
      <c r="Y52" s="280">
        <v>0</v>
      </c>
      <c r="Z52" s="282">
        <v>15226.116188584714</v>
      </c>
      <c r="AA52" s="280">
        <v>15226.116188584714</v>
      </c>
      <c r="AB52" s="283">
        <v>898341.85512649815</v>
      </c>
    </row>
    <row r="53" spans="1:28">
      <c r="A53" s="261" t="s">
        <v>384</v>
      </c>
      <c r="B53" s="262"/>
      <c r="C53" s="263"/>
      <c r="D53" s="264" t="s">
        <v>391</v>
      </c>
      <c r="E53" s="265">
        <v>42696</v>
      </c>
      <c r="F53" s="281"/>
      <c r="G53" s="281"/>
      <c r="H53" s="281"/>
      <c r="I53" s="269">
        <v>1276403.1713588834</v>
      </c>
      <c r="J53" s="270"/>
      <c r="K53" s="268">
        <v>1</v>
      </c>
      <c r="L53" s="284"/>
      <c r="M53" s="279">
        <v>1276402.1713588834</v>
      </c>
      <c r="N53" s="268">
        <v>60</v>
      </c>
      <c r="O53" s="284"/>
      <c r="P53" s="284"/>
      <c r="Q53" s="284"/>
      <c r="R53" s="284"/>
      <c r="S53" s="284"/>
      <c r="T53" s="286"/>
      <c r="U53" s="278">
        <v>1276403.1713588834</v>
      </c>
      <c r="V53" s="279">
        <v>1</v>
      </c>
      <c r="W53" s="280">
        <v>60</v>
      </c>
      <c r="X53" s="268">
        <v>1</v>
      </c>
      <c r="Y53" s="280">
        <v>0</v>
      </c>
      <c r="Z53" s="282">
        <v>21273.369522648056</v>
      </c>
      <c r="AA53" s="280">
        <v>21273.369522648056</v>
      </c>
      <c r="AB53" s="283">
        <v>1255129.8018362352</v>
      </c>
    </row>
    <row r="54" spans="1:28">
      <c r="A54" s="261" t="s">
        <v>384</v>
      </c>
      <c r="B54" s="281"/>
      <c r="C54" s="281"/>
      <c r="D54" s="284" t="s">
        <v>392</v>
      </c>
      <c r="E54" s="265">
        <v>42696</v>
      </c>
      <c r="F54" s="284"/>
      <c r="G54" s="284"/>
      <c r="H54" s="284"/>
      <c r="I54" s="269">
        <v>2159195.7524352903</v>
      </c>
      <c r="J54" s="289"/>
      <c r="K54" s="268">
        <v>1</v>
      </c>
      <c r="L54" s="284"/>
      <c r="M54" s="279">
        <v>2159194.7524352903</v>
      </c>
      <c r="N54" s="268">
        <v>60</v>
      </c>
      <c r="O54" s="284"/>
      <c r="P54" s="284"/>
      <c r="Q54" s="284"/>
      <c r="R54" s="284"/>
      <c r="S54" s="284"/>
      <c r="T54" s="286"/>
      <c r="U54" s="278">
        <v>2159195.7524352903</v>
      </c>
      <c r="V54" s="279">
        <v>1</v>
      </c>
      <c r="W54" s="280">
        <v>60</v>
      </c>
      <c r="X54" s="268">
        <v>1</v>
      </c>
      <c r="Y54" s="280">
        <v>0</v>
      </c>
      <c r="Z54" s="282">
        <v>35986.579207254836</v>
      </c>
      <c r="AA54" s="280">
        <v>35986.579207254836</v>
      </c>
      <c r="AB54" s="283">
        <v>2123209.1732280352</v>
      </c>
    </row>
    <row r="55" spans="1:28">
      <c r="A55" s="261" t="s">
        <v>393</v>
      </c>
      <c r="B55" s="284"/>
      <c r="C55" s="284"/>
      <c r="D55" s="284" t="s">
        <v>394</v>
      </c>
      <c r="E55" s="285">
        <v>42711</v>
      </c>
      <c r="F55" s="284"/>
      <c r="G55" s="284"/>
      <c r="H55" s="284"/>
      <c r="I55" s="269">
        <v>3322701.8337680302</v>
      </c>
      <c r="J55" s="284"/>
      <c r="K55" s="284">
        <v>1</v>
      </c>
      <c r="L55" s="284"/>
      <c r="M55" s="279">
        <v>3322700.8337680302</v>
      </c>
      <c r="N55" s="268">
        <v>60</v>
      </c>
      <c r="O55" s="284"/>
      <c r="P55" s="284"/>
      <c r="Q55" s="284"/>
      <c r="R55" s="284"/>
      <c r="S55" s="284"/>
      <c r="T55" s="286"/>
      <c r="U55" s="278">
        <v>3322701.8337680302</v>
      </c>
      <c r="V55" s="279">
        <v>1</v>
      </c>
      <c r="W55" s="280">
        <v>60</v>
      </c>
      <c r="X55" s="284">
        <v>1</v>
      </c>
      <c r="Y55" s="280">
        <v>0</v>
      </c>
      <c r="Z55" s="282">
        <v>55378.347229467166</v>
      </c>
      <c r="AA55" s="280">
        <v>55378.347229467166</v>
      </c>
      <c r="AB55" s="283">
        <v>3267323.4865385629</v>
      </c>
    </row>
    <row r="56" spans="1:28">
      <c r="A56" s="261" t="s">
        <v>393</v>
      </c>
      <c r="B56" s="284"/>
      <c r="C56" s="284"/>
      <c r="D56" s="284" t="s">
        <v>395</v>
      </c>
      <c r="E56" s="285">
        <v>42711</v>
      </c>
      <c r="F56" s="284"/>
      <c r="G56" s="284"/>
      <c r="H56" s="284"/>
      <c r="I56" s="269">
        <v>5060898.1662319703</v>
      </c>
      <c r="J56" s="284"/>
      <c r="K56" s="284">
        <v>1</v>
      </c>
      <c r="L56" s="284"/>
      <c r="M56" s="279">
        <v>5060897.1662319703</v>
      </c>
      <c r="N56" s="268">
        <v>60</v>
      </c>
      <c r="O56" s="284"/>
      <c r="P56" s="284"/>
      <c r="Q56" s="284"/>
      <c r="R56" s="284"/>
      <c r="S56" s="284"/>
      <c r="T56" s="286"/>
      <c r="U56" s="278">
        <v>5060898.1662319703</v>
      </c>
      <c r="V56" s="279">
        <v>1</v>
      </c>
      <c r="W56" s="280">
        <v>60</v>
      </c>
      <c r="X56" s="284">
        <v>1</v>
      </c>
      <c r="Y56" s="280">
        <v>0</v>
      </c>
      <c r="Z56" s="282">
        <v>84348.286103866165</v>
      </c>
      <c r="AA56" s="280">
        <v>84348.286103866165</v>
      </c>
      <c r="AB56" s="283">
        <v>4976549.8801281042</v>
      </c>
    </row>
    <row r="57" spans="1:28">
      <c r="A57" s="261" t="s">
        <v>396</v>
      </c>
      <c r="B57" s="284">
        <v>1201001</v>
      </c>
      <c r="C57" s="290"/>
      <c r="D57" s="284" t="s">
        <v>350</v>
      </c>
      <c r="E57" s="265">
        <v>42005</v>
      </c>
      <c r="F57" s="266"/>
      <c r="G57" s="291">
        <v>10473.66</v>
      </c>
      <c r="H57" s="268">
        <v>257935872.18599999</v>
      </c>
      <c r="I57" s="269">
        <v>257935872.18599999</v>
      </c>
      <c r="J57" s="269"/>
      <c r="K57" s="268">
        <v>0</v>
      </c>
      <c r="L57" s="268">
        <v>0</v>
      </c>
      <c r="M57" s="268">
        <v>257935872.18599999</v>
      </c>
      <c r="N57" s="268"/>
      <c r="O57" s="268">
        <v>0</v>
      </c>
      <c r="P57" s="268">
        <v>0</v>
      </c>
      <c r="Q57" s="268">
        <v>0</v>
      </c>
      <c r="R57" s="268">
        <v>0</v>
      </c>
      <c r="S57" s="268">
        <v>0</v>
      </c>
      <c r="T57" s="271">
        <v>257935872.18599999</v>
      </c>
      <c r="U57" s="278">
        <v>257935872.18599999</v>
      </c>
      <c r="V57" s="279">
        <v>0</v>
      </c>
      <c r="W57" s="280">
        <v>0</v>
      </c>
      <c r="X57" s="281">
        <v>0</v>
      </c>
      <c r="Y57" s="280">
        <v>0</v>
      </c>
      <c r="Z57" s="282">
        <v>0</v>
      </c>
      <c r="AA57" s="280">
        <v>0</v>
      </c>
      <c r="AB57" s="283">
        <v>257935872.18599999</v>
      </c>
    </row>
    <row r="58" spans="1:28">
      <c r="A58" s="261" t="s">
        <v>396</v>
      </c>
      <c r="B58" s="284">
        <v>1201001</v>
      </c>
      <c r="C58" s="290"/>
      <c r="D58" s="284" t="s">
        <v>351</v>
      </c>
      <c r="E58" s="265">
        <v>42005</v>
      </c>
      <c r="F58" s="266"/>
      <c r="G58" s="267">
        <v>2123.8000000000002</v>
      </c>
      <c r="H58" s="268">
        <v>52303034.980000004</v>
      </c>
      <c r="I58" s="269">
        <v>52303034.980000004</v>
      </c>
      <c r="J58" s="269"/>
      <c r="K58" s="268">
        <v>0</v>
      </c>
      <c r="L58" s="268">
        <v>0</v>
      </c>
      <c r="M58" s="268">
        <v>52303034.980000004</v>
      </c>
      <c r="N58" s="268"/>
      <c r="O58" s="268">
        <v>0</v>
      </c>
      <c r="P58" s="268">
        <v>0</v>
      </c>
      <c r="Q58" s="268">
        <v>0</v>
      </c>
      <c r="R58" s="268">
        <v>0</v>
      </c>
      <c r="S58" s="268">
        <v>0</v>
      </c>
      <c r="T58" s="271">
        <v>52303034.980000004</v>
      </c>
      <c r="U58" s="278">
        <v>52303034.980000004</v>
      </c>
      <c r="V58" s="279">
        <v>0</v>
      </c>
      <c r="W58" s="280">
        <v>0</v>
      </c>
      <c r="X58" s="281">
        <v>0</v>
      </c>
      <c r="Y58" s="280">
        <v>0</v>
      </c>
      <c r="Z58" s="282">
        <v>0</v>
      </c>
      <c r="AA58" s="280">
        <v>0</v>
      </c>
      <c r="AB58" s="283">
        <v>52303034.980000004</v>
      </c>
    </row>
    <row r="59" spans="1:28">
      <c r="A59" s="261" t="s">
        <v>396</v>
      </c>
      <c r="B59" s="284">
        <v>1201001</v>
      </c>
      <c r="C59" s="290"/>
      <c r="D59" s="284" t="s">
        <v>352</v>
      </c>
      <c r="E59" s="265">
        <v>42005</v>
      </c>
      <c r="F59" s="266"/>
      <c r="G59" s="267">
        <v>8022</v>
      </c>
      <c r="H59" s="268">
        <v>197558596.19999999</v>
      </c>
      <c r="I59" s="269">
        <v>197558596.19999999</v>
      </c>
      <c r="J59" s="269"/>
      <c r="K59" s="268">
        <v>0</v>
      </c>
      <c r="L59" s="268">
        <v>0</v>
      </c>
      <c r="M59" s="268">
        <v>197558596.19999999</v>
      </c>
      <c r="N59" s="268"/>
      <c r="O59" s="268">
        <v>0</v>
      </c>
      <c r="P59" s="268">
        <v>0</v>
      </c>
      <c r="Q59" s="268">
        <v>0</v>
      </c>
      <c r="R59" s="268">
        <v>0</v>
      </c>
      <c r="S59" s="268">
        <v>0</v>
      </c>
      <c r="T59" s="271">
        <v>197558596.19999999</v>
      </c>
      <c r="U59" s="278">
        <v>197558596.19999999</v>
      </c>
      <c r="V59" s="279">
        <v>0</v>
      </c>
      <c r="W59" s="280">
        <v>0</v>
      </c>
      <c r="X59" s="281">
        <v>0</v>
      </c>
      <c r="Y59" s="280">
        <v>0</v>
      </c>
      <c r="Z59" s="282">
        <v>0</v>
      </c>
      <c r="AA59" s="280">
        <v>0</v>
      </c>
      <c r="AB59" s="283">
        <v>197558596.19999999</v>
      </c>
    </row>
    <row r="60" spans="1:28">
      <c r="A60" s="261" t="s">
        <v>396</v>
      </c>
      <c r="B60" s="284">
        <v>1201001</v>
      </c>
      <c r="C60" s="290"/>
      <c r="D60" s="284" t="s">
        <v>397</v>
      </c>
      <c r="E60" s="265">
        <v>42005</v>
      </c>
      <c r="F60" s="266"/>
      <c r="G60" s="267">
        <v>3775.2</v>
      </c>
      <c r="H60" s="268">
        <v>92972227.919999987</v>
      </c>
      <c r="I60" s="269">
        <v>92972227.919999987</v>
      </c>
      <c r="J60" s="269"/>
      <c r="K60" s="268">
        <v>0</v>
      </c>
      <c r="L60" s="268">
        <v>0</v>
      </c>
      <c r="M60" s="268">
        <v>92972227.919999987</v>
      </c>
      <c r="N60" s="268"/>
      <c r="O60" s="268">
        <v>0</v>
      </c>
      <c r="P60" s="268">
        <v>0</v>
      </c>
      <c r="Q60" s="268">
        <v>0</v>
      </c>
      <c r="R60" s="268">
        <v>0</v>
      </c>
      <c r="S60" s="268">
        <v>0</v>
      </c>
      <c r="T60" s="271">
        <v>92972227.919999987</v>
      </c>
      <c r="U60" s="278">
        <v>92972227.919999987</v>
      </c>
      <c r="V60" s="279">
        <v>0</v>
      </c>
      <c r="W60" s="280">
        <v>0</v>
      </c>
      <c r="X60" s="281">
        <v>0</v>
      </c>
      <c r="Y60" s="280">
        <v>0</v>
      </c>
      <c r="Z60" s="282">
        <v>0</v>
      </c>
      <c r="AA60" s="280">
        <v>0</v>
      </c>
      <c r="AB60" s="283">
        <v>92972227.919999987</v>
      </c>
    </row>
    <row r="61" spans="1:28">
      <c r="A61" s="261" t="s">
        <v>396</v>
      </c>
      <c r="B61" s="284">
        <v>1201001</v>
      </c>
      <c r="C61" s="290"/>
      <c r="D61" s="284" t="s">
        <v>354</v>
      </c>
      <c r="E61" s="265">
        <v>42005</v>
      </c>
      <c r="F61" s="266"/>
      <c r="G61" s="267">
        <v>2942.76</v>
      </c>
      <c r="H61" s="268">
        <v>72471644.796000004</v>
      </c>
      <c r="I61" s="269">
        <v>72471644.796000004</v>
      </c>
      <c r="J61" s="269"/>
      <c r="K61" s="268">
        <v>0</v>
      </c>
      <c r="L61" s="268">
        <v>0</v>
      </c>
      <c r="M61" s="268">
        <v>72471644.796000004</v>
      </c>
      <c r="N61" s="268"/>
      <c r="O61" s="268">
        <v>0</v>
      </c>
      <c r="P61" s="268">
        <v>0</v>
      </c>
      <c r="Q61" s="268">
        <v>0</v>
      </c>
      <c r="R61" s="268">
        <v>0</v>
      </c>
      <c r="S61" s="268">
        <v>0</v>
      </c>
      <c r="T61" s="271">
        <v>72471644.796000004</v>
      </c>
      <c r="U61" s="278">
        <v>72471644.796000004</v>
      </c>
      <c r="V61" s="279">
        <v>0</v>
      </c>
      <c r="W61" s="280">
        <v>0</v>
      </c>
      <c r="X61" s="281">
        <v>0</v>
      </c>
      <c r="Y61" s="280">
        <v>0</v>
      </c>
      <c r="Z61" s="282">
        <v>0</v>
      </c>
      <c r="AA61" s="280">
        <v>0</v>
      </c>
      <c r="AB61" s="283">
        <v>72471644.796000004</v>
      </c>
    </row>
    <row r="62" spans="1:28">
      <c r="A62" s="261" t="s">
        <v>396</v>
      </c>
      <c r="B62" s="284">
        <v>1201001</v>
      </c>
      <c r="C62" s="290"/>
      <c r="D62" s="284" t="s">
        <v>355</v>
      </c>
      <c r="E62" s="265">
        <v>42005</v>
      </c>
      <c r="F62" s="266"/>
      <c r="G62" s="267">
        <v>319.2</v>
      </c>
      <c r="H62" s="268">
        <v>7860970.3199999994</v>
      </c>
      <c r="I62" s="269">
        <v>7860970.3199999994</v>
      </c>
      <c r="J62" s="269"/>
      <c r="K62" s="268">
        <v>0</v>
      </c>
      <c r="L62" s="268">
        <v>0</v>
      </c>
      <c r="M62" s="268">
        <v>7860970.3199999994</v>
      </c>
      <c r="N62" s="268"/>
      <c r="O62" s="268">
        <v>0</v>
      </c>
      <c r="P62" s="268">
        <v>0</v>
      </c>
      <c r="Q62" s="268">
        <v>0</v>
      </c>
      <c r="R62" s="268">
        <v>0</v>
      </c>
      <c r="S62" s="268">
        <v>0</v>
      </c>
      <c r="T62" s="271">
        <v>7860970.3199999994</v>
      </c>
      <c r="U62" s="278">
        <v>7860970.3199999994</v>
      </c>
      <c r="V62" s="279">
        <v>0</v>
      </c>
      <c r="W62" s="280">
        <v>0</v>
      </c>
      <c r="X62" s="281">
        <v>0</v>
      </c>
      <c r="Y62" s="280">
        <v>0</v>
      </c>
      <c r="Z62" s="282">
        <v>0</v>
      </c>
      <c r="AA62" s="280">
        <v>0</v>
      </c>
      <c r="AB62" s="283">
        <v>7860970.3199999994</v>
      </c>
    </row>
    <row r="63" spans="1:28">
      <c r="A63" s="261" t="s">
        <v>396</v>
      </c>
      <c r="B63" s="284">
        <v>1201001</v>
      </c>
      <c r="C63" s="290"/>
      <c r="D63" s="284" t="s">
        <v>356</v>
      </c>
      <c r="E63" s="265">
        <v>42005</v>
      </c>
      <c r="F63" s="266"/>
      <c r="G63" s="267">
        <v>5766.88</v>
      </c>
      <c r="H63" s="268">
        <v>142021530.44799998</v>
      </c>
      <c r="I63" s="269">
        <v>142021530.44799998</v>
      </c>
      <c r="J63" s="269"/>
      <c r="K63" s="268">
        <v>0</v>
      </c>
      <c r="L63" s="268">
        <v>0</v>
      </c>
      <c r="M63" s="268">
        <v>142021530.44799998</v>
      </c>
      <c r="N63" s="268"/>
      <c r="O63" s="268">
        <v>0</v>
      </c>
      <c r="P63" s="268">
        <v>0</v>
      </c>
      <c r="Q63" s="268">
        <v>0</v>
      </c>
      <c r="R63" s="268">
        <v>0</v>
      </c>
      <c r="S63" s="268">
        <v>0</v>
      </c>
      <c r="T63" s="271">
        <v>142021530.44799998</v>
      </c>
      <c r="U63" s="278">
        <v>142021530.44799998</v>
      </c>
      <c r="V63" s="279">
        <v>0</v>
      </c>
      <c r="W63" s="280">
        <v>0</v>
      </c>
      <c r="X63" s="281">
        <v>0</v>
      </c>
      <c r="Y63" s="280">
        <v>0</v>
      </c>
      <c r="Z63" s="282">
        <v>0</v>
      </c>
      <c r="AA63" s="280">
        <v>0</v>
      </c>
      <c r="AB63" s="283">
        <v>142021530.44799998</v>
      </c>
    </row>
    <row r="64" spans="1:28">
      <c r="A64" s="261" t="s">
        <v>396</v>
      </c>
      <c r="B64" s="284">
        <v>1201001</v>
      </c>
      <c r="C64" s="290"/>
      <c r="D64" s="284" t="s">
        <v>398</v>
      </c>
      <c r="E64" s="265">
        <v>42005</v>
      </c>
      <c r="F64" s="266"/>
      <c r="G64" s="267">
        <v>11370.45</v>
      </c>
      <c r="H64" s="268">
        <v>280021209.19499999</v>
      </c>
      <c r="I64" s="269">
        <v>280021209.19499999</v>
      </c>
      <c r="J64" s="269"/>
      <c r="K64" s="268">
        <v>0</v>
      </c>
      <c r="L64" s="268">
        <v>0</v>
      </c>
      <c r="M64" s="268">
        <v>280021209.19499999</v>
      </c>
      <c r="N64" s="268"/>
      <c r="O64" s="268">
        <v>0</v>
      </c>
      <c r="P64" s="268">
        <v>0</v>
      </c>
      <c r="Q64" s="268">
        <v>0</v>
      </c>
      <c r="R64" s="268">
        <v>0</v>
      </c>
      <c r="S64" s="268">
        <v>0</v>
      </c>
      <c r="T64" s="271">
        <v>280021209.19499999</v>
      </c>
      <c r="U64" s="278">
        <v>280021209.19499999</v>
      </c>
      <c r="V64" s="279">
        <v>0</v>
      </c>
      <c r="W64" s="280">
        <v>0</v>
      </c>
      <c r="X64" s="281">
        <v>0</v>
      </c>
      <c r="Y64" s="280">
        <v>0</v>
      </c>
      <c r="Z64" s="282">
        <v>0</v>
      </c>
      <c r="AA64" s="280">
        <v>0</v>
      </c>
      <c r="AB64" s="283">
        <v>280021209.19499999</v>
      </c>
    </row>
    <row r="65" spans="1:28">
      <c r="A65" s="261" t="s">
        <v>396</v>
      </c>
      <c r="B65" s="284">
        <v>1201001</v>
      </c>
      <c r="C65" s="290"/>
      <c r="D65" s="284" t="s">
        <v>357</v>
      </c>
      <c r="E65" s="265">
        <v>42005</v>
      </c>
      <c r="F65" s="266"/>
      <c r="G65" s="267">
        <v>1156.6400000000001</v>
      </c>
      <c r="H65" s="268">
        <v>28484688.944000002</v>
      </c>
      <c r="I65" s="269">
        <v>28484688.944000002</v>
      </c>
      <c r="J65" s="269"/>
      <c r="K65" s="268">
        <v>0</v>
      </c>
      <c r="L65" s="268">
        <v>0</v>
      </c>
      <c r="M65" s="268">
        <v>28484688.944000002</v>
      </c>
      <c r="N65" s="268"/>
      <c r="O65" s="268">
        <v>0</v>
      </c>
      <c r="P65" s="268">
        <v>0</v>
      </c>
      <c r="Q65" s="268">
        <v>0</v>
      </c>
      <c r="R65" s="268">
        <v>0</v>
      </c>
      <c r="S65" s="268">
        <v>0</v>
      </c>
      <c r="T65" s="271">
        <v>28484688.944000002</v>
      </c>
      <c r="U65" s="278">
        <v>28484688.944000002</v>
      </c>
      <c r="V65" s="279">
        <v>0</v>
      </c>
      <c r="W65" s="280">
        <v>0</v>
      </c>
      <c r="X65" s="281">
        <v>0</v>
      </c>
      <c r="Y65" s="280">
        <v>0</v>
      </c>
      <c r="Z65" s="282">
        <v>0</v>
      </c>
      <c r="AA65" s="280">
        <v>0</v>
      </c>
      <c r="AB65" s="283">
        <v>28484688.944000002</v>
      </c>
    </row>
    <row r="66" spans="1:28">
      <c r="A66" s="261" t="s">
        <v>396</v>
      </c>
      <c r="B66" s="284">
        <v>1201001</v>
      </c>
      <c r="C66" s="290"/>
      <c r="D66" s="284" t="s">
        <v>358</v>
      </c>
      <c r="E66" s="265">
        <v>42005</v>
      </c>
      <c r="F66" s="266"/>
      <c r="G66" s="267">
        <v>1416.05</v>
      </c>
      <c r="H66" s="268">
        <v>34873204.954999998</v>
      </c>
      <c r="I66" s="269">
        <v>34873204.954999998</v>
      </c>
      <c r="J66" s="269"/>
      <c r="K66" s="268">
        <v>0</v>
      </c>
      <c r="L66" s="268">
        <v>0</v>
      </c>
      <c r="M66" s="268">
        <v>34873204.954999998</v>
      </c>
      <c r="N66" s="268"/>
      <c r="O66" s="268">
        <v>0</v>
      </c>
      <c r="P66" s="268">
        <v>0</v>
      </c>
      <c r="Q66" s="268">
        <v>0</v>
      </c>
      <c r="R66" s="268">
        <v>0</v>
      </c>
      <c r="S66" s="268">
        <v>0</v>
      </c>
      <c r="T66" s="271">
        <v>34873204.954999998</v>
      </c>
      <c r="U66" s="278">
        <v>34873204.954999998</v>
      </c>
      <c r="V66" s="279">
        <v>0</v>
      </c>
      <c r="W66" s="280">
        <v>0</v>
      </c>
      <c r="X66" s="281">
        <v>0</v>
      </c>
      <c r="Y66" s="280">
        <v>0</v>
      </c>
      <c r="Z66" s="282">
        <v>0</v>
      </c>
      <c r="AA66" s="280">
        <v>0</v>
      </c>
      <c r="AB66" s="283">
        <v>34873204.954999998</v>
      </c>
    </row>
    <row r="67" spans="1:28">
      <c r="A67" s="261" t="s">
        <v>396</v>
      </c>
      <c r="B67" s="284">
        <v>1201001</v>
      </c>
      <c r="C67" s="290"/>
      <c r="D67" s="284" t="s">
        <v>359</v>
      </c>
      <c r="E67" s="265">
        <v>42005</v>
      </c>
      <c r="F67" s="266"/>
      <c r="G67" s="267">
        <v>1553.53</v>
      </c>
      <c r="H67" s="268">
        <v>38258938.662999995</v>
      </c>
      <c r="I67" s="269">
        <v>38258938.662999995</v>
      </c>
      <c r="J67" s="269"/>
      <c r="K67" s="268">
        <v>0</v>
      </c>
      <c r="L67" s="268">
        <v>0</v>
      </c>
      <c r="M67" s="268">
        <v>38258938.662999995</v>
      </c>
      <c r="N67" s="268"/>
      <c r="O67" s="268">
        <v>0</v>
      </c>
      <c r="P67" s="268">
        <v>0</v>
      </c>
      <c r="Q67" s="268">
        <v>0</v>
      </c>
      <c r="R67" s="268">
        <v>0</v>
      </c>
      <c r="S67" s="268">
        <v>0</v>
      </c>
      <c r="T67" s="271">
        <v>38258938.662999995</v>
      </c>
      <c r="U67" s="278">
        <v>38258938.662999995</v>
      </c>
      <c r="V67" s="279">
        <v>0</v>
      </c>
      <c r="W67" s="280">
        <v>0</v>
      </c>
      <c r="X67" s="281">
        <v>0</v>
      </c>
      <c r="Y67" s="280">
        <v>0</v>
      </c>
      <c r="Z67" s="282">
        <v>0</v>
      </c>
      <c r="AA67" s="280">
        <v>0</v>
      </c>
      <c r="AB67" s="283">
        <v>38258938.662999995</v>
      </c>
    </row>
    <row r="68" spans="1:28">
      <c r="A68" s="261" t="s">
        <v>396</v>
      </c>
      <c r="B68" s="284">
        <v>1201001</v>
      </c>
      <c r="C68" s="290"/>
      <c r="D68" s="284" t="s">
        <v>399</v>
      </c>
      <c r="E68" s="265">
        <v>42005</v>
      </c>
      <c r="F68" s="266"/>
      <c r="G68" s="267">
        <v>686</v>
      </c>
      <c r="H68" s="268">
        <v>16894190.599999998</v>
      </c>
      <c r="I68" s="269">
        <v>16894190.599999998</v>
      </c>
      <c r="J68" s="269"/>
      <c r="K68" s="268">
        <v>0</v>
      </c>
      <c r="L68" s="268">
        <v>0</v>
      </c>
      <c r="M68" s="268">
        <v>16894190.599999998</v>
      </c>
      <c r="N68" s="268"/>
      <c r="O68" s="268">
        <v>0</v>
      </c>
      <c r="P68" s="268">
        <v>0</v>
      </c>
      <c r="Q68" s="268">
        <v>0</v>
      </c>
      <c r="R68" s="268">
        <v>0</v>
      </c>
      <c r="S68" s="268">
        <v>0</v>
      </c>
      <c r="T68" s="271">
        <v>16894190.599999998</v>
      </c>
      <c r="U68" s="278">
        <v>16894190.599999998</v>
      </c>
      <c r="V68" s="279">
        <v>0</v>
      </c>
      <c r="W68" s="280">
        <v>0</v>
      </c>
      <c r="X68" s="281">
        <v>0</v>
      </c>
      <c r="Y68" s="280">
        <v>0</v>
      </c>
      <c r="Z68" s="282">
        <v>0</v>
      </c>
      <c r="AA68" s="280">
        <v>0</v>
      </c>
      <c r="AB68" s="283">
        <v>16894190.599999998</v>
      </c>
    </row>
    <row r="69" spans="1:28">
      <c r="A69" s="261" t="s">
        <v>396</v>
      </c>
      <c r="B69" s="284">
        <v>1201001</v>
      </c>
      <c r="C69" s="290"/>
      <c r="D69" s="284" t="s">
        <v>360</v>
      </c>
      <c r="E69" s="265">
        <v>42005</v>
      </c>
      <c r="F69" s="266"/>
      <c r="G69" s="267">
        <v>1146.81</v>
      </c>
      <c r="H69" s="268">
        <v>28242604.550999995</v>
      </c>
      <c r="I69" s="269">
        <v>28242604.550999995</v>
      </c>
      <c r="J69" s="269"/>
      <c r="K69" s="268">
        <v>0</v>
      </c>
      <c r="L69" s="268">
        <v>0</v>
      </c>
      <c r="M69" s="268">
        <v>28242604.550999995</v>
      </c>
      <c r="N69" s="268"/>
      <c r="O69" s="268">
        <v>0</v>
      </c>
      <c r="P69" s="268">
        <v>0</v>
      </c>
      <c r="Q69" s="268">
        <v>0</v>
      </c>
      <c r="R69" s="268">
        <v>0</v>
      </c>
      <c r="S69" s="268">
        <v>0</v>
      </c>
      <c r="T69" s="271">
        <v>28242604.550999995</v>
      </c>
      <c r="U69" s="278">
        <v>28242604.550999995</v>
      </c>
      <c r="V69" s="279">
        <v>0</v>
      </c>
      <c r="W69" s="280">
        <v>0</v>
      </c>
      <c r="X69" s="281">
        <v>0</v>
      </c>
      <c r="Y69" s="280">
        <v>0</v>
      </c>
      <c r="Z69" s="282">
        <v>0</v>
      </c>
      <c r="AA69" s="280">
        <v>0</v>
      </c>
      <c r="AB69" s="283">
        <v>28242604.550999995</v>
      </c>
    </row>
    <row r="70" spans="1:28">
      <c r="A70" s="261" t="s">
        <v>396</v>
      </c>
      <c r="B70" s="284">
        <v>1201001</v>
      </c>
      <c r="C70" s="290"/>
      <c r="D70" s="284" t="s">
        <v>361</v>
      </c>
      <c r="E70" s="265">
        <v>42005</v>
      </c>
      <c r="F70" s="266"/>
      <c r="G70" s="267">
        <v>1053</v>
      </c>
      <c r="H70" s="268">
        <v>25932336.299999997</v>
      </c>
      <c r="I70" s="269">
        <v>25932336.299999997</v>
      </c>
      <c r="J70" s="269"/>
      <c r="K70" s="268">
        <v>0</v>
      </c>
      <c r="L70" s="268">
        <v>0</v>
      </c>
      <c r="M70" s="268">
        <v>25932336.299999997</v>
      </c>
      <c r="N70" s="268"/>
      <c r="O70" s="268">
        <v>0</v>
      </c>
      <c r="P70" s="268">
        <v>0</v>
      </c>
      <c r="Q70" s="268">
        <v>0</v>
      </c>
      <c r="R70" s="268">
        <v>0</v>
      </c>
      <c r="S70" s="268">
        <v>0</v>
      </c>
      <c r="T70" s="271">
        <v>25932336.299999997</v>
      </c>
      <c r="U70" s="278">
        <v>25932336.299999997</v>
      </c>
      <c r="V70" s="279">
        <v>0</v>
      </c>
      <c r="W70" s="280">
        <v>0</v>
      </c>
      <c r="X70" s="281">
        <v>0</v>
      </c>
      <c r="Y70" s="280">
        <v>0</v>
      </c>
      <c r="Z70" s="282">
        <v>0</v>
      </c>
      <c r="AA70" s="280">
        <v>0</v>
      </c>
      <c r="AB70" s="283">
        <v>25932336.299999997</v>
      </c>
    </row>
    <row r="71" spans="1:28">
      <c r="A71" s="261" t="s">
        <v>396</v>
      </c>
      <c r="B71" s="284">
        <v>1201001</v>
      </c>
      <c r="C71" s="290"/>
      <c r="D71" s="284" t="s">
        <v>362</v>
      </c>
      <c r="E71" s="265">
        <v>42005</v>
      </c>
      <c r="F71" s="266"/>
      <c r="G71" s="267">
        <v>9530.9699999999993</v>
      </c>
      <c r="H71" s="268">
        <v>234720151.28699997</v>
      </c>
      <c r="I71" s="269">
        <v>234720151.28699997</v>
      </c>
      <c r="J71" s="269"/>
      <c r="K71" s="268">
        <v>0</v>
      </c>
      <c r="L71" s="268">
        <v>0</v>
      </c>
      <c r="M71" s="268">
        <v>234720151.28699997</v>
      </c>
      <c r="N71" s="268"/>
      <c r="O71" s="268">
        <v>0</v>
      </c>
      <c r="P71" s="268">
        <v>0</v>
      </c>
      <c r="Q71" s="268">
        <v>0</v>
      </c>
      <c r="R71" s="268">
        <v>0</v>
      </c>
      <c r="S71" s="268">
        <v>0</v>
      </c>
      <c r="T71" s="271">
        <v>234720151.28699997</v>
      </c>
      <c r="U71" s="278">
        <v>234720151.28699997</v>
      </c>
      <c r="V71" s="279">
        <v>0</v>
      </c>
      <c r="W71" s="280">
        <v>0</v>
      </c>
      <c r="X71" s="281">
        <v>0</v>
      </c>
      <c r="Y71" s="280">
        <v>0</v>
      </c>
      <c r="Z71" s="282">
        <v>0</v>
      </c>
      <c r="AA71" s="280">
        <v>0</v>
      </c>
      <c r="AB71" s="283">
        <v>234720151.28699997</v>
      </c>
    </row>
    <row r="72" spans="1:28">
      <c r="A72" s="261" t="s">
        <v>396</v>
      </c>
      <c r="B72" s="284">
        <v>1201001</v>
      </c>
      <c r="C72" s="290"/>
      <c r="D72" s="284" t="s">
        <v>363</v>
      </c>
      <c r="E72" s="265">
        <v>42005</v>
      </c>
      <c r="F72" s="266"/>
      <c r="G72" s="267">
        <v>2416.1</v>
      </c>
      <c r="H72" s="268">
        <v>59501536.309999995</v>
      </c>
      <c r="I72" s="269">
        <v>59501536.309999995</v>
      </c>
      <c r="J72" s="269"/>
      <c r="K72" s="268">
        <v>0</v>
      </c>
      <c r="L72" s="268">
        <v>0</v>
      </c>
      <c r="M72" s="268">
        <v>59501536.309999995</v>
      </c>
      <c r="N72" s="268"/>
      <c r="O72" s="268">
        <v>0</v>
      </c>
      <c r="P72" s="268">
        <v>0</v>
      </c>
      <c r="Q72" s="268">
        <v>0</v>
      </c>
      <c r="R72" s="268">
        <v>0</v>
      </c>
      <c r="S72" s="268">
        <v>0</v>
      </c>
      <c r="T72" s="271">
        <v>59501536.309999995</v>
      </c>
      <c r="U72" s="278">
        <v>59501536.309999995</v>
      </c>
      <c r="V72" s="279">
        <v>0</v>
      </c>
      <c r="W72" s="280">
        <v>0</v>
      </c>
      <c r="X72" s="281">
        <v>0</v>
      </c>
      <c r="Y72" s="280">
        <v>0</v>
      </c>
      <c r="Z72" s="282">
        <v>0</v>
      </c>
      <c r="AA72" s="280">
        <v>0</v>
      </c>
      <c r="AB72" s="283">
        <v>59501536.309999995</v>
      </c>
    </row>
    <row r="73" spans="1:28">
      <c r="A73" s="261" t="s">
        <v>396</v>
      </c>
      <c r="B73" s="284">
        <v>1201001</v>
      </c>
      <c r="C73" s="290"/>
      <c r="D73" s="284" t="s">
        <v>364</v>
      </c>
      <c r="E73" s="265">
        <v>42005</v>
      </c>
      <c r="F73" s="266"/>
      <c r="G73" s="267">
        <v>4756.25</v>
      </c>
      <c r="H73" s="268">
        <v>117132644.375</v>
      </c>
      <c r="I73" s="269">
        <v>117132644.375</v>
      </c>
      <c r="J73" s="269"/>
      <c r="K73" s="268">
        <v>0</v>
      </c>
      <c r="L73" s="268">
        <v>0</v>
      </c>
      <c r="M73" s="268">
        <v>117132644.375</v>
      </c>
      <c r="N73" s="268"/>
      <c r="O73" s="268">
        <v>0</v>
      </c>
      <c r="P73" s="268">
        <v>0</v>
      </c>
      <c r="Q73" s="268">
        <v>0</v>
      </c>
      <c r="R73" s="268">
        <v>0</v>
      </c>
      <c r="S73" s="268">
        <v>0</v>
      </c>
      <c r="T73" s="271">
        <v>117132644.375</v>
      </c>
      <c r="U73" s="278">
        <v>117132644.375</v>
      </c>
      <c r="V73" s="279">
        <v>0</v>
      </c>
      <c r="W73" s="280">
        <v>0</v>
      </c>
      <c r="X73" s="281">
        <v>0</v>
      </c>
      <c r="Y73" s="280">
        <v>0</v>
      </c>
      <c r="Z73" s="282">
        <v>0</v>
      </c>
      <c r="AA73" s="280">
        <v>0</v>
      </c>
      <c r="AB73" s="283">
        <v>117132644.375</v>
      </c>
    </row>
    <row r="74" spans="1:28">
      <c r="A74" s="261" t="s">
        <v>396</v>
      </c>
      <c r="B74" s="284">
        <v>1201001</v>
      </c>
      <c r="C74" s="290"/>
      <c r="D74" s="284" t="s">
        <v>365</v>
      </c>
      <c r="E74" s="265">
        <v>42005</v>
      </c>
      <c r="F74" s="266"/>
      <c r="G74" s="267">
        <v>4490</v>
      </c>
      <c r="H74" s="268">
        <v>110575679</v>
      </c>
      <c r="I74" s="269">
        <v>110575679</v>
      </c>
      <c r="J74" s="269"/>
      <c r="K74" s="268">
        <v>0</v>
      </c>
      <c r="L74" s="268">
        <v>0</v>
      </c>
      <c r="M74" s="268">
        <v>110575679</v>
      </c>
      <c r="N74" s="268"/>
      <c r="O74" s="268">
        <v>0</v>
      </c>
      <c r="P74" s="268">
        <v>0</v>
      </c>
      <c r="Q74" s="268">
        <v>0</v>
      </c>
      <c r="R74" s="268">
        <v>0</v>
      </c>
      <c r="S74" s="268">
        <v>0</v>
      </c>
      <c r="T74" s="271">
        <v>110575679</v>
      </c>
      <c r="U74" s="278">
        <v>110575679</v>
      </c>
      <c r="V74" s="279">
        <v>0</v>
      </c>
      <c r="W74" s="280">
        <v>0</v>
      </c>
      <c r="X74" s="281">
        <v>0</v>
      </c>
      <c r="Y74" s="280">
        <v>0</v>
      </c>
      <c r="Z74" s="282">
        <v>0</v>
      </c>
      <c r="AA74" s="280">
        <v>0</v>
      </c>
      <c r="AB74" s="283">
        <v>110575679</v>
      </c>
    </row>
    <row r="75" spans="1:28" ht="12" thickBot="1">
      <c r="A75" s="292" t="s">
        <v>396</v>
      </c>
      <c r="B75" s="293">
        <v>1201001</v>
      </c>
      <c r="C75" s="294"/>
      <c r="D75" s="293" t="s">
        <v>400</v>
      </c>
      <c r="E75" s="295">
        <v>42005</v>
      </c>
      <c r="F75" s="296"/>
      <c r="G75" s="297">
        <v>503</v>
      </c>
      <c r="H75" s="298">
        <v>12387431.299999999</v>
      </c>
      <c r="I75" s="299">
        <v>12387431.299999999</v>
      </c>
      <c r="J75" s="299"/>
      <c r="K75" s="298">
        <v>0</v>
      </c>
      <c r="L75" s="298">
        <v>0</v>
      </c>
      <c r="M75" s="298">
        <v>12387431.299999999</v>
      </c>
      <c r="N75" s="298"/>
      <c r="O75" s="298">
        <v>0</v>
      </c>
      <c r="P75" s="298">
        <v>0</v>
      </c>
      <c r="Q75" s="298">
        <v>0</v>
      </c>
      <c r="R75" s="298">
        <v>0</v>
      </c>
      <c r="S75" s="298">
        <v>0</v>
      </c>
      <c r="T75" s="300">
        <v>12387431.299999999</v>
      </c>
      <c r="U75" s="301">
        <v>12387431.299999999</v>
      </c>
      <c r="V75" s="302">
        <v>0</v>
      </c>
      <c r="W75" s="303">
        <v>0</v>
      </c>
      <c r="X75" s="304">
        <v>0</v>
      </c>
      <c r="Y75" s="303">
        <v>0</v>
      </c>
      <c r="Z75" s="305">
        <v>0</v>
      </c>
      <c r="AA75" s="303">
        <v>0</v>
      </c>
      <c r="AB75" s="306">
        <v>12387431.299999999</v>
      </c>
    </row>
    <row r="76" spans="1:28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7"/>
      <c r="X76" s="247"/>
      <c r="Y76" s="247"/>
      <c r="Z76" s="307"/>
      <c r="AA76" s="307"/>
      <c r="AB76" s="307"/>
    </row>
    <row r="77" spans="1:28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7"/>
      <c r="X77" s="247"/>
      <c r="Y77" s="247"/>
      <c r="Z77" s="247"/>
      <c r="AA77" s="247"/>
      <c r="AB77" s="247"/>
    </row>
    <row r="78" spans="1:28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7"/>
      <c r="X78" s="247"/>
      <c r="Y78" s="247"/>
      <c r="Z78" s="247"/>
      <c r="AA78" s="247"/>
      <c r="AB78" s="247"/>
    </row>
    <row r="79" spans="1:28" s="309" customFormat="1" ht="12">
      <c r="A79" s="308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 t="s">
        <v>401</v>
      </c>
      <c r="U79" s="244">
        <v>2339946394.5809994</v>
      </c>
      <c r="V79" s="245"/>
      <c r="W79" s="244"/>
      <c r="X79" s="244"/>
      <c r="Y79" s="244"/>
      <c r="Z79" s="244">
        <v>12252819.766485892</v>
      </c>
      <c r="AA79" s="244">
        <v>22222232.672093872</v>
      </c>
      <c r="AB79" s="310">
        <v>2317724161.908906</v>
      </c>
    </row>
    <row r="80" spans="1:28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307"/>
      <c r="V80" s="247"/>
      <c r="W80" s="247"/>
      <c r="X80" s="247"/>
      <c r="Y80" s="247"/>
      <c r="Z80" s="247"/>
      <c r="AA80" s="247"/>
      <c r="AB80" s="247"/>
    </row>
  </sheetData>
  <mergeCells count="1">
    <mergeCell ref="U4:AB4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64"/>
  <sheetViews>
    <sheetView topLeftCell="A47" workbookViewId="0" xr3:uid="{51F8DEE0-4D01-5F28-A812-FC0BD7CAC4A5}">
      <selection activeCell="A47" sqref="A47"/>
    </sheetView>
  </sheetViews>
  <sheetFormatPr defaultColWidth="9.140625" defaultRowHeight="15"/>
  <cols>
    <col min="2" max="2" width="31" customWidth="1"/>
    <col min="3" max="4" width="14.140625" style="3" customWidth="1"/>
    <col min="5" max="5" width="14.140625" customWidth="1"/>
    <col min="6" max="6" width="14.140625" style="168" customWidth="1"/>
    <col min="7" max="7" width="14.42578125" style="168" customWidth="1"/>
    <col min="8" max="10" width="12" style="168" hidden="1" customWidth="1"/>
    <col min="11" max="11" width="14.28515625" style="168" bestFit="1" customWidth="1"/>
    <col min="12" max="12" width="12.7109375" bestFit="1" customWidth="1"/>
    <col min="13" max="14" width="13.5703125" bestFit="1" customWidth="1"/>
    <col min="15" max="15" width="11" bestFit="1" customWidth="1"/>
  </cols>
  <sheetData>
    <row r="1" spans="2:16">
      <c r="B1" s="106" t="str">
        <f>+BCE!C1</f>
        <v>PARTIDO DEMOCRATA CRISTIANO</v>
      </c>
      <c r="E1" s="106"/>
      <c r="L1" s="106"/>
      <c r="M1" s="106"/>
      <c r="N1" s="106"/>
      <c r="O1" s="106"/>
      <c r="P1" s="106"/>
    </row>
    <row r="2" spans="2:16">
      <c r="B2" s="106" t="str">
        <f>+BCE!C2</f>
        <v>71468400-0</v>
      </c>
      <c r="E2" s="106"/>
      <c r="L2" s="106"/>
      <c r="M2" s="106"/>
      <c r="N2" s="106"/>
      <c r="O2" s="106"/>
      <c r="P2" s="106"/>
    </row>
    <row r="4" spans="2:16">
      <c r="B4" s="168" t="s">
        <v>402</v>
      </c>
      <c r="E4" s="106"/>
      <c r="L4" s="106"/>
      <c r="M4" s="106"/>
      <c r="N4" s="106"/>
      <c r="O4" s="106"/>
      <c r="P4" s="106"/>
    </row>
    <row r="5" spans="2:16">
      <c r="B5" s="167" t="s">
        <v>403</v>
      </c>
      <c r="E5" s="106"/>
      <c r="L5" s="106"/>
      <c r="M5" s="106"/>
      <c r="N5" s="106"/>
      <c r="O5" s="106"/>
      <c r="P5" s="106"/>
    </row>
    <row r="7" spans="2:16" s="7" customFormat="1">
      <c r="B7" s="7" t="s">
        <v>404</v>
      </c>
      <c r="C7" s="2" t="s">
        <v>405</v>
      </c>
      <c r="D7" s="2" t="s">
        <v>406</v>
      </c>
      <c r="F7" s="166"/>
      <c r="G7" s="166"/>
      <c r="H7" s="165"/>
      <c r="I7" s="165"/>
      <c r="J7" s="165"/>
      <c r="K7" s="165"/>
    </row>
    <row r="8" spans="2:16">
      <c r="B8" s="106" t="s">
        <v>407</v>
      </c>
      <c r="C8" s="1">
        <v>0</v>
      </c>
      <c r="D8" s="1">
        <v>0</v>
      </c>
      <c r="E8" s="106"/>
      <c r="L8" s="106"/>
      <c r="M8" s="106"/>
      <c r="N8" s="106"/>
      <c r="O8" s="106"/>
      <c r="P8" s="106"/>
    </row>
    <row r="9" spans="2:16">
      <c r="B9" s="106" t="s">
        <v>408</v>
      </c>
      <c r="C9" s="1">
        <v>42599013</v>
      </c>
      <c r="D9" s="1">
        <v>0</v>
      </c>
      <c r="E9" s="106"/>
      <c r="L9" s="106"/>
      <c r="M9" s="106"/>
      <c r="N9" s="106"/>
      <c r="O9" s="99"/>
      <c r="P9" s="99"/>
    </row>
    <row r="10" spans="2:16">
      <c r="B10" s="106" t="s">
        <v>409</v>
      </c>
      <c r="C10" s="1">
        <v>1698748</v>
      </c>
      <c r="D10" s="1">
        <v>0</v>
      </c>
      <c r="E10" s="106"/>
      <c r="L10" s="106"/>
      <c r="M10" s="106"/>
      <c r="N10" s="106"/>
      <c r="O10" s="99"/>
      <c r="P10" s="99"/>
    </row>
    <row r="11" spans="2:16">
      <c r="B11" s="106" t="s">
        <v>410</v>
      </c>
      <c r="C11" s="1">
        <v>4508413</v>
      </c>
      <c r="D11" s="1">
        <v>0</v>
      </c>
      <c r="E11" s="106"/>
      <c r="L11" s="106"/>
      <c r="M11" s="106"/>
      <c r="N11" s="106"/>
      <c r="O11" s="99"/>
      <c r="P11" s="99"/>
    </row>
    <row r="12" spans="2:16">
      <c r="B12" s="106" t="s">
        <v>411</v>
      </c>
      <c r="C12" s="1">
        <v>54579</v>
      </c>
      <c r="D12" s="1">
        <v>0</v>
      </c>
      <c r="E12" s="106"/>
      <c r="L12" s="106"/>
      <c r="M12" s="106"/>
      <c r="N12" s="106"/>
      <c r="O12" s="99"/>
      <c r="P12" s="99"/>
    </row>
    <row r="13" spans="2:16">
      <c r="B13" s="106" t="s">
        <v>412</v>
      </c>
      <c r="C13" s="1">
        <v>32238414</v>
      </c>
      <c r="D13" s="1">
        <v>0</v>
      </c>
      <c r="E13" s="106"/>
      <c r="L13" s="106"/>
      <c r="M13" s="106"/>
      <c r="N13" s="106"/>
      <c r="O13" s="99"/>
      <c r="P13" s="99"/>
    </row>
    <row r="14" spans="2:16">
      <c r="B14" s="106" t="s">
        <v>413</v>
      </c>
      <c r="C14" s="1">
        <v>2000000</v>
      </c>
      <c r="D14" s="1">
        <v>0</v>
      </c>
      <c r="E14" s="106"/>
      <c r="L14" s="106"/>
      <c r="M14" s="106"/>
      <c r="N14" s="106"/>
      <c r="O14" s="99"/>
      <c r="P14" s="99"/>
    </row>
    <row r="15" spans="2:16">
      <c r="B15" s="106" t="s">
        <v>414</v>
      </c>
      <c r="C15" s="1">
        <v>600000</v>
      </c>
      <c r="D15" s="1">
        <v>0</v>
      </c>
      <c r="E15" s="106"/>
      <c r="L15" s="106"/>
      <c r="M15" s="106"/>
      <c r="N15" s="106"/>
      <c r="O15" s="99"/>
      <c r="P15" s="99"/>
    </row>
    <row r="16" spans="2:16">
      <c r="B16" s="106" t="s">
        <v>415</v>
      </c>
      <c r="C16" s="1">
        <v>0</v>
      </c>
      <c r="D16" s="1">
        <v>0</v>
      </c>
      <c r="E16" s="106"/>
      <c r="L16" s="106"/>
      <c r="M16" s="106"/>
      <c r="N16" s="106"/>
      <c r="O16" s="99"/>
      <c r="P16" s="99"/>
    </row>
    <row r="17" spans="2:16">
      <c r="B17" s="106" t="s">
        <v>416</v>
      </c>
      <c r="C17" s="1">
        <v>0</v>
      </c>
      <c r="D17" s="1">
        <v>0</v>
      </c>
      <c r="E17" s="106"/>
      <c r="L17" s="106"/>
      <c r="M17" s="106"/>
      <c r="N17" s="106"/>
      <c r="O17" s="99"/>
      <c r="P17" s="99"/>
    </row>
    <row r="18" spans="2:16">
      <c r="B18" s="106" t="s">
        <v>417</v>
      </c>
      <c r="C18" s="1">
        <v>0</v>
      </c>
      <c r="D18" s="1">
        <v>0</v>
      </c>
      <c r="E18" s="106"/>
      <c r="L18" s="106"/>
      <c r="M18" s="106"/>
      <c r="N18" s="106"/>
      <c r="O18" s="99"/>
      <c r="P18" s="99"/>
    </row>
    <row r="19" spans="2:16">
      <c r="B19" s="106" t="s">
        <v>418</v>
      </c>
      <c r="C19" s="1">
        <v>0</v>
      </c>
      <c r="D19" s="1">
        <v>0</v>
      </c>
      <c r="E19" s="106"/>
      <c r="L19" s="106"/>
      <c r="M19" s="106"/>
      <c r="N19" s="106"/>
      <c r="O19" s="99"/>
      <c r="P19" s="99"/>
    </row>
    <row r="20" spans="2:16">
      <c r="B20" s="106" t="s">
        <v>419</v>
      </c>
      <c r="C20" s="1">
        <v>0</v>
      </c>
      <c r="D20" s="1">
        <v>0</v>
      </c>
      <c r="E20" s="106"/>
      <c r="L20" s="106"/>
      <c r="M20" s="106"/>
      <c r="N20" s="106"/>
      <c r="O20" s="99"/>
      <c r="P20" s="99"/>
    </row>
    <row r="21" spans="2:16">
      <c r="B21" s="106" t="s">
        <v>420</v>
      </c>
      <c r="C21" s="1">
        <v>150000000</v>
      </c>
      <c r="D21" s="1">
        <v>0</v>
      </c>
      <c r="E21" s="106"/>
      <c r="L21" s="106"/>
      <c r="M21" s="106"/>
      <c r="N21" s="106"/>
      <c r="O21" s="99"/>
      <c r="P21" s="99"/>
    </row>
    <row r="22" spans="2:16">
      <c r="B22" s="106" t="s">
        <v>421</v>
      </c>
      <c r="C22" s="1">
        <v>0</v>
      </c>
      <c r="D22" s="1">
        <v>0</v>
      </c>
      <c r="E22" s="106"/>
      <c r="L22" s="106"/>
      <c r="M22" s="106"/>
      <c r="N22" s="106"/>
      <c r="O22" s="99"/>
      <c r="P22" s="99"/>
    </row>
    <row r="23" spans="2:16">
      <c r="B23" s="106" t="s">
        <v>422</v>
      </c>
      <c r="C23" s="1">
        <v>1686832</v>
      </c>
      <c r="D23" s="1">
        <v>0</v>
      </c>
      <c r="E23" s="106"/>
      <c r="L23" s="106"/>
      <c r="M23" s="106"/>
      <c r="N23" s="106"/>
      <c r="O23" s="99"/>
      <c r="P23" s="99"/>
    </row>
    <row r="24" spans="2:16" s="106" customFormat="1">
      <c r="B24" s="106" t="s">
        <v>423</v>
      </c>
      <c r="C24" s="1">
        <v>2862000</v>
      </c>
      <c r="D24" s="1"/>
      <c r="F24" s="168"/>
      <c r="G24" s="168"/>
      <c r="H24" s="168"/>
      <c r="I24" s="168"/>
      <c r="J24" s="168"/>
      <c r="K24" s="168"/>
      <c r="O24" s="99"/>
      <c r="P24" s="99"/>
    </row>
    <row r="25" spans="2:16">
      <c r="B25" s="106" t="s">
        <v>396</v>
      </c>
      <c r="C25" s="1">
        <v>1810148492</v>
      </c>
      <c r="D25" s="1">
        <v>0</v>
      </c>
      <c r="E25" s="106"/>
      <c r="L25" s="106"/>
      <c r="M25" s="106"/>
      <c r="N25" s="106"/>
      <c r="O25" s="99"/>
      <c r="P25" s="99"/>
    </row>
    <row r="26" spans="2:16">
      <c r="B26" s="106" t="s">
        <v>424</v>
      </c>
      <c r="C26" s="1">
        <v>477367027</v>
      </c>
      <c r="D26" s="1">
        <v>0</v>
      </c>
      <c r="E26" s="106"/>
      <c r="L26" s="106"/>
      <c r="M26" s="106"/>
      <c r="N26" s="106"/>
      <c r="O26" s="99"/>
      <c r="P26" s="99"/>
    </row>
    <row r="27" spans="2:16">
      <c r="B27" s="106" t="s">
        <v>425</v>
      </c>
      <c r="C27" s="1">
        <v>0</v>
      </c>
      <c r="D27" s="1">
        <v>0</v>
      </c>
      <c r="E27" s="106"/>
      <c r="L27" s="106"/>
      <c r="M27" s="106"/>
      <c r="N27" s="106"/>
      <c r="O27" s="99"/>
      <c r="P27" s="99"/>
    </row>
    <row r="28" spans="2:16">
      <c r="B28" s="106" t="s">
        <v>366</v>
      </c>
      <c r="C28" s="1">
        <v>1423140</v>
      </c>
      <c r="D28" s="1">
        <v>0</v>
      </c>
      <c r="E28" s="106"/>
      <c r="L28" s="106"/>
      <c r="M28" s="106"/>
      <c r="N28" s="106"/>
      <c r="O28" s="99"/>
      <c r="P28" s="99"/>
    </row>
    <row r="29" spans="2:16" s="106" customFormat="1">
      <c r="B29" s="106" t="s">
        <v>426</v>
      </c>
      <c r="C29" s="1">
        <v>0</v>
      </c>
      <c r="D29" s="1">
        <v>4172088</v>
      </c>
      <c r="F29" s="168"/>
      <c r="G29" s="168"/>
      <c r="H29" s="168"/>
      <c r="I29" s="168"/>
      <c r="J29" s="168"/>
      <c r="K29" s="168"/>
      <c r="O29" s="99"/>
      <c r="P29" s="99"/>
    </row>
    <row r="30" spans="2:16" s="106" customFormat="1">
      <c r="B30" s="106" t="s">
        <v>427</v>
      </c>
      <c r="C30" s="1">
        <v>0</v>
      </c>
      <c r="D30" s="1">
        <v>531617</v>
      </c>
      <c r="F30" s="168"/>
      <c r="G30" s="168"/>
      <c r="H30" s="168"/>
      <c r="I30" s="168"/>
      <c r="J30" s="168"/>
      <c r="K30" s="168"/>
      <c r="O30" s="99"/>
      <c r="P30" s="99"/>
    </row>
    <row r="31" spans="2:16">
      <c r="B31" s="106" t="s">
        <v>428</v>
      </c>
      <c r="C31" s="1">
        <v>0</v>
      </c>
      <c r="D31" s="1">
        <v>709941</v>
      </c>
      <c r="E31" s="106"/>
      <c r="L31" s="106"/>
      <c r="M31" s="106"/>
      <c r="N31" s="106"/>
      <c r="O31" s="99"/>
      <c r="P31" s="99"/>
    </row>
    <row r="32" spans="2:16">
      <c r="B32" s="106" t="s">
        <v>429</v>
      </c>
      <c r="C32" s="1">
        <v>0</v>
      </c>
      <c r="D32" s="1">
        <v>64946</v>
      </c>
      <c r="E32" s="106"/>
      <c r="L32" s="106"/>
      <c r="M32" s="106"/>
      <c r="N32" s="106"/>
      <c r="O32" s="99"/>
      <c r="P32" s="99"/>
    </row>
    <row r="33" spans="1:18">
      <c r="A33" s="106"/>
      <c r="B33" s="106" t="s">
        <v>430</v>
      </c>
      <c r="C33" s="1">
        <v>0</v>
      </c>
      <c r="D33" s="1">
        <v>261577</v>
      </c>
      <c r="E33" s="106"/>
      <c r="L33" s="106"/>
      <c r="M33" s="106"/>
      <c r="N33" s="106"/>
      <c r="O33" s="99"/>
      <c r="P33" s="99"/>
      <c r="Q33" s="106"/>
      <c r="R33" s="106"/>
    </row>
    <row r="34" spans="1:18">
      <c r="A34" s="106"/>
      <c r="B34" s="106" t="s">
        <v>431</v>
      </c>
      <c r="C34" s="1">
        <v>0</v>
      </c>
      <c r="D34" s="1">
        <v>14624</v>
      </c>
      <c r="E34" s="106"/>
      <c r="L34" s="106"/>
      <c r="M34" s="106"/>
      <c r="N34" s="106"/>
      <c r="O34" s="99"/>
      <c r="P34" s="99"/>
      <c r="Q34" s="106"/>
      <c r="R34" s="106"/>
    </row>
    <row r="35" spans="1:18">
      <c r="A35" s="106"/>
      <c r="B35" s="106" t="s">
        <v>432</v>
      </c>
      <c r="C35" s="1">
        <v>0</v>
      </c>
      <c r="D35" s="1">
        <v>64696</v>
      </c>
      <c r="E35" s="106"/>
      <c r="L35" s="106"/>
      <c r="M35" s="106"/>
      <c r="N35" s="106"/>
      <c r="O35" s="99"/>
      <c r="P35" s="99"/>
      <c r="Q35" s="106"/>
      <c r="R35" s="106"/>
    </row>
    <row r="36" spans="1:18">
      <c r="A36" s="106"/>
      <c r="B36" s="106" t="s">
        <v>433</v>
      </c>
      <c r="C36" s="1">
        <v>0</v>
      </c>
      <c r="D36" s="1">
        <v>37489</v>
      </c>
      <c r="E36" s="106"/>
      <c r="L36" s="106"/>
      <c r="M36" s="106"/>
      <c r="N36" s="106"/>
      <c r="O36" s="99"/>
      <c r="P36" s="99"/>
      <c r="Q36" s="106"/>
      <c r="R36" s="106"/>
    </row>
    <row r="37" spans="1:18">
      <c r="A37" s="106"/>
      <c r="B37" s="106" t="s">
        <v>434</v>
      </c>
      <c r="C37" s="1">
        <v>0</v>
      </c>
      <c r="D37" s="1">
        <v>590890</v>
      </c>
      <c r="E37" s="106"/>
      <c r="L37" s="106"/>
      <c r="M37" s="106"/>
      <c r="N37" s="106"/>
      <c r="O37" s="99"/>
      <c r="P37" s="99"/>
      <c r="Q37" s="106"/>
      <c r="R37" s="106"/>
    </row>
    <row r="38" spans="1:18">
      <c r="A38" s="106"/>
      <c r="B38" s="106" t="s">
        <v>435</v>
      </c>
      <c r="C38" s="1">
        <v>0</v>
      </c>
      <c r="D38" s="1">
        <v>3685936</v>
      </c>
      <c r="E38" s="106"/>
      <c r="L38" s="106"/>
      <c r="M38" s="106"/>
      <c r="N38" s="106"/>
      <c r="O38" s="99"/>
      <c r="P38" s="99"/>
      <c r="Q38" s="106"/>
      <c r="R38" s="106"/>
    </row>
    <row r="39" spans="1:18">
      <c r="A39" s="106"/>
      <c r="B39" s="106" t="s">
        <v>436</v>
      </c>
      <c r="C39" s="1">
        <v>0</v>
      </c>
      <c r="D39" s="1">
        <v>2414856190</v>
      </c>
      <c r="E39" s="106"/>
      <c r="L39" s="106"/>
      <c r="M39" s="106"/>
      <c r="N39" s="106"/>
      <c r="O39" s="99"/>
      <c r="P39" s="99"/>
      <c r="Q39" s="106"/>
      <c r="R39" s="106"/>
    </row>
    <row r="40" spans="1:18">
      <c r="A40" s="106"/>
      <c r="B40" s="106" t="s">
        <v>437</v>
      </c>
      <c r="C40" s="1">
        <v>0</v>
      </c>
      <c r="D40" s="1">
        <v>969602156</v>
      </c>
      <c r="E40" s="106"/>
      <c r="L40" s="106"/>
      <c r="M40" s="106"/>
      <c r="N40" s="106"/>
      <c r="O40" s="99"/>
      <c r="P40" s="99"/>
      <c r="Q40" s="106"/>
      <c r="R40" s="106"/>
    </row>
    <row r="41" spans="1:18">
      <c r="A41" s="106"/>
      <c r="B41" s="106" t="s">
        <v>438</v>
      </c>
      <c r="C41" s="1"/>
      <c r="D41" s="1">
        <v>9969413</v>
      </c>
      <c r="E41" s="106"/>
      <c r="L41" s="106"/>
      <c r="M41" s="106"/>
      <c r="N41" s="106"/>
      <c r="O41" s="99"/>
      <c r="P41" s="99"/>
      <c r="Q41" s="106"/>
      <c r="R41" s="106"/>
    </row>
    <row r="42" spans="1:18">
      <c r="A42" s="106"/>
      <c r="B42" s="106" t="s">
        <v>439</v>
      </c>
      <c r="C42" s="1">
        <v>1559576598</v>
      </c>
      <c r="D42" s="1">
        <v>0</v>
      </c>
      <c r="E42" s="106"/>
      <c r="L42" s="106"/>
      <c r="M42" s="106"/>
      <c r="N42" s="7"/>
      <c r="O42" s="99"/>
      <c r="P42" s="99"/>
      <c r="Q42" s="106"/>
      <c r="R42" s="106"/>
    </row>
    <row r="43" spans="1:18" s="106" customFormat="1">
      <c r="B43" s="106" t="s">
        <v>440</v>
      </c>
      <c r="C43" s="1">
        <v>0</v>
      </c>
      <c r="D43" s="168">
        <v>786953702</v>
      </c>
      <c r="F43" s="168"/>
      <c r="G43" s="168"/>
      <c r="H43" s="168"/>
      <c r="I43" s="168"/>
      <c r="J43" s="168"/>
      <c r="K43" s="168"/>
      <c r="O43" s="99"/>
      <c r="P43" s="99"/>
    </row>
    <row r="44" spans="1:18">
      <c r="A44" s="106"/>
      <c r="B44" s="106" t="s">
        <v>441</v>
      </c>
      <c r="C44" s="1">
        <v>104752009</v>
      </c>
      <c r="D44" s="1"/>
      <c r="E44" s="106"/>
      <c r="L44" s="106"/>
      <c r="M44" s="106"/>
      <c r="N44" s="106"/>
      <c r="O44" s="99"/>
      <c r="P44" s="99"/>
      <c r="Q44" s="106"/>
      <c r="R44" s="106"/>
    </row>
    <row r="45" spans="1:18" s="7" customFormat="1">
      <c r="B45" s="7" t="s">
        <v>401</v>
      </c>
      <c r="C45" s="2">
        <f>SUM(C8:C44)</f>
        <v>4191515265</v>
      </c>
      <c r="D45" s="2">
        <f>SUM(D8:D44)</f>
        <v>4191515265</v>
      </c>
      <c r="F45" s="166"/>
      <c r="G45" s="166"/>
      <c r="H45" s="165"/>
      <c r="I45" s="165"/>
      <c r="J45" s="165"/>
      <c r="K45" s="168"/>
      <c r="M45" s="166"/>
      <c r="N45" s="166"/>
      <c r="O45" s="165"/>
      <c r="P45" s="165"/>
      <c r="Q45" s="165"/>
      <c r="R45" s="168"/>
    </row>
    <row r="46" spans="1:18">
      <c r="A46" s="106"/>
      <c r="B46" s="106"/>
      <c r="C46" s="2">
        <f>+C45-D45</f>
        <v>0</v>
      </c>
      <c r="D46" s="2"/>
      <c r="E46" s="106"/>
      <c r="F46" s="166"/>
      <c r="L46" s="106"/>
      <c r="M46" s="166"/>
      <c r="N46" s="106"/>
      <c r="O46" s="99"/>
      <c r="P46" s="99"/>
      <c r="Q46" s="106"/>
      <c r="R46" s="106"/>
    </row>
    <row r="47" spans="1:18">
      <c r="A47" s="124" t="str">
        <f>+BCE!C1</f>
        <v>PARTIDO DEMOCRATA CRISTIANO</v>
      </c>
      <c r="B47" s="106"/>
      <c r="E47" s="106"/>
      <c r="L47" s="106"/>
      <c r="M47" s="106"/>
      <c r="N47" s="106"/>
      <c r="O47" s="106"/>
      <c r="P47" s="106"/>
      <c r="Q47" s="106"/>
      <c r="R47" s="106"/>
    </row>
    <row r="48" spans="1:18" s="106" customFormat="1">
      <c r="A48" s="124"/>
      <c r="C48" s="3"/>
      <c r="D48" s="3"/>
      <c r="F48" s="168"/>
      <c r="G48" s="168"/>
      <c r="H48" s="168"/>
      <c r="I48" s="168"/>
      <c r="J48" s="168"/>
      <c r="K48" s="168"/>
    </row>
    <row r="49" spans="1:16" ht="21">
      <c r="A49" s="314" t="s">
        <v>442</v>
      </c>
      <c r="B49" s="314"/>
      <c r="C49" s="314"/>
      <c r="D49" s="314"/>
      <c r="E49" s="314"/>
      <c r="F49" s="314"/>
      <c r="L49" s="106"/>
      <c r="M49" s="94"/>
      <c r="N49" s="94"/>
      <c r="O49" s="106"/>
      <c r="P49" s="106"/>
    </row>
    <row r="50" spans="1:16" s="106" customFormat="1">
      <c r="A50" s="315" t="str">
        <f>+'Analisis de Cuentas'!A3:K3</f>
        <v>Desde el   01/01/2016 Hasta el  31/12/2016</v>
      </c>
      <c r="B50" s="315"/>
      <c r="C50" s="315"/>
      <c r="D50" s="315"/>
      <c r="E50" s="315"/>
      <c r="F50" s="315"/>
      <c r="G50" s="168"/>
      <c r="H50" s="168"/>
      <c r="I50" s="168"/>
      <c r="J50" s="168"/>
      <c r="K50" s="168"/>
    </row>
    <row r="51" spans="1:16" ht="15.75" thickBot="1">
      <c r="A51" s="106"/>
      <c r="B51" s="106"/>
      <c r="E51" s="106"/>
      <c r="L51" s="106"/>
      <c r="M51" s="106"/>
      <c r="N51" s="106"/>
      <c r="O51" s="94"/>
      <c r="P51" s="94"/>
    </row>
    <row r="52" spans="1:16" s="94" customFormat="1" ht="15.75" thickBot="1">
      <c r="A52" s="92"/>
      <c r="B52" s="93" t="s">
        <v>443</v>
      </c>
      <c r="C52" s="96" t="s">
        <v>444</v>
      </c>
      <c r="D52" s="96" t="s">
        <v>445</v>
      </c>
      <c r="E52" s="126" t="s">
        <v>446</v>
      </c>
      <c r="F52" s="91" t="s">
        <v>447</v>
      </c>
      <c r="G52" s="164"/>
      <c r="H52" s="164"/>
      <c r="I52" s="164"/>
      <c r="J52" s="164"/>
      <c r="K52" s="164"/>
      <c r="M52" s="106"/>
      <c r="N52" s="106"/>
      <c r="O52" s="106"/>
      <c r="P52" s="106"/>
    </row>
    <row r="53" spans="1:16">
      <c r="A53" s="86">
        <v>11010301</v>
      </c>
      <c r="B53" s="87" t="s">
        <v>22</v>
      </c>
      <c r="C53" s="97">
        <f>+C9</f>
        <v>42599013</v>
      </c>
      <c r="D53" s="125">
        <f t="shared" ref="D53:D59" si="0">+H53-C53</f>
        <v>186844009</v>
      </c>
      <c r="E53" s="97">
        <f t="shared" ref="E53:E59" si="1">+I53</f>
        <v>212345951</v>
      </c>
      <c r="F53" s="88">
        <f t="shared" ref="F53:F59" si="2">+C53+D53-E53</f>
        <v>17097071</v>
      </c>
      <c r="H53" s="168">
        <f>+BCE!D11</f>
        <v>229443022</v>
      </c>
      <c r="I53" s="168">
        <f>+BCE!E11</f>
        <v>212345951</v>
      </c>
      <c r="J53" s="168">
        <f>+BCE!F11</f>
        <v>17097071</v>
      </c>
      <c r="L53" s="106"/>
      <c r="M53" s="106"/>
      <c r="N53" s="106"/>
      <c r="O53" s="106"/>
      <c r="P53" s="106"/>
    </row>
    <row r="54" spans="1:16">
      <c r="A54" s="86">
        <v>11010302</v>
      </c>
      <c r="B54" s="87" t="s">
        <v>23</v>
      </c>
      <c r="C54" s="97">
        <f>+C10</f>
        <v>1698748</v>
      </c>
      <c r="D54" s="125">
        <f t="shared" si="0"/>
        <v>14936324</v>
      </c>
      <c r="E54" s="97">
        <f t="shared" si="1"/>
        <v>15656732</v>
      </c>
      <c r="F54" s="88">
        <f t="shared" si="2"/>
        <v>978340</v>
      </c>
      <c r="H54" s="168">
        <f>+BCE!D12</f>
        <v>16635072</v>
      </c>
      <c r="I54" s="168">
        <f>+BCE!E12</f>
        <v>15656732</v>
      </c>
      <c r="J54" s="168">
        <f>+BCE!F12</f>
        <v>978340</v>
      </c>
      <c r="L54" s="106"/>
      <c r="M54" s="106"/>
      <c r="N54" s="106"/>
      <c r="O54" s="106"/>
      <c r="P54" s="106"/>
    </row>
    <row r="55" spans="1:16">
      <c r="A55" s="86">
        <v>11010303</v>
      </c>
      <c r="B55" s="87" t="s">
        <v>24</v>
      </c>
      <c r="C55" s="97">
        <f>+C11</f>
        <v>4508413</v>
      </c>
      <c r="D55" s="125">
        <f t="shared" si="0"/>
        <v>7693117</v>
      </c>
      <c r="E55" s="97">
        <f t="shared" si="1"/>
        <v>12197583</v>
      </c>
      <c r="F55" s="88">
        <f t="shared" si="2"/>
        <v>3947</v>
      </c>
      <c r="H55" s="168">
        <f>+BCE!D13</f>
        <v>12201530</v>
      </c>
      <c r="I55" s="168">
        <f>+BCE!E13</f>
        <v>12197583</v>
      </c>
      <c r="J55" s="168">
        <f>+BCE!F13</f>
        <v>3947</v>
      </c>
      <c r="L55" s="106"/>
      <c r="M55" s="106"/>
      <c r="N55" s="106"/>
      <c r="O55" s="106"/>
      <c r="P55" s="106"/>
    </row>
    <row r="56" spans="1:16">
      <c r="A56" s="86">
        <v>11010304</v>
      </c>
      <c r="B56" s="87" t="s">
        <v>25</v>
      </c>
      <c r="C56" s="97">
        <v>0</v>
      </c>
      <c r="D56" s="125">
        <f t="shared" si="0"/>
        <v>807793426</v>
      </c>
      <c r="E56" s="97">
        <f t="shared" si="1"/>
        <v>805534718</v>
      </c>
      <c r="F56" s="88">
        <f t="shared" si="2"/>
        <v>2258708</v>
      </c>
      <c r="H56" s="168">
        <f>+BCE!D14</f>
        <v>807793426</v>
      </c>
      <c r="I56" s="168">
        <f>+BCE!E14</f>
        <v>805534718</v>
      </c>
      <c r="J56" s="168">
        <f>+BCE!F14</f>
        <v>2258708</v>
      </c>
      <c r="L56" s="17"/>
      <c r="M56" s="106"/>
      <c r="N56" s="106"/>
      <c r="O56" s="106"/>
      <c r="P56" s="106"/>
    </row>
    <row r="57" spans="1:16">
      <c r="A57" s="86">
        <v>11010305</v>
      </c>
      <c r="B57" s="87" t="s">
        <v>26</v>
      </c>
      <c r="C57" s="97">
        <v>0</v>
      </c>
      <c r="D57" s="125">
        <f t="shared" si="0"/>
        <v>776291107</v>
      </c>
      <c r="E57" s="97">
        <f t="shared" si="1"/>
        <v>776240020</v>
      </c>
      <c r="F57" s="88">
        <f t="shared" si="2"/>
        <v>51087</v>
      </c>
      <c r="H57" s="168">
        <f>+BCE!D15</f>
        <v>776291107</v>
      </c>
      <c r="I57" s="168">
        <f>+BCE!E15</f>
        <v>776240020</v>
      </c>
      <c r="J57" s="168">
        <f>+BCE!F15</f>
        <v>51087</v>
      </c>
      <c r="L57" s="106"/>
      <c r="M57" s="106"/>
      <c r="N57" s="106"/>
      <c r="O57" s="106"/>
      <c r="P57" s="106"/>
    </row>
    <row r="58" spans="1:16" s="106" customFormat="1">
      <c r="A58" s="86">
        <v>11010306</v>
      </c>
      <c r="B58" s="87" t="s">
        <v>27</v>
      </c>
      <c r="C58" s="97">
        <v>0</v>
      </c>
      <c r="D58" s="125">
        <f>+H58-C58</f>
        <v>416755475</v>
      </c>
      <c r="E58" s="97">
        <f>+I58</f>
        <v>416751634</v>
      </c>
      <c r="F58" s="88">
        <f>+C58+D58-E58</f>
        <v>3841</v>
      </c>
      <c r="G58" s="168"/>
      <c r="H58" s="168">
        <f>+BCE!D16</f>
        <v>416755475</v>
      </c>
      <c r="I58" s="168">
        <f>+BCE!E16</f>
        <v>416751634</v>
      </c>
      <c r="J58" s="168">
        <f>+BCE!F16</f>
        <v>3841</v>
      </c>
      <c r="K58" s="168"/>
    </row>
    <row r="59" spans="1:16" ht="15.75" thickBot="1">
      <c r="A59" s="86">
        <v>11050400</v>
      </c>
      <c r="B59" s="87" t="s">
        <v>30</v>
      </c>
      <c r="C59" s="97">
        <f>+C21</f>
        <v>150000000</v>
      </c>
      <c r="D59" s="125">
        <f t="shared" si="0"/>
        <v>40000000</v>
      </c>
      <c r="E59" s="97">
        <f t="shared" si="1"/>
        <v>140000000</v>
      </c>
      <c r="F59" s="88">
        <f t="shared" si="2"/>
        <v>50000000</v>
      </c>
      <c r="H59" s="168">
        <f>+BCE!D19</f>
        <v>190000000</v>
      </c>
      <c r="I59" s="168">
        <f>+BCE!E19</f>
        <v>140000000</v>
      </c>
      <c r="J59" s="168">
        <f>+BCE!F19</f>
        <v>50000000</v>
      </c>
      <c r="L59" s="106"/>
      <c r="M59" s="106"/>
      <c r="N59" s="106"/>
      <c r="O59" s="106"/>
      <c r="P59" s="106"/>
    </row>
    <row r="60" spans="1:16" ht="15.75" thickBot="1">
      <c r="A60" s="89"/>
      <c r="B60" s="90" t="s">
        <v>401</v>
      </c>
      <c r="C60" s="98">
        <f>SUM(C53:C59)</f>
        <v>198806174</v>
      </c>
      <c r="D60" s="98">
        <f>SUM(D53:D59)</f>
        <v>2250313458</v>
      </c>
      <c r="E60" s="98">
        <f>SUM(E53:E59)</f>
        <v>2378726638</v>
      </c>
      <c r="F60" s="95">
        <f>SUM(F53:F59)</f>
        <v>70392994</v>
      </c>
      <c r="L60" s="106"/>
      <c r="M60" s="106"/>
      <c r="N60" s="106"/>
      <c r="O60" s="106"/>
      <c r="P60" s="106"/>
    </row>
    <row r="61" spans="1:16" ht="15.75" thickBot="1">
      <c r="A61" s="106"/>
      <c r="B61" s="106"/>
      <c r="E61" s="106"/>
      <c r="L61" s="106"/>
      <c r="M61" s="106"/>
      <c r="N61" s="106"/>
      <c r="O61" s="106"/>
      <c r="P61" s="106"/>
    </row>
    <row r="62" spans="1:16" ht="16.5" thickBot="1">
      <c r="A62" s="109"/>
      <c r="B62" s="110" t="s">
        <v>448</v>
      </c>
      <c r="C62" s="110"/>
      <c r="D62" s="110"/>
      <c r="E62" s="111"/>
      <c r="F62" s="163">
        <f>+F60-C60</f>
        <v>-128413180</v>
      </c>
      <c r="L62" s="106"/>
      <c r="M62" s="106"/>
      <c r="N62" s="106"/>
      <c r="O62" s="106"/>
      <c r="P62" s="106"/>
    </row>
    <row r="63" spans="1:16" hidden="1">
      <c r="A63" s="106"/>
      <c r="B63" s="106"/>
      <c r="C63" s="3" t="s">
        <v>449</v>
      </c>
      <c r="E63" s="106"/>
      <c r="F63" s="168">
        <f>+BCE!J114</f>
        <v>0</v>
      </c>
      <c r="L63" s="106"/>
      <c r="M63" s="106"/>
      <c r="N63" s="106"/>
      <c r="O63" s="106"/>
      <c r="P63" s="106"/>
    </row>
    <row r="64" spans="1:16" hidden="1">
      <c r="A64" s="106"/>
      <c r="B64" s="106"/>
      <c r="C64" s="3" t="s">
        <v>450</v>
      </c>
      <c r="E64" s="106"/>
      <c r="F64" s="168">
        <f>+F63-F62</f>
        <v>128413180</v>
      </c>
      <c r="L64" s="106"/>
      <c r="M64" s="106"/>
      <c r="N64" s="106"/>
      <c r="O64" s="106"/>
      <c r="P64" s="106"/>
    </row>
  </sheetData>
  <mergeCells count="2">
    <mergeCell ref="A49:F49"/>
    <mergeCell ref="A50:F50"/>
  </mergeCells>
  <pageMargins left="0.7" right="0.7" top="0.75" bottom="0.75" header="0.3" footer="0.3"/>
  <pageSetup scale="94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8"/>
  <sheetViews>
    <sheetView topLeftCell="A13" workbookViewId="0" xr3:uid="{F9CF3CF3-643B-5BE6-8B46-32C596A47465}">
      <selection activeCell="B35" sqref="B35"/>
    </sheetView>
  </sheetViews>
  <sheetFormatPr defaultColWidth="11.42578125" defaultRowHeight="15"/>
  <cols>
    <col min="1" max="1" width="32.5703125" bestFit="1" customWidth="1"/>
  </cols>
  <sheetData>
    <row r="1" spans="1:2">
      <c r="A1" s="124" t="str">
        <f>+BCE!C1</f>
        <v>PARTIDO DEMOCRATA CRISTIANO</v>
      </c>
      <c r="B1" s="106"/>
    </row>
    <row r="2" spans="1:2">
      <c r="A2" s="106"/>
      <c r="B2" s="106"/>
    </row>
    <row r="3" spans="1:2">
      <c r="A3" s="100" t="s">
        <v>451</v>
      </c>
      <c r="B3" s="106"/>
    </row>
    <row r="4" spans="1:2">
      <c r="A4" s="100"/>
      <c r="B4" s="106"/>
    </row>
    <row r="5" spans="1:2">
      <c r="A5" s="106" t="str">
        <f>+'Analisis de Cuentas'!C352</f>
        <v>Retenciones Honorarios y Dietas</v>
      </c>
      <c r="B5" s="99">
        <f>-LH!K32</f>
        <v>-1422915</v>
      </c>
    </row>
    <row r="6" spans="1:2">
      <c r="A6" s="106" t="str">
        <f>+'Analisis de Cuentas'!C356</f>
        <v>Retenciones Impto. Unico 2º Categ.</v>
      </c>
      <c r="B6" s="99">
        <f>-LR!K44</f>
        <v>-209800</v>
      </c>
    </row>
    <row r="8" spans="1:2" ht="15.75" thickBot="1">
      <c r="A8" s="101" t="s">
        <v>452</v>
      </c>
      <c r="B8" s="102">
        <f>SUM(B5:B7)</f>
        <v>-1632715</v>
      </c>
    </row>
  </sheetData>
  <pageMargins left="0.7" right="0.7" top="0.75" bottom="0.75" header="0.3" footer="0.3"/>
  <pageSetup paperSiz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H1:AH27"/>
  <sheetViews>
    <sheetView workbookViewId="0" xr3:uid="{78B4E459-6924-5F8B-B7BA-2DD04133E49E}">
      <selection activeCell="I3" sqref="I3"/>
    </sheetView>
  </sheetViews>
  <sheetFormatPr defaultColWidth="11.42578125" defaultRowHeight="15"/>
  <cols>
    <col min="6" max="6" width="25.140625" customWidth="1"/>
    <col min="7" max="7" width="0.85546875" customWidth="1"/>
    <col min="8" max="8" width="33.7109375" bestFit="1" customWidth="1"/>
    <col min="14" max="15" width="11.42578125" style="106"/>
    <col min="27" max="34" width="0" hidden="1" customWidth="1"/>
  </cols>
  <sheetData>
    <row r="1" spans="8:34" ht="30">
      <c r="H1" s="129" t="s">
        <v>453</v>
      </c>
      <c r="I1" s="106"/>
      <c r="J1" s="106"/>
      <c r="K1" s="106"/>
      <c r="L1" s="106"/>
      <c r="M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</row>
    <row r="2" spans="8:34">
      <c r="H2" s="100"/>
      <c r="I2" s="106"/>
      <c r="J2" s="106"/>
      <c r="K2" s="106"/>
      <c r="L2" s="106"/>
      <c r="M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</row>
    <row r="3" spans="8:34">
      <c r="H3" s="130" t="str">
        <f>+'Analisis de Cuentas'!C328</f>
        <v>AFP</v>
      </c>
      <c r="I3" s="131">
        <f>-146312-201237-594303-447983-373302-399766</f>
        <v>-2162903</v>
      </c>
      <c r="J3" s="106"/>
      <c r="K3" s="106"/>
      <c r="L3" s="106"/>
      <c r="M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8:34">
      <c r="H4" s="130" t="str">
        <f>+'Analisis de Cuentas'!C332</f>
        <v>ISAPRE</v>
      </c>
      <c r="I4" s="131">
        <v>-485590</v>
      </c>
      <c r="J4" s="106"/>
      <c r="K4" s="106"/>
      <c r="L4" s="106"/>
      <c r="M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 t="s">
        <v>454</v>
      </c>
      <c r="AD4" s="106"/>
      <c r="AE4" s="106"/>
      <c r="AF4" s="106"/>
      <c r="AG4" s="106" t="s">
        <v>455</v>
      </c>
      <c r="AH4" s="106" t="s">
        <v>456</v>
      </c>
    </row>
    <row r="5" spans="8:34">
      <c r="H5" s="130" t="str">
        <f>+'Analisis de Cuentas'!C336</f>
        <v>Mutual de Seguridad CCHC por pagar</v>
      </c>
      <c r="I5" s="131">
        <v>-192385</v>
      </c>
      <c r="J5" s="106"/>
      <c r="K5" s="106"/>
      <c r="L5" s="106"/>
      <c r="M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>
        <v>1139418</v>
      </c>
      <c r="AB5" s="106">
        <f>+AA5</f>
        <v>1139418</v>
      </c>
      <c r="AC5" s="106">
        <v>153692</v>
      </c>
      <c r="AD5" s="106" t="s">
        <v>457</v>
      </c>
      <c r="AE5" s="106">
        <f>SUM(AC5:AC11)</f>
        <v>1132695</v>
      </c>
      <c r="AF5" s="106"/>
      <c r="AG5" s="106">
        <v>154937</v>
      </c>
      <c r="AH5" s="106">
        <f>+AG5-AC5</f>
        <v>1245</v>
      </c>
    </row>
    <row r="6" spans="8:34">
      <c r="H6" s="130" t="str">
        <f>+'Analisis de Cuentas'!C340</f>
        <v>CCAF Los Andes por pagar</v>
      </c>
      <c r="I6" s="131">
        <v>-47861</v>
      </c>
      <c r="J6" s="106"/>
      <c r="K6" s="106"/>
      <c r="L6" s="106"/>
      <c r="M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>
        <v>65377</v>
      </c>
      <c r="AB6" s="106">
        <f>+AA6+AA7+AA9</f>
        <v>482886</v>
      </c>
      <c r="AC6" s="106">
        <v>187489</v>
      </c>
      <c r="AD6" s="106" t="s">
        <v>457</v>
      </c>
      <c r="AE6" s="106">
        <f>SUM(AC12:AC15,AC24,AC18,AC19)</f>
        <v>575040</v>
      </c>
      <c r="AF6" s="106">
        <f>151503+35986</f>
        <v>187489</v>
      </c>
      <c r="AG6" s="106">
        <f>152731+36220</f>
        <v>188951</v>
      </c>
      <c r="AH6" s="106">
        <f>+AG6-AC6</f>
        <v>1462</v>
      </c>
    </row>
    <row r="7" spans="8:34">
      <c r="H7" s="130" t="str">
        <f>+'Analisis de Cuentas'!C344</f>
        <v>INP por pagar</v>
      </c>
      <c r="I7" s="131">
        <v>-510500</v>
      </c>
      <c r="J7" s="106"/>
      <c r="K7" s="106"/>
      <c r="L7" s="106"/>
      <c r="M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>
        <v>77427</v>
      </c>
      <c r="AB7" s="106"/>
      <c r="AC7" s="106">
        <v>169490</v>
      </c>
      <c r="AD7" s="106" t="s">
        <v>457</v>
      </c>
      <c r="AE7" s="106"/>
      <c r="AF7" s="106">
        <f>158840+10650</f>
        <v>169490</v>
      </c>
      <c r="AG7" s="106">
        <f>160127+10719</f>
        <v>170846</v>
      </c>
      <c r="AH7" s="106">
        <f>+AG7-AC7</f>
        <v>1356</v>
      </c>
    </row>
    <row r="8" spans="8:34">
      <c r="H8" s="106"/>
      <c r="I8" s="106"/>
      <c r="J8" s="106"/>
      <c r="K8" s="106"/>
      <c r="L8" s="106"/>
      <c r="M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>
        <v>199647</v>
      </c>
      <c r="AB8" s="106">
        <f>+AA8</f>
        <v>199647</v>
      </c>
      <c r="AC8" s="106">
        <v>80531</v>
      </c>
      <c r="AD8" s="106" t="s">
        <v>457</v>
      </c>
      <c r="AE8" s="106">
        <f>+AC17</f>
        <v>100812</v>
      </c>
      <c r="AF8" s="106"/>
      <c r="AG8" s="106"/>
      <c r="AH8" s="106"/>
    </row>
    <row r="9" spans="8:34" ht="15.75" thickBot="1">
      <c r="H9" s="101" t="s">
        <v>458</v>
      </c>
      <c r="I9" s="102">
        <f>SUM(I3:I8)</f>
        <v>-3399239</v>
      </c>
      <c r="J9" s="106"/>
      <c r="K9" s="106"/>
      <c r="L9" s="106"/>
      <c r="M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>
        <v>340082</v>
      </c>
      <c r="AB9" s="106"/>
      <c r="AC9" s="106">
        <v>40402</v>
      </c>
      <c r="AD9" s="106" t="s">
        <v>457</v>
      </c>
      <c r="AE9" s="106"/>
      <c r="AF9" s="106">
        <f>32677+7725</f>
        <v>40402</v>
      </c>
      <c r="AG9" s="106">
        <f>32942+7775</f>
        <v>40717</v>
      </c>
      <c r="AH9" s="106">
        <f>+AG9-AC9</f>
        <v>315</v>
      </c>
    </row>
    <row r="10" spans="8:34">
      <c r="H10" s="106"/>
      <c r="I10" s="106"/>
      <c r="J10" s="106"/>
      <c r="K10" s="106"/>
      <c r="L10" s="106"/>
      <c r="M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>
        <v>249213</v>
      </c>
      <c r="AD10" s="106" t="s">
        <v>457</v>
      </c>
      <c r="AE10" s="106"/>
      <c r="AF10" s="106">
        <f>111809+28140</f>
        <v>139949</v>
      </c>
      <c r="AG10" s="106">
        <f>112715+28323</f>
        <v>141038</v>
      </c>
      <c r="AH10" s="103">
        <f>+AG10-AC10</f>
        <v>-108175</v>
      </c>
    </row>
    <row r="11" spans="8:34">
      <c r="H11" s="106" t="s">
        <v>459</v>
      </c>
      <c r="I11" s="106"/>
      <c r="J11" s="106"/>
      <c r="K11" s="106"/>
      <c r="L11" s="106"/>
      <c r="M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>
        <f>SUM(AA5:AA10)</f>
        <v>1821951</v>
      </c>
      <c r="AB11" s="106">
        <f>SUM(AB5:AB10)</f>
        <v>1821951</v>
      </c>
      <c r="AC11" s="106">
        <v>251878</v>
      </c>
      <c r="AD11" s="106" t="s">
        <v>457</v>
      </c>
      <c r="AE11" s="106">
        <f>SUM(AE5:AE10)</f>
        <v>1808547</v>
      </c>
      <c r="AF11" s="106">
        <f>372661+66815</f>
        <v>439476</v>
      </c>
      <c r="AG11" s="106">
        <f>375680+67249</f>
        <v>442929</v>
      </c>
      <c r="AH11" s="103">
        <f>+AG11-AC11</f>
        <v>191051</v>
      </c>
    </row>
    <row r="12" spans="8:34">
      <c r="H12" s="106"/>
      <c r="I12" s="106"/>
      <c r="J12" s="106"/>
      <c r="K12" s="106"/>
      <c r="L12" s="106"/>
      <c r="M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3">
        <v>64675</v>
      </c>
      <c r="AD12" s="106" t="s">
        <v>460</v>
      </c>
      <c r="AE12" s="106"/>
      <c r="AF12" s="106"/>
      <c r="AG12" s="106">
        <v>65377</v>
      </c>
      <c r="AH12" s="106">
        <f>+AG12-AC12</f>
        <v>702</v>
      </c>
    </row>
    <row r="13" spans="8:34">
      <c r="H13" s="106"/>
      <c r="I13" s="106"/>
      <c r="J13" s="106"/>
      <c r="K13" s="106"/>
      <c r="L13" s="106"/>
      <c r="M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4"/>
      <c r="AD13" s="106"/>
      <c r="AE13" s="106"/>
      <c r="AF13" s="106"/>
      <c r="AG13" s="106"/>
      <c r="AH13" s="106"/>
    </row>
    <row r="14" spans="8:34">
      <c r="H14" s="106"/>
      <c r="I14" s="106"/>
      <c r="J14" s="106"/>
      <c r="K14" s="106"/>
      <c r="L14" s="106"/>
      <c r="M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>
        <v>58542</v>
      </c>
      <c r="AB14" s="106"/>
      <c r="AC14" s="104">
        <f>178547-101952</f>
        <v>76595</v>
      </c>
      <c r="AD14" s="106" t="s">
        <v>460</v>
      </c>
      <c r="AE14" s="106"/>
      <c r="AF14" s="106">
        <v>76595</v>
      </c>
      <c r="AG14" s="106">
        <v>77427</v>
      </c>
      <c r="AH14" s="104">
        <f>+AG14-AC14</f>
        <v>832</v>
      </c>
    </row>
    <row r="15" spans="8:34">
      <c r="H15" s="106"/>
      <c r="I15" s="106"/>
      <c r="J15" s="106"/>
      <c r="K15" s="106"/>
      <c r="L15" s="106"/>
      <c r="M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>
        <f>+AA11+AA14</f>
        <v>1880493</v>
      </c>
      <c r="AB15" s="106"/>
      <c r="AC15" s="103">
        <v>104638</v>
      </c>
      <c r="AD15" s="106" t="s">
        <v>460</v>
      </c>
      <c r="AE15" s="106"/>
      <c r="AF15" s="106"/>
      <c r="AG15" s="106"/>
      <c r="AH15" s="106"/>
    </row>
    <row r="17" spans="9:34">
      <c r="I17" s="106"/>
      <c r="J17" s="106"/>
      <c r="K17" s="106"/>
      <c r="L17" s="106"/>
      <c r="M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>
        <v>100812</v>
      </c>
      <c r="AD17" s="106" t="s">
        <v>461</v>
      </c>
      <c r="AE17" s="106"/>
      <c r="AF17" s="106"/>
      <c r="AG17" s="106">
        <v>199647</v>
      </c>
      <c r="AH17" s="106">
        <f>+AG17-AC17</f>
        <v>98835</v>
      </c>
    </row>
    <row r="18" spans="9:34">
      <c r="I18" s="106"/>
      <c r="J18" s="106"/>
      <c r="K18" s="106"/>
      <c r="L18" s="106"/>
      <c r="M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>
        <v>298484</v>
      </c>
      <c r="AD18" s="106" t="s">
        <v>462</v>
      </c>
      <c r="AE18" s="106"/>
      <c r="AF18" s="106"/>
      <c r="AG18" s="106">
        <v>340082</v>
      </c>
      <c r="AH18" s="106">
        <f>+AG18-AC18</f>
        <v>41598</v>
      </c>
    </row>
    <row r="19" spans="9:34">
      <c r="I19" s="106"/>
      <c r="J19" s="106"/>
      <c r="K19" s="106"/>
      <c r="L19" s="106"/>
      <c r="M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>
        <v>2665</v>
      </c>
      <c r="AD19" s="106" t="s">
        <v>460</v>
      </c>
      <c r="AE19" s="106"/>
      <c r="AF19" s="106"/>
      <c r="AG19" s="106"/>
      <c r="AH19" s="106"/>
    </row>
    <row r="20" spans="9:34">
      <c r="I20" s="106"/>
      <c r="J20" s="106"/>
      <c r="K20" s="106"/>
      <c r="L20" s="106"/>
      <c r="M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>
        <f>SUM(AC5:AC19)</f>
        <v>1780564</v>
      </c>
      <c r="AD20" s="106" t="s">
        <v>463</v>
      </c>
      <c r="AE20" s="106"/>
      <c r="AF20" s="106"/>
      <c r="AG20" s="106">
        <f>SUM(AG5:AG19)</f>
        <v>1821951</v>
      </c>
      <c r="AH20" s="106"/>
    </row>
    <row r="21" spans="9:34">
      <c r="I21" s="106"/>
      <c r="J21" s="106"/>
      <c r="K21" s="106"/>
      <c r="L21" s="106"/>
      <c r="M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>
        <f>+AC20-AA11</f>
        <v>-41387</v>
      </c>
      <c r="AD21" s="106"/>
      <c r="AE21" s="106"/>
      <c r="AF21" s="106"/>
      <c r="AG21" s="106"/>
      <c r="AH21" s="106"/>
    </row>
    <row r="24" spans="9:34">
      <c r="I24" s="106"/>
      <c r="J24" s="106"/>
      <c r="K24" s="106"/>
      <c r="L24" s="106"/>
      <c r="M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>
        <v>27983</v>
      </c>
      <c r="AD24" s="106" t="s">
        <v>464</v>
      </c>
      <c r="AE24" s="106"/>
      <c r="AF24" s="106"/>
      <c r="AG24" s="106"/>
      <c r="AH24" s="106"/>
    </row>
    <row r="26" spans="9:34">
      <c r="I26" s="7"/>
      <c r="J26" s="106"/>
      <c r="K26" s="106"/>
      <c r="L26" s="106"/>
      <c r="M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</row>
    <row r="27" spans="9:34">
      <c r="I27" s="99"/>
      <c r="J27" s="106"/>
      <c r="K27" s="106"/>
      <c r="L27" s="106"/>
      <c r="M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</row>
  </sheetData>
  <pageMargins left="0.7" right="0.7" top="0.75" bottom="0.75" header="0.3" footer="0.3"/>
  <pageSetup paperSize="12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3"/>
  <sheetViews>
    <sheetView workbookViewId="0" xr3:uid="{9B253EF2-77E0-53E3-AE26-4D66ECD923F3}"/>
  </sheetViews>
  <sheetFormatPr defaultColWidth="11.42578125" defaultRowHeight="15"/>
  <cols>
    <col min="1" max="1" width="4.5703125" style="4" customWidth="1"/>
    <col min="2" max="2" width="10.7109375" style="4" bestFit="1" customWidth="1"/>
    <col min="3" max="3" width="5.85546875" style="4" customWidth="1"/>
    <col min="4" max="4" width="3.5703125" style="4" bestFit="1" customWidth="1"/>
    <col min="5" max="5" width="10.5703125" style="4" bestFit="1" customWidth="1"/>
    <col min="6" max="6" width="31.5703125" style="4" customWidth="1"/>
    <col min="7" max="7" width="42.42578125" style="4" bestFit="1" customWidth="1"/>
    <col min="8" max="8" width="0.5703125" style="4" customWidth="1"/>
    <col min="9" max="9" width="10.5703125" style="4" customWidth="1"/>
    <col min="10" max="10" width="5.28515625" style="4" customWidth="1"/>
    <col min="11" max="12" width="10.5703125" style="4" customWidth="1"/>
    <col min="13" max="16384" width="11.42578125" style="4"/>
  </cols>
  <sheetData>
    <row r="1" spans="1:12">
      <c r="A1" s="141" t="s">
        <v>465</v>
      </c>
      <c r="C1" s="142" t="s">
        <v>1</v>
      </c>
      <c r="K1" s="316"/>
    </row>
    <row r="2" spans="1:12">
      <c r="A2" s="141" t="s">
        <v>466</v>
      </c>
      <c r="C2" s="141" t="s">
        <v>3</v>
      </c>
      <c r="K2" s="316"/>
    </row>
    <row r="3" spans="1:12">
      <c r="A3" s="141" t="s">
        <v>4</v>
      </c>
      <c r="C3" s="142" t="s">
        <v>5</v>
      </c>
    </row>
    <row r="4" spans="1:12">
      <c r="A4" s="141" t="s">
        <v>6</v>
      </c>
      <c r="C4" s="142" t="s">
        <v>7</v>
      </c>
    </row>
    <row r="6" spans="1:12" ht="22.5">
      <c r="F6" s="134" t="s">
        <v>467</v>
      </c>
    </row>
    <row r="7" spans="1:12">
      <c r="F7" s="162" t="s">
        <v>468</v>
      </c>
    </row>
    <row r="8" spans="1:12">
      <c r="F8" s="317" t="s">
        <v>469</v>
      </c>
    </row>
    <row r="10" spans="1:12" ht="15.75">
      <c r="A10" s="135" t="s">
        <v>470</v>
      </c>
    </row>
    <row r="12" spans="1:12">
      <c r="A12" s="318" t="s">
        <v>471</v>
      </c>
    </row>
    <row r="13" spans="1:12">
      <c r="I13" s="316" t="s">
        <v>472</v>
      </c>
      <c r="J13" s="316" t="s">
        <v>473</v>
      </c>
      <c r="K13" s="316" t="s">
        <v>474</v>
      </c>
    </row>
    <row r="14" spans="1:12">
      <c r="A14" s="141" t="s">
        <v>141</v>
      </c>
      <c r="B14" s="141" t="s">
        <v>475</v>
      </c>
      <c r="C14" s="141" t="s">
        <v>476</v>
      </c>
      <c r="D14" s="316" t="s">
        <v>477</v>
      </c>
      <c r="E14" s="317" t="s">
        <v>2</v>
      </c>
      <c r="F14" s="141" t="s">
        <v>478</v>
      </c>
      <c r="G14" s="141" t="s">
        <v>479</v>
      </c>
      <c r="K14" s="316" t="s">
        <v>480</v>
      </c>
    </row>
    <row r="15" spans="1:12">
      <c r="A15" s="142" t="s">
        <v>481</v>
      </c>
      <c r="B15" s="319">
        <v>42718</v>
      </c>
      <c r="C15" s="320">
        <v>1</v>
      </c>
      <c r="D15" s="320">
        <v>99</v>
      </c>
      <c r="E15" s="316" t="s">
        <v>482</v>
      </c>
      <c r="F15" s="142" t="s">
        <v>483</v>
      </c>
      <c r="G15" s="142" t="s">
        <v>484</v>
      </c>
      <c r="I15" s="140">
        <v>16667</v>
      </c>
      <c r="J15" s="321">
        <v>10</v>
      </c>
      <c r="K15" s="140">
        <v>1667</v>
      </c>
      <c r="L15" s="140">
        <v>15000</v>
      </c>
    </row>
    <row r="16" spans="1:12">
      <c r="A16" s="142" t="s">
        <v>481</v>
      </c>
      <c r="B16" s="319">
        <v>42723</v>
      </c>
      <c r="C16" s="320">
        <v>2</v>
      </c>
      <c r="D16" s="320">
        <v>43</v>
      </c>
      <c r="E16" s="316" t="s">
        <v>485</v>
      </c>
      <c r="F16" s="142" t="s">
        <v>486</v>
      </c>
      <c r="G16" s="142" t="s">
        <v>487</v>
      </c>
      <c r="I16" s="140">
        <v>3980855</v>
      </c>
      <c r="J16" s="321">
        <v>10</v>
      </c>
      <c r="K16" s="140">
        <v>398086</v>
      </c>
      <c r="L16" s="140">
        <v>3582769</v>
      </c>
    </row>
    <row r="17" spans="1:12">
      <c r="A17" s="142" t="s">
        <v>481</v>
      </c>
      <c r="B17" s="319">
        <v>42724</v>
      </c>
      <c r="C17" s="320">
        <v>3</v>
      </c>
      <c r="D17" s="320">
        <v>800</v>
      </c>
      <c r="E17" s="316" t="s">
        <v>488</v>
      </c>
      <c r="F17" s="142" t="s">
        <v>489</v>
      </c>
      <c r="G17" s="142" t="s">
        <v>490</v>
      </c>
      <c r="I17" s="140">
        <v>27778</v>
      </c>
      <c r="J17" s="321">
        <v>10</v>
      </c>
      <c r="K17" s="140">
        <v>2778</v>
      </c>
      <c r="L17" s="140">
        <v>25000</v>
      </c>
    </row>
    <row r="18" spans="1:12">
      <c r="A18" s="142" t="s">
        <v>481</v>
      </c>
      <c r="B18" s="319">
        <v>42723</v>
      </c>
      <c r="C18" s="320">
        <v>4</v>
      </c>
      <c r="D18" s="320">
        <v>148</v>
      </c>
      <c r="E18" s="316" t="s">
        <v>491</v>
      </c>
      <c r="F18" s="142" t="s">
        <v>492</v>
      </c>
      <c r="G18" s="142" t="s">
        <v>493</v>
      </c>
      <c r="I18" s="140">
        <v>888889</v>
      </c>
      <c r="J18" s="321">
        <v>10</v>
      </c>
      <c r="K18" s="140">
        <v>88889</v>
      </c>
      <c r="L18" s="140">
        <v>800000</v>
      </c>
    </row>
    <row r="19" spans="1:12">
      <c r="A19" s="142" t="s">
        <v>481</v>
      </c>
      <c r="B19" s="319">
        <v>42724</v>
      </c>
      <c r="C19" s="320">
        <v>5</v>
      </c>
      <c r="D19" s="320">
        <v>17</v>
      </c>
      <c r="E19" s="316" t="s">
        <v>494</v>
      </c>
      <c r="F19" s="142" t="s">
        <v>495</v>
      </c>
      <c r="G19" s="142" t="s">
        <v>496</v>
      </c>
      <c r="I19" s="140">
        <v>666667</v>
      </c>
      <c r="J19" s="321">
        <v>10</v>
      </c>
      <c r="K19" s="140">
        <v>66667</v>
      </c>
      <c r="L19" s="140">
        <v>600000</v>
      </c>
    </row>
    <row r="20" spans="1:12">
      <c r="A20" s="142" t="s">
        <v>481</v>
      </c>
      <c r="B20" s="319">
        <v>42724</v>
      </c>
      <c r="C20" s="320">
        <v>6</v>
      </c>
      <c r="D20" s="320">
        <v>11</v>
      </c>
      <c r="E20" s="316" t="s">
        <v>497</v>
      </c>
      <c r="F20" s="142" t="s">
        <v>498</v>
      </c>
      <c r="G20" s="142" t="s">
        <v>499</v>
      </c>
      <c r="I20" s="140">
        <v>666667</v>
      </c>
      <c r="J20" s="321">
        <v>10</v>
      </c>
      <c r="K20" s="140">
        <v>66667</v>
      </c>
      <c r="L20" s="140">
        <v>600000</v>
      </c>
    </row>
    <row r="21" spans="1:12">
      <c r="A21" s="142" t="s">
        <v>481</v>
      </c>
      <c r="B21" s="319">
        <v>42726</v>
      </c>
      <c r="C21" s="320">
        <v>7</v>
      </c>
      <c r="D21" s="320">
        <v>801</v>
      </c>
      <c r="E21" s="316" t="s">
        <v>488</v>
      </c>
      <c r="F21" s="142" t="s">
        <v>489</v>
      </c>
      <c r="G21" s="142" t="s">
        <v>500</v>
      </c>
      <c r="I21" s="140">
        <v>500000</v>
      </c>
      <c r="J21" s="321">
        <v>10</v>
      </c>
      <c r="K21" s="140">
        <v>50000</v>
      </c>
      <c r="L21" s="140">
        <v>450000</v>
      </c>
    </row>
    <row r="22" spans="1:12">
      <c r="A22" s="142" t="s">
        <v>481</v>
      </c>
      <c r="B22" s="319">
        <v>42726</v>
      </c>
      <c r="C22" s="320">
        <v>8</v>
      </c>
      <c r="D22" s="320">
        <v>81</v>
      </c>
      <c r="E22" s="316" t="s">
        <v>501</v>
      </c>
      <c r="F22" s="142" t="s">
        <v>502</v>
      </c>
      <c r="G22" s="142" t="s">
        <v>503</v>
      </c>
      <c r="I22" s="140">
        <v>222222</v>
      </c>
      <c r="J22" s="321">
        <v>10</v>
      </c>
      <c r="K22" s="140">
        <v>22222</v>
      </c>
      <c r="L22" s="140">
        <v>200000</v>
      </c>
    </row>
    <row r="23" spans="1:12">
      <c r="A23" s="142" t="s">
        <v>481</v>
      </c>
      <c r="B23" s="319">
        <v>42727</v>
      </c>
      <c r="C23" s="320">
        <v>9</v>
      </c>
      <c r="D23" s="320">
        <v>32</v>
      </c>
      <c r="E23" s="316" t="s">
        <v>504</v>
      </c>
      <c r="F23" s="142" t="s">
        <v>505</v>
      </c>
      <c r="G23" s="142" t="s">
        <v>506</v>
      </c>
      <c r="I23" s="140">
        <v>500000</v>
      </c>
      <c r="J23" s="321">
        <v>10</v>
      </c>
      <c r="K23" s="140">
        <v>50000</v>
      </c>
      <c r="L23" s="140">
        <v>450000</v>
      </c>
    </row>
    <row r="24" spans="1:12">
      <c r="A24" s="142" t="s">
        <v>481</v>
      </c>
      <c r="B24" s="319">
        <v>42731</v>
      </c>
      <c r="C24" s="320">
        <v>10</v>
      </c>
      <c r="D24" s="320">
        <v>374</v>
      </c>
      <c r="E24" s="316" t="s">
        <v>507</v>
      </c>
      <c r="F24" s="142" t="s">
        <v>508</v>
      </c>
      <c r="G24" s="142" t="s">
        <v>509</v>
      </c>
      <c r="I24" s="140">
        <v>5976056</v>
      </c>
      <c r="J24" s="321">
        <v>10</v>
      </c>
      <c r="K24" s="140">
        <v>597606</v>
      </c>
      <c r="L24" s="140">
        <v>5378450</v>
      </c>
    </row>
    <row r="25" spans="1:12">
      <c r="A25" s="142" t="s">
        <v>481</v>
      </c>
      <c r="B25" s="319">
        <v>42731</v>
      </c>
      <c r="C25" s="320">
        <v>11</v>
      </c>
      <c r="D25" s="320">
        <v>52</v>
      </c>
      <c r="E25" s="316" t="s">
        <v>510</v>
      </c>
      <c r="F25" s="142" t="s">
        <v>511</v>
      </c>
      <c r="G25" s="142" t="s">
        <v>512</v>
      </c>
      <c r="I25" s="140">
        <v>333333</v>
      </c>
      <c r="J25" s="321">
        <v>10</v>
      </c>
      <c r="K25" s="140">
        <v>33333</v>
      </c>
      <c r="L25" s="140">
        <v>300000</v>
      </c>
    </row>
    <row r="26" spans="1:12">
      <c r="A26" s="142" t="s">
        <v>481</v>
      </c>
      <c r="B26" s="319">
        <v>42732</v>
      </c>
      <c r="C26" s="320">
        <v>12</v>
      </c>
      <c r="D26" s="320">
        <v>29</v>
      </c>
      <c r="E26" s="316" t="s">
        <v>513</v>
      </c>
      <c r="F26" s="142" t="s">
        <v>514</v>
      </c>
      <c r="G26" s="142" t="s">
        <v>515</v>
      </c>
      <c r="I26" s="140">
        <v>450000</v>
      </c>
      <c r="J26" s="321">
        <v>10</v>
      </c>
      <c r="K26" s="140">
        <v>45000</v>
      </c>
      <c r="L26" s="140">
        <v>405000</v>
      </c>
    </row>
    <row r="28" spans="1:12">
      <c r="H28" s="322" t="s">
        <v>516</v>
      </c>
      <c r="I28" s="160">
        <v>14229134</v>
      </c>
      <c r="K28" s="160">
        <v>1422915</v>
      </c>
      <c r="L28" s="160">
        <v>12806219</v>
      </c>
    </row>
    <row r="29" spans="1:12">
      <c r="H29" s="322" t="s">
        <v>517</v>
      </c>
      <c r="I29" s="156">
        <v>14229134</v>
      </c>
      <c r="K29" s="156">
        <v>1422915</v>
      </c>
      <c r="L29" s="156">
        <v>12806219</v>
      </c>
    </row>
    <row r="32" spans="1:12" ht="15.75" thickBot="1">
      <c r="H32" s="322" t="s">
        <v>518</v>
      </c>
      <c r="I32" s="323">
        <v>14229134</v>
      </c>
      <c r="K32" s="323">
        <v>1422915</v>
      </c>
      <c r="L32" s="323">
        <v>12806219</v>
      </c>
    </row>
    <row r="33" ht="15.75" thickTop="1"/>
  </sheetData>
  <pageMargins left="0.7" right="0.7" top="0.75" bottom="0.75" header="0.3" footer="0.3"/>
  <pageSetup paperSize="125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151"/>
  <sheetViews>
    <sheetView topLeftCell="A139" workbookViewId="0" xr3:uid="{85D5C41F-068E-5C55-9968-509E7C2A5619}">
      <selection activeCell="A139" sqref="A139"/>
    </sheetView>
  </sheetViews>
  <sheetFormatPr defaultColWidth="11.42578125" defaultRowHeight="15"/>
  <cols>
    <col min="1" max="16384" width="11.42578125" style="4"/>
  </cols>
  <sheetData>
    <row r="1" spans="1:8">
      <c r="A1" s="141" t="s">
        <v>519</v>
      </c>
      <c r="B1" s="142" t="s">
        <v>1</v>
      </c>
      <c r="H1" s="141"/>
    </row>
    <row r="2" spans="1:8">
      <c r="A2" s="141" t="s">
        <v>4</v>
      </c>
      <c r="B2" s="142" t="s">
        <v>5</v>
      </c>
      <c r="H2" s="141"/>
    </row>
    <row r="3" spans="1:8">
      <c r="A3" s="141" t="s">
        <v>466</v>
      </c>
      <c r="B3" s="142" t="s">
        <v>3</v>
      </c>
    </row>
    <row r="4" spans="1:8">
      <c r="A4" s="141" t="s">
        <v>6</v>
      </c>
      <c r="B4" s="142" t="s">
        <v>7</v>
      </c>
    </row>
    <row r="6" spans="1:8" ht="22.5">
      <c r="G6" s="134" t="s">
        <v>520</v>
      </c>
    </row>
    <row r="8" spans="1:8">
      <c r="G8" s="143" t="s">
        <v>521</v>
      </c>
    </row>
    <row r="10" spans="1:8">
      <c r="G10" s="143" t="s">
        <v>522</v>
      </c>
    </row>
    <row r="12" spans="1:8">
      <c r="A12" s="144" t="s">
        <v>523</v>
      </c>
    </row>
    <row r="14" spans="1:8">
      <c r="A14" s="144" t="s">
        <v>524</v>
      </c>
    </row>
    <row r="18" spans="1:12">
      <c r="A18" s="145" t="s">
        <v>525</v>
      </c>
    </row>
    <row r="22" spans="1:12">
      <c r="A22" s="146" t="s">
        <v>140</v>
      </c>
      <c r="B22" s="138" t="s">
        <v>476</v>
      </c>
      <c r="C22" s="138" t="s">
        <v>526</v>
      </c>
      <c r="D22" s="138" t="s">
        <v>527</v>
      </c>
      <c r="E22" s="146" t="s">
        <v>466</v>
      </c>
      <c r="F22" s="138" t="s">
        <v>528</v>
      </c>
      <c r="H22" s="146" t="s">
        <v>529</v>
      </c>
      <c r="I22" s="146" t="s">
        <v>530</v>
      </c>
      <c r="J22" s="147" t="s">
        <v>531</v>
      </c>
      <c r="K22" s="147" t="s">
        <v>532</v>
      </c>
      <c r="L22" s="146" t="s">
        <v>480</v>
      </c>
    </row>
    <row r="24" spans="1:12">
      <c r="A24" s="148">
        <v>2302611</v>
      </c>
      <c r="B24" s="149">
        <v>2</v>
      </c>
      <c r="C24" s="150">
        <v>42711</v>
      </c>
      <c r="D24" s="150">
        <v>42711</v>
      </c>
      <c r="E24" s="146" t="s">
        <v>533</v>
      </c>
      <c r="F24" s="151" t="s">
        <v>534</v>
      </c>
      <c r="H24" s="149">
        <v>8383600</v>
      </c>
      <c r="L24" s="149">
        <v>8383600</v>
      </c>
    </row>
    <row r="25" spans="1:12">
      <c r="A25" s="148">
        <v>565672</v>
      </c>
      <c r="B25" s="149">
        <v>3</v>
      </c>
      <c r="C25" s="150">
        <v>42713</v>
      </c>
      <c r="D25" s="150">
        <v>42713</v>
      </c>
      <c r="E25" s="146" t="s">
        <v>535</v>
      </c>
      <c r="F25" s="151" t="s">
        <v>536</v>
      </c>
      <c r="H25" s="149">
        <v>745831</v>
      </c>
      <c r="L25" s="149">
        <v>745831</v>
      </c>
    </row>
    <row r="26" spans="1:12">
      <c r="A26" s="148">
        <v>673</v>
      </c>
      <c r="B26" s="149">
        <v>4</v>
      </c>
      <c r="C26" s="150">
        <v>42713</v>
      </c>
      <c r="D26" s="150">
        <v>42713</v>
      </c>
      <c r="E26" s="146" t="s">
        <v>537</v>
      </c>
      <c r="F26" s="151" t="s">
        <v>538</v>
      </c>
      <c r="H26" s="149">
        <v>7898537</v>
      </c>
      <c r="L26" s="149">
        <v>7898537</v>
      </c>
    </row>
    <row r="27" spans="1:12">
      <c r="A27" s="148">
        <v>188</v>
      </c>
      <c r="B27" s="149">
        <v>5</v>
      </c>
      <c r="C27" s="150">
        <v>42716</v>
      </c>
      <c r="D27" s="150">
        <v>42716</v>
      </c>
      <c r="E27" s="146" t="s">
        <v>539</v>
      </c>
      <c r="F27" s="151" t="s">
        <v>540</v>
      </c>
      <c r="H27" s="149">
        <v>838000</v>
      </c>
      <c r="L27" s="149">
        <v>838000</v>
      </c>
    </row>
    <row r="28" spans="1:12">
      <c r="A28" s="148">
        <v>137</v>
      </c>
      <c r="B28" s="149">
        <v>6</v>
      </c>
      <c r="C28" s="150">
        <v>42710</v>
      </c>
      <c r="D28" s="150">
        <v>42710</v>
      </c>
      <c r="E28" s="146" t="s">
        <v>541</v>
      </c>
      <c r="F28" s="151" t="s">
        <v>542</v>
      </c>
      <c r="H28" s="149">
        <v>2910000</v>
      </c>
      <c r="L28" s="149">
        <v>2910000</v>
      </c>
    </row>
    <row r="29" spans="1:12">
      <c r="A29" s="148">
        <v>16760484</v>
      </c>
      <c r="B29" s="149">
        <v>7</v>
      </c>
      <c r="C29" s="150">
        <v>42713</v>
      </c>
      <c r="D29" s="150">
        <v>42713</v>
      </c>
      <c r="E29" s="146" t="s">
        <v>292</v>
      </c>
      <c r="F29" s="151" t="s">
        <v>543</v>
      </c>
      <c r="H29" s="149">
        <v>82685</v>
      </c>
      <c r="L29" s="149">
        <v>82685</v>
      </c>
    </row>
    <row r="30" spans="1:12">
      <c r="A30" s="148">
        <v>16763720</v>
      </c>
      <c r="B30" s="149">
        <v>8</v>
      </c>
      <c r="C30" s="150">
        <v>42713</v>
      </c>
      <c r="D30" s="150">
        <v>42713</v>
      </c>
      <c r="E30" s="146" t="s">
        <v>292</v>
      </c>
      <c r="F30" s="151" t="s">
        <v>543</v>
      </c>
      <c r="H30" s="149">
        <v>477034</v>
      </c>
      <c r="L30" s="149">
        <v>477034</v>
      </c>
    </row>
    <row r="31" spans="1:12">
      <c r="A31" s="148">
        <v>6521232</v>
      </c>
      <c r="B31" s="149">
        <v>9</v>
      </c>
      <c r="C31" s="150">
        <v>42705</v>
      </c>
      <c r="D31" s="150">
        <v>42705</v>
      </c>
      <c r="E31" s="146" t="s">
        <v>284</v>
      </c>
      <c r="F31" s="151" t="s">
        <v>544</v>
      </c>
      <c r="H31" s="149">
        <v>29652</v>
      </c>
      <c r="L31" s="149">
        <v>29652</v>
      </c>
    </row>
    <row r="32" spans="1:12">
      <c r="A32" s="148">
        <v>6521216</v>
      </c>
      <c r="B32" s="149">
        <v>10</v>
      </c>
      <c r="C32" s="150">
        <v>42705</v>
      </c>
      <c r="D32" s="150">
        <v>42705</v>
      </c>
      <c r="E32" s="146" t="s">
        <v>284</v>
      </c>
      <c r="F32" s="151" t="s">
        <v>544</v>
      </c>
      <c r="H32" s="149">
        <v>84451</v>
      </c>
      <c r="L32" s="149">
        <v>84451</v>
      </c>
    </row>
    <row r="33" spans="1:12">
      <c r="A33" s="148">
        <v>16050946</v>
      </c>
      <c r="B33" s="149">
        <v>11</v>
      </c>
      <c r="C33" s="150">
        <v>42705</v>
      </c>
      <c r="D33" s="150">
        <v>42705</v>
      </c>
      <c r="E33" s="146" t="s">
        <v>545</v>
      </c>
      <c r="F33" s="151" t="s">
        <v>546</v>
      </c>
      <c r="H33" s="149">
        <v>259916</v>
      </c>
      <c r="L33" s="149">
        <v>259916</v>
      </c>
    </row>
    <row r="34" spans="1:12">
      <c r="A34" s="148">
        <v>16</v>
      </c>
      <c r="B34" s="149">
        <v>12</v>
      </c>
      <c r="C34" s="150">
        <v>42718</v>
      </c>
      <c r="D34" s="150">
        <v>42718</v>
      </c>
      <c r="E34" s="146" t="s">
        <v>547</v>
      </c>
      <c r="F34" s="151" t="s">
        <v>548</v>
      </c>
      <c r="H34" s="149">
        <v>1701228</v>
      </c>
      <c r="L34" s="149">
        <v>1701228</v>
      </c>
    </row>
    <row r="35" spans="1:12">
      <c r="A35" s="148">
        <v>349</v>
      </c>
      <c r="B35" s="149">
        <v>14</v>
      </c>
      <c r="C35" s="150">
        <v>42711</v>
      </c>
      <c r="D35" s="150">
        <v>42711</v>
      </c>
      <c r="E35" s="146" t="s">
        <v>549</v>
      </c>
      <c r="F35" s="151" t="s">
        <v>550</v>
      </c>
      <c r="H35" s="149">
        <v>5230370</v>
      </c>
      <c r="L35" s="149">
        <v>5230370</v>
      </c>
    </row>
    <row r="36" spans="1:12">
      <c r="A36" s="148">
        <v>24152863</v>
      </c>
      <c r="B36" s="149">
        <v>15</v>
      </c>
      <c r="C36" s="150">
        <v>42716</v>
      </c>
      <c r="D36" s="150">
        <v>42716</v>
      </c>
      <c r="E36" s="146" t="s">
        <v>551</v>
      </c>
      <c r="F36" s="151" t="s">
        <v>552</v>
      </c>
      <c r="H36" s="149">
        <v>25809</v>
      </c>
      <c r="L36" s="149">
        <v>25809</v>
      </c>
    </row>
    <row r="37" spans="1:12">
      <c r="A37" s="148">
        <v>190</v>
      </c>
      <c r="B37" s="149">
        <v>16</v>
      </c>
      <c r="C37" s="150">
        <v>42723</v>
      </c>
      <c r="D37" s="150">
        <v>42723</v>
      </c>
      <c r="E37" s="146" t="s">
        <v>539</v>
      </c>
      <c r="F37" s="151" t="s">
        <v>540</v>
      </c>
      <c r="H37" s="149">
        <v>9970000</v>
      </c>
      <c r="L37" s="149">
        <v>9970000</v>
      </c>
    </row>
    <row r="38" spans="1:12">
      <c r="A38" s="148">
        <v>6079</v>
      </c>
      <c r="B38" s="149">
        <v>17</v>
      </c>
      <c r="C38" s="150">
        <v>42724</v>
      </c>
      <c r="D38" s="150">
        <v>42724</v>
      </c>
      <c r="E38" s="146" t="s">
        <v>553</v>
      </c>
      <c r="F38" s="151" t="s">
        <v>554</v>
      </c>
      <c r="H38" s="149">
        <v>46886</v>
      </c>
      <c r="L38" s="149">
        <v>46886</v>
      </c>
    </row>
    <row r="39" spans="1:12">
      <c r="A39" s="148">
        <v>364</v>
      </c>
      <c r="B39" s="149">
        <v>18</v>
      </c>
      <c r="C39" s="150">
        <v>42717</v>
      </c>
      <c r="D39" s="150">
        <v>42717</v>
      </c>
      <c r="E39" s="146" t="s">
        <v>549</v>
      </c>
      <c r="F39" s="151" t="s">
        <v>550</v>
      </c>
      <c r="H39" s="149">
        <v>284410</v>
      </c>
      <c r="L39" s="149">
        <v>284410</v>
      </c>
    </row>
    <row r="40" spans="1:12">
      <c r="A40" s="148">
        <v>324</v>
      </c>
      <c r="B40" s="149">
        <v>19</v>
      </c>
      <c r="C40" s="150">
        <v>42718</v>
      </c>
      <c r="D40" s="150">
        <v>42718</v>
      </c>
      <c r="E40" s="146" t="s">
        <v>555</v>
      </c>
      <c r="F40" s="151" t="s">
        <v>556</v>
      </c>
      <c r="H40" s="149">
        <v>900000</v>
      </c>
      <c r="L40" s="149">
        <v>900000</v>
      </c>
    </row>
    <row r="41" spans="1:12">
      <c r="A41" s="148">
        <v>89</v>
      </c>
      <c r="B41" s="149">
        <v>20</v>
      </c>
      <c r="C41" s="150">
        <v>42730</v>
      </c>
      <c r="D41" s="150">
        <v>42730</v>
      </c>
      <c r="E41" s="146" t="s">
        <v>557</v>
      </c>
      <c r="F41" s="151" t="s">
        <v>558</v>
      </c>
      <c r="H41" s="149">
        <v>1350000</v>
      </c>
      <c r="L41" s="149">
        <v>1350000</v>
      </c>
    </row>
    <row r="42" spans="1:12">
      <c r="A42" s="148">
        <v>191</v>
      </c>
      <c r="B42" s="149">
        <v>21</v>
      </c>
      <c r="C42" s="150">
        <v>42731</v>
      </c>
      <c r="D42" s="150">
        <v>42731</v>
      </c>
      <c r="E42" s="146" t="s">
        <v>539</v>
      </c>
      <c r="F42" s="151" t="s">
        <v>540</v>
      </c>
      <c r="H42" s="149">
        <v>2900000</v>
      </c>
      <c r="L42" s="149">
        <v>2900000</v>
      </c>
    </row>
    <row r="43" spans="1:12">
      <c r="A43" s="148">
        <v>701</v>
      </c>
      <c r="B43" s="149">
        <v>22</v>
      </c>
      <c r="C43" s="150">
        <v>42732</v>
      </c>
      <c r="D43" s="150">
        <v>42732</v>
      </c>
      <c r="E43" s="146" t="s">
        <v>537</v>
      </c>
      <c r="F43" s="151" t="s">
        <v>538</v>
      </c>
      <c r="H43" s="149">
        <v>90000000</v>
      </c>
      <c r="L43" s="149">
        <v>90000000</v>
      </c>
    </row>
    <row r="44" spans="1:12">
      <c r="A44" s="148">
        <v>2558</v>
      </c>
      <c r="B44" s="149">
        <v>23</v>
      </c>
      <c r="C44" s="150">
        <v>42726</v>
      </c>
      <c r="D44" s="150">
        <v>42726</v>
      </c>
      <c r="E44" s="146" t="s">
        <v>559</v>
      </c>
      <c r="F44" s="151" t="s">
        <v>560</v>
      </c>
      <c r="H44" s="149">
        <v>6199900</v>
      </c>
      <c r="L44" s="149">
        <v>6199900</v>
      </c>
    </row>
    <row r="45" spans="1:12">
      <c r="A45" s="148">
        <v>1876</v>
      </c>
      <c r="B45" s="149">
        <v>24</v>
      </c>
      <c r="C45" s="150">
        <v>42731</v>
      </c>
      <c r="D45" s="150">
        <v>42731</v>
      </c>
      <c r="E45" s="146" t="s">
        <v>561</v>
      </c>
      <c r="F45" s="151" t="s">
        <v>562</v>
      </c>
      <c r="H45" s="149">
        <v>92603</v>
      </c>
      <c r="L45" s="149">
        <v>92603</v>
      </c>
    </row>
    <row r="46" spans="1:12">
      <c r="A46" s="148">
        <v>9329646</v>
      </c>
      <c r="B46" s="149">
        <v>25</v>
      </c>
      <c r="C46" s="150">
        <v>42732</v>
      </c>
      <c r="D46" s="150">
        <v>42762</v>
      </c>
      <c r="E46" s="146" t="s">
        <v>215</v>
      </c>
      <c r="F46" s="151" t="s">
        <v>216</v>
      </c>
      <c r="H46" s="149">
        <v>541256</v>
      </c>
      <c r="L46" s="149">
        <v>541256</v>
      </c>
    </row>
    <row r="47" spans="1:12">
      <c r="A47" s="148">
        <v>9328070</v>
      </c>
      <c r="B47" s="149">
        <v>26</v>
      </c>
      <c r="C47" s="150">
        <v>42731</v>
      </c>
      <c r="D47" s="150">
        <v>42761</v>
      </c>
      <c r="E47" s="146" t="s">
        <v>215</v>
      </c>
      <c r="F47" s="151" t="s">
        <v>216</v>
      </c>
      <c r="H47" s="149">
        <v>184450</v>
      </c>
      <c r="L47" s="149">
        <v>184450</v>
      </c>
    </row>
    <row r="48" spans="1:12">
      <c r="A48" s="148">
        <v>9328072</v>
      </c>
      <c r="B48" s="149">
        <v>27</v>
      </c>
      <c r="C48" s="150">
        <v>42731</v>
      </c>
      <c r="D48" s="150">
        <v>42761</v>
      </c>
      <c r="E48" s="146" t="s">
        <v>215</v>
      </c>
      <c r="F48" s="151" t="s">
        <v>216</v>
      </c>
      <c r="H48" s="149">
        <v>124557</v>
      </c>
      <c r="L48" s="149">
        <v>124557</v>
      </c>
    </row>
    <row r="49" spans="1:12">
      <c r="A49" s="148">
        <v>387</v>
      </c>
      <c r="B49" s="149">
        <v>28</v>
      </c>
      <c r="C49" s="150">
        <v>42725</v>
      </c>
      <c r="D49" s="150">
        <v>42755</v>
      </c>
      <c r="E49" s="146" t="s">
        <v>549</v>
      </c>
      <c r="F49" s="151" t="s">
        <v>550</v>
      </c>
      <c r="H49" s="149">
        <v>3097426</v>
      </c>
      <c r="L49" s="149">
        <v>3097426</v>
      </c>
    </row>
    <row r="50" spans="1:12" s="173" customFormat="1">
      <c r="A50" s="152" t="s">
        <v>563</v>
      </c>
      <c r="H50" s="153">
        <v>144358601</v>
      </c>
      <c r="I50" s="153">
        <v>0</v>
      </c>
      <c r="L50" s="153">
        <v>144358601</v>
      </c>
    </row>
    <row r="53" spans="1:12">
      <c r="A53" s="152" t="s">
        <v>564</v>
      </c>
      <c r="H53" s="153">
        <v>144358601</v>
      </c>
      <c r="I53" s="153">
        <v>0</v>
      </c>
      <c r="J53" s="153">
        <v>0</v>
      </c>
      <c r="K53" s="153">
        <v>0</v>
      </c>
      <c r="L53" s="153">
        <v>144358601</v>
      </c>
    </row>
    <row r="55" spans="1:12">
      <c r="A55" s="152" t="s">
        <v>565</v>
      </c>
      <c r="H55" s="149">
        <v>144358601</v>
      </c>
      <c r="I55" s="149">
        <v>0</v>
      </c>
      <c r="J55" s="149">
        <v>0</v>
      </c>
      <c r="K55" s="149">
        <v>0</v>
      </c>
      <c r="L55" s="149">
        <v>144358601</v>
      </c>
    </row>
    <row r="58" spans="1:12">
      <c r="A58" s="144" t="s">
        <v>566</v>
      </c>
    </row>
    <row r="60" spans="1:12">
      <c r="A60" s="144" t="s">
        <v>524</v>
      </c>
    </row>
    <row r="64" spans="1:12">
      <c r="A64" s="145" t="s">
        <v>525</v>
      </c>
    </row>
    <row r="68" spans="1:12">
      <c r="A68" s="146" t="s">
        <v>140</v>
      </c>
      <c r="B68" s="138" t="s">
        <v>476</v>
      </c>
      <c r="C68" s="138" t="s">
        <v>526</v>
      </c>
      <c r="D68" s="138" t="s">
        <v>527</v>
      </c>
      <c r="E68" s="146" t="s">
        <v>466</v>
      </c>
      <c r="F68" s="138" t="s">
        <v>528</v>
      </c>
      <c r="H68" s="146" t="s">
        <v>529</v>
      </c>
      <c r="I68" s="146" t="s">
        <v>530</v>
      </c>
      <c r="J68" s="147" t="s">
        <v>531</v>
      </c>
      <c r="K68" s="147" t="s">
        <v>532</v>
      </c>
      <c r="L68" s="146" t="s">
        <v>480</v>
      </c>
    </row>
    <row r="70" spans="1:12">
      <c r="A70" s="148">
        <v>6126</v>
      </c>
      <c r="B70" s="149">
        <v>29</v>
      </c>
      <c r="C70" s="150">
        <v>42730</v>
      </c>
      <c r="D70" s="150">
        <v>42730</v>
      </c>
      <c r="E70" s="146" t="s">
        <v>553</v>
      </c>
      <c r="F70" s="151" t="s">
        <v>554</v>
      </c>
      <c r="H70" s="149">
        <v>35700</v>
      </c>
      <c r="L70" s="149">
        <v>35700</v>
      </c>
    </row>
    <row r="71" spans="1:12">
      <c r="A71" s="148">
        <v>6177</v>
      </c>
      <c r="B71" s="149">
        <v>30</v>
      </c>
      <c r="C71" s="150">
        <v>42733</v>
      </c>
      <c r="D71" s="150">
        <v>42733</v>
      </c>
      <c r="E71" s="146" t="s">
        <v>553</v>
      </c>
      <c r="F71" s="151" t="s">
        <v>554</v>
      </c>
      <c r="H71" s="149">
        <v>8000</v>
      </c>
      <c r="L71" s="149">
        <v>8000</v>
      </c>
    </row>
    <row r="72" spans="1:12">
      <c r="A72" s="148">
        <v>138</v>
      </c>
      <c r="B72" s="149">
        <v>31</v>
      </c>
      <c r="C72" s="150">
        <v>42716</v>
      </c>
      <c r="D72" s="150">
        <v>42716</v>
      </c>
      <c r="E72" s="146" t="s">
        <v>541</v>
      </c>
      <c r="F72" s="151" t="s">
        <v>542</v>
      </c>
      <c r="H72" s="149">
        <v>1940000</v>
      </c>
      <c r="L72" s="149">
        <v>1940000</v>
      </c>
    </row>
    <row r="73" spans="1:12">
      <c r="A73" s="148">
        <v>1027</v>
      </c>
      <c r="B73" s="149">
        <v>32</v>
      </c>
      <c r="C73" s="150">
        <v>42731</v>
      </c>
      <c r="D73" s="150">
        <v>42731</v>
      </c>
      <c r="E73" s="146" t="s">
        <v>210</v>
      </c>
      <c r="F73" s="151" t="s">
        <v>211</v>
      </c>
      <c r="H73" s="149">
        <v>3475000</v>
      </c>
      <c r="L73" s="149">
        <v>3475000</v>
      </c>
    </row>
    <row r="74" spans="1:12">
      <c r="A74" s="148">
        <v>407</v>
      </c>
      <c r="B74" s="149">
        <v>33</v>
      </c>
      <c r="C74" s="150">
        <v>42733</v>
      </c>
      <c r="D74" s="150">
        <v>42763</v>
      </c>
      <c r="E74" s="146" t="s">
        <v>549</v>
      </c>
      <c r="F74" s="151" t="s">
        <v>550</v>
      </c>
      <c r="H74" s="149">
        <v>3000000</v>
      </c>
      <c r="L74" s="149">
        <v>3000000</v>
      </c>
    </row>
    <row r="75" spans="1:12">
      <c r="A75" s="148">
        <v>207</v>
      </c>
      <c r="B75" s="149">
        <v>34</v>
      </c>
      <c r="C75" s="150">
        <v>42734</v>
      </c>
      <c r="D75" s="150">
        <v>42734</v>
      </c>
      <c r="E75" s="146" t="s">
        <v>567</v>
      </c>
      <c r="F75" s="151" t="s">
        <v>568</v>
      </c>
      <c r="H75" s="149">
        <v>19000001</v>
      </c>
      <c r="L75" s="149">
        <v>19000001</v>
      </c>
    </row>
    <row r="76" spans="1:12" s="173" customFormat="1">
      <c r="A76" s="152" t="s">
        <v>563</v>
      </c>
      <c r="H76" s="153">
        <v>27458701</v>
      </c>
      <c r="I76" s="153">
        <v>0</v>
      </c>
      <c r="J76" s="153">
        <v>0</v>
      </c>
      <c r="K76" s="153">
        <v>0</v>
      </c>
      <c r="L76" s="153">
        <v>27458701</v>
      </c>
    </row>
    <row r="79" spans="1:12">
      <c r="A79" s="152" t="s">
        <v>564</v>
      </c>
      <c r="H79" s="153">
        <v>27458701</v>
      </c>
      <c r="I79" s="153">
        <v>0</v>
      </c>
      <c r="J79" s="153">
        <v>0</v>
      </c>
      <c r="K79" s="153">
        <v>0</v>
      </c>
      <c r="L79" s="153">
        <v>27458701</v>
      </c>
    </row>
    <row r="81" spans="1:12">
      <c r="A81" s="152" t="s">
        <v>565</v>
      </c>
      <c r="H81" s="149">
        <v>27458701</v>
      </c>
      <c r="I81" s="149">
        <v>0</v>
      </c>
      <c r="J81" s="149">
        <v>0</v>
      </c>
      <c r="K81" s="149">
        <v>0</v>
      </c>
      <c r="L81" s="149">
        <v>27458701</v>
      </c>
    </row>
    <row r="86" spans="1:12" ht="15.75">
      <c r="A86" s="135" t="s">
        <v>569</v>
      </c>
    </row>
    <row r="88" spans="1:12">
      <c r="A88" s="144" t="s">
        <v>523</v>
      </c>
    </row>
    <row r="90" spans="1:12">
      <c r="A90" s="144" t="s">
        <v>524</v>
      </c>
    </row>
    <row r="94" spans="1:12">
      <c r="A94" s="145" t="s">
        <v>525</v>
      </c>
    </row>
    <row r="98" spans="1:12">
      <c r="A98" s="146" t="s">
        <v>140</v>
      </c>
      <c r="B98" s="138" t="s">
        <v>476</v>
      </c>
      <c r="C98" s="138" t="s">
        <v>526</v>
      </c>
      <c r="D98" s="138" t="s">
        <v>527</v>
      </c>
      <c r="E98" s="146" t="s">
        <v>466</v>
      </c>
      <c r="F98" s="138" t="s">
        <v>528</v>
      </c>
      <c r="H98" s="146" t="s">
        <v>529</v>
      </c>
      <c r="I98" s="146" t="s">
        <v>530</v>
      </c>
      <c r="J98" s="147" t="s">
        <v>531</v>
      </c>
      <c r="K98" s="147" t="s">
        <v>532</v>
      </c>
      <c r="L98" s="146" t="s">
        <v>480</v>
      </c>
    </row>
    <row r="100" spans="1:12">
      <c r="A100" s="148">
        <v>22814</v>
      </c>
      <c r="B100" s="149">
        <v>1</v>
      </c>
      <c r="C100" s="150">
        <v>42669</v>
      </c>
      <c r="D100" s="150">
        <v>42669</v>
      </c>
      <c r="E100" s="146" t="s">
        <v>258</v>
      </c>
      <c r="F100" s="151" t="s">
        <v>259</v>
      </c>
      <c r="H100" s="149">
        <v>158500</v>
      </c>
      <c r="L100" s="149">
        <v>158500</v>
      </c>
    </row>
    <row r="101" spans="1:12">
      <c r="A101" s="148">
        <v>294225</v>
      </c>
      <c r="B101" s="149">
        <v>13</v>
      </c>
      <c r="C101" s="150">
        <v>42704</v>
      </c>
      <c r="D101" s="150">
        <v>42726</v>
      </c>
      <c r="E101" s="146" t="s">
        <v>275</v>
      </c>
      <c r="F101" s="151" t="s">
        <v>276</v>
      </c>
      <c r="H101" s="149">
        <v>49223</v>
      </c>
      <c r="L101" s="149">
        <v>49223</v>
      </c>
    </row>
    <row r="102" spans="1:12">
      <c r="A102" s="148">
        <v>243</v>
      </c>
      <c r="B102" s="149">
        <v>35</v>
      </c>
      <c r="C102" s="150">
        <v>42697</v>
      </c>
      <c r="D102" s="150">
        <v>42697</v>
      </c>
      <c r="E102" s="146" t="s">
        <v>570</v>
      </c>
      <c r="F102" s="151" t="s">
        <v>571</v>
      </c>
      <c r="H102" s="149">
        <v>38656</v>
      </c>
      <c r="L102" s="149">
        <v>38656</v>
      </c>
    </row>
    <row r="103" spans="1:12">
      <c r="A103" s="148">
        <v>59</v>
      </c>
      <c r="B103" s="149">
        <v>36</v>
      </c>
      <c r="C103" s="150">
        <v>42677</v>
      </c>
      <c r="D103" s="150">
        <v>42677</v>
      </c>
      <c r="E103" s="146" t="s">
        <v>570</v>
      </c>
      <c r="F103" s="151" t="s">
        <v>571</v>
      </c>
      <c r="H103" s="149">
        <v>80925</v>
      </c>
      <c r="L103" s="149">
        <v>80925</v>
      </c>
    </row>
    <row r="104" spans="1:12" s="173" customFormat="1">
      <c r="A104" s="152" t="s">
        <v>563</v>
      </c>
      <c r="H104" s="153">
        <v>327304</v>
      </c>
      <c r="I104" s="153">
        <v>0</v>
      </c>
      <c r="J104" s="153">
        <v>0</v>
      </c>
      <c r="K104" s="153">
        <v>0</v>
      </c>
      <c r="L104" s="153">
        <v>327304</v>
      </c>
    </row>
    <row r="107" spans="1:12">
      <c r="A107" s="152" t="s">
        <v>564</v>
      </c>
      <c r="H107" s="153">
        <v>327304</v>
      </c>
      <c r="I107" s="153">
        <v>0</v>
      </c>
      <c r="J107" s="153">
        <v>0</v>
      </c>
      <c r="K107" s="153">
        <v>0</v>
      </c>
      <c r="L107" s="153">
        <v>327304</v>
      </c>
    </row>
    <row r="109" spans="1:12">
      <c r="A109" s="152" t="s">
        <v>565</v>
      </c>
      <c r="H109" s="149">
        <v>327304</v>
      </c>
      <c r="I109" s="149">
        <v>0</v>
      </c>
      <c r="J109" s="149">
        <v>0</v>
      </c>
      <c r="K109" s="149">
        <v>0</v>
      </c>
      <c r="L109" s="149">
        <v>327304</v>
      </c>
    </row>
    <row r="115" spans="1:12" ht="15.75" thickBot="1">
      <c r="A115" s="152" t="s">
        <v>518</v>
      </c>
      <c r="H115" s="154">
        <v>172144606</v>
      </c>
      <c r="I115" s="154">
        <v>0</v>
      </c>
      <c r="J115" s="154">
        <v>0</v>
      </c>
      <c r="K115" s="154">
        <v>0</v>
      </c>
      <c r="L115" s="154">
        <v>172144606</v>
      </c>
    </row>
    <row r="116" spans="1:12" ht="15.75" thickTop="1"/>
    <row r="121" spans="1:12" ht="15.75">
      <c r="F121" s="136" t="s">
        <v>572</v>
      </c>
    </row>
    <row r="124" spans="1:12">
      <c r="A124" s="144" t="s">
        <v>523</v>
      </c>
    </row>
    <row r="125" spans="1:12">
      <c r="A125" s="152" t="s">
        <v>573</v>
      </c>
      <c r="F125" s="137" t="s">
        <v>574</v>
      </c>
      <c r="H125" s="137" t="s">
        <v>575</v>
      </c>
      <c r="I125" s="137" t="s">
        <v>576</v>
      </c>
      <c r="J125" s="137" t="s">
        <v>577</v>
      </c>
      <c r="K125" s="137" t="s">
        <v>578</v>
      </c>
    </row>
    <row r="127" spans="1:12">
      <c r="A127" s="141" t="s">
        <v>579</v>
      </c>
      <c r="F127" s="140">
        <v>144685905</v>
      </c>
      <c r="K127" s="140">
        <v>144685905</v>
      </c>
    </row>
    <row r="129" spans="1:11">
      <c r="A129" s="155" t="s">
        <v>580</v>
      </c>
      <c r="F129" s="156">
        <v>144685905</v>
      </c>
      <c r="H129" s="156">
        <v>0</v>
      </c>
      <c r="I129" s="156">
        <v>0</v>
      </c>
      <c r="J129" s="156">
        <v>0</v>
      </c>
      <c r="K129" s="156">
        <v>144685905</v>
      </c>
    </row>
    <row r="133" spans="1:11">
      <c r="A133" s="144" t="s">
        <v>566</v>
      </c>
    </row>
    <row r="134" spans="1:11">
      <c r="A134" s="152" t="s">
        <v>573</v>
      </c>
      <c r="F134" s="137" t="s">
        <v>574</v>
      </c>
      <c r="H134" s="137" t="s">
        <v>575</v>
      </c>
      <c r="I134" s="137" t="s">
        <v>576</v>
      </c>
      <c r="J134" s="137" t="s">
        <v>577</v>
      </c>
      <c r="K134" s="137" t="s">
        <v>578</v>
      </c>
    </row>
    <row r="136" spans="1:11">
      <c r="A136" s="141" t="s">
        <v>581</v>
      </c>
      <c r="F136" s="140">
        <v>27458701</v>
      </c>
      <c r="K136" s="140">
        <v>27458701</v>
      </c>
    </row>
    <row r="138" spans="1:11">
      <c r="A138" s="155" t="s">
        <v>582</v>
      </c>
      <c r="F138" s="156">
        <v>27458701</v>
      </c>
      <c r="H138" s="156">
        <v>0</v>
      </c>
      <c r="I138" s="156">
        <v>0</v>
      </c>
      <c r="J138" s="156">
        <v>0</v>
      </c>
      <c r="K138" s="156">
        <v>27458701</v>
      </c>
    </row>
    <row r="141" spans="1:11" ht="15.75" thickBot="1">
      <c r="A141" s="138" t="s">
        <v>123</v>
      </c>
      <c r="F141" s="157">
        <v>172144606</v>
      </c>
      <c r="H141" s="157">
        <v>0</v>
      </c>
      <c r="I141" s="157">
        <v>0</v>
      </c>
      <c r="J141" s="157">
        <v>0</v>
      </c>
      <c r="K141" s="157">
        <v>172144606</v>
      </c>
    </row>
    <row r="142" spans="1:11" ht="15.75" thickTop="1"/>
    <row r="145" spans="1:10" ht="18.75">
      <c r="F145" s="158" t="s">
        <v>583</v>
      </c>
    </row>
    <row r="148" spans="1:10">
      <c r="A148" s="159" t="s">
        <v>584</v>
      </c>
    </row>
    <row r="150" spans="1:10">
      <c r="A150" s="142" t="s">
        <v>585</v>
      </c>
      <c r="J150" s="140">
        <v>0</v>
      </c>
    </row>
    <row r="151" spans="1:10">
      <c r="A151" s="145" t="s">
        <v>586</v>
      </c>
      <c r="J151" s="160">
        <v>0</v>
      </c>
    </row>
  </sheetData>
  <pageMargins left="0.70866141732283472" right="0.70866141732283472" top="0.74803149606299213" bottom="0.74803149606299213" header="0.31496062992125984" footer="0.31496062992125984"/>
  <pageSetup paperSize="125" scale="73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K43:K44"/>
  <sheetViews>
    <sheetView workbookViewId="0" xr3:uid="{44B22561-5205-5C8A-B808-2C70100D228F}"/>
  </sheetViews>
  <sheetFormatPr defaultColWidth="11.42578125" defaultRowHeight="15"/>
  <sheetData>
    <row r="43" spans="11:11">
      <c r="K43" s="106" t="s">
        <v>587</v>
      </c>
    </row>
    <row r="44" spans="11:11">
      <c r="K44" s="106">
        <v>209800</v>
      </c>
    </row>
  </sheetData>
  <pageMargins left="0.70866141732283472" right="0.70866141732283472" top="0.74803149606299213" bottom="0.74803149606299213" header="0.31496062992125984" footer="0.31496062992125984"/>
  <pageSetup paperSize="125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Carla Riquelme</cp:lastModifiedBy>
  <cp:revision/>
  <dcterms:created xsi:type="dcterms:W3CDTF">2006-09-16T00:00:00Z</dcterms:created>
  <dcterms:modified xsi:type="dcterms:W3CDTF">2017-05-17T19:26:27Z</dcterms:modified>
  <cp:category/>
  <cp:contentStatus/>
</cp:coreProperties>
</file>